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filterPrivacy="1" defaultThemeVersion="124226"/>
  <bookViews>
    <workbookView xWindow="1170" yWindow="10695" windowWidth="19440" windowHeight="5925" tabRatio="874" activeTab="5"/>
  </bookViews>
  <sheets>
    <sheet name="Récapitulatif Dames" sheetId="1" r:id="rId1"/>
    <sheet name="Récapitulatif Messieurs" sheetId="2" r:id="rId2"/>
    <sheet name="Top Dames" sheetId="3" r:id="rId3"/>
    <sheet name="Top Messieurs" sheetId="4" r:id="rId4"/>
    <sheet name="Classement général" sheetId="5" r:id="rId5"/>
    <sheet name="Tous les résultats" sheetId="6" r:id="rId6"/>
    <sheet name="Classement général points" sheetId="8" r:id="rId7"/>
    <sheet name="CAT" sheetId="17" r:id="rId8"/>
    <sheet name="PTD" sheetId="12" r:id="rId9"/>
    <sheet name="PTM" sheetId="13" r:id="rId10"/>
    <sheet name="CPTD" sheetId="15" r:id="rId11"/>
    <sheet name="CPTM" sheetId="16" r:id="rId12"/>
  </sheets>
  <definedNames>
    <definedName name="_xlnm._FilterDatabase" localSheetId="6" hidden="1">'Classement général points'!$C$4:$H$72</definedName>
    <definedName name="_xlnm._FilterDatabase" localSheetId="5" hidden="1">'Tous les résultats'!$A$7:$IE$7</definedName>
    <definedName name="CAT">CAT!$C$6:$C$30</definedName>
    <definedName name="categorie">CAT!$C$6:$D$30</definedName>
    <definedName name="CSE">'Récapitulatif Messieurs'!$E$4:$V$4</definedName>
  </definedNames>
  <calcPr calcId="124519"/>
</workbook>
</file>

<file path=xl/calcChain.xml><?xml version="1.0" encoding="utf-8"?>
<calcChain xmlns="http://schemas.openxmlformats.org/spreadsheetml/2006/main">
  <c r="G17" i="5"/>
  <c r="IK266" i="6" l="1"/>
  <c r="IL266" s="1"/>
  <c r="IM266" s="1"/>
  <c r="D71"/>
  <c r="E71" s="1"/>
  <c r="BF71"/>
  <c r="D70"/>
  <c r="E70" s="1"/>
  <c r="BF70"/>
  <c r="BG70" s="1"/>
  <c r="IK70"/>
  <c r="IK71"/>
  <c r="IK8"/>
  <c r="IK9"/>
  <c r="IK10"/>
  <c r="IK11"/>
  <c r="IK12"/>
  <c r="IK13"/>
  <c r="IK14"/>
  <c r="IK15"/>
  <c r="IK16"/>
  <c r="IK17"/>
  <c r="IK18"/>
  <c r="IK19"/>
  <c r="IK20"/>
  <c r="IK21"/>
  <c r="IK22"/>
  <c r="IK23"/>
  <c r="IK24"/>
  <c r="IK25"/>
  <c r="IK26"/>
  <c r="IK27"/>
  <c r="IK28"/>
  <c r="IK29"/>
  <c r="IK30"/>
  <c r="IK31"/>
  <c r="IK32"/>
  <c r="IK33"/>
  <c r="IK34"/>
  <c r="IK35"/>
  <c r="IK36"/>
  <c r="IK37"/>
  <c r="IK38"/>
  <c r="IK39"/>
  <c r="IK40"/>
  <c r="IK41"/>
  <c r="IK42"/>
  <c r="IK43"/>
  <c r="IK44"/>
  <c r="IK45"/>
  <c r="IK46"/>
  <c r="IK47"/>
  <c r="IK48"/>
  <c r="IK49"/>
  <c r="IK50"/>
  <c r="IK51"/>
  <c r="IK52"/>
  <c r="IK53"/>
  <c r="IK54"/>
  <c r="IK55"/>
  <c r="IK56"/>
  <c r="IK57"/>
  <c r="IK58"/>
  <c r="IK59"/>
  <c r="IK60"/>
  <c r="IK61"/>
  <c r="IK62"/>
  <c r="IK63"/>
  <c r="IK64"/>
  <c r="IK65"/>
  <c r="IK66"/>
  <c r="IK67"/>
  <c r="IK68"/>
  <c r="IK69"/>
  <c r="IK72"/>
  <c r="IK73"/>
  <c r="IK74"/>
  <c r="IK75"/>
  <c r="IK76"/>
  <c r="IK77"/>
  <c r="IK78"/>
  <c r="IK79"/>
  <c r="IK80"/>
  <c r="IK81"/>
  <c r="IK82"/>
  <c r="IK83"/>
  <c r="IK84"/>
  <c r="IK85"/>
  <c r="IK86"/>
  <c r="IK87"/>
  <c r="IK88"/>
  <c r="IK89"/>
  <c r="IK90"/>
  <c r="IK91"/>
  <c r="IK92"/>
  <c r="IK93"/>
  <c r="IK94"/>
  <c r="IK95"/>
  <c r="IK96"/>
  <c r="IK97"/>
  <c r="IK98"/>
  <c r="IK99"/>
  <c r="IK100"/>
  <c r="IK101"/>
  <c r="IK102"/>
  <c r="IK103"/>
  <c r="IK104"/>
  <c r="IK105"/>
  <c r="IK106"/>
  <c r="IK107"/>
  <c r="IK108"/>
  <c r="IK109"/>
  <c r="IK110"/>
  <c r="IK111"/>
  <c r="IK112"/>
  <c r="IK113"/>
  <c r="IK114"/>
  <c r="IK115"/>
  <c r="IK116"/>
  <c r="IK117"/>
  <c r="IK118"/>
  <c r="IK119"/>
  <c r="IK120"/>
  <c r="IK121"/>
  <c r="IK122"/>
  <c r="IK123"/>
  <c r="IK124"/>
  <c r="IK125"/>
  <c r="IK126"/>
  <c r="IK127"/>
  <c r="IK128"/>
  <c r="IK129"/>
  <c r="IK130"/>
  <c r="IK131"/>
  <c r="IK132"/>
  <c r="IK133"/>
  <c r="IK134"/>
  <c r="IK135"/>
  <c r="IK136"/>
  <c r="IK137"/>
  <c r="IK138"/>
  <c r="IK139"/>
  <c r="IK140"/>
  <c r="IK141"/>
  <c r="IK142"/>
  <c r="IK143"/>
  <c r="IK144"/>
  <c r="IK145"/>
  <c r="IK146"/>
  <c r="IK147"/>
  <c r="IK148"/>
  <c r="IK149"/>
  <c r="IK150"/>
  <c r="IK151"/>
  <c r="IK152"/>
  <c r="IK153"/>
  <c r="IK154"/>
  <c r="IK155"/>
  <c r="IK156"/>
  <c r="IK157"/>
  <c r="IK158"/>
  <c r="IK159"/>
  <c r="IK160"/>
  <c r="IK161"/>
  <c r="IK162"/>
  <c r="IK163"/>
  <c r="IK164"/>
  <c r="IK165"/>
  <c r="IK166"/>
  <c r="IK167"/>
  <c r="IK168"/>
  <c r="IK169"/>
  <c r="IK170"/>
  <c r="IK171"/>
  <c r="IK172"/>
  <c r="IK173"/>
  <c r="IK174"/>
  <c r="IK175"/>
  <c r="IK176"/>
  <c r="IK177"/>
  <c r="IK178"/>
  <c r="IK179"/>
  <c r="IK180"/>
  <c r="IK181"/>
  <c r="IK182"/>
  <c r="IK183"/>
  <c r="IK184"/>
  <c r="IK185"/>
  <c r="IK186"/>
  <c r="IK187"/>
  <c r="IK188"/>
  <c r="IK189"/>
  <c r="IK190"/>
  <c r="IK191"/>
  <c r="IK192"/>
  <c r="IK193"/>
  <c r="IK194"/>
  <c r="IK195"/>
  <c r="IK196"/>
  <c r="IK197"/>
  <c r="IK198"/>
  <c r="IK199"/>
  <c r="IK200"/>
  <c r="IK201"/>
  <c r="IK202"/>
  <c r="IK203"/>
  <c r="IK204"/>
  <c r="IK205"/>
  <c r="IK206"/>
  <c r="IK207"/>
  <c r="IK208"/>
  <c r="IK209"/>
  <c r="IK210"/>
  <c r="IK211"/>
  <c r="IK212"/>
  <c r="IK213"/>
  <c r="IK214"/>
  <c r="IK215"/>
  <c r="IK216"/>
  <c r="IK217"/>
  <c r="IK218"/>
  <c r="IK219"/>
  <c r="IK220"/>
  <c r="IK221"/>
  <c r="IK222"/>
  <c r="IK223"/>
  <c r="IK224"/>
  <c r="IK225"/>
  <c r="IK226"/>
  <c r="IK227"/>
  <c r="IK228"/>
  <c r="IK229"/>
  <c r="IK230"/>
  <c r="IK231"/>
  <c r="IK232"/>
  <c r="IK233"/>
  <c r="IK234"/>
  <c r="IK235"/>
  <c r="IK236"/>
  <c r="IK237"/>
  <c r="IK238"/>
  <c r="IK239"/>
  <c r="IK240"/>
  <c r="IK241"/>
  <c r="IK242"/>
  <c r="IK243"/>
  <c r="IK244"/>
  <c r="IK245"/>
  <c r="IK246"/>
  <c r="IK247"/>
  <c r="IK248"/>
  <c r="IK249"/>
  <c r="IK250"/>
  <c r="IK251"/>
  <c r="IK252"/>
  <c r="IK253"/>
  <c r="IK254"/>
  <c r="IK255"/>
  <c r="IK256"/>
  <c r="IK257"/>
  <c r="IK258"/>
  <c r="IK259"/>
  <c r="IK260"/>
  <c r="IK261"/>
  <c r="IK262"/>
  <c r="IK263"/>
  <c r="IK264"/>
  <c r="IK265"/>
  <c r="IK267"/>
  <c r="IK268"/>
  <c r="IK269"/>
  <c r="IK270"/>
  <c r="IK271"/>
  <c r="IK272"/>
  <c r="IK273"/>
  <c r="IK274"/>
  <c r="IK275"/>
  <c r="IK276"/>
  <c r="IK277"/>
  <c r="IK278"/>
  <c r="IK279"/>
  <c r="IK280"/>
  <c r="IK281"/>
  <c r="IK282"/>
  <c r="IK283"/>
  <c r="IK284"/>
  <c r="IK285"/>
  <c r="IK286"/>
  <c r="IK287"/>
  <c r="IK288"/>
  <c r="IK289"/>
  <c r="IK290"/>
  <c r="IK291"/>
  <c r="IK292"/>
  <c r="IK293"/>
  <c r="IK294"/>
  <c r="IK295"/>
  <c r="IK296"/>
  <c r="IK297"/>
  <c r="IK298"/>
  <c r="IK299"/>
  <c r="IK300"/>
  <c r="IK301"/>
  <c r="IK302"/>
  <c r="IK303"/>
  <c r="IK304"/>
  <c r="IK305"/>
  <c r="IK306"/>
  <c r="IK307"/>
  <c r="IK308"/>
  <c r="IK309"/>
  <c r="IK310"/>
  <c r="IK311"/>
  <c r="IK312"/>
  <c r="IK313"/>
  <c r="IK314"/>
  <c r="IK315"/>
  <c r="IK316"/>
  <c r="IK317"/>
  <c r="IK318"/>
  <c r="IK319"/>
  <c r="IK320"/>
  <c r="IK321"/>
  <c r="IK322"/>
  <c r="IK323"/>
  <c r="IK324"/>
  <c r="IK325"/>
  <c r="IK326"/>
  <c r="IK327"/>
  <c r="IK328"/>
  <c r="IK329"/>
  <c r="IK330"/>
  <c r="IK331"/>
  <c r="IK332"/>
  <c r="IK333"/>
  <c r="IK334"/>
  <c r="IK335"/>
  <c r="IK336"/>
  <c r="IK337"/>
  <c r="IK338"/>
  <c r="IK339"/>
  <c r="IK340"/>
  <c r="IK341"/>
  <c r="IK342"/>
  <c r="IK343"/>
  <c r="IK344"/>
  <c r="IK345"/>
  <c r="IK346"/>
  <c r="IK347"/>
  <c r="IK348"/>
  <c r="IK349"/>
  <c r="IK350"/>
  <c r="IK351"/>
  <c r="IK352"/>
  <c r="D10"/>
  <c r="E10" s="1"/>
  <c r="BF10"/>
  <c r="BG10" s="1"/>
  <c r="CF353"/>
  <c r="EV353"/>
  <c r="BL353"/>
  <c r="II262" l="1"/>
  <c r="II67"/>
  <c r="BG71"/>
  <c r="IL71" s="1"/>
  <c r="IN266"/>
  <c r="IL70"/>
  <c r="IM70" s="1"/>
  <c r="IL10"/>
  <c r="IM10" s="1"/>
  <c r="IN70" l="1"/>
  <c r="IM71"/>
  <c r="IN71"/>
  <c r="IN10"/>
  <c r="AX353" l="1"/>
  <c r="BB353"/>
  <c r="GN353"/>
  <c r="GR353"/>
  <c r="GV353"/>
  <c r="GZ353"/>
  <c r="HD353"/>
  <c r="GF353"/>
  <c r="GJ353"/>
  <c r="L38" i="5" l="1"/>
  <c r="G21"/>
  <c r="U47" i="16"/>
  <c r="U48" s="1"/>
  <c r="V50" i="2" s="1"/>
  <c r="T47" i="16"/>
  <c r="T48" s="1"/>
  <c r="U50" i="2" s="1"/>
  <c r="S47" i="16"/>
  <c r="S48" s="1"/>
  <c r="T50" i="2" s="1"/>
  <c r="R47" i="16"/>
  <c r="R48" s="1"/>
  <c r="S50" i="2" s="1"/>
  <c r="Q47" i="16"/>
  <c r="Q48" s="1"/>
  <c r="R50" i="2" s="1"/>
  <c r="P47" i="16"/>
  <c r="P48" s="1"/>
  <c r="Q50" i="2" s="1"/>
  <c r="O47" i="16"/>
  <c r="O48" s="1"/>
  <c r="P50" i="2" s="1"/>
  <c r="N47" i="16"/>
  <c r="N48" s="1"/>
  <c r="O50" i="2" s="1"/>
  <c r="M47" i="16"/>
  <c r="M48" s="1"/>
  <c r="N50" i="2" s="1"/>
  <c r="L47" i="16"/>
  <c r="L48" s="1"/>
  <c r="M50" i="2" s="1"/>
  <c r="K47" i="16"/>
  <c r="K48" s="1"/>
  <c r="L50" i="2" s="1"/>
  <c r="J47" i="16"/>
  <c r="J48" s="1"/>
  <c r="K50" i="2" s="1"/>
  <c r="I47" i="16"/>
  <c r="I48" s="1"/>
  <c r="J50" i="2" s="1"/>
  <c r="H47" i="16"/>
  <c r="H48" s="1"/>
  <c r="I50" i="2" s="1"/>
  <c r="G47" i="16"/>
  <c r="G48" s="1"/>
  <c r="H50" i="2" s="1"/>
  <c r="F47" i="16"/>
  <c r="F48" s="1"/>
  <c r="G50" i="2" s="1"/>
  <c r="E47" i="16"/>
  <c r="E48" s="1"/>
  <c r="F50" i="2" s="1"/>
  <c r="D47" i="16"/>
  <c r="D48" s="1"/>
  <c r="E50" i="2" s="1"/>
  <c r="C47" i="16"/>
  <c r="C48"/>
  <c r="B47"/>
  <c r="B48"/>
  <c r="D38" i="8"/>
  <c r="C38"/>
  <c r="Z49" i="2" l="1"/>
  <c r="Y50" s="1"/>
  <c r="Y49" l="1"/>
  <c r="D63" i="6"/>
  <c r="E63" s="1"/>
  <c r="BF63"/>
  <c r="BG63" s="1"/>
  <c r="IL63" s="1"/>
  <c r="D62"/>
  <c r="E62" s="1"/>
  <c r="BF62"/>
  <c r="BG62" s="1"/>
  <c r="L57" i="5"/>
  <c r="B55"/>
  <c r="U88" i="15"/>
  <c r="U89" s="1"/>
  <c r="V91" i="1" s="1"/>
  <c r="T88" i="15"/>
  <c r="T89" s="1"/>
  <c r="U91" i="1" s="1"/>
  <c r="S88" i="15"/>
  <c r="S89" s="1"/>
  <c r="T91" i="1" s="1"/>
  <c r="R88" i="15"/>
  <c r="R89" s="1"/>
  <c r="S91" i="1" s="1"/>
  <c r="Q88" i="15"/>
  <c r="Q89" s="1"/>
  <c r="R91" i="1" s="1"/>
  <c r="P88" i="15"/>
  <c r="P89" s="1"/>
  <c r="Q91" i="1" s="1"/>
  <c r="O88" i="15"/>
  <c r="O89" s="1"/>
  <c r="P91" i="1" s="1"/>
  <c r="N88" i="15"/>
  <c r="N89" s="1"/>
  <c r="O91" i="1" s="1"/>
  <c r="M88" i="15"/>
  <c r="M89" s="1"/>
  <c r="N91" i="1" s="1"/>
  <c r="L88" i="15"/>
  <c r="L89" s="1"/>
  <c r="M91" i="1" s="1"/>
  <c r="K88" i="15"/>
  <c r="K89" s="1"/>
  <c r="L91" i="1" s="1"/>
  <c r="J88" i="15"/>
  <c r="J89" s="1"/>
  <c r="K91" i="1" s="1"/>
  <c r="I88" i="15"/>
  <c r="I89" s="1"/>
  <c r="J91" i="1" s="1"/>
  <c r="H88" i="15"/>
  <c r="H89" s="1"/>
  <c r="I91" i="1" s="1"/>
  <c r="G88" i="15"/>
  <c r="G89" s="1"/>
  <c r="H91" i="1" s="1"/>
  <c r="F88" i="15"/>
  <c r="F89" s="1"/>
  <c r="G91" i="1" s="1"/>
  <c r="E88" i="15"/>
  <c r="E89" s="1"/>
  <c r="F91" i="1" s="1"/>
  <c r="D88" i="15"/>
  <c r="D89" s="1"/>
  <c r="E91" i="1" s="1"/>
  <c r="C88" i="15"/>
  <c r="C89"/>
  <c r="D61" i="8"/>
  <c r="C61"/>
  <c r="D30" i="6"/>
  <c r="E30" s="1"/>
  <c r="BF30"/>
  <c r="BG30" s="1"/>
  <c r="IL30" s="1"/>
  <c r="IM30" s="1"/>
  <c r="D29"/>
  <c r="E29" s="1"/>
  <c r="BF29"/>
  <c r="BG29" s="1"/>
  <c r="E61" i="8" s="1"/>
  <c r="IL29" i="6" l="1"/>
  <c r="IM29" s="1"/>
  <c r="IL62"/>
  <c r="IM62" s="1"/>
  <c r="IM63"/>
  <c r="IN63"/>
  <c r="Z90" i="1"/>
  <c r="Y91" s="1"/>
  <c r="II29" i="6"/>
  <c r="H61" i="8" s="1"/>
  <c r="IH29" i="6"/>
  <c r="G61" i="8" s="1"/>
  <c r="IN30" i="6"/>
  <c r="B20" i="5"/>
  <c r="D17" i="8"/>
  <c r="C17"/>
  <c r="D69" i="6"/>
  <c r="E69" s="1"/>
  <c r="BF69"/>
  <c r="BG69" s="1"/>
  <c r="D68"/>
  <c r="E68" s="1"/>
  <c r="BF68"/>
  <c r="BG68" s="1"/>
  <c r="D67"/>
  <c r="E67" s="1"/>
  <c r="BF67"/>
  <c r="BG67" s="1"/>
  <c r="E17" i="8" s="1"/>
  <c r="IN29" i="6" l="1"/>
  <c r="IN62"/>
  <c r="Y90" i="1"/>
  <c r="IG29" i="6"/>
  <c r="F61" i="8" s="1"/>
  <c r="IL69" i="6"/>
  <c r="IM69" s="1"/>
  <c r="IH67" s="1"/>
  <c r="IL68"/>
  <c r="IM68" s="1"/>
  <c r="IL67"/>
  <c r="IM67" s="1"/>
  <c r="H17" i="8"/>
  <c r="D265" i="6"/>
  <c r="E265" s="1"/>
  <c r="BF265"/>
  <c r="BG265" s="1"/>
  <c r="D308"/>
  <c r="E308" s="1"/>
  <c r="BF308"/>
  <c r="BG308" s="1"/>
  <c r="IL308" s="1"/>
  <c r="IN69" l="1"/>
  <c r="IG67" s="1"/>
  <c r="G17" i="8"/>
  <c r="IN68" i="6"/>
  <c r="IN67"/>
  <c r="IL265"/>
  <c r="IM265" s="1"/>
  <c r="IM308"/>
  <c r="IN308"/>
  <c r="B35" i="5"/>
  <c r="L54"/>
  <c r="B52"/>
  <c r="U15" i="16"/>
  <c r="U16" s="1"/>
  <c r="V18" i="2" s="1"/>
  <c r="T15" i="16"/>
  <c r="T16" s="1"/>
  <c r="U18" i="2" s="1"/>
  <c r="S15" i="16"/>
  <c r="S16" s="1"/>
  <c r="T18" i="2" s="1"/>
  <c r="R15" i="16"/>
  <c r="R16" s="1"/>
  <c r="S18" i="2" s="1"/>
  <c r="Q15" i="16"/>
  <c r="Q16" s="1"/>
  <c r="R18" i="2" s="1"/>
  <c r="P15" i="16"/>
  <c r="P16" s="1"/>
  <c r="Q18" i="2" s="1"/>
  <c r="O15" i="16"/>
  <c r="O16" s="1"/>
  <c r="P18" i="2" s="1"/>
  <c r="N15" i="16"/>
  <c r="N16" s="1"/>
  <c r="O18" i="2" s="1"/>
  <c r="M15" i="16"/>
  <c r="M16" s="1"/>
  <c r="N18" i="2" s="1"/>
  <c r="L15" i="16"/>
  <c r="L16" s="1"/>
  <c r="M18" i="2" s="1"/>
  <c r="K15" i="16"/>
  <c r="K16" s="1"/>
  <c r="L18" i="2" s="1"/>
  <c r="J15" i="16"/>
  <c r="J16" s="1"/>
  <c r="K18" i="2" s="1"/>
  <c r="I15" i="16"/>
  <c r="I16" s="1"/>
  <c r="J18" i="2" s="1"/>
  <c r="H15" i="16"/>
  <c r="H16" s="1"/>
  <c r="I18" i="2" s="1"/>
  <c r="G15" i="16"/>
  <c r="G16" s="1"/>
  <c r="H18" i="2" s="1"/>
  <c r="F15" i="16"/>
  <c r="F16" s="1"/>
  <c r="G18" i="2" s="1"/>
  <c r="E15" i="16"/>
  <c r="E16" s="1"/>
  <c r="F18" i="2" s="1"/>
  <c r="D15" i="16"/>
  <c r="D16" s="1"/>
  <c r="E18" i="2" s="1"/>
  <c r="C15" i="16"/>
  <c r="C16"/>
  <c r="B15"/>
  <c r="B16"/>
  <c r="L31" i="5"/>
  <c r="B31"/>
  <c r="U75" i="16"/>
  <c r="U76" s="1"/>
  <c r="V78" i="2" s="1"/>
  <c r="T75" i="16"/>
  <c r="T76" s="1"/>
  <c r="U78" i="2" s="1"/>
  <c r="S75" i="16"/>
  <c r="S76" s="1"/>
  <c r="T78" i="2" s="1"/>
  <c r="R75" i="16"/>
  <c r="R76" s="1"/>
  <c r="S78" i="2" s="1"/>
  <c r="Q75" i="16"/>
  <c r="Q76" s="1"/>
  <c r="R78" i="2" s="1"/>
  <c r="P75" i="16"/>
  <c r="P76" s="1"/>
  <c r="Q78" i="2" s="1"/>
  <c r="O75" i="16"/>
  <c r="O76" s="1"/>
  <c r="P78" i="2" s="1"/>
  <c r="N75" i="16"/>
  <c r="N76" s="1"/>
  <c r="O78" i="2" s="1"/>
  <c r="M75" i="16"/>
  <c r="M76" s="1"/>
  <c r="N78" i="2" s="1"/>
  <c r="L75" i="16"/>
  <c r="L76" s="1"/>
  <c r="M78" i="2" s="1"/>
  <c r="K75" i="16"/>
  <c r="K76" s="1"/>
  <c r="L78" i="2" s="1"/>
  <c r="J75" i="16"/>
  <c r="J76" s="1"/>
  <c r="K78" i="2" s="1"/>
  <c r="I75" i="16"/>
  <c r="I76" s="1"/>
  <c r="J78" i="2" s="1"/>
  <c r="H75" i="16"/>
  <c r="H76" s="1"/>
  <c r="I78" i="2" s="1"/>
  <c r="G75" i="16"/>
  <c r="G76" s="1"/>
  <c r="H78" i="2" s="1"/>
  <c r="F75" i="16"/>
  <c r="F76" s="1"/>
  <c r="G78" i="2" s="1"/>
  <c r="E75" i="16"/>
  <c r="E76" s="1"/>
  <c r="F78" i="2" s="1"/>
  <c r="D75" i="16"/>
  <c r="D76" s="1"/>
  <c r="E78" i="2" s="1"/>
  <c r="B73" i="16"/>
  <c r="B74"/>
  <c r="B75"/>
  <c r="B76"/>
  <c r="B77"/>
  <c r="B78"/>
  <c r="C75"/>
  <c r="C76"/>
  <c r="B39" i="5"/>
  <c r="L50"/>
  <c r="B48"/>
  <c r="U63" i="16"/>
  <c r="U64" s="1"/>
  <c r="V66" i="2" s="1"/>
  <c r="T63" i="16"/>
  <c r="T64" s="1"/>
  <c r="U66" i="2" s="1"/>
  <c r="S63" i="16"/>
  <c r="S64" s="1"/>
  <c r="T66" i="2" s="1"/>
  <c r="R63" i="16"/>
  <c r="R64" s="1"/>
  <c r="S66" i="2" s="1"/>
  <c r="Q63" i="16"/>
  <c r="Q64" s="1"/>
  <c r="R66" i="2" s="1"/>
  <c r="P63" i="16"/>
  <c r="P64" s="1"/>
  <c r="Q66" i="2" s="1"/>
  <c r="O63" i="16"/>
  <c r="O64" s="1"/>
  <c r="P66" i="2" s="1"/>
  <c r="N63" i="16"/>
  <c r="N64" s="1"/>
  <c r="O66" i="2" s="1"/>
  <c r="M63" i="16"/>
  <c r="M64" s="1"/>
  <c r="N66" i="2" s="1"/>
  <c r="L63" i="16"/>
  <c r="L64" s="1"/>
  <c r="M66" i="2" s="1"/>
  <c r="K63" i="16"/>
  <c r="K64" s="1"/>
  <c r="L66" i="2" s="1"/>
  <c r="J63" i="16"/>
  <c r="J64" s="1"/>
  <c r="K66" i="2" s="1"/>
  <c r="I63" i="16"/>
  <c r="I64" s="1"/>
  <c r="J66" i="2" s="1"/>
  <c r="H63" i="16"/>
  <c r="H64" s="1"/>
  <c r="I66" i="2" s="1"/>
  <c r="G63" i="16"/>
  <c r="G64" s="1"/>
  <c r="H66" i="2" s="1"/>
  <c r="F63" i="16"/>
  <c r="F64" s="1"/>
  <c r="G66" i="2" s="1"/>
  <c r="E63" i="16"/>
  <c r="E64" s="1"/>
  <c r="F66" i="2" s="1"/>
  <c r="D63" i="16"/>
  <c r="D64" s="1"/>
  <c r="E66" i="2" s="1"/>
  <c r="C63" i="16"/>
  <c r="C64"/>
  <c r="F17" i="8" l="1"/>
  <c r="IN265" i="6"/>
  <c r="Z17" i="2"/>
  <c r="Y18" s="1"/>
  <c r="Z77"/>
  <c r="Y78" s="1"/>
  <c r="Z65"/>
  <c r="Y65" s="1"/>
  <c r="Y77" l="1"/>
  <c r="Y17"/>
  <c r="Y66"/>
  <c r="D58" i="8" l="1"/>
  <c r="D21" l="1"/>
  <c r="C21"/>
  <c r="D307" i="6"/>
  <c r="E307" s="1"/>
  <c r="BF307"/>
  <c r="BG307" s="1"/>
  <c r="E21" i="8" s="1"/>
  <c r="D42"/>
  <c r="C42"/>
  <c r="D53"/>
  <c r="C53"/>
  <c r="IL307" i="6" l="1"/>
  <c r="IN307" s="1"/>
  <c r="II307"/>
  <c r="H21" i="8" s="1"/>
  <c r="IG307" i="6" l="1"/>
  <c r="F21" i="8" s="1"/>
  <c r="IM307" i="6"/>
  <c r="IH307" s="1"/>
  <c r="G21" i="8" s="1"/>
  <c r="D123" i="6"/>
  <c r="E123" s="1"/>
  <c r="BF123"/>
  <c r="BG123" s="1"/>
  <c r="IL123" l="1"/>
  <c r="IM123" s="1"/>
  <c r="BF132"/>
  <c r="BF133"/>
  <c r="BF134"/>
  <c r="BF135"/>
  <c r="BF136"/>
  <c r="BG136" s="1"/>
  <c r="BF137"/>
  <c r="BF138"/>
  <c r="BG138" s="1"/>
  <c r="BF139"/>
  <c r="BG139" s="1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0"/>
  <c r="BF181"/>
  <c r="BF182"/>
  <c r="BF183"/>
  <c r="BF184"/>
  <c r="BF185"/>
  <c r="BF18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295"/>
  <c r="BF296"/>
  <c r="BF297"/>
  <c r="BF298"/>
  <c r="BF299"/>
  <c r="BF300"/>
  <c r="BF301"/>
  <c r="BF302"/>
  <c r="BF303"/>
  <c r="BF304"/>
  <c r="BF305"/>
  <c r="BF306"/>
  <c r="BF309"/>
  <c r="BF310"/>
  <c r="BF311"/>
  <c r="BF312"/>
  <c r="BF313"/>
  <c r="BF314"/>
  <c r="BF315"/>
  <c r="BF316"/>
  <c r="BF317"/>
  <c r="BF318"/>
  <c r="BF319"/>
  <c r="BF320"/>
  <c r="BF321"/>
  <c r="BF322"/>
  <c r="BF323"/>
  <c r="BF324"/>
  <c r="BF325"/>
  <c r="BF326"/>
  <c r="BF327"/>
  <c r="BF328"/>
  <c r="BF329"/>
  <c r="BF330"/>
  <c r="BF331"/>
  <c r="BF332"/>
  <c r="BF333"/>
  <c r="BF334"/>
  <c r="BF335"/>
  <c r="BF336"/>
  <c r="BF337"/>
  <c r="BF338"/>
  <c r="BF339"/>
  <c r="BF340"/>
  <c r="BF341"/>
  <c r="BF342"/>
  <c r="BF343"/>
  <c r="BF344"/>
  <c r="BF345"/>
  <c r="BF346"/>
  <c r="BF347"/>
  <c r="BF348"/>
  <c r="BF349"/>
  <c r="BF350"/>
  <c r="BF351"/>
  <c r="BF352"/>
  <c r="BG137"/>
  <c r="BF127"/>
  <c r="BG127" s="1"/>
  <c r="BF128"/>
  <c r="BG128" s="1"/>
  <c r="BF129"/>
  <c r="BG129" s="1"/>
  <c r="BF130"/>
  <c r="BG130" s="1"/>
  <c r="BF131"/>
  <c r="BG131" s="1"/>
  <c r="BF8"/>
  <c r="BF9"/>
  <c r="BF11"/>
  <c r="BF12"/>
  <c r="BF13"/>
  <c r="BF14"/>
  <c r="BF15"/>
  <c r="BF16"/>
  <c r="BF17"/>
  <c r="BF18"/>
  <c r="BF19"/>
  <c r="BF20"/>
  <c r="BF21"/>
  <c r="BF22"/>
  <c r="BF23"/>
  <c r="BF24"/>
  <c r="BF25"/>
  <c r="BF26"/>
  <c r="BF27"/>
  <c r="BF28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4"/>
  <c r="BF65"/>
  <c r="BF66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4"/>
  <c r="BF125"/>
  <c r="BF126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104"/>
  <c r="E104" s="1"/>
  <c r="D8"/>
  <c r="D9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4"/>
  <c r="D65"/>
  <c r="D66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IN123" l="1"/>
  <c r="II8" l="1"/>
  <c r="II58"/>
  <c r="IH58"/>
  <c r="IG58"/>
  <c r="II118"/>
  <c r="C134" i="16" l="1"/>
  <c r="U133"/>
  <c r="U134" s="1"/>
  <c r="V135" i="2" s="1"/>
  <c r="T133" i="16"/>
  <c r="T134" s="1"/>
  <c r="U135" i="2" s="1"/>
  <c r="S133" i="16"/>
  <c r="S134" s="1"/>
  <c r="T135" i="2" s="1"/>
  <c r="R133" i="16"/>
  <c r="R134" s="1"/>
  <c r="S135" i="2" s="1"/>
  <c r="Q133" i="16"/>
  <c r="Q134" s="1"/>
  <c r="R135" i="2" s="1"/>
  <c r="P133" i="16"/>
  <c r="P134" s="1"/>
  <c r="Q135" i="2" s="1"/>
  <c r="O133" i="16"/>
  <c r="O134" s="1"/>
  <c r="P135" i="2" s="1"/>
  <c r="N133" i="16"/>
  <c r="N134" s="1"/>
  <c r="O135" i="2" s="1"/>
  <c r="M133" i="16"/>
  <c r="M134" s="1"/>
  <c r="N135" i="2" s="1"/>
  <c r="L133" i="16"/>
  <c r="L134" s="1"/>
  <c r="M135" i="2" s="1"/>
  <c r="K133" i="16"/>
  <c r="K134" s="1"/>
  <c r="L135" i="2" s="1"/>
  <c r="J133" i="16"/>
  <c r="J134" s="1"/>
  <c r="K135" i="2" s="1"/>
  <c r="I133" i="16"/>
  <c r="I134" s="1"/>
  <c r="J135" i="2" s="1"/>
  <c r="H133" i="16"/>
  <c r="H134" s="1"/>
  <c r="I135" i="2" s="1"/>
  <c r="G133" i="16"/>
  <c r="G134" s="1"/>
  <c r="H135" i="2" s="1"/>
  <c r="F133" i="16"/>
  <c r="F134" s="1"/>
  <c r="G135" i="2" s="1"/>
  <c r="E133" i="16"/>
  <c r="E134" s="1"/>
  <c r="F135" i="2" s="1"/>
  <c r="D133" i="16"/>
  <c r="D134" s="1"/>
  <c r="E135" i="2" s="1"/>
  <c r="C133" i="16"/>
  <c r="C131"/>
  <c r="U130"/>
  <c r="U131" s="1"/>
  <c r="V133" i="2" s="1"/>
  <c r="T130" i="16"/>
  <c r="T131" s="1"/>
  <c r="U133" i="2" s="1"/>
  <c r="S130" i="16"/>
  <c r="S131" s="1"/>
  <c r="T133" i="2" s="1"/>
  <c r="R130" i="16"/>
  <c r="R131" s="1"/>
  <c r="S133" i="2" s="1"/>
  <c r="Q130" i="16"/>
  <c r="Q131" s="1"/>
  <c r="R133" i="2" s="1"/>
  <c r="P130" i="16"/>
  <c r="P131" s="1"/>
  <c r="Q133" i="2" s="1"/>
  <c r="O130" i="16"/>
  <c r="O131" s="1"/>
  <c r="P133" i="2" s="1"/>
  <c r="N130" i="16"/>
  <c r="N131" s="1"/>
  <c r="O133" i="2" s="1"/>
  <c r="M130" i="16"/>
  <c r="M131" s="1"/>
  <c r="N133" i="2" s="1"/>
  <c r="L130" i="16"/>
  <c r="L131" s="1"/>
  <c r="M133" i="2" s="1"/>
  <c r="K130" i="16"/>
  <c r="K131" s="1"/>
  <c r="L133" i="2" s="1"/>
  <c r="J130" i="16"/>
  <c r="J131" s="1"/>
  <c r="K133" i="2" s="1"/>
  <c r="I130" i="16"/>
  <c r="I131" s="1"/>
  <c r="J133" i="2" s="1"/>
  <c r="H130" i="16"/>
  <c r="H131" s="1"/>
  <c r="I133" i="2" s="1"/>
  <c r="G130" i="16"/>
  <c r="G131" s="1"/>
  <c r="H133" i="2" s="1"/>
  <c r="F130" i="16"/>
  <c r="F131" s="1"/>
  <c r="G133" i="2" s="1"/>
  <c r="E130" i="16"/>
  <c r="E131" s="1"/>
  <c r="F133" i="2" s="1"/>
  <c r="D130" i="16"/>
  <c r="D131" s="1"/>
  <c r="E133" i="2" s="1"/>
  <c r="C130" i="16"/>
  <c r="B130"/>
  <c r="C129"/>
  <c r="B129"/>
  <c r="U128"/>
  <c r="U129" s="1"/>
  <c r="V131" i="2" s="1"/>
  <c r="T128" i="16"/>
  <c r="T129" s="1"/>
  <c r="U131" i="2" s="1"/>
  <c r="S128" i="16"/>
  <c r="S129" s="1"/>
  <c r="T131" i="2" s="1"/>
  <c r="R128" i="16"/>
  <c r="R129" s="1"/>
  <c r="S131" i="2" s="1"/>
  <c r="Q128" i="16"/>
  <c r="Q129" s="1"/>
  <c r="R131" i="2" s="1"/>
  <c r="P128" i="16"/>
  <c r="P129" s="1"/>
  <c r="Q131" i="2" s="1"/>
  <c r="O128" i="16"/>
  <c r="O129" s="1"/>
  <c r="P131" i="2" s="1"/>
  <c r="N128" i="16"/>
  <c r="N129" s="1"/>
  <c r="O131" i="2" s="1"/>
  <c r="M128" i="16"/>
  <c r="M129" s="1"/>
  <c r="N131" i="2" s="1"/>
  <c r="L128" i="16"/>
  <c r="L129" s="1"/>
  <c r="M131" i="2" s="1"/>
  <c r="K128" i="16"/>
  <c r="K129" s="1"/>
  <c r="L131" i="2" s="1"/>
  <c r="J128" i="16"/>
  <c r="J129" s="1"/>
  <c r="K131" i="2" s="1"/>
  <c r="I128" i="16"/>
  <c r="I129" s="1"/>
  <c r="J131" i="2" s="1"/>
  <c r="H128" i="16"/>
  <c r="H129" s="1"/>
  <c r="I131" i="2" s="1"/>
  <c r="G128" i="16"/>
  <c r="G129" s="1"/>
  <c r="H131" i="2" s="1"/>
  <c r="F128" i="16"/>
  <c r="F129" s="1"/>
  <c r="G131" i="2" s="1"/>
  <c r="E128" i="16"/>
  <c r="E129" s="1"/>
  <c r="F131" i="2" s="1"/>
  <c r="D128" i="16"/>
  <c r="D129" s="1"/>
  <c r="E131" i="2" s="1"/>
  <c r="C128" i="16"/>
  <c r="B128"/>
  <c r="C127"/>
  <c r="B127"/>
  <c r="U126"/>
  <c r="U127" s="1"/>
  <c r="V129" i="2" s="1"/>
  <c r="T126" i="16"/>
  <c r="T127" s="1"/>
  <c r="U129" i="2" s="1"/>
  <c r="S126" i="16"/>
  <c r="S127" s="1"/>
  <c r="T129" i="2" s="1"/>
  <c r="R126" i="16"/>
  <c r="R127" s="1"/>
  <c r="S129" i="2" s="1"/>
  <c r="Q126" i="16"/>
  <c r="Q127" s="1"/>
  <c r="R129" i="2" s="1"/>
  <c r="P126" i="16"/>
  <c r="P127" s="1"/>
  <c r="Q129" i="2" s="1"/>
  <c r="O126" i="16"/>
  <c r="O127" s="1"/>
  <c r="P129" i="2" s="1"/>
  <c r="N126" i="16"/>
  <c r="N127" s="1"/>
  <c r="O129" i="2" s="1"/>
  <c r="M126" i="16"/>
  <c r="M127" s="1"/>
  <c r="N129" i="2" s="1"/>
  <c r="L126" i="16"/>
  <c r="L127" s="1"/>
  <c r="M129" i="2" s="1"/>
  <c r="K126" i="16"/>
  <c r="K127" s="1"/>
  <c r="L129" i="2" s="1"/>
  <c r="J126" i="16"/>
  <c r="J127" s="1"/>
  <c r="K129" i="2" s="1"/>
  <c r="I126" i="16"/>
  <c r="I127" s="1"/>
  <c r="J129" i="2" s="1"/>
  <c r="H126" i="16"/>
  <c r="H127" s="1"/>
  <c r="I129" i="2" s="1"/>
  <c r="G126" i="16"/>
  <c r="G127" s="1"/>
  <c r="H129" i="2" s="1"/>
  <c r="F126" i="16"/>
  <c r="F127" s="1"/>
  <c r="G129" i="2" s="1"/>
  <c r="E126" i="16"/>
  <c r="E127" s="1"/>
  <c r="F129" i="2" s="1"/>
  <c r="D126" i="16"/>
  <c r="D127" s="1"/>
  <c r="E129" i="2" s="1"/>
  <c r="C126" i="16"/>
  <c r="B126"/>
  <c r="C124"/>
  <c r="B124"/>
  <c r="U123"/>
  <c r="U124" s="1"/>
  <c r="V126" i="2" s="1"/>
  <c r="T123" i="16"/>
  <c r="T124" s="1"/>
  <c r="U126" i="2" s="1"/>
  <c r="S123" i="16"/>
  <c r="S124" s="1"/>
  <c r="T126" i="2" s="1"/>
  <c r="R123" i="16"/>
  <c r="R124" s="1"/>
  <c r="S126" i="2" s="1"/>
  <c r="Q123" i="16"/>
  <c r="Q124" s="1"/>
  <c r="R126" i="2" s="1"/>
  <c r="P123" i="16"/>
  <c r="P124" s="1"/>
  <c r="Q126" i="2" s="1"/>
  <c r="O123" i="16"/>
  <c r="O124" s="1"/>
  <c r="P126" i="2" s="1"/>
  <c r="N123" i="16"/>
  <c r="N124" s="1"/>
  <c r="O126" i="2" s="1"/>
  <c r="M123" i="16"/>
  <c r="M124" s="1"/>
  <c r="N126" i="2" s="1"/>
  <c r="L123" i="16"/>
  <c r="L124" s="1"/>
  <c r="M126" i="2" s="1"/>
  <c r="K123" i="16"/>
  <c r="K124" s="1"/>
  <c r="L126" i="2" s="1"/>
  <c r="J123" i="16"/>
  <c r="J124" s="1"/>
  <c r="K126" i="2" s="1"/>
  <c r="I123" i="16"/>
  <c r="I124" s="1"/>
  <c r="J126" i="2" s="1"/>
  <c r="H123" i="16"/>
  <c r="H124" s="1"/>
  <c r="I126" i="2" s="1"/>
  <c r="G123" i="16"/>
  <c r="G124" s="1"/>
  <c r="H126" i="2" s="1"/>
  <c r="F123" i="16"/>
  <c r="F124" s="1"/>
  <c r="G126" i="2" s="1"/>
  <c r="E123" i="16"/>
  <c r="E124" s="1"/>
  <c r="F126" i="2" s="1"/>
  <c r="D123" i="16"/>
  <c r="D124" s="1"/>
  <c r="E126" i="2" s="1"/>
  <c r="C123" i="16"/>
  <c r="B123"/>
  <c r="C122"/>
  <c r="B122"/>
  <c r="U121"/>
  <c r="U122" s="1"/>
  <c r="V124" i="2" s="1"/>
  <c r="T121" i="16"/>
  <c r="T122" s="1"/>
  <c r="U124" i="2" s="1"/>
  <c r="S121" i="16"/>
  <c r="S122" s="1"/>
  <c r="T124" i="2" s="1"/>
  <c r="R121" i="16"/>
  <c r="R122" s="1"/>
  <c r="S124" i="2" s="1"/>
  <c r="Q121" i="16"/>
  <c r="Q122" s="1"/>
  <c r="R124" i="2" s="1"/>
  <c r="P121" i="16"/>
  <c r="P122" s="1"/>
  <c r="Q124" i="2" s="1"/>
  <c r="O121" i="16"/>
  <c r="O122" s="1"/>
  <c r="P124" i="2" s="1"/>
  <c r="N121" i="16"/>
  <c r="N122" s="1"/>
  <c r="O124" i="2" s="1"/>
  <c r="M121" i="16"/>
  <c r="M122" s="1"/>
  <c r="N124" i="2" s="1"/>
  <c r="L121" i="16"/>
  <c r="L122" s="1"/>
  <c r="M124" i="2" s="1"/>
  <c r="K121" i="16"/>
  <c r="K122" s="1"/>
  <c r="L124" i="2" s="1"/>
  <c r="J121" i="16"/>
  <c r="J122" s="1"/>
  <c r="K124" i="2" s="1"/>
  <c r="I121" i="16"/>
  <c r="I122" s="1"/>
  <c r="J124" i="2" s="1"/>
  <c r="H121" i="16"/>
  <c r="H122" s="1"/>
  <c r="I124" i="2" s="1"/>
  <c r="G121" i="16"/>
  <c r="G122" s="1"/>
  <c r="H124" i="2" s="1"/>
  <c r="F121" i="16"/>
  <c r="F122" s="1"/>
  <c r="G124" i="2" s="1"/>
  <c r="E121" i="16"/>
  <c r="E122" s="1"/>
  <c r="F124" i="2" s="1"/>
  <c r="D121" i="16"/>
  <c r="D122" s="1"/>
  <c r="E124" i="2" s="1"/>
  <c r="C121" i="16"/>
  <c r="B121"/>
  <c r="C120"/>
  <c r="B120"/>
  <c r="U119"/>
  <c r="U120" s="1"/>
  <c r="V122" i="2" s="1"/>
  <c r="T119" i="16"/>
  <c r="T120" s="1"/>
  <c r="U122" i="2" s="1"/>
  <c r="S119" i="16"/>
  <c r="S120" s="1"/>
  <c r="T122" i="2" s="1"/>
  <c r="R119" i="16"/>
  <c r="R120" s="1"/>
  <c r="S122" i="2" s="1"/>
  <c r="Q119" i="16"/>
  <c r="Q120" s="1"/>
  <c r="R122" i="2" s="1"/>
  <c r="P119" i="16"/>
  <c r="P120" s="1"/>
  <c r="Q122" i="2" s="1"/>
  <c r="O119" i="16"/>
  <c r="O120" s="1"/>
  <c r="P122" i="2" s="1"/>
  <c r="N119" i="16"/>
  <c r="N120" s="1"/>
  <c r="O122" i="2" s="1"/>
  <c r="M119" i="16"/>
  <c r="M120" s="1"/>
  <c r="N122" i="2" s="1"/>
  <c r="L119" i="16"/>
  <c r="L120" s="1"/>
  <c r="M122" i="2" s="1"/>
  <c r="K119" i="16"/>
  <c r="K120" s="1"/>
  <c r="L122" i="2" s="1"/>
  <c r="J119" i="16"/>
  <c r="J120" s="1"/>
  <c r="K122" i="2" s="1"/>
  <c r="I119" i="16"/>
  <c r="I120" s="1"/>
  <c r="J122" i="2" s="1"/>
  <c r="H119" i="16"/>
  <c r="H120" s="1"/>
  <c r="I122" i="2" s="1"/>
  <c r="G119" i="16"/>
  <c r="G120" s="1"/>
  <c r="H122" i="2" s="1"/>
  <c r="F119" i="16"/>
  <c r="F120" s="1"/>
  <c r="G122" i="2" s="1"/>
  <c r="E119" i="16"/>
  <c r="E120" s="1"/>
  <c r="F122" i="2" s="1"/>
  <c r="D119" i="16"/>
  <c r="D120" s="1"/>
  <c r="E122" i="2" s="1"/>
  <c r="C119" i="16"/>
  <c r="B119"/>
  <c r="C118"/>
  <c r="B118"/>
  <c r="U117"/>
  <c r="U118" s="1"/>
  <c r="V120" i="2" s="1"/>
  <c r="T117" i="16"/>
  <c r="T118" s="1"/>
  <c r="U120" i="2" s="1"/>
  <c r="S117" i="16"/>
  <c r="S118" s="1"/>
  <c r="T120" i="2" s="1"/>
  <c r="R117" i="16"/>
  <c r="R118" s="1"/>
  <c r="S120" i="2" s="1"/>
  <c r="Q117" i="16"/>
  <c r="Q118" s="1"/>
  <c r="R120" i="2" s="1"/>
  <c r="P117" i="16"/>
  <c r="P118" s="1"/>
  <c r="Q120" i="2" s="1"/>
  <c r="O117" i="16"/>
  <c r="O118" s="1"/>
  <c r="P120" i="2" s="1"/>
  <c r="N117" i="16"/>
  <c r="N118" s="1"/>
  <c r="O120" i="2" s="1"/>
  <c r="M117" i="16"/>
  <c r="M118" s="1"/>
  <c r="N120" i="2" s="1"/>
  <c r="L117" i="16"/>
  <c r="L118" s="1"/>
  <c r="M120" i="2" s="1"/>
  <c r="K117" i="16"/>
  <c r="K118" s="1"/>
  <c r="L120" i="2" s="1"/>
  <c r="J117" i="16"/>
  <c r="J118" s="1"/>
  <c r="K120" i="2" s="1"/>
  <c r="I117" i="16"/>
  <c r="I118" s="1"/>
  <c r="J120" i="2" s="1"/>
  <c r="H117" i="16"/>
  <c r="H118" s="1"/>
  <c r="I120" i="2" s="1"/>
  <c r="G117" i="16"/>
  <c r="G118" s="1"/>
  <c r="H120" i="2" s="1"/>
  <c r="F117" i="16"/>
  <c r="F118" s="1"/>
  <c r="G120" i="2" s="1"/>
  <c r="E117" i="16"/>
  <c r="E118" s="1"/>
  <c r="F120" i="2" s="1"/>
  <c r="D117" i="16"/>
  <c r="D118" s="1"/>
  <c r="E120" i="2" s="1"/>
  <c r="C117" i="16"/>
  <c r="B117"/>
  <c r="C116"/>
  <c r="B116"/>
  <c r="U115"/>
  <c r="U116" s="1"/>
  <c r="V118" i="2" s="1"/>
  <c r="T115" i="16"/>
  <c r="T116" s="1"/>
  <c r="U118" i="2" s="1"/>
  <c r="S115" i="16"/>
  <c r="S116" s="1"/>
  <c r="T118" i="2" s="1"/>
  <c r="R115" i="16"/>
  <c r="R116" s="1"/>
  <c r="S118" i="2" s="1"/>
  <c r="Q115" i="16"/>
  <c r="Q116" s="1"/>
  <c r="R118" i="2" s="1"/>
  <c r="P115" i="16"/>
  <c r="P116" s="1"/>
  <c r="Q118" i="2" s="1"/>
  <c r="O115" i="16"/>
  <c r="O116" s="1"/>
  <c r="P118" i="2" s="1"/>
  <c r="N115" i="16"/>
  <c r="N116" s="1"/>
  <c r="O118" i="2" s="1"/>
  <c r="M115" i="16"/>
  <c r="M116" s="1"/>
  <c r="N118" i="2" s="1"/>
  <c r="L115" i="16"/>
  <c r="L116" s="1"/>
  <c r="M118" i="2" s="1"/>
  <c r="K115" i="16"/>
  <c r="K116" s="1"/>
  <c r="L118" i="2" s="1"/>
  <c r="J115" i="16"/>
  <c r="J116" s="1"/>
  <c r="K118" i="2" s="1"/>
  <c r="I115" i="16"/>
  <c r="I116" s="1"/>
  <c r="J118" i="2" s="1"/>
  <c r="H115" i="16"/>
  <c r="H116" s="1"/>
  <c r="I118" i="2" s="1"/>
  <c r="G115" i="16"/>
  <c r="G116" s="1"/>
  <c r="H118" i="2" s="1"/>
  <c r="F115" i="16"/>
  <c r="F116" s="1"/>
  <c r="G118" i="2" s="1"/>
  <c r="E115" i="16"/>
  <c r="E116" s="1"/>
  <c r="F118" i="2" s="1"/>
  <c r="D115" i="16"/>
  <c r="D116" s="1"/>
  <c r="E118" i="2" s="1"/>
  <c r="C115" i="16"/>
  <c r="B115"/>
  <c r="B114"/>
  <c r="C113"/>
  <c r="B113"/>
  <c r="U112"/>
  <c r="U113" s="1"/>
  <c r="V115" i="2" s="1"/>
  <c r="T112" i="16"/>
  <c r="T113" s="1"/>
  <c r="U115" i="2" s="1"/>
  <c r="S112" i="16"/>
  <c r="S113" s="1"/>
  <c r="T115" i="2" s="1"/>
  <c r="R112" i="16"/>
  <c r="R113" s="1"/>
  <c r="S115" i="2" s="1"/>
  <c r="Q112" i="16"/>
  <c r="Q113" s="1"/>
  <c r="R115" i="2" s="1"/>
  <c r="P112" i="16"/>
  <c r="P113" s="1"/>
  <c r="Q115" i="2" s="1"/>
  <c r="O112" i="16"/>
  <c r="O113" s="1"/>
  <c r="P115" i="2" s="1"/>
  <c r="N112" i="16"/>
  <c r="N113" s="1"/>
  <c r="O115" i="2" s="1"/>
  <c r="M112" i="16"/>
  <c r="M113" s="1"/>
  <c r="N115" i="2" s="1"/>
  <c r="L112" i="16"/>
  <c r="L113" s="1"/>
  <c r="M115" i="2" s="1"/>
  <c r="K112" i="16"/>
  <c r="K113" s="1"/>
  <c r="L115" i="2" s="1"/>
  <c r="J112" i="16"/>
  <c r="J113" s="1"/>
  <c r="K115" i="2" s="1"/>
  <c r="I112" i="16"/>
  <c r="I113" s="1"/>
  <c r="J115" i="2" s="1"/>
  <c r="H112" i="16"/>
  <c r="H113" s="1"/>
  <c r="I115" i="2" s="1"/>
  <c r="G112" i="16"/>
  <c r="G113" s="1"/>
  <c r="H115" i="2" s="1"/>
  <c r="F112" i="16"/>
  <c r="F113" s="1"/>
  <c r="G115" i="2" s="1"/>
  <c r="E112" i="16"/>
  <c r="E113" s="1"/>
  <c r="F115" i="2" s="1"/>
  <c r="D112" i="16"/>
  <c r="D113" s="1"/>
  <c r="E115" i="2" s="1"/>
  <c r="C112" i="16"/>
  <c r="B112"/>
  <c r="C111"/>
  <c r="U110"/>
  <c r="U111" s="1"/>
  <c r="V113" i="2" s="1"/>
  <c r="T110" i="16"/>
  <c r="T111" s="1"/>
  <c r="U113" i="2" s="1"/>
  <c r="S110" i="16"/>
  <c r="S111" s="1"/>
  <c r="T113" i="2" s="1"/>
  <c r="R110" i="16"/>
  <c r="R111" s="1"/>
  <c r="S113" i="2" s="1"/>
  <c r="Q110" i="16"/>
  <c r="Q111" s="1"/>
  <c r="R113" i="2" s="1"/>
  <c r="P110" i="16"/>
  <c r="P111" s="1"/>
  <c r="Q113" i="2" s="1"/>
  <c r="O110" i="16"/>
  <c r="O111" s="1"/>
  <c r="P113" i="2" s="1"/>
  <c r="N110" i="16"/>
  <c r="N111" s="1"/>
  <c r="O113" i="2" s="1"/>
  <c r="M110" i="16"/>
  <c r="M111" s="1"/>
  <c r="N113" i="2" s="1"/>
  <c r="L110" i="16"/>
  <c r="L111" s="1"/>
  <c r="M113" i="2" s="1"/>
  <c r="K110" i="16"/>
  <c r="K111" s="1"/>
  <c r="L113" i="2" s="1"/>
  <c r="J110" i="16"/>
  <c r="J111" s="1"/>
  <c r="K113" i="2" s="1"/>
  <c r="I110" i="16"/>
  <c r="I111" s="1"/>
  <c r="J113" i="2" s="1"/>
  <c r="H110" i="16"/>
  <c r="H111" s="1"/>
  <c r="I113" i="2" s="1"/>
  <c r="G110" i="16"/>
  <c r="G111" s="1"/>
  <c r="H113" i="2" s="1"/>
  <c r="F110" i="16"/>
  <c r="F111" s="1"/>
  <c r="G113" i="2" s="1"/>
  <c r="E110" i="16"/>
  <c r="E111" s="1"/>
  <c r="F113" i="2" s="1"/>
  <c r="D110" i="16"/>
  <c r="D111" s="1"/>
  <c r="E113" i="2" s="1"/>
  <c r="C110" i="16"/>
  <c r="C109"/>
  <c r="U108"/>
  <c r="U109" s="1"/>
  <c r="V111" i="2" s="1"/>
  <c r="T108" i="16"/>
  <c r="T109" s="1"/>
  <c r="U111" i="2" s="1"/>
  <c r="S108" i="16"/>
  <c r="S109" s="1"/>
  <c r="T111" i="2" s="1"/>
  <c r="R108" i="16"/>
  <c r="R109" s="1"/>
  <c r="S111" i="2" s="1"/>
  <c r="Q108" i="16"/>
  <c r="Q109" s="1"/>
  <c r="R111" i="2" s="1"/>
  <c r="P108" i="16"/>
  <c r="P109" s="1"/>
  <c r="Q111" i="2" s="1"/>
  <c r="O108" i="16"/>
  <c r="O109" s="1"/>
  <c r="P111" i="2" s="1"/>
  <c r="N108" i="16"/>
  <c r="N109" s="1"/>
  <c r="O111" i="2" s="1"/>
  <c r="M108" i="16"/>
  <c r="M109" s="1"/>
  <c r="N111" i="2" s="1"/>
  <c r="L108" i="16"/>
  <c r="L109" s="1"/>
  <c r="M111" i="2" s="1"/>
  <c r="K108" i="16"/>
  <c r="K109" s="1"/>
  <c r="L111" i="2" s="1"/>
  <c r="J108" i="16"/>
  <c r="J109" s="1"/>
  <c r="K111" i="2" s="1"/>
  <c r="I108" i="16"/>
  <c r="I109" s="1"/>
  <c r="J111" i="2" s="1"/>
  <c r="H108" i="16"/>
  <c r="H109" s="1"/>
  <c r="I111" i="2" s="1"/>
  <c r="G108" i="16"/>
  <c r="G109" s="1"/>
  <c r="H111" i="2" s="1"/>
  <c r="F108" i="16"/>
  <c r="F109" s="1"/>
  <c r="G111" i="2" s="1"/>
  <c r="E108" i="16"/>
  <c r="E109" s="1"/>
  <c r="F111" i="2" s="1"/>
  <c r="D108" i="16"/>
  <c r="D109" s="1"/>
  <c r="E111" i="2" s="1"/>
  <c r="C108" i="16"/>
  <c r="C106"/>
  <c r="B106"/>
  <c r="U105"/>
  <c r="U106" s="1"/>
  <c r="V108" i="2" s="1"/>
  <c r="T105" i="16"/>
  <c r="T106" s="1"/>
  <c r="U108" i="2" s="1"/>
  <c r="S105" i="16"/>
  <c r="S106" s="1"/>
  <c r="T108" i="2" s="1"/>
  <c r="R105" i="16"/>
  <c r="R106" s="1"/>
  <c r="S108" i="2" s="1"/>
  <c r="Q105" i="16"/>
  <c r="Q106" s="1"/>
  <c r="R108" i="2" s="1"/>
  <c r="P105" i="16"/>
  <c r="P106" s="1"/>
  <c r="Q108" i="2" s="1"/>
  <c r="O105" i="16"/>
  <c r="O106" s="1"/>
  <c r="P108" i="2" s="1"/>
  <c r="N105" i="16"/>
  <c r="N106" s="1"/>
  <c r="O108" i="2" s="1"/>
  <c r="M105" i="16"/>
  <c r="M106" s="1"/>
  <c r="N108" i="2" s="1"/>
  <c r="L105" i="16"/>
  <c r="L106" s="1"/>
  <c r="M108" i="2" s="1"/>
  <c r="K105" i="16"/>
  <c r="K106" s="1"/>
  <c r="L108" i="2" s="1"/>
  <c r="J105" i="16"/>
  <c r="J106" s="1"/>
  <c r="K108" i="2" s="1"/>
  <c r="I105" i="16"/>
  <c r="I106" s="1"/>
  <c r="J108" i="2" s="1"/>
  <c r="H105" i="16"/>
  <c r="H106" s="1"/>
  <c r="I108" i="2" s="1"/>
  <c r="G105" i="16"/>
  <c r="G106" s="1"/>
  <c r="H108" i="2" s="1"/>
  <c r="F105" i="16"/>
  <c r="F106" s="1"/>
  <c r="G108" i="2" s="1"/>
  <c r="E105" i="16"/>
  <c r="E106" s="1"/>
  <c r="F108" i="2" s="1"/>
  <c r="D105" i="16"/>
  <c r="D106" s="1"/>
  <c r="E108" i="2" s="1"/>
  <c r="C105" i="16"/>
  <c r="B105"/>
  <c r="B107"/>
  <c r="C104"/>
  <c r="B104"/>
  <c r="U103"/>
  <c r="U104" s="1"/>
  <c r="V106" i="2" s="1"/>
  <c r="T103" i="16"/>
  <c r="T104" s="1"/>
  <c r="U106" i="2" s="1"/>
  <c r="S103" i="16"/>
  <c r="S104" s="1"/>
  <c r="T106" i="2" s="1"/>
  <c r="R103" i="16"/>
  <c r="R104" s="1"/>
  <c r="S106" i="2" s="1"/>
  <c r="Q103" i="16"/>
  <c r="Q104" s="1"/>
  <c r="R106" i="2" s="1"/>
  <c r="P103" i="16"/>
  <c r="P104" s="1"/>
  <c r="Q106" i="2" s="1"/>
  <c r="O103" i="16"/>
  <c r="O104" s="1"/>
  <c r="P106" i="2" s="1"/>
  <c r="N103" i="16"/>
  <c r="N104" s="1"/>
  <c r="O106" i="2" s="1"/>
  <c r="M103" i="16"/>
  <c r="M104" s="1"/>
  <c r="N106" i="2" s="1"/>
  <c r="L103" i="16"/>
  <c r="L104" s="1"/>
  <c r="M106" i="2" s="1"/>
  <c r="K103" i="16"/>
  <c r="K104" s="1"/>
  <c r="L106" i="2" s="1"/>
  <c r="J103" i="16"/>
  <c r="J104" s="1"/>
  <c r="K106" i="2" s="1"/>
  <c r="I103" i="16"/>
  <c r="I104" s="1"/>
  <c r="J106" i="2" s="1"/>
  <c r="H103" i="16"/>
  <c r="H104" s="1"/>
  <c r="I106" i="2" s="1"/>
  <c r="G103" i="16"/>
  <c r="G104" s="1"/>
  <c r="H106" i="2" s="1"/>
  <c r="F103" i="16"/>
  <c r="F104" s="1"/>
  <c r="G106" i="2" s="1"/>
  <c r="E103" i="16"/>
  <c r="E104" s="1"/>
  <c r="F106" i="2" s="1"/>
  <c r="D103" i="16"/>
  <c r="D104" s="1"/>
  <c r="E106" i="2" s="1"/>
  <c r="C103" i="16"/>
  <c r="B103"/>
  <c r="C102"/>
  <c r="U101"/>
  <c r="U102" s="1"/>
  <c r="V104" i="2" s="1"/>
  <c r="T101" i="16"/>
  <c r="T102" s="1"/>
  <c r="U104" i="2" s="1"/>
  <c r="S101" i="16"/>
  <c r="S102" s="1"/>
  <c r="T104" i="2" s="1"/>
  <c r="R101" i="16"/>
  <c r="R102" s="1"/>
  <c r="S104" i="2" s="1"/>
  <c r="Q101" i="16"/>
  <c r="Q102" s="1"/>
  <c r="R104" i="2" s="1"/>
  <c r="P101" i="16"/>
  <c r="P102" s="1"/>
  <c r="Q104" i="2" s="1"/>
  <c r="O101" i="16"/>
  <c r="O102" s="1"/>
  <c r="P104" i="2" s="1"/>
  <c r="N101" i="16"/>
  <c r="N102" s="1"/>
  <c r="O104" i="2" s="1"/>
  <c r="M101" i="16"/>
  <c r="M102" s="1"/>
  <c r="N104" i="2" s="1"/>
  <c r="L101" i="16"/>
  <c r="L102" s="1"/>
  <c r="M104" i="2" s="1"/>
  <c r="K101" i="16"/>
  <c r="K102" s="1"/>
  <c r="L104" i="2" s="1"/>
  <c r="J101" i="16"/>
  <c r="J102" s="1"/>
  <c r="K104" i="2" s="1"/>
  <c r="I101" i="16"/>
  <c r="I102" s="1"/>
  <c r="J104" i="2" s="1"/>
  <c r="H101" i="16"/>
  <c r="H102" s="1"/>
  <c r="I104" i="2" s="1"/>
  <c r="G101" i="16"/>
  <c r="G102" s="1"/>
  <c r="H104" i="2" s="1"/>
  <c r="F101" i="16"/>
  <c r="F102" s="1"/>
  <c r="G104" i="2" s="1"/>
  <c r="E101" i="16"/>
  <c r="E102" s="1"/>
  <c r="F104" i="2" s="1"/>
  <c r="D101" i="16"/>
  <c r="D102" s="1"/>
  <c r="E104" i="2" s="1"/>
  <c r="C101" i="16"/>
  <c r="C100"/>
  <c r="B100"/>
  <c r="U99"/>
  <c r="U100" s="1"/>
  <c r="V102" i="2" s="1"/>
  <c r="T99" i="16"/>
  <c r="T100" s="1"/>
  <c r="U102" i="2" s="1"/>
  <c r="S99" i="16"/>
  <c r="S100" s="1"/>
  <c r="T102" i="2" s="1"/>
  <c r="R99" i="16"/>
  <c r="R100" s="1"/>
  <c r="S102" i="2" s="1"/>
  <c r="Q99" i="16"/>
  <c r="Q100" s="1"/>
  <c r="R102" i="2" s="1"/>
  <c r="P99" i="16"/>
  <c r="P100" s="1"/>
  <c r="Q102" i="2" s="1"/>
  <c r="O99" i="16"/>
  <c r="O100" s="1"/>
  <c r="P102" i="2" s="1"/>
  <c r="N99" i="16"/>
  <c r="N100" s="1"/>
  <c r="O102" i="2" s="1"/>
  <c r="M99" i="16"/>
  <c r="M100" s="1"/>
  <c r="N102" i="2" s="1"/>
  <c r="L99" i="16"/>
  <c r="L100" s="1"/>
  <c r="M102" i="2" s="1"/>
  <c r="K99" i="16"/>
  <c r="K100" s="1"/>
  <c r="L102" i="2" s="1"/>
  <c r="J99" i="16"/>
  <c r="J100" s="1"/>
  <c r="K102" i="2" s="1"/>
  <c r="I99" i="16"/>
  <c r="I100" s="1"/>
  <c r="J102" i="2" s="1"/>
  <c r="H99" i="16"/>
  <c r="H100" s="1"/>
  <c r="I102" i="2" s="1"/>
  <c r="G99" i="16"/>
  <c r="G100" s="1"/>
  <c r="H102" i="2" s="1"/>
  <c r="F99" i="16"/>
  <c r="F100" s="1"/>
  <c r="G102" i="2" s="1"/>
  <c r="E99" i="16"/>
  <c r="E100" s="1"/>
  <c r="F102" i="2" s="1"/>
  <c r="D99" i="16"/>
  <c r="D100" s="1"/>
  <c r="E102" i="2" s="1"/>
  <c r="C99" i="16"/>
  <c r="B99"/>
  <c r="C98"/>
  <c r="U97"/>
  <c r="U98" s="1"/>
  <c r="V100" i="2" s="1"/>
  <c r="T97" i="16"/>
  <c r="T98" s="1"/>
  <c r="U100" i="2" s="1"/>
  <c r="S97" i="16"/>
  <c r="S98" s="1"/>
  <c r="T100" i="2" s="1"/>
  <c r="R97" i="16"/>
  <c r="R98" s="1"/>
  <c r="S100" i="2" s="1"/>
  <c r="Q97" i="16"/>
  <c r="Q98" s="1"/>
  <c r="R100" i="2" s="1"/>
  <c r="P97" i="16"/>
  <c r="P98" s="1"/>
  <c r="Q100" i="2" s="1"/>
  <c r="O97" i="16"/>
  <c r="O98" s="1"/>
  <c r="P100" i="2" s="1"/>
  <c r="N97" i="16"/>
  <c r="N98" s="1"/>
  <c r="O100" i="2" s="1"/>
  <c r="M97" i="16"/>
  <c r="M98" s="1"/>
  <c r="N100" i="2" s="1"/>
  <c r="L97" i="16"/>
  <c r="L98" s="1"/>
  <c r="M100" i="2" s="1"/>
  <c r="K97" i="16"/>
  <c r="K98" s="1"/>
  <c r="L100" i="2" s="1"/>
  <c r="J97" i="16"/>
  <c r="J98" s="1"/>
  <c r="K100" i="2" s="1"/>
  <c r="I97" i="16"/>
  <c r="I98" s="1"/>
  <c r="J100" i="2" s="1"/>
  <c r="H97" i="16"/>
  <c r="H98" s="1"/>
  <c r="I100" i="2" s="1"/>
  <c r="G97" i="16"/>
  <c r="G98" s="1"/>
  <c r="H100" i="2" s="1"/>
  <c r="F97" i="16"/>
  <c r="F98" s="1"/>
  <c r="G100" i="2" s="1"/>
  <c r="E97" i="16"/>
  <c r="E98" s="1"/>
  <c r="F100" i="2" s="1"/>
  <c r="D97" i="16"/>
  <c r="D98" s="1"/>
  <c r="E100" i="2" s="1"/>
  <c r="C97" i="16"/>
  <c r="C96"/>
  <c r="U95"/>
  <c r="U96" s="1"/>
  <c r="V98" i="2" s="1"/>
  <c r="T95" i="16"/>
  <c r="T96" s="1"/>
  <c r="U98" i="2" s="1"/>
  <c r="S95" i="16"/>
  <c r="S96" s="1"/>
  <c r="T98" i="2" s="1"/>
  <c r="R95" i="16"/>
  <c r="R96" s="1"/>
  <c r="S98" i="2" s="1"/>
  <c r="Q95" i="16"/>
  <c r="Q96" s="1"/>
  <c r="R98" i="2" s="1"/>
  <c r="P95" i="16"/>
  <c r="P96" s="1"/>
  <c r="Q98" i="2" s="1"/>
  <c r="O95" i="16"/>
  <c r="O96" s="1"/>
  <c r="P98" i="2" s="1"/>
  <c r="N95" i="16"/>
  <c r="N96" s="1"/>
  <c r="O98" i="2" s="1"/>
  <c r="M95" i="16"/>
  <c r="M96" s="1"/>
  <c r="N98" i="2" s="1"/>
  <c r="L95" i="16"/>
  <c r="L96" s="1"/>
  <c r="M98" i="2" s="1"/>
  <c r="K95" i="16"/>
  <c r="K96" s="1"/>
  <c r="L98" i="2" s="1"/>
  <c r="J95" i="16"/>
  <c r="J96" s="1"/>
  <c r="K98" i="2" s="1"/>
  <c r="I95" i="16"/>
  <c r="I96" s="1"/>
  <c r="J98" i="2" s="1"/>
  <c r="H95" i="16"/>
  <c r="H96" s="1"/>
  <c r="I98" i="2" s="1"/>
  <c r="G95" i="16"/>
  <c r="G96" s="1"/>
  <c r="H98" i="2" s="1"/>
  <c r="F95" i="16"/>
  <c r="F96" s="1"/>
  <c r="G98" i="2" s="1"/>
  <c r="E95" i="16"/>
  <c r="E96" s="1"/>
  <c r="F98" i="2" s="1"/>
  <c r="D95" i="16"/>
  <c r="D96" s="1"/>
  <c r="E98" i="2" s="1"/>
  <c r="C95" i="16"/>
  <c r="C94"/>
  <c r="B94"/>
  <c r="U93"/>
  <c r="U94" s="1"/>
  <c r="V96" i="2" s="1"/>
  <c r="T93" i="16"/>
  <c r="T94" s="1"/>
  <c r="U96" i="2" s="1"/>
  <c r="S93" i="16"/>
  <c r="S94" s="1"/>
  <c r="T96" i="2" s="1"/>
  <c r="R93" i="16"/>
  <c r="R94" s="1"/>
  <c r="S96" i="2" s="1"/>
  <c r="Q93" i="16"/>
  <c r="Q94" s="1"/>
  <c r="R96" i="2" s="1"/>
  <c r="P93" i="16"/>
  <c r="P94" s="1"/>
  <c r="Q96" i="2" s="1"/>
  <c r="O93" i="16"/>
  <c r="O94" s="1"/>
  <c r="P96" i="2" s="1"/>
  <c r="N93" i="16"/>
  <c r="N94" s="1"/>
  <c r="O96" i="2" s="1"/>
  <c r="M93" i="16"/>
  <c r="M94" s="1"/>
  <c r="N96" i="2" s="1"/>
  <c r="L93" i="16"/>
  <c r="L94" s="1"/>
  <c r="M96" i="2" s="1"/>
  <c r="K93" i="16"/>
  <c r="K94" s="1"/>
  <c r="L96" i="2" s="1"/>
  <c r="J93" i="16"/>
  <c r="J94" s="1"/>
  <c r="K96" i="2" s="1"/>
  <c r="I93" i="16"/>
  <c r="I94" s="1"/>
  <c r="J96" i="2" s="1"/>
  <c r="H93" i="16"/>
  <c r="H94" s="1"/>
  <c r="I96" i="2" s="1"/>
  <c r="G93" i="16"/>
  <c r="G94" s="1"/>
  <c r="H96" i="2" s="1"/>
  <c r="F93" i="16"/>
  <c r="F94" s="1"/>
  <c r="G96" i="2" s="1"/>
  <c r="E93" i="16"/>
  <c r="E94" s="1"/>
  <c r="F96" i="2" s="1"/>
  <c r="D93" i="16"/>
  <c r="D94" s="1"/>
  <c r="E96" i="2" s="1"/>
  <c r="C93" i="16"/>
  <c r="B93"/>
  <c r="C92"/>
  <c r="B92"/>
  <c r="U91"/>
  <c r="U92" s="1"/>
  <c r="V94" i="2" s="1"/>
  <c r="T91" i="16"/>
  <c r="T92" s="1"/>
  <c r="U94" i="2" s="1"/>
  <c r="S91" i="16"/>
  <c r="S92" s="1"/>
  <c r="T94" i="2" s="1"/>
  <c r="R91" i="16"/>
  <c r="R92" s="1"/>
  <c r="S94" i="2" s="1"/>
  <c r="Q91" i="16"/>
  <c r="Q92" s="1"/>
  <c r="R94" i="2" s="1"/>
  <c r="P91" i="16"/>
  <c r="P92" s="1"/>
  <c r="Q94" i="2" s="1"/>
  <c r="O91" i="16"/>
  <c r="O92" s="1"/>
  <c r="P94" i="2" s="1"/>
  <c r="N91" i="16"/>
  <c r="N92" s="1"/>
  <c r="O94" i="2" s="1"/>
  <c r="M91" i="16"/>
  <c r="M92" s="1"/>
  <c r="N94" i="2" s="1"/>
  <c r="L91" i="16"/>
  <c r="L92" s="1"/>
  <c r="M94" i="2" s="1"/>
  <c r="K91" i="16"/>
  <c r="K92" s="1"/>
  <c r="L94" i="2" s="1"/>
  <c r="J91" i="16"/>
  <c r="J92" s="1"/>
  <c r="K94" i="2" s="1"/>
  <c r="I91" i="16"/>
  <c r="I92" s="1"/>
  <c r="J94" i="2" s="1"/>
  <c r="H91" i="16"/>
  <c r="H92" s="1"/>
  <c r="I94" i="2" s="1"/>
  <c r="G91" i="16"/>
  <c r="G92" s="1"/>
  <c r="H94" i="2" s="1"/>
  <c r="F91" i="16"/>
  <c r="F92" s="1"/>
  <c r="G94" i="2" s="1"/>
  <c r="E91" i="16"/>
  <c r="E92" s="1"/>
  <c r="F94" i="2" s="1"/>
  <c r="D91" i="16"/>
  <c r="D92" s="1"/>
  <c r="E94" i="2" s="1"/>
  <c r="C91" i="16"/>
  <c r="B91"/>
  <c r="C90"/>
  <c r="U89"/>
  <c r="U90" s="1"/>
  <c r="V92" i="2" s="1"/>
  <c r="T89" i="16"/>
  <c r="T90" s="1"/>
  <c r="U92" i="2" s="1"/>
  <c r="S89" i="16"/>
  <c r="S90" s="1"/>
  <c r="T92" i="2" s="1"/>
  <c r="R89" i="16"/>
  <c r="R90" s="1"/>
  <c r="S92" i="2" s="1"/>
  <c r="Q89" i="16"/>
  <c r="Q90" s="1"/>
  <c r="R92" i="2" s="1"/>
  <c r="P89" i="16"/>
  <c r="P90" s="1"/>
  <c r="Q92" i="2" s="1"/>
  <c r="O89" i="16"/>
  <c r="O90" s="1"/>
  <c r="P92" i="2" s="1"/>
  <c r="N89" i="16"/>
  <c r="N90" s="1"/>
  <c r="O92" i="2" s="1"/>
  <c r="M89" i="16"/>
  <c r="M90" s="1"/>
  <c r="N92" i="2" s="1"/>
  <c r="L89" i="16"/>
  <c r="L90" s="1"/>
  <c r="M92" i="2" s="1"/>
  <c r="K89" i="16"/>
  <c r="K90" s="1"/>
  <c r="L92" i="2" s="1"/>
  <c r="J89" i="16"/>
  <c r="J90" s="1"/>
  <c r="K92" i="2" s="1"/>
  <c r="I89" i="16"/>
  <c r="I90" s="1"/>
  <c r="J92" i="2" s="1"/>
  <c r="H89" i="16"/>
  <c r="H90" s="1"/>
  <c r="I92" i="2" s="1"/>
  <c r="G89" i="16"/>
  <c r="G90" s="1"/>
  <c r="H92" i="2" s="1"/>
  <c r="F89" i="16"/>
  <c r="F90" s="1"/>
  <c r="G92" i="2" s="1"/>
  <c r="E89" i="16"/>
  <c r="E90" s="1"/>
  <c r="F92" i="2" s="1"/>
  <c r="D89" i="16"/>
  <c r="D90" s="1"/>
  <c r="E92" i="2" s="1"/>
  <c r="C89" i="16"/>
  <c r="C88"/>
  <c r="B88"/>
  <c r="U87"/>
  <c r="U88" s="1"/>
  <c r="V90" i="2" s="1"/>
  <c r="T87" i="16"/>
  <c r="T88" s="1"/>
  <c r="U90" i="2" s="1"/>
  <c r="S87" i="16"/>
  <c r="S88" s="1"/>
  <c r="T90" i="2" s="1"/>
  <c r="R87" i="16"/>
  <c r="R88" s="1"/>
  <c r="S90" i="2" s="1"/>
  <c r="Q87" i="16"/>
  <c r="Q88" s="1"/>
  <c r="R90" i="2" s="1"/>
  <c r="P87" i="16"/>
  <c r="P88" s="1"/>
  <c r="Q90" i="2" s="1"/>
  <c r="O87" i="16"/>
  <c r="O88" s="1"/>
  <c r="P90" i="2" s="1"/>
  <c r="N87" i="16"/>
  <c r="N88" s="1"/>
  <c r="O90" i="2" s="1"/>
  <c r="M87" i="16"/>
  <c r="M88" s="1"/>
  <c r="N90" i="2" s="1"/>
  <c r="L87" i="16"/>
  <c r="L88" s="1"/>
  <c r="M90" i="2" s="1"/>
  <c r="K87" i="16"/>
  <c r="K88" s="1"/>
  <c r="L90" i="2" s="1"/>
  <c r="J87" i="16"/>
  <c r="J88" s="1"/>
  <c r="K90" i="2" s="1"/>
  <c r="I87" i="16"/>
  <c r="I88" s="1"/>
  <c r="J90" i="2" s="1"/>
  <c r="H87" i="16"/>
  <c r="H88" s="1"/>
  <c r="I90" i="2" s="1"/>
  <c r="G87" i="16"/>
  <c r="G88" s="1"/>
  <c r="H90" i="2" s="1"/>
  <c r="F87" i="16"/>
  <c r="F88" s="1"/>
  <c r="G90" i="2" s="1"/>
  <c r="E87" i="16"/>
  <c r="E88" s="1"/>
  <c r="F90" i="2" s="1"/>
  <c r="D87" i="16"/>
  <c r="D88" s="1"/>
  <c r="E90" i="2" s="1"/>
  <c r="C87" i="16"/>
  <c r="B87"/>
  <c r="C86"/>
  <c r="U85"/>
  <c r="U86" s="1"/>
  <c r="V88" i="2" s="1"/>
  <c r="T85" i="16"/>
  <c r="T86" s="1"/>
  <c r="U88" i="2" s="1"/>
  <c r="S85" i="16"/>
  <c r="S86" s="1"/>
  <c r="T88" i="2" s="1"/>
  <c r="R85" i="16"/>
  <c r="R86" s="1"/>
  <c r="S88" i="2" s="1"/>
  <c r="Q85" i="16"/>
  <c r="Q86" s="1"/>
  <c r="R88" i="2" s="1"/>
  <c r="P85" i="16"/>
  <c r="P86" s="1"/>
  <c r="Q88" i="2" s="1"/>
  <c r="O85" i="16"/>
  <c r="O86" s="1"/>
  <c r="P88" i="2" s="1"/>
  <c r="N85" i="16"/>
  <c r="N86" s="1"/>
  <c r="O88" i="2" s="1"/>
  <c r="M85" i="16"/>
  <c r="M86" s="1"/>
  <c r="N88" i="2" s="1"/>
  <c r="L85" i="16"/>
  <c r="L86" s="1"/>
  <c r="M88" i="2" s="1"/>
  <c r="K85" i="16"/>
  <c r="K86" s="1"/>
  <c r="L88" i="2" s="1"/>
  <c r="J85" i="16"/>
  <c r="J86" s="1"/>
  <c r="K88" i="2" s="1"/>
  <c r="I85" i="16"/>
  <c r="I86" s="1"/>
  <c r="J88" i="2" s="1"/>
  <c r="H85" i="16"/>
  <c r="H86" s="1"/>
  <c r="I88" i="2" s="1"/>
  <c r="G85" i="16"/>
  <c r="G86" s="1"/>
  <c r="H88" i="2" s="1"/>
  <c r="F85" i="16"/>
  <c r="F86" s="1"/>
  <c r="G88" i="2" s="1"/>
  <c r="E85" i="16"/>
  <c r="E86" s="1"/>
  <c r="F88" i="2" s="1"/>
  <c r="D85" i="16"/>
  <c r="D86" s="1"/>
  <c r="E88" i="2" s="1"/>
  <c r="C85" i="16"/>
  <c r="C84"/>
  <c r="B84"/>
  <c r="U83"/>
  <c r="U84" s="1"/>
  <c r="V86" i="2" s="1"/>
  <c r="T83" i="16"/>
  <c r="T84" s="1"/>
  <c r="U86" i="2" s="1"/>
  <c r="S83" i="16"/>
  <c r="S84" s="1"/>
  <c r="T86" i="2" s="1"/>
  <c r="R83" i="16"/>
  <c r="R84" s="1"/>
  <c r="S86" i="2" s="1"/>
  <c r="Q83" i="16"/>
  <c r="Q84" s="1"/>
  <c r="R86" i="2" s="1"/>
  <c r="P83" i="16"/>
  <c r="P84" s="1"/>
  <c r="Q86" i="2" s="1"/>
  <c r="O83" i="16"/>
  <c r="O84" s="1"/>
  <c r="P86" i="2" s="1"/>
  <c r="N83" i="16"/>
  <c r="N84" s="1"/>
  <c r="O86" i="2" s="1"/>
  <c r="M83" i="16"/>
  <c r="M84" s="1"/>
  <c r="N86" i="2" s="1"/>
  <c r="L83" i="16"/>
  <c r="L84" s="1"/>
  <c r="M86" i="2" s="1"/>
  <c r="K83" i="16"/>
  <c r="K84" s="1"/>
  <c r="L86" i="2" s="1"/>
  <c r="J83" i="16"/>
  <c r="J84" s="1"/>
  <c r="K86" i="2" s="1"/>
  <c r="I83" i="16"/>
  <c r="I84" s="1"/>
  <c r="J86" i="2" s="1"/>
  <c r="H83" i="16"/>
  <c r="H84" s="1"/>
  <c r="I86" i="2" s="1"/>
  <c r="G83" i="16"/>
  <c r="G84" s="1"/>
  <c r="H86" i="2" s="1"/>
  <c r="F83" i="16"/>
  <c r="F84" s="1"/>
  <c r="G86" i="2" s="1"/>
  <c r="E83" i="16"/>
  <c r="E84" s="1"/>
  <c r="F86" i="2" s="1"/>
  <c r="D83" i="16"/>
  <c r="D84" s="1"/>
  <c r="E86" i="2" s="1"/>
  <c r="C83" i="16"/>
  <c r="B83"/>
  <c r="C82"/>
  <c r="B82"/>
  <c r="U81"/>
  <c r="U82" s="1"/>
  <c r="V84" i="2" s="1"/>
  <c r="T81" i="16"/>
  <c r="T82" s="1"/>
  <c r="U84" i="2" s="1"/>
  <c r="S81" i="16"/>
  <c r="S82" s="1"/>
  <c r="T84" i="2" s="1"/>
  <c r="R81" i="16"/>
  <c r="R82" s="1"/>
  <c r="S84" i="2" s="1"/>
  <c r="Q81" i="16"/>
  <c r="Q82" s="1"/>
  <c r="R84" i="2" s="1"/>
  <c r="P81" i="16"/>
  <c r="P82" s="1"/>
  <c r="Q84" i="2" s="1"/>
  <c r="O81" i="16"/>
  <c r="O82" s="1"/>
  <c r="P84" i="2" s="1"/>
  <c r="N81" i="16"/>
  <c r="N82" s="1"/>
  <c r="O84" i="2" s="1"/>
  <c r="M81" i="16"/>
  <c r="M82" s="1"/>
  <c r="N84" i="2" s="1"/>
  <c r="L81" i="16"/>
  <c r="L82" s="1"/>
  <c r="M84" i="2" s="1"/>
  <c r="K81" i="16"/>
  <c r="K82" s="1"/>
  <c r="L84" i="2" s="1"/>
  <c r="J81" i="16"/>
  <c r="J82" s="1"/>
  <c r="K84" i="2" s="1"/>
  <c r="I81" i="16"/>
  <c r="I82" s="1"/>
  <c r="J84" i="2" s="1"/>
  <c r="H81" i="16"/>
  <c r="H82" s="1"/>
  <c r="I84" i="2" s="1"/>
  <c r="G81" i="16"/>
  <c r="G82" s="1"/>
  <c r="H84" i="2" s="1"/>
  <c r="F81" i="16"/>
  <c r="F82" s="1"/>
  <c r="G84" i="2" s="1"/>
  <c r="E81" i="16"/>
  <c r="E82" s="1"/>
  <c r="F84" i="2" s="1"/>
  <c r="D81" i="16"/>
  <c r="D82" s="1"/>
  <c r="E84" i="2" s="1"/>
  <c r="C81" i="16"/>
  <c r="B81"/>
  <c r="C80"/>
  <c r="B80"/>
  <c r="U79"/>
  <c r="U80" s="1"/>
  <c r="V82" i="2" s="1"/>
  <c r="T79" i="16"/>
  <c r="T80" s="1"/>
  <c r="U82" i="2" s="1"/>
  <c r="S79" i="16"/>
  <c r="S80" s="1"/>
  <c r="T82" i="2" s="1"/>
  <c r="R79" i="16"/>
  <c r="R80" s="1"/>
  <c r="S82" i="2" s="1"/>
  <c r="Q79" i="16"/>
  <c r="Q80" s="1"/>
  <c r="R82" i="2" s="1"/>
  <c r="P79" i="16"/>
  <c r="P80" s="1"/>
  <c r="Q82" i="2" s="1"/>
  <c r="O79" i="16"/>
  <c r="O80" s="1"/>
  <c r="P82" i="2" s="1"/>
  <c r="N79" i="16"/>
  <c r="N80" s="1"/>
  <c r="O82" i="2" s="1"/>
  <c r="M79" i="16"/>
  <c r="M80" s="1"/>
  <c r="N82" i="2" s="1"/>
  <c r="L79" i="16"/>
  <c r="L80" s="1"/>
  <c r="M82" i="2" s="1"/>
  <c r="K79" i="16"/>
  <c r="K80" s="1"/>
  <c r="L82" i="2" s="1"/>
  <c r="J79" i="16"/>
  <c r="J80" s="1"/>
  <c r="K82" i="2" s="1"/>
  <c r="I79" i="16"/>
  <c r="I80" s="1"/>
  <c r="J82" i="2" s="1"/>
  <c r="H79" i="16"/>
  <c r="H80" s="1"/>
  <c r="I82" i="2" s="1"/>
  <c r="G79" i="16"/>
  <c r="G80" s="1"/>
  <c r="H82" i="2" s="1"/>
  <c r="F79" i="16"/>
  <c r="F80" s="1"/>
  <c r="G82" i="2" s="1"/>
  <c r="E79" i="16"/>
  <c r="E80" s="1"/>
  <c r="F82" i="2" s="1"/>
  <c r="D79" i="16"/>
  <c r="D80" s="1"/>
  <c r="E82" i="2" s="1"/>
  <c r="C79" i="16"/>
  <c r="B79"/>
  <c r="C78"/>
  <c r="U77"/>
  <c r="U78" s="1"/>
  <c r="V80" i="2" s="1"/>
  <c r="T77" i="16"/>
  <c r="T78" s="1"/>
  <c r="U80" i="2" s="1"/>
  <c r="S77" i="16"/>
  <c r="S78" s="1"/>
  <c r="T80" i="2" s="1"/>
  <c r="R77" i="16"/>
  <c r="R78" s="1"/>
  <c r="S80" i="2" s="1"/>
  <c r="Q77" i="16"/>
  <c r="Q78" s="1"/>
  <c r="R80" i="2" s="1"/>
  <c r="P77" i="16"/>
  <c r="P78" s="1"/>
  <c r="Q80" i="2" s="1"/>
  <c r="O77" i="16"/>
  <c r="O78" s="1"/>
  <c r="P80" i="2" s="1"/>
  <c r="N77" i="16"/>
  <c r="N78" s="1"/>
  <c r="O80" i="2" s="1"/>
  <c r="M77" i="16"/>
  <c r="M78" s="1"/>
  <c r="N80" i="2" s="1"/>
  <c r="L77" i="16"/>
  <c r="L78" s="1"/>
  <c r="M80" i="2" s="1"/>
  <c r="K77" i="16"/>
  <c r="K78" s="1"/>
  <c r="L80" i="2" s="1"/>
  <c r="J77" i="16"/>
  <c r="J78" s="1"/>
  <c r="K80" i="2" s="1"/>
  <c r="I77" i="16"/>
  <c r="I78" s="1"/>
  <c r="J80" i="2" s="1"/>
  <c r="H77" i="16"/>
  <c r="H78" s="1"/>
  <c r="I80" i="2" s="1"/>
  <c r="G77" i="16"/>
  <c r="G78" s="1"/>
  <c r="H80" i="2" s="1"/>
  <c r="F77" i="16"/>
  <c r="F78" s="1"/>
  <c r="G80" i="2" s="1"/>
  <c r="E77" i="16"/>
  <c r="E78" s="1"/>
  <c r="F80" i="2" s="1"/>
  <c r="D77" i="16"/>
  <c r="D78" s="1"/>
  <c r="E80" i="2" s="1"/>
  <c r="C77" i="16"/>
  <c r="C74"/>
  <c r="U73"/>
  <c r="U74" s="1"/>
  <c r="V76" i="2" s="1"/>
  <c r="T73" i="16"/>
  <c r="T74" s="1"/>
  <c r="U76" i="2" s="1"/>
  <c r="S73" i="16"/>
  <c r="S74" s="1"/>
  <c r="T76" i="2" s="1"/>
  <c r="R73" i="16"/>
  <c r="R74" s="1"/>
  <c r="S76" i="2" s="1"/>
  <c r="Q73" i="16"/>
  <c r="Q74" s="1"/>
  <c r="R76" i="2" s="1"/>
  <c r="P73" i="16"/>
  <c r="P74" s="1"/>
  <c r="Q76" i="2" s="1"/>
  <c r="O73" i="16"/>
  <c r="O74" s="1"/>
  <c r="P76" i="2" s="1"/>
  <c r="N73" i="16"/>
  <c r="N74" s="1"/>
  <c r="O76" i="2" s="1"/>
  <c r="M73" i="16"/>
  <c r="M74" s="1"/>
  <c r="N76" i="2" s="1"/>
  <c r="L73" i="16"/>
  <c r="L74" s="1"/>
  <c r="M76" i="2" s="1"/>
  <c r="K73" i="16"/>
  <c r="K74" s="1"/>
  <c r="L76" i="2" s="1"/>
  <c r="J73" i="16"/>
  <c r="J74" s="1"/>
  <c r="K76" i="2" s="1"/>
  <c r="I73" i="16"/>
  <c r="I74" s="1"/>
  <c r="J76" i="2" s="1"/>
  <c r="H73" i="16"/>
  <c r="H74" s="1"/>
  <c r="I76" i="2" s="1"/>
  <c r="G73" i="16"/>
  <c r="G74" s="1"/>
  <c r="H76" i="2" s="1"/>
  <c r="F73" i="16"/>
  <c r="F74" s="1"/>
  <c r="G76" i="2" s="1"/>
  <c r="E73" i="16"/>
  <c r="E74" s="1"/>
  <c r="F76" i="2" s="1"/>
  <c r="D73" i="16"/>
  <c r="D74" s="1"/>
  <c r="E76" i="2" s="1"/>
  <c r="C73" i="16"/>
  <c r="C72"/>
  <c r="B72"/>
  <c r="U71"/>
  <c r="U72" s="1"/>
  <c r="V74" i="2" s="1"/>
  <c r="T71" i="16"/>
  <c r="T72" s="1"/>
  <c r="U74" i="2" s="1"/>
  <c r="S71" i="16"/>
  <c r="S72" s="1"/>
  <c r="T74" i="2" s="1"/>
  <c r="R71" i="16"/>
  <c r="R72" s="1"/>
  <c r="S74" i="2" s="1"/>
  <c r="Q71" i="16"/>
  <c r="Q72" s="1"/>
  <c r="R74" i="2" s="1"/>
  <c r="P71" i="16"/>
  <c r="P72" s="1"/>
  <c r="Q74" i="2" s="1"/>
  <c r="O71" i="16"/>
  <c r="O72" s="1"/>
  <c r="P74" i="2" s="1"/>
  <c r="N71" i="16"/>
  <c r="N72" s="1"/>
  <c r="O74" i="2" s="1"/>
  <c r="M71" i="16"/>
  <c r="M72" s="1"/>
  <c r="N74" i="2" s="1"/>
  <c r="L71" i="16"/>
  <c r="L72" s="1"/>
  <c r="M74" i="2" s="1"/>
  <c r="K71" i="16"/>
  <c r="K72" s="1"/>
  <c r="L74" i="2" s="1"/>
  <c r="J71" i="16"/>
  <c r="J72" s="1"/>
  <c r="K74" i="2" s="1"/>
  <c r="I71" i="16"/>
  <c r="I72" s="1"/>
  <c r="J74" i="2" s="1"/>
  <c r="H71" i="16"/>
  <c r="H72" s="1"/>
  <c r="I74" i="2" s="1"/>
  <c r="G71" i="16"/>
  <c r="G72" s="1"/>
  <c r="H74" i="2" s="1"/>
  <c r="F71" i="16"/>
  <c r="F72" s="1"/>
  <c r="G74" i="2" s="1"/>
  <c r="E71" i="16"/>
  <c r="E72" s="1"/>
  <c r="F74" i="2" s="1"/>
  <c r="D71" i="16"/>
  <c r="D72" s="1"/>
  <c r="E74" i="2" s="1"/>
  <c r="C71" i="16"/>
  <c r="B71"/>
  <c r="C70"/>
  <c r="B70"/>
  <c r="U69"/>
  <c r="U70" s="1"/>
  <c r="V72" i="2" s="1"/>
  <c r="T69" i="16"/>
  <c r="T70" s="1"/>
  <c r="U72" i="2" s="1"/>
  <c r="S69" i="16"/>
  <c r="S70" s="1"/>
  <c r="T72" i="2" s="1"/>
  <c r="R69" i="16"/>
  <c r="R70" s="1"/>
  <c r="S72" i="2" s="1"/>
  <c r="Q69" i="16"/>
  <c r="Q70" s="1"/>
  <c r="R72" i="2" s="1"/>
  <c r="P69" i="16"/>
  <c r="P70" s="1"/>
  <c r="Q72" i="2" s="1"/>
  <c r="O69" i="16"/>
  <c r="O70" s="1"/>
  <c r="P72" i="2" s="1"/>
  <c r="N69" i="16"/>
  <c r="N70" s="1"/>
  <c r="O72" i="2" s="1"/>
  <c r="M69" i="16"/>
  <c r="M70" s="1"/>
  <c r="N72" i="2" s="1"/>
  <c r="L69" i="16"/>
  <c r="L70" s="1"/>
  <c r="M72" i="2" s="1"/>
  <c r="K69" i="16"/>
  <c r="K70" s="1"/>
  <c r="L72" i="2" s="1"/>
  <c r="J69" i="16"/>
  <c r="J70" s="1"/>
  <c r="K72" i="2" s="1"/>
  <c r="I69" i="16"/>
  <c r="I70" s="1"/>
  <c r="J72" i="2" s="1"/>
  <c r="H69" i="16"/>
  <c r="H70" s="1"/>
  <c r="I72" i="2" s="1"/>
  <c r="G69" i="16"/>
  <c r="G70" s="1"/>
  <c r="H72" i="2" s="1"/>
  <c r="F69" i="16"/>
  <c r="F70" s="1"/>
  <c r="G72" i="2" s="1"/>
  <c r="E69" i="16"/>
  <c r="E70" s="1"/>
  <c r="F72" i="2" s="1"/>
  <c r="D69" i="16"/>
  <c r="D70" s="1"/>
  <c r="E72" i="2" s="1"/>
  <c r="C69" i="16"/>
  <c r="B69"/>
  <c r="C68"/>
  <c r="B68"/>
  <c r="U67"/>
  <c r="U68" s="1"/>
  <c r="V70" i="2" s="1"/>
  <c r="T67" i="16"/>
  <c r="T68" s="1"/>
  <c r="U70" i="2" s="1"/>
  <c r="S67" i="16"/>
  <c r="S68" s="1"/>
  <c r="T70" i="2" s="1"/>
  <c r="R67" i="16"/>
  <c r="R68" s="1"/>
  <c r="S70" i="2" s="1"/>
  <c r="Q67" i="16"/>
  <c r="Q68" s="1"/>
  <c r="R70" i="2" s="1"/>
  <c r="P67" i="16"/>
  <c r="P68" s="1"/>
  <c r="Q70" i="2" s="1"/>
  <c r="O67" i="16"/>
  <c r="O68" s="1"/>
  <c r="P70" i="2" s="1"/>
  <c r="N67" i="16"/>
  <c r="N68" s="1"/>
  <c r="O70" i="2" s="1"/>
  <c r="M67" i="16"/>
  <c r="M68" s="1"/>
  <c r="N70" i="2" s="1"/>
  <c r="L67" i="16"/>
  <c r="L68" s="1"/>
  <c r="M70" i="2" s="1"/>
  <c r="K67" i="16"/>
  <c r="K68" s="1"/>
  <c r="L70" i="2" s="1"/>
  <c r="J67" i="16"/>
  <c r="J68" s="1"/>
  <c r="K70" i="2" s="1"/>
  <c r="I67" i="16"/>
  <c r="I68" s="1"/>
  <c r="J70" i="2" s="1"/>
  <c r="H67" i="16"/>
  <c r="H68" s="1"/>
  <c r="I70" i="2" s="1"/>
  <c r="G67" i="16"/>
  <c r="G68" s="1"/>
  <c r="H70" i="2" s="1"/>
  <c r="F67" i="16"/>
  <c r="F68" s="1"/>
  <c r="G70" i="2" s="1"/>
  <c r="E67" i="16"/>
  <c r="E68" s="1"/>
  <c r="F70" i="2" s="1"/>
  <c r="D67" i="16"/>
  <c r="D68" s="1"/>
  <c r="E70" i="2" s="1"/>
  <c r="C67" i="16"/>
  <c r="B67"/>
  <c r="C66"/>
  <c r="B66"/>
  <c r="U65"/>
  <c r="U66" s="1"/>
  <c r="V68" i="2" s="1"/>
  <c r="T65" i="16"/>
  <c r="T66" s="1"/>
  <c r="U68" i="2" s="1"/>
  <c r="S65" i="16"/>
  <c r="S66" s="1"/>
  <c r="T68" i="2" s="1"/>
  <c r="R65" i="16"/>
  <c r="R66" s="1"/>
  <c r="S68" i="2" s="1"/>
  <c r="Q65" i="16"/>
  <c r="Q66" s="1"/>
  <c r="R68" i="2" s="1"/>
  <c r="P65" i="16"/>
  <c r="P66" s="1"/>
  <c r="Q68" i="2" s="1"/>
  <c r="O65" i="16"/>
  <c r="O66" s="1"/>
  <c r="P68" i="2" s="1"/>
  <c r="N65" i="16"/>
  <c r="N66" s="1"/>
  <c r="O68" i="2" s="1"/>
  <c r="M65" i="16"/>
  <c r="M66" s="1"/>
  <c r="N68" i="2" s="1"/>
  <c r="L65" i="16"/>
  <c r="L66" s="1"/>
  <c r="M68" i="2" s="1"/>
  <c r="K65" i="16"/>
  <c r="K66" s="1"/>
  <c r="L68" i="2" s="1"/>
  <c r="J65" i="16"/>
  <c r="J66" s="1"/>
  <c r="K68" i="2" s="1"/>
  <c r="I65" i="16"/>
  <c r="I66" s="1"/>
  <c r="J68" i="2" s="1"/>
  <c r="H65" i="16"/>
  <c r="H66" s="1"/>
  <c r="I68" i="2" s="1"/>
  <c r="G65" i="16"/>
  <c r="G66" s="1"/>
  <c r="H68" i="2" s="1"/>
  <c r="F65" i="16"/>
  <c r="F66" s="1"/>
  <c r="G68" i="2" s="1"/>
  <c r="E65" i="16"/>
  <c r="E66" s="1"/>
  <c r="F68" i="2" s="1"/>
  <c r="D65" i="16"/>
  <c r="D66" s="1"/>
  <c r="E68" i="2" s="1"/>
  <c r="C65" i="16"/>
  <c r="B65"/>
  <c r="C62"/>
  <c r="B62"/>
  <c r="U61"/>
  <c r="U62" s="1"/>
  <c r="V64" i="2" s="1"/>
  <c r="T61" i="16"/>
  <c r="T62" s="1"/>
  <c r="U64" i="2" s="1"/>
  <c r="S61" i="16"/>
  <c r="S62" s="1"/>
  <c r="T64" i="2" s="1"/>
  <c r="R61" i="16"/>
  <c r="R62" s="1"/>
  <c r="S64" i="2" s="1"/>
  <c r="Q61" i="16"/>
  <c r="Q62" s="1"/>
  <c r="R64" i="2" s="1"/>
  <c r="P61" i="16"/>
  <c r="P62" s="1"/>
  <c r="Q64" i="2" s="1"/>
  <c r="O61" i="16"/>
  <c r="O62" s="1"/>
  <c r="P64" i="2" s="1"/>
  <c r="N61" i="16"/>
  <c r="N62" s="1"/>
  <c r="O64" i="2" s="1"/>
  <c r="M61" i="16"/>
  <c r="M62" s="1"/>
  <c r="N64" i="2" s="1"/>
  <c r="L61" i="16"/>
  <c r="L62" s="1"/>
  <c r="M64" i="2" s="1"/>
  <c r="K61" i="16"/>
  <c r="K62" s="1"/>
  <c r="L64" i="2" s="1"/>
  <c r="J61" i="16"/>
  <c r="J62" s="1"/>
  <c r="K64" i="2" s="1"/>
  <c r="I61" i="16"/>
  <c r="I62" s="1"/>
  <c r="J64" i="2" s="1"/>
  <c r="H61" i="16"/>
  <c r="H62" s="1"/>
  <c r="I64" i="2" s="1"/>
  <c r="G61" i="16"/>
  <c r="G62" s="1"/>
  <c r="H64" i="2" s="1"/>
  <c r="F61" i="16"/>
  <c r="F62" s="1"/>
  <c r="G64" i="2" s="1"/>
  <c r="E61" i="16"/>
  <c r="E62" s="1"/>
  <c r="F64" i="2" s="1"/>
  <c r="D61" i="16"/>
  <c r="D62" s="1"/>
  <c r="E64" i="2" s="1"/>
  <c r="C61" i="16"/>
  <c r="B61"/>
  <c r="C60"/>
  <c r="B60"/>
  <c r="U59"/>
  <c r="U60" s="1"/>
  <c r="V62" i="2" s="1"/>
  <c r="T59" i="16"/>
  <c r="T60" s="1"/>
  <c r="U62" i="2" s="1"/>
  <c r="S59" i="16"/>
  <c r="S60" s="1"/>
  <c r="T62" i="2" s="1"/>
  <c r="R59" i="16"/>
  <c r="R60" s="1"/>
  <c r="S62" i="2" s="1"/>
  <c r="Q59" i="16"/>
  <c r="Q60" s="1"/>
  <c r="R62" i="2" s="1"/>
  <c r="P59" i="16"/>
  <c r="P60" s="1"/>
  <c r="Q62" i="2" s="1"/>
  <c r="O59" i="16"/>
  <c r="O60" s="1"/>
  <c r="P62" i="2" s="1"/>
  <c r="N59" i="16"/>
  <c r="N60" s="1"/>
  <c r="O62" i="2" s="1"/>
  <c r="M59" i="16"/>
  <c r="M60" s="1"/>
  <c r="N62" i="2" s="1"/>
  <c r="L59" i="16"/>
  <c r="L60" s="1"/>
  <c r="M62" i="2" s="1"/>
  <c r="K59" i="16"/>
  <c r="K60" s="1"/>
  <c r="L62" i="2" s="1"/>
  <c r="J59" i="16"/>
  <c r="J60" s="1"/>
  <c r="K62" i="2" s="1"/>
  <c r="I59" i="16"/>
  <c r="I60" s="1"/>
  <c r="J62" i="2" s="1"/>
  <c r="H59" i="16"/>
  <c r="H60" s="1"/>
  <c r="I62" i="2" s="1"/>
  <c r="G59" i="16"/>
  <c r="G60" s="1"/>
  <c r="H62" i="2" s="1"/>
  <c r="F59" i="16"/>
  <c r="F60" s="1"/>
  <c r="G62" i="2" s="1"/>
  <c r="E59" i="16"/>
  <c r="E60" s="1"/>
  <c r="F62" i="2" s="1"/>
  <c r="D59" i="16"/>
  <c r="D60" s="1"/>
  <c r="E62" i="2" s="1"/>
  <c r="C59" i="16"/>
  <c r="B59"/>
  <c r="C58"/>
  <c r="U57"/>
  <c r="U58" s="1"/>
  <c r="V60" i="2" s="1"/>
  <c r="T57" i="16"/>
  <c r="T58" s="1"/>
  <c r="U60" i="2" s="1"/>
  <c r="S57" i="16"/>
  <c r="S58" s="1"/>
  <c r="T60" i="2" s="1"/>
  <c r="R57" i="16"/>
  <c r="R58" s="1"/>
  <c r="S60" i="2" s="1"/>
  <c r="Q57" i="16"/>
  <c r="Q58" s="1"/>
  <c r="R60" i="2" s="1"/>
  <c r="P57" i="16"/>
  <c r="P58" s="1"/>
  <c r="Q60" i="2" s="1"/>
  <c r="O57" i="16"/>
  <c r="O58" s="1"/>
  <c r="P60" i="2" s="1"/>
  <c r="N57" i="16"/>
  <c r="N58" s="1"/>
  <c r="O60" i="2" s="1"/>
  <c r="M57" i="16"/>
  <c r="M58" s="1"/>
  <c r="N60" i="2" s="1"/>
  <c r="L57" i="16"/>
  <c r="L58" s="1"/>
  <c r="M60" i="2" s="1"/>
  <c r="K57" i="16"/>
  <c r="K58" s="1"/>
  <c r="L60" i="2" s="1"/>
  <c r="J57" i="16"/>
  <c r="J58" s="1"/>
  <c r="K60" i="2" s="1"/>
  <c r="I57" i="16"/>
  <c r="I58" s="1"/>
  <c r="J60" i="2" s="1"/>
  <c r="H57" i="16"/>
  <c r="H58" s="1"/>
  <c r="I60" i="2" s="1"/>
  <c r="G57" i="16"/>
  <c r="G58" s="1"/>
  <c r="H60" i="2" s="1"/>
  <c r="F57" i="16"/>
  <c r="F58" s="1"/>
  <c r="G60" i="2" s="1"/>
  <c r="E57" i="16"/>
  <c r="E58" s="1"/>
  <c r="F60" i="2" s="1"/>
  <c r="D57" i="16"/>
  <c r="D58" s="1"/>
  <c r="E60" i="2" s="1"/>
  <c r="C57" i="16"/>
  <c r="C56"/>
  <c r="B56"/>
  <c r="U55"/>
  <c r="U56" s="1"/>
  <c r="V58" i="2" s="1"/>
  <c r="T55" i="16"/>
  <c r="T56" s="1"/>
  <c r="U58" i="2" s="1"/>
  <c r="S55" i="16"/>
  <c r="S56" s="1"/>
  <c r="T58" i="2" s="1"/>
  <c r="R55" i="16"/>
  <c r="R56" s="1"/>
  <c r="S58" i="2" s="1"/>
  <c r="Q55" i="16"/>
  <c r="Q56" s="1"/>
  <c r="R58" i="2" s="1"/>
  <c r="P55" i="16"/>
  <c r="P56" s="1"/>
  <c r="Q58" i="2" s="1"/>
  <c r="O55" i="16"/>
  <c r="O56" s="1"/>
  <c r="P58" i="2" s="1"/>
  <c r="N55" i="16"/>
  <c r="N56" s="1"/>
  <c r="O58" i="2" s="1"/>
  <c r="M55" i="16"/>
  <c r="M56" s="1"/>
  <c r="N58" i="2" s="1"/>
  <c r="L55" i="16"/>
  <c r="L56" s="1"/>
  <c r="M58" i="2" s="1"/>
  <c r="K55" i="16"/>
  <c r="K56" s="1"/>
  <c r="L58" i="2" s="1"/>
  <c r="J55" i="16"/>
  <c r="J56" s="1"/>
  <c r="K58" i="2" s="1"/>
  <c r="I55" i="16"/>
  <c r="I56" s="1"/>
  <c r="J58" i="2" s="1"/>
  <c r="H55" i="16"/>
  <c r="H56" s="1"/>
  <c r="I58" i="2" s="1"/>
  <c r="G55" i="16"/>
  <c r="G56" s="1"/>
  <c r="H58" i="2" s="1"/>
  <c r="F55" i="16"/>
  <c r="F56" s="1"/>
  <c r="G58" i="2" s="1"/>
  <c r="E55" i="16"/>
  <c r="E56" s="1"/>
  <c r="F58" i="2" s="1"/>
  <c r="D55" i="16"/>
  <c r="D56" s="1"/>
  <c r="E58" i="2" s="1"/>
  <c r="C55" i="16"/>
  <c r="B55"/>
  <c r="C54"/>
  <c r="B54"/>
  <c r="U53"/>
  <c r="U54" s="1"/>
  <c r="V56" i="2" s="1"/>
  <c r="T53" i="16"/>
  <c r="T54" s="1"/>
  <c r="U56" i="2" s="1"/>
  <c r="S53" i="16"/>
  <c r="S54" s="1"/>
  <c r="T56" i="2" s="1"/>
  <c r="R53" i="16"/>
  <c r="R54" s="1"/>
  <c r="S56" i="2" s="1"/>
  <c r="Q53" i="16"/>
  <c r="Q54" s="1"/>
  <c r="R56" i="2" s="1"/>
  <c r="P53" i="16"/>
  <c r="P54" s="1"/>
  <c r="Q56" i="2" s="1"/>
  <c r="O53" i="16"/>
  <c r="O54" s="1"/>
  <c r="P56" i="2" s="1"/>
  <c r="N53" i="16"/>
  <c r="N54" s="1"/>
  <c r="O56" i="2" s="1"/>
  <c r="M53" i="16"/>
  <c r="M54" s="1"/>
  <c r="N56" i="2" s="1"/>
  <c r="L53" i="16"/>
  <c r="L54" s="1"/>
  <c r="M56" i="2" s="1"/>
  <c r="K53" i="16"/>
  <c r="K54" s="1"/>
  <c r="L56" i="2" s="1"/>
  <c r="J53" i="16"/>
  <c r="J54" s="1"/>
  <c r="K56" i="2" s="1"/>
  <c r="I53" i="16"/>
  <c r="I54" s="1"/>
  <c r="J56" i="2" s="1"/>
  <c r="H53" i="16"/>
  <c r="H54" s="1"/>
  <c r="I56" i="2" s="1"/>
  <c r="G53" i="16"/>
  <c r="G54" s="1"/>
  <c r="H56" i="2" s="1"/>
  <c r="F53" i="16"/>
  <c r="F54" s="1"/>
  <c r="G56" i="2" s="1"/>
  <c r="E53" i="16"/>
  <c r="E54" s="1"/>
  <c r="F56" i="2" s="1"/>
  <c r="D53" i="16"/>
  <c r="D54" s="1"/>
  <c r="E56" i="2" s="1"/>
  <c r="C53" i="16"/>
  <c r="B53"/>
  <c r="C52"/>
  <c r="B52"/>
  <c r="U51"/>
  <c r="U52" s="1"/>
  <c r="V54" i="2" s="1"/>
  <c r="T51" i="16"/>
  <c r="T52" s="1"/>
  <c r="U54" i="2" s="1"/>
  <c r="S51" i="16"/>
  <c r="S52" s="1"/>
  <c r="T54" i="2" s="1"/>
  <c r="R51" i="16"/>
  <c r="R52" s="1"/>
  <c r="S54" i="2" s="1"/>
  <c r="Q51" i="16"/>
  <c r="Q52" s="1"/>
  <c r="R54" i="2" s="1"/>
  <c r="P51" i="16"/>
  <c r="P52" s="1"/>
  <c r="Q54" i="2" s="1"/>
  <c r="O51" i="16"/>
  <c r="O52" s="1"/>
  <c r="P54" i="2" s="1"/>
  <c r="N51" i="16"/>
  <c r="N52" s="1"/>
  <c r="O54" i="2" s="1"/>
  <c r="M51" i="16"/>
  <c r="M52" s="1"/>
  <c r="N54" i="2" s="1"/>
  <c r="L51" i="16"/>
  <c r="L52" s="1"/>
  <c r="M54" i="2" s="1"/>
  <c r="K51" i="16"/>
  <c r="K52" s="1"/>
  <c r="L54" i="2" s="1"/>
  <c r="J51" i="16"/>
  <c r="J52" s="1"/>
  <c r="K54" i="2" s="1"/>
  <c r="I51" i="16"/>
  <c r="I52" s="1"/>
  <c r="J54" i="2" s="1"/>
  <c r="H51" i="16"/>
  <c r="H52" s="1"/>
  <c r="I54" i="2" s="1"/>
  <c r="G51" i="16"/>
  <c r="G52" s="1"/>
  <c r="H54" i="2" s="1"/>
  <c r="F51" i="16"/>
  <c r="F52" s="1"/>
  <c r="G54" i="2" s="1"/>
  <c r="E51" i="16"/>
  <c r="E52" s="1"/>
  <c r="F54" i="2" s="1"/>
  <c r="D51" i="16"/>
  <c r="D52" s="1"/>
  <c r="E54" i="2" s="1"/>
  <c r="C51" i="16"/>
  <c r="B51"/>
  <c r="C50"/>
  <c r="B50"/>
  <c r="U49"/>
  <c r="U50" s="1"/>
  <c r="V52" i="2" s="1"/>
  <c r="T49" i="16"/>
  <c r="T50" s="1"/>
  <c r="U52" i="2" s="1"/>
  <c r="S49" i="16"/>
  <c r="S50" s="1"/>
  <c r="T52" i="2" s="1"/>
  <c r="R49" i="16"/>
  <c r="R50" s="1"/>
  <c r="S52" i="2" s="1"/>
  <c r="Q49" i="16"/>
  <c r="Q50" s="1"/>
  <c r="R52" i="2" s="1"/>
  <c r="P49" i="16"/>
  <c r="P50" s="1"/>
  <c r="Q52" i="2" s="1"/>
  <c r="O49" i="16"/>
  <c r="O50" s="1"/>
  <c r="P52" i="2" s="1"/>
  <c r="N49" i="16"/>
  <c r="N50" s="1"/>
  <c r="O52" i="2" s="1"/>
  <c r="M49" i="16"/>
  <c r="M50" s="1"/>
  <c r="N52" i="2" s="1"/>
  <c r="L49" i="16"/>
  <c r="L50" s="1"/>
  <c r="M52" i="2" s="1"/>
  <c r="K49" i="16"/>
  <c r="K50" s="1"/>
  <c r="L52" i="2" s="1"/>
  <c r="J49" i="16"/>
  <c r="J50" s="1"/>
  <c r="K52" i="2" s="1"/>
  <c r="I49" i="16"/>
  <c r="I50" s="1"/>
  <c r="J52" i="2" s="1"/>
  <c r="H49" i="16"/>
  <c r="H50" s="1"/>
  <c r="I52" i="2" s="1"/>
  <c r="G49" i="16"/>
  <c r="G50" s="1"/>
  <c r="H52" i="2" s="1"/>
  <c r="F49" i="16"/>
  <c r="F50" s="1"/>
  <c r="G52" i="2" s="1"/>
  <c r="E49" i="16"/>
  <c r="E50" s="1"/>
  <c r="F52" i="2" s="1"/>
  <c r="D49" i="16"/>
  <c r="D50" s="1"/>
  <c r="E52" i="2" s="1"/>
  <c r="C49" i="16"/>
  <c r="B49"/>
  <c r="C46"/>
  <c r="B46"/>
  <c r="U45"/>
  <c r="U46" s="1"/>
  <c r="V48" i="2" s="1"/>
  <c r="T45" i="16"/>
  <c r="T46" s="1"/>
  <c r="U48" i="2" s="1"/>
  <c r="S45" i="16"/>
  <c r="S46" s="1"/>
  <c r="T48" i="2" s="1"/>
  <c r="R45" i="16"/>
  <c r="R46" s="1"/>
  <c r="S48" i="2" s="1"/>
  <c r="Q45" i="16"/>
  <c r="Q46" s="1"/>
  <c r="R48" i="2" s="1"/>
  <c r="P45" i="16"/>
  <c r="P46" s="1"/>
  <c r="Q48" i="2" s="1"/>
  <c r="O45" i="16"/>
  <c r="O46" s="1"/>
  <c r="P48" i="2" s="1"/>
  <c r="N45" i="16"/>
  <c r="N46" s="1"/>
  <c r="O48" i="2" s="1"/>
  <c r="M45" i="16"/>
  <c r="M46" s="1"/>
  <c r="N48" i="2" s="1"/>
  <c r="L45" i="16"/>
  <c r="L46" s="1"/>
  <c r="M48" i="2" s="1"/>
  <c r="K45" i="16"/>
  <c r="K46" s="1"/>
  <c r="L48" i="2" s="1"/>
  <c r="J45" i="16"/>
  <c r="J46" s="1"/>
  <c r="K48" i="2" s="1"/>
  <c r="I45" i="16"/>
  <c r="I46" s="1"/>
  <c r="J48" i="2" s="1"/>
  <c r="H45" i="16"/>
  <c r="H46" s="1"/>
  <c r="I48" i="2" s="1"/>
  <c r="G45" i="16"/>
  <c r="G46" s="1"/>
  <c r="H48" i="2" s="1"/>
  <c r="F45" i="16"/>
  <c r="F46" s="1"/>
  <c r="G48" i="2" s="1"/>
  <c r="E45" i="16"/>
  <c r="E46" s="1"/>
  <c r="F48" i="2" s="1"/>
  <c r="D45" i="16"/>
  <c r="D46" s="1"/>
  <c r="E48" i="2" s="1"/>
  <c r="C45" i="16"/>
  <c r="B45"/>
  <c r="C44"/>
  <c r="B44"/>
  <c r="U43"/>
  <c r="U44" s="1"/>
  <c r="V46" i="2" s="1"/>
  <c r="T43" i="16"/>
  <c r="T44" s="1"/>
  <c r="U46" i="2" s="1"/>
  <c r="S43" i="16"/>
  <c r="S44" s="1"/>
  <c r="T46" i="2" s="1"/>
  <c r="R43" i="16"/>
  <c r="R44" s="1"/>
  <c r="S46" i="2" s="1"/>
  <c r="Q43" i="16"/>
  <c r="Q44" s="1"/>
  <c r="R46" i="2" s="1"/>
  <c r="P43" i="16"/>
  <c r="P44" s="1"/>
  <c r="Q46" i="2" s="1"/>
  <c r="O43" i="16"/>
  <c r="O44" s="1"/>
  <c r="P46" i="2" s="1"/>
  <c r="N43" i="16"/>
  <c r="N44" s="1"/>
  <c r="O46" i="2" s="1"/>
  <c r="M43" i="16"/>
  <c r="M44" s="1"/>
  <c r="N46" i="2" s="1"/>
  <c r="L43" i="16"/>
  <c r="L44" s="1"/>
  <c r="M46" i="2" s="1"/>
  <c r="K43" i="16"/>
  <c r="K44" s="1"/>
  <c r="L46" i="2" s="1"/>
  <c r="J43" i="16"/>
  <c r="J44" s="1"/>
  <c r="K46" i="2" s="1"/>
  <c r="I43" i="16"/>
  <c r="I44" s="1"/>
  <c r="J46" i="2" s="1"/>
  <c r="H43" i="16"/>
  <c r="H44" s="1"/>
  <c r="I46" i="2" s="1"/>
  <c r="G43" i="16"/>
  <c r="G44" s="1"/>
  <c r="H46" i="2" s="1"/>
  <c r="F43" i="16"/>
  <c r="F44" s="1"/>
  <c r="G46" i="2" s="1"/>
  <c r="E43" i="16"/>
  <c r="E44" s="1"/>
  <c r="F46" i="2" s="1"/>
  <c r="D43" i="16"/>
  <c r="D44" s="1"/>
  <c r="E46" i="2" s="1"/>
  <c r="C43" i="16"/>
  <c r="B43"/>
  <c r="C42"/>
  <c r="B42"/>
  <c r="U41"/>
  <c r="U42" s="1"/>
  <c r="V44" i="2" s="1"/>
  <c r="T41" i="16"/>
  <c r="T42" s="1"/>
  <c r="U44" i="2" s="1"/>
  <c r="S41" i="16"/>
  <c r="S42" s="1"/>
  <c r="T44" i="2" s="1"/>
  <c r="R41" i="16"/>
  <c r="R42" s="1"/>
  <c r="S44" i="2" s="1"/>
  <c r="Q41" i="16"/>
  <c r="Q42" s="1"/>
  <c r="R44" i="2" s="1"/>
  <c r="P41" i="16"/>
  <c r="P42" s="1"/>
  <c r="Q44" i="2" s="1"/>
  <c r="O41" i="16"/>
  <c r="O42" s="1"/>
  <c r="P44" i="2" s="1"/>
  <c r="N41" i="16"/>
  <c r="N42" s="1"/>
  <c r="O44" i="2" s="1"/>
  <c r="M41" i="16"/>
  <c r="M42" s="1"/>
  <c r="N44" i="2" s="1"/>
  <c r="L41" i="16"/>
  <c r="L42" s="1"/>
  <c r="M44" i="2" s="1"/>
  <c r="K41" i="16"/>
  <c r="K42" s="1"/>
  <c r="L44" i="2" s="1"/>
  <c r="J41" i="16"/>
  <c r="J42" s="1"/>
  <c r="K44" i="2" s="1"/>
  <c r="I41" i="16"/>
  <c r="I42" s="1"/>
  <c r="J44" i="2" s="1"/>
  <c r="H41" i="16"/>
  <c r="H42" s="1"/>
  <c r="I44" i="2" s="1"/>
  <c r="G41" i="16"/>
  <c r="G42" s="1"/>
  <c r="H44" i="2" s="1"/>
  <c r="F41" i="16"/>
  <c r="F42" s="1"/>
  <c r="G44" i="2" s="1"/>
  <c r="E41" i="16"/>
  <c r="E42" s="1"/>
  <c r="F44" i="2" s="1"/>
  <c r="D41" i="16"/>
  <c r="D42" s="1"/>
  <c r="E44" i="2" s="1"/>
  <c r="C41" i="16"/>
  <c r="B41"/>
  <c r="C40"/>
  <c r="B40"/>
  <c r="U39"/>
  <c r="U40" s="1"/>
  <c r="V42" i="2" s="1"/>
  <c r="T39" i="16"/>
  <c r="T40" s="1"/>
  <c r="U42" i="2" s="1"/>
  <c r="S39" i="16"/>
  <c r="S40" s="1"/>
  <c r="T42" i="2" s="1"/>
  <c r="R39" i="16"/>
  <c r="R40" s="1"/>
  <c r="S42" i="2" s="1"/>
  <c r="Q39" i="16"/>
  <c r="Q40" s="1"/>
  <c r="R42" i="2" s="1"/>
  <c r="P39" i="16"/>
  <c r="P40" s="1"/>
  <c r="Q42" i="2" s="1"/>
  <c r="O39" i="16"/>
  <c r="O40" s="1"/>
  <c r="P42" i="2" s="1"/>
  <c r="N39" i="16"/>
  <c r="N40" s="1"/>
  <c r="O42" i="2" s="1"/>
  <c r="M39" i="16"/>
  <c r="M40" s="1"/>
  <c r="N42" i="2" s="1"/>
  <c r="L39" i="16"/>
  <c r="L40" s="1"/>
  <c r="M42" i="2" s="1"/>
  <c r="K39" i="16"/>
  <c r="K40" s="1"/>
  <c r="L42" i="2" s="1"/>
  <c r="J39" i="16"/>
  <c r="J40" s="1"/>
  <c r="K42" i="2" s="1"/>
  <c r="I39" i="16"/>
  <c r="I40" s="1"/>
  <c r="J42" i="2" s="1"/>
  <c r="H39" i="16"/>
  <c r="H40" s="1"/>
  <c r="I42" i="2" s="1"/>
  <c r="G39" i="16"/>
  <c r="G40" s="1"/>
  <c r="H42" i="2" s="1"/>
  <c r="F39" i="16"/>
  <c r="F40" s="1"/>
  <c r="G42" i="2" s="1"/>
  <c r="E39" i="16"/>
  <c r="E40" s="1"/>
  <c r="F42" i="2" s="1"/>
  <c r="D39" i="16"/>
  <c r="D40" s="1"/>
  <c r="E42" i="2" s="1"/>
  <c r="C39" i="16"/>
  <c r="B39"/>
  <c r="C38"/>
  <c r="B38"/>
  <c r="U37"/>
  <c r="U38" s="1"/>
  <c r="V40" i="2" s="1"/>
  <c r="T37" i="16"/>
  <c r="T38" s="1"/>
  <c r="U40" i="2" s="1"/>
  <c r="S37" i="16"/>
  <c r="S38" s="1"/>
  <c r="T40" i="2" s="1"/>
  <c r="R37" i="16"/>
  <c r="R38" s="1"/>
  <c r="S40" i="2" s="1"/>
  <c r="Q37" i="16"/>
  <c r="Q38" s="1"/>
  <c r="R40" i="2" s="1"/>
  <c r="P37" i="16"/>
  <c r="P38" s="1"/>
  <c r="Q40" i="2" s="1"/>
  <c r="O37" i="16"/>
  <c r="O38" s="1"/>
  <c r="P40" i="2" s="1"/>
  <c r="N37" i="16"/>
  <c r="N38" s="1"/>
  <c r="O40" i="2" s="1"/>
  <c r="M37" i="16"/>
  <c r="M38" s="1"/>
  <c r="N40" i="2" s="1"/>
  <c r="L37" i="16"/>
  <c r="L38" s="1"/>
  <c r="M40" i="2" s="1"/>
  <c r="K37" i="16"/>
  <c r="K38" s="1"/>
  <c r="L40" i="2" s="1"/>
  <c r="J37" i="16"/>
  <c r="J38" s="1"/>
  <c r="K40" i="2" s="1"/>
  <c r="I37" i="16"/>
  <c r="I38" s="1"/>
  <c r="J40" i="2" s="1"/>
  <c r="H37" i="16"/>
  <c r="H38" s="1"/>
  <c r="I40" i="2" s="1"/>
  <c r="G37" i="16"/>
  <c r="G38" s="1"/>
  <c r="H40" i="2" s="1"/>
  <c r="F37" i="16"/>
  <c r="F38" s="1"/>
  <c r="G40" i="2" s="1"/>
  <c r="E37" i="16"/>
  <c r="E38" s="1"/>
  <c r="F40" i="2" s="1"/>
  <c r="D37" i="16"/>
  <c r="D38" s="1"/>
  <c r="E40" i="2" s="1"/>
  <c r="C37" i="16"/>
  <c r="B37"/>
  <c r="C36"/>
  <c r="B36"/>
  <c r="U35"/>
  <c r="U36" s="1"/>
  <c r="V38" i="2" s="1"/>
  <c r="T35" i="16"/>
  <c r="T36" s="1"/>
  <c r="U38" i="2" s="1"/>
  <c r="S35" i="16"/>
  <c r="S36" s="1"/>
  <c r="T38" i="2" s="1"/>
  <c r="R35" i="16"/>
  <c r="R36" s="1"/>
  <c r="S38" i="2" s="1"/>
  <c r="Q35" i="16"/>
  <c r="Q36" s="1"/>
  <c r="R38" i="2" s="1"/>
  <c r="P35" i="16"/>
  <c r="P36" s="1"/>
  <c r="Q38" i="2" s="1"/>
  <c r="O35" i="16"/>
  <c r="O36" s="1"/>
  <c r="P38" i="2" s="1"/>
  <c r="N35" i="16"/>
  <c r="N36" s="1"/>
  <c r="O38" i="2" s="1"/>
  <c r="M35" i="16"/>
  <c r="M36" s="1"/>
  <c r="N38" i="2" s="1"/>
  <c r="L35" i="16"/>
  <c r="L36" s="1"/>
  <c r="M38" i="2" s="1"/>
  <c r="K35" i="16"/>
  <c r="K36" s="1"/>
  <c r="L38" i="2" s="1"/>
  <c r="J35" i="16"/>
  <c r="J36" s="1"/>
  <c r="K38" i="2" s="1"/>
  <c r="I35" i="16"/>
  <c r="I36" s="1"/>
  <c r="J38" i="2" s="1"/>
  <c r="H35" i="16"/>
  <c r="H36" s="1"/>
  <c r="I38" i="2" s="1"/>
  <c r="G35" i="16"/>
  <c r="G36" s="1"/>
  <c r="H38" i="2" s="1"/>
  <c r="F35" i="16"/>
  <c r="F36" s="1"/>
  <c r="G38" i="2" s="1"/>
  <c r="E35" i="16"/>
  <c r="E36" s="1"/>
  <c r="F38" i="2" s="1"/>
  <c r="D35" i="16"/>
  <c r="D36" s="1"/>
  <c r="E38" i="2" s="1"/>
  <c r="C35" i="16"/>
  <c r="B35"/>
  <c r="C34"/>
  <c r="B34"/>
  <c r="U33"/>
  <c r="U34" s="1"/>
  <c r="V36" i="2" s="1"/>
  <c r="T33" i="16"/>
  <c r="T34" s="1"/>
  <c r="U36" i="2" s="1"/>
  <c r="S33" i="16"/>
  <c r="S34" s="1"/>
  <c r="T36" i="2" s="1"/>
  <c r="R33" i="16"/>
  <c r="R34" s="1"/>
  <c r="S36" i="2" s="1"/>
  <c r="Q33" i="16"/>
  <c r="Q34" s="1"/>
  <c r="R36" i="2" s="1"/>
  <c r="P33" i="16"/>
  <c r="P34" s="1"/>
  <c r="Q36" i="2" s="1"/>
  <c r="O33" i="16"/>
  <c r="O34" s="1"/>
  <c r="P36" i="2" s="1"/>
  <c r="N33" i="16"/>
  <c r="N34" s="1"/>
  <c r="O36" i="2" s="1"/>
  <c r="M33" i="16"/>
  <c r="M34" s="1"/>
  <c r="N36" i="2" s="1"/>
  <c r="L33" i="16"/>
  <c r="L34" s="1"/>
  <c r="M36" i="2" s="1"/>
  <c r="K33" i="16"/>
  <c r="K34" s="1"/>
  <c r="L36" i="2" s="1"/>
  <c r="J33" i="16"/>
  <c r="J34" s="1"/>
  <c r="K36" i="2" s="1"/>
  <c r="I33" i="16"/>
  <c r="I34" s="1"/>
  <c r="J36" i="2" s="1"/>
  <c r="H33" i="16"/>
  <c r="H34" s="1"/>
  <c r="I36" i="2" s="1"/>
  <c r="G33" i="16"/>
  <c r="G34" s="1"/>
  <c r="H36" i="2" s="1"/>
  <c r="F33" i="16"/>
  <c r="F34" s="1"/>
  <c r="G36" i="2" s="1"/>
  <c r="E33" i="16"/>
  <c r="E34" s="1"/>
  <c r="F36" i="2" s="1"/>
  <c r="D33" i="16"/>
  <c r="D34" s="1"/>
  <c r="E36" i="2" s="1"/>
  <c r="C33" i="16"/>
  <c r="B33"/>
  <c r="C32"/>
  <c r="B32"/>
  <c r="U31"/>
  <c r="U32" s="1"/>
  <c r="V34" i="2" s="1"/>
  <c r="T31" i="16"/>
  <c r="T32" s="1"/>
  <c r="U34" i="2" s="1"/>
  <c r="S31" i="16"/>
  <c r="S32" s="1"/>
  <c r="T34" i="2" s="1"/>
  <c r="R31" i="16"/>
  <c r="R32" s="1"/>
  <c r="S34" i="2" s="1"/>
  <c r="Q31" i="16"/>
  <c r="Q32" s="1"/>
  <c r="R34" i="2" s="1"/>
  <c r="P31" i="16"/>
  <c r="P32" s="1"/>
  <c r="Q34" i="2" s="1"/>
  <c r="O31" i="16"/>
  <c r="O32" s="1"/>
  <c r="P34" i="2" s="1"/>
  <c r="N31" i="16"/>
  <c r="N32" s="1"/>
  <c r="O34" i="2" s="1"/>
  <c r="M31" i="16"/>
  <c r="M32" s="1"/>
  <c r="N34" i="2" s="1"/>
  <c r="L31" i="16"/>
  <c r="L32" s="1"/>
  <c r="M34" i="2" s="1"/>
  <c r="K31" i="16"/>
  <c r="K32" s="1"/>
  <c r="L34" i="2" s="1"/>
  <c r="J31" i="16"/>
  <c r="J32" s="1"/>
  <c r="K34" i="2" s="1"/>
  <c r="I31" i="16"/>
  <c r="I32" s="1"/>
  <c r="J34" i="2" s="1"/>
  <c r="H31" i="16"/>
  <c r="H32" s="1"/>
  <c r="I34" i="2" s="1"/>
  <c r="G31" i="16"/>
  <c r="G32" s="1"/>
  <c r="H34" i="2" s="1"/>
  <c r="F31" i="16"/>
  <c r="F32" s="1"/>
  <c r="G34" i="2" s="1"/>
  <c r="E31" i="16"/>
  <c r="E32" s="1"/>
  <c r="F34" i="2" s="1"/>
  <c r="D31" i="16"/>
  <c r="D32" s="1"/>
  <c r="E34" i="2" s="1"/>
  <c r="C31" i="16"/>
  <c r="B31"/>
  <c r="C30"/>
  <c r="B30"/>
  <c r="U29"/>
  <c r="U30" s="1"/>
  <c r="V32" i="2" s="1"/>
  <c r="T29" i="16"/>
  <c r="T30" s="1"/>
  <c r="U32" i="2" s="1"/>
  <c r="S29" i="16"/>
  <c r="S30" s="1"/>
  <c r="T32" i="2" s="1"/>
  <c r="R29" i="16"/>
  <c r="R30" s="1"/>
  <c r="S32" i="2" s="1"/>
  <c r="Q29" i="16"/>
  <c r="Q30" s="1"/>
  <c r="R32" i="2" s="1"/>
  <c r="P29" i="16"/>
  <c r="P30" s="1"/>
  <c r="Q32" i="2" s="1"/>
  <c r="O29" i="16"/>
  <c r="O30" s="1"/>
  <c r="P32" i="2" s="1"/>
  <c r="N29" i="16"/>
  <c r="N30" s="1"/>
  <c r="O32" i="2" s="1"/>
  <c r="M29" i="16"/>
  <c r="M30" s="1"/>
  <c r="N32" i="2" s="1"/>
  <c r="L29" i="16"/>
  <c r="L30" s="1"/>
  <c r="M32" i="2" s="1"/>
  <c r="K29" i="16"/>
  <c r="K30" s="1"/>
  <c r="L32" i="2" s="1"/>
  <c r="J29" i="16"/>
  <c r="J30" s="1"/>
  <c r="K32" i="2" s="1"/>
  <c r="I29" i="16"/>
  <c r="I30" s="1"/>
  <c r="J32" i="2" s="1"/>
  <c r="H29" i="16"/>
  <c r="H30" s="1"/>
  <c r="I32" i="2" s="1"/>
  <c r="G29" i="16"/>
  <c r="G30" s="1"/>
  <c r="H32" i="2" s="1"/>
  <c r="F29" i="16"/>
  <c r="F30" s="1"/>
  <c r="G32" i="2" s="1"/>
  <c r="E29" i="16"/>
  <c r="E30" s="1"/>
  <c r="F32" i="2" s="1"/>
  <c r="D29" i="16"/>
  <c r="D30" s="1"/>
  <c r="E32" i="2" s="1"/>
  <c r="C29" i="16"/>
  <c r="B29"/>
  <c r="C28"/>
  <c r="B28"/>
  <c r="U27"/>
  <c r="U28" s="1"/>
  <c r="V30" i="2" s="1"/>
  <c r="T27" i="16"/>
  <c r="T28" s="1"/>
  <c r="U30" i="2" s="1"/>
  <c r="S27" i="16"/>
  <c r="S28" s="1"/>
  <c r="T30" i="2" s="1"/>
  <c r="R27" i="16"/>
  <c r="R28" s="1"/>
  <c r="S30" i="2" s="1"/>
  <c r="Q27" i="16"/>
  <c r="Q28" s="1"/>
  <c r="R30" i="2" s="1"/>
  <c r="P27" i="16"/>
  <c r="P28" s="1"/>
  <c r="Q30" i="2" s="1"/>
  <c r="O27" i="16"/>
  <c r="O28" s="1"/>
  <c r="P30" i="2" s="1"/>
  <c r="N27" i="16"/>
  <c r="N28" s="1"/>
  <c r="O30" i="2" s="1"/>
  <c r="M27" i="16"/>
  <c r="M28" s="1"/>
  <c r="N30" i="2" s="1"/>
  <c r="L27" i="16"/>
  <c r="L28" s="1"/>
  <c r="M30" i="2" s="1"/>
  <c r="K27" i="16"/>
  <c r="K28" s="1"/>
  <c r="L30" i="2" s="1"/>
  <c r="J27" i="16"/>
  <c r="J28" s="1"/>
  <c r="K30" i="2" s="1"/>
  <c r="I27" i="16"/>
  <c r="I28" s="1"/>
  <c r="J30" i="2" s="1"/>
  <c r="H27" i="16"/>
  <c r="H28" s="1"/>
  <c r="I30" i="2" s="1"/>
  <c r="G27" i="16"/>
  <c r="G28" s="1"/>
  <c r="H30" i="2" s="1"/>
  <c r="F27" i="16"/>
  <c r="F28" s="1"/>
  <c r="G30" i="2" s="1"/>
  <c r="E27" i="16"/>
  <c r="E28" s="1"/>
  <c r="F30" i="2" s="1"/>
  <c r="D27" i="16"/>
  <c r="D28" s="1"/>
  <c r="E30" i="2" s="1"/>
  <c r="C27" i="16"/>
  <c r="B27"/>
  <c r="C26"/>
  <c r="B26"/>
  <c r="U25"/>
  <c r="U26" s="1"/>
  <c r="V28" i="2" s="1"/>
  <c r="T25" i="16"/>
  <c r="T26" s="1"/>
  <c r="U28" i="2" s="1"/>
  <c r="S25" i="16"/>
  <c r="S26" s="1"/>
  <c r="T28" i="2" s="1"/>
  <c r="R25" i="16"/>
  <c r="R26" s="1"/>
  <c r="S28" i="2" s="1"/>
  <c r="Q25" i="16"/>
  <c r="Q26" s="1"/>
  <c r="R28" i="2" s="1"/>
  <c r="P25" i="16"/>
  <c r="P26" s="1"/>
  <c r="Q28" i="2" s="1"/>
  <c r="O25" i="16"/>
  <c r="O26" s="1"/>
  <c r="P28" i="2" s="1"/>
  <c r="N25" i="16"/>
  <c r="N26" s="1"/>
  <c r="O28" i="2" s="1"/>
  <c r="M25" i="16"/>
  <c r="M26" s="1"/>
  <c r="N28" i="2" s="1"/>
  <c r="L25" i="16"/>
  <c r="L26" s="1"/>
  <c r="M28" i="2" s="1"/>
  <c r="K25" i="16"/>
  <c r="K26" s="1"/>
  <c r="L28" i="2" s="1"/>
  <c r="J25" i="16"/>
  <c r="J26" s="1"/>
  <c r="K28" i="2" s="1"/>
  <c r="I25" i="16"/>
  <c r="I26" s="1"/>
  <c r="J28" i="2" s="1"/>
  <c r="H25" i="16"/>
  <c r="H26" s="1"/>
  <c r="I28" i="2" s="1"/>
  <c r="G25" i="16"/>
  <c r="G26" s="1"/>
  <c r="H28" i="2" s="1"/>
  <c r="F25" i="16"/>
  <c r="F26" s="1"/>
  <c r="G28" i="2" s="1"/>
  <c r="E25" i="16"/>
  <c r="E26" s="1"/>
  <c r="F28" i="2" s="1"/>
  <c r="D25" i="16"/>
  <c r="D26" s="1"/>
  <c r="E28" i="2" s="1"/>
  <c r="C25" i="16"/>
  <c r="B25"/>
  <c r="C24"/>
  <c r="B24"/>
  <c r="U23"/>
  <c r="U24" s="1"/>
  <c r="V26" i="2" s="1"/>
  <c r="T23" i="16"/>
  <c r="T24" s="1"/>
  <c r="U26" i="2" s="1"/>
  <c r="S23" i="16"/>
  <c r="S24" s="1"/>
  <c r="T26" i="2" s="1"/>
  <c r="R23" i="16"/>
  <c r="R24" s="1"/>
  <c r="S26" i="2" s="1"/>
  <c r="Q23" i="16"/>
  <c r="Q24" s="1"/>
  <c r="R26" i="2" s="1"/>
  <c r="P23" i="16"/>
  <c r="P24" s="1"/>
  <c r="Q26" i="2" s="1"/>
  <c r="O23" i="16"/>
  <c r="O24" s="1"/>
  <c r="P26" i="2" s="1"/>
  <c r="N23" i="16"/>
  <c r="N24" s="1"/>
  <c r="O26" i="2" s="1"/>
  <c r="M23" i="16"/>
  <c r="M24" s="1"/>
  <c r="N26" i="2" s="1"/>
  <c r="L23" i="16"/>
  <c r="L24" s="1"/>
  <c r="M26" i="2" s="1"/>
  <c r="K23" i="16"/>
  <c r="K24" s="1"/>
  <c r="L26" i="2" s="1"/>
  <c r="J23" i="16"/>
  <c r="J24" s="1"/>
  <c r="K26" i="2" s="1"/>
  <c r="I23" i="16"/>
  <c r="I24" s="1"/>
  <c r="J26" i="2" s="1"/>
  <c r="H23" i="16"/>
  <c r="H24" s="1"/>
  <c r="I26" i="2" s="1"/>
  <c r="G23" i="16"/>
  <c r="G24" s="1"/>
  <c r="H26" i="2" s="1"/>
  <c r="F23" i="16"/>
  <c r="F24" s="1"/>
  <c r="G26" i="2" s="1"/>
  <c r="E23" i="16"/>
  <c r="E24" s="1"/>
  <c r="F26" i="2" s="1"/>
  <c r="D23" i="16"/>
  <c r="D24" s="1"/>
  <c r="E26" i="2" s="1"/>
  <c r="C23" i="16"/>
  <c r="B23"/>
  <c r="C22"/>
  <c r="B22"/>
  <c r="U21"/>
  <c r="U22" s="1"/>
  <c r="V24" i="2" s="1"/>
  <c r="T21" i="16"/>
  <c r="T22" s="1"/>
  <c r="U24" i="2" s="1"/>
  <c r="S21" i="16"/>
  <c r="S22" s="1"/>
  <c r="T24" i="2" s="1"/>
  <c r="R21" i="16"/>
  <c r="R22" s="1"/>
  <c r="S24" i="2" s="1"/>
  <c r="Q21" i="16"/>
  <c r="Q22" s="1"/>
  <c r="R24" i="2" s="1"/>
  <c r="P21" i="16"/>
  <c r="P22" s="1"/>
  <c r="Q24" i="2" s="1"/>
  <c r="O21" i="16"/>
  <c r="O22" s="1"/>
  <c r="P24" i="2" s="1"/>
  <c r="N21" i="16"/>
  <c r="N22" s="1"/>
  <c r="O24" i="2" s="1"/>
  <c r="M21" i="16"/>
  <c r="M22" s="1"/>
  <c r="N24" i="2" s="1"/>
  <c r="L21" i="16"/>
  <c r="L22" s="1"/>
  <c r="M24" i="2" s="1"/>
  <c r="K21" i="16"/>
  <c r="K22" s="1"/>
  <c r="L24" i="2" s="1"/>
  <c r="J21" i="16"/>
  <c r="J22" s="1"/>
  <c r="K24" i="2" s="1"/>
  <c r="I21" i="16"/>
  <c r="I22" s="1"/>
  <c r="J24" i="2" s="1"/>
  <c r="H21" i="16"/>
  <c r="H22" s="1"/>
  <c r="I24" i="2" s="1"/>
  <c r="G21" i="16"/>
  <c r="G22" s="1"/>
  <c r="H24" i="2" s="1"/>
  <c r="F21" i="16"/>
  <c r="F22" s="1"/>
  <c r="G24" i="2" s="1"/>
  <c r="E21" i="16"/>
  <c r="E22" s="1"/>
  <c r="F24" i="2" s="1"/>
  <c r="D21" i="16"/>
  <c r="D22" s="1"/>
  <c r="E24" i="2" s="1"/>
  <c r="C21" i="16"/>
  <c r="B21"/>
  <c r="C20"/>
  <c r="B20"/>
  <c r="U19"/>
  <c r="U20" s="1"/>
  <c r="V22" i="2" s="1"/>
  <c r="T19" i="16"/>
  <c r="T20" s="1"/>
  <c r="U22" i="2" s="1"/>
  <c r="S19" i="16"/>
  <c r="S20" s="1"/>
  <c r="T22" i="2" s="1"/>
  <c r="R19" i="16"/>
  <c r="R20" s="1"/>
  <c r="S22" i="2" s="1"/>
  <c r="Q19" i="16"/>
  <c r="Q20" s="1"/>
  <c r="R22" i="2" s="1"/>
  <c r="P19" i="16"/>
  <c r="P20" s="1"/>
  <c r="Q22" i="2" s="1"/>
  <c r="O19" i="16"/>
  <c r="O20" s="1"/>
  <c r="P22" i="2" s="1"/>
  <c r="N19" i="16"/>
  <c r="N20" s="1"/>
  <c r="O22" i="2" s="1"/>
  <c r="M19" i="16"/>
  <c r="M20" s="1"/>
  <c r="N22" i="2" s="1"/>
  <c r="L19" i="16"/>
  <c r="L20" s="1"/>
  <c r="M22" i="2" s="1"/>
  <c r="K19" i="16"/>
  <c r="K20" s="1"/>
  <c r="L22" i="2" s="1"/>
  <c r="J19" i="16"/>
  <c r="J20" s="1"/>
  <c r="K22" i="2" s="1"/>
  <c r="I19" i="16"/>
  <c r="I20" s="1"/>
  <c r="J22" i="2" s="1"/>
  <c r="H19" i="16"/>
  <c r="H20" s="1"/>
  <c r="I22" i="2" s="1"/>
  <c r="G19" i="16"/>
  <c r="G20" s="1"/>
  <c r="H22" i="2" s="1"/>
  <c r="F19" i="16"/>
  <c r="F20" s="1"/>
  <c r="G22" i="2" s="1"/>
  <c r="E19" i="16"/>
  <c r="E20" s="1"/>
  <c r="F22" i="2" s="1"/>
  <c r="D19" i="16"/>
  <c r="D20" s="1"/>
  <c r="E22" i="2" s="1"/>
  <c r="C19" i="16"/>
  <c r="B19"/>
  <c r="C18"/>
  <c r="B18"/>
  <c r="U17"/>
  <c r="U18" s="1"/>
  <c r="V20" i="2" s="1"/>
  <c r="T17" i="16"/>
  <c r="T18" s="1"/>
  <c r="U20" i="2" s="1"/>
  <c r="S17" i="16"/>
  <c r="S18" s="1"/>
  <c r="T20" i="2" s="1"/>
  <c r="R17" i="16"/>
  <c r="R18" s="1"/>
  <c r="S20" i="2" s="1"/>
  <c r="Q17" i="16"/>
  <c r="Q18" s="1"/>
  <c r="R20" i="2" s="1"/>
  <c r="P17" i="16"/>
  <c r="P18" s="1"/>
  <c r="Q20" i="2" s="1"/>
  <c r="O17" i="16"/>
  <c r="O18" s="1"/>
  <c r="P20" i="2" s="1"/>
  <c r="N17" i="16"/>
  <c r="N18" s="1"/>
  <c r="O20" i="2" s="1"/>
  <c r="M17" i="16"/>
  <c r="M18" s="1"/>
  <c r="N20" i="2" s="1"/>
  <c r="L17" i="16"/>
  <c r="L18" s="1"/>
  <c r="M20" i="2" s="1"/>
  <c r="K17" i="16"/>
  <c r="K18" s="1"/>
  <c r="L20" i="2" s="1"/>
  <c r="J17" i="16"/>
  <c r="J18" s="1"/>
  <c r="K20" i="2" s="1"/>
  <c r="I17" i="16"/>
  <c r="I18" s="1"/>
  <c r="J20" i="2" s="1"/>
  <c r="H17" i="16"/>
  <c r="H18" s="1"/>
  <c r="I20" i="2" s="1"/>
  <c r="G17" i="16"/>
  <c r="G18" s="1"/>
  <c r="H20" i="2" s="1"/>
  <c r="F17" i="16"/>
  <c r="F18" s="1"/>
  <c r="G20" i="2" s="1"/>
  <c r="E17" i="16"/>
  <c r="E18" s="1"/>
  <c r="F20" i="2" s="1"/>
  <c r="D17" i="16"/>
  <c r="D18" s="1"/>
  <c r="E20" i="2" s="1"/>
  <c r="C17" i="16"/>
  <c r="B17"/>
  <c r="C14"/>
  <c r="B14"/>
  <c r="U13"/>
  <c r="U14" s="1"/>
  <c r="V16" i="2" s="1"/>
  <c r="T13" i="16"/>
  <c r="T14" s="1"/>
  <c r="U16" i="2" s="1"/>
  <c r="S13" i="16"/>
  <c r="S14" s="1"/>
  <c r="T16" i="2" s="1"/>
  <c r="R13" i="16"/>
  <c r="R14" s="1"/>
  <c r="S16" i="2" s="1"/>
  <c r="Q13" i="16"/>
  <c r="Q14" s="1"/>
  <c r="R16" i="2" s="1"/>
  <c r="P13" i="16"/>
  <c r="P14" s="1"/>
  <c r="Q16" i="2" s="1"/>
  <c r="O13" i="16"/>
  <c r="O14" s="1"/>
  <c r="P16" i="2" s="1"/>
  <c r="N13" i="16"/>
  <c r="N14" s="1"/>
  <c r="O16" i="2" s="1"/>
  <c r="M13" i="16"/>
  <c r="M14" s="1"/>
  <c r="N16" i="2" s="1"/>
  <c r="L13" i="16"/>
  <c r="L14" s="1"/>
  <c r="M16" i="2" s="1"/>
  <c r="K13" i="16"/>
  <c r="K14" s="1"/>
  <c r="L16" i="2" s="1"/>
  <c r="J13" i="16"/>
  <c r="J14" s="1"/>
  <c r="K16" i="2" s="1"/>
  <c r="I13" i="16"/>
  <c r="I14" s="1"/>
  <c r="J16" i="2" s="1"/>
  <c r="H13" i="16"/>
  <c r="H14" s="1"/>
  <c r="I16" i="2" s="1"/>
  <c r="G13" i="16"/>
  <c r="G14" s="1"/>
  <c r="H16" i="2" s="1"/>
  <c r="F13" i="16"/>
  <c r="F14" s="1"/>
  <c r="G16" i="2" s="1"/>
  <c r="E13" i="16"/>
  <c r="E14" s="1"/>
  <c r="F16" i="2" s="1"/>
  <c r="D13" i="16"/>
  <c r="D14" s="1"/>
  <c r="E16" i="2" s="1"/>
  <c r="C13" i="16"/>
  <c r="B13"/>
  <c r="C12"/>
  <c r="B12"/>
  <c r="U11"/>
  <c r="U12" s="1"/>
  <c r="V14" i="2" s="1"/>
  <c r="T11" i="16"/>
  <c r="T12" s="1"/>
  <c r="U14" i="2" s="1"/>
  <c r="S11" i="16"/>
  <c r="S12" s="1"/>
  <c r="T14" i="2" s="1"/>
  <c r="R11" i="16"/>
  <c r="R12" s="1"/>
  <c r="S14" i="2" s="1"/>
  <c r="Q11" i="16"/>
  <c r="Q12" s="1"/>
  <c r="R14" i="2" s="1"/>
  <c r="P11" i="16"/>
  <c r="P12" s="1"/>
  <c r="Q14" i="2" s="1"/>
  <c r="O11" i="16"/>
  <c r="O12" s="1"/>
  <c r="P14" i="2" s="1"/>
  <c r="N11" i="16"/>
  <c r="N12" s="1"/>
  <c r="O14" i="2" s="1"/>
  <c r="M11" i="16"/>
  <c r="M12" s="1"/>
  <c r="N14" i="2" s="1"/>
  <c r="L11" i="16"/>
  <c r="L12" s="1"/>
  <c r="M14" i="2" s="1"/>
  <c r="K11" i="16"/>
  <c r="K12" s="1"/>
  <c r="L14" i="2" s="1"/>
  <c r="J11" i="16"/>
  <c r="J12" s="1"/>
  <c r="K14" i="2" s="1"/>
  <c r="I11" i="16"/>
  <c r="I12" s="1"/>
  <c r="J14" i="2" s="1"/>
  <c r="H11" i="16"/>
  <c r="H12" s="1"/>
  <c r="I14" i="2" s="1"/>
  <c r="G11" i="16"/>
  <c r="G12" s="1"/>
  <c r="H14" i="2" s="1"/>
  <c r="F11" i="16"/>
  <c r="F12" s="1"/>
  <c r="G14" i="2" s="1"/>
  <c r="E11" i="16"/>
  <c r="E12" s="1"/>
  <c r="F14" i="2" s="1"/>
  <c r="D11" i="16"/>
  <c r="D12" s="1"/>
  <c r="E14" i="2" s="1"/>
  <c r="C11" i="16"/>
  <c r="B11"/>
  <c r="C10"/>
  <c r="B10"/>
  <c r="U9"/>
  <c r="U10" s="1"/>
  <c r="V12" i="2" s="1"/>
  <c r="T9" i="16"/>
  <c r="T10" s="1"/>
  <c r="U12" i="2" s="1"/>
  <c r="S9" i="16"/>
  <c r="S10" s="1"/>
  <c r="T12" i="2" s="1"/>
  <c r="R9" i="16"/>
  <c r="R10" s="1"/>
  <c r="S12" i="2" s="1"/>
  <c r="Q9" i="16"/>
  <c r="Q10" s="1"/>
  <c r="R12" i="2" s="1"/>
  <c r="P9" i="16"/>
  <c r="P10" s="1"/>
  <c r="Q12" i="2" s="1"/>
  <c r="O9" i="16"/>
  <c r="O10" s="1"/>
  <c r="P12" i="2" s="1"/>
  <c r="N9" i="16"/>
  <c r="N10" s="1"/>
  <c r="O12" i="2" s="1"/>
  <c r="M9" i="16"/>
  <c r="M10" s="1"/>
  <c r="N12" i="2" s="1"/>
  <c r="L9" i="16"/>
  <c r="L10" s="1"/>
  <c r="M12" i="2" s="1"/>
  <c r="K9" i="16"/>
  <c r="K10" s="1"/>
  <c r="L12" i="2" s="1"/>
  <c r="J9" i="16"/>
  <c r="J10" s="1"/>
  <c r="K12" i="2" s="1"/>
  <c r="I9" i="16"/>
  <c r="I10" s="1"/>
  <c r="J12" i="2" s="1"/>
  <c r="H9" i="16"/>
  <c r="H10" s="1"/>
  <c r="I12" i="2" s="1"/>
  <c r="G9" i="16"/>
  <c r="G10" s="1"/>
  <c r="H12" i="2" s="1"/>
  <c r="F9" i="16"/>
  <c r="F10" s="1"/>
  <c r="G12" i="2" s="1"/>
  <c r="E9" i="16"/>
  <c r="E10" s="1"/>
  <c r="F12" i="2" s="1"/>
  <c r="D9" i="16"/>
  <c r="D10" s="1"/>
  <c r="E12" i="2" s="1"/>
  <c r="C9" i="16"/>
  <c r="B9"/>
  <c r="C8"/>
  <c r="B8"/>
  <c r="U7"/>
  <c r="U8" s="1"/>
  <c r="V10" i="2" s="1"/>
  <c r="T7" i="16"/>
  <c r="T8" s="1"/>
  <c r="U10" i="2" s="1"/>
  <c r="S7" i="16"/>
  <c r="S8" s="1"/>
  <c r="T10" i="2" s="1"/>
  <c r="R7" i="16"/>
  <c r="R8" s="1"/>
  <c r="S10" i="2" s="1"/>
  <c r="Q7" i="16"/>
  <c r="Q8" s="1"/>
  <c r="R10" i="2" s="1"/>
  <c r="P7" i="16"/>
  <c r="P8" s="1"/>
  <c r="Q10" i="2" s="1"/>
  <c r="O7" i="16"/>
  <c r="O8" s="1"/>
  <c r="P10" i="2" s="1"/>
  <c r="N7" i="16"/>
  <c r="N8" s="1"/>
  <c r="O10" i="2" s="1"/>
  <c r="M7" i="16"/>
  <c r="M8" s="1"/>
  <c r="N10" i="2" s="1"/>
  <c r="L7" i="16"/>
  <c r="L8" s="1"/>
  <c r="M10" i="2" s="1"/>
  <c r="K7" i="16"/>
  <c r="K8" s="1"/>
  <c r="L10" i="2" s="1"/>
  <c r="J7" i="16"/>
  <c r="J8" s="1"/>
  <c r="K10" i="2" s="1"/>
  <c r="I7" i="16"/>
  <c r="I8" s="1"/>
  <c r="J10" i="2" s="1"/>
  <c r="H7" i="16"/>
  <c r="H8" s="1"/>
  <c r="I10" i="2" s="1"/>
  <c r="G7" i="16"/>
  <c r="G8" s="1"/>
  <c r="H10" i="2" s="1"/>
  <c r="F7" i="16"/>
  <c r="F8" s="1"/>
  <c r="G10" i="2" s="1"/>
  <c r="E7" i="16"/>
  <c r="E8" s="1"/>
  <c r="F10" i="2" s="1"/>
  <c r="D7" i="16"/>
  <c r="D8" s="1"/>
  <c r="E10" i="2" s="1"/>
  <c r="C7" i="16"/>
  <c r="B7"/>
  <c r="C6"/>
  <c r="B6"/>
  <c r="U5"/>
  <c r="U6" s="1"/>
  <c r="V8" i="2" s="1"/>
  <c r="T5" i="16"/>
  <c r="T6" s="1"/>
  <c r="U8" i="2" s="1"/>
  <c r="S5" i="16"/>
  <c r="S6" s="1"/>
  <c r="T8" i="2" s="1"/>
  <c r="R5" i="16"/>
  <c r="R6" s="1"/>
  <c r="S8" i="2" s="1"/>
  <c r="Q5" i="16"/>
  <c r="Q6" s="1"/>
  <c r="R8" i="2" s="1"/>
  <c r="P5" i="16"/>
  <c r="P6" s="1"/>
  <c r="Q8" i="2" s="1"/>
  <c r="O5" i="16"/>
  <c r="O6" s="1"/>
  <c r="P8" i="2" s="1"/>
  <c r="N5" i="16"/>
  <c r="N6" s="1"/>
  <c r="O8" i="2" s="1"/>
  <c r="M5" i="16"/>
  <c r="M6" s="1"/>
  <c r="N8" i="2" s="1"/>
  <c r="L5" i="16"/>
  <c r="L6" s="1"/>
  <c r="M8" i="2" s="1"/>
  <c r="K5" i="16"/>
  <c r="K6" s="1"/>
  <c r="L8" i="2" s="1"/>
  <c r="J5" i="16"/>
  <c r="J6" s="1"/>
  <c r="K8" i="2" s="1"/>
  <c r="I5" i="16"/>
  <c r="I6" s="1"/>
  <c r="J8" i="2" s="1"/>
  <c r="H5" i="16"/>
  <c r="H6" s="1"/>
  <c r="I8" i="2" s="1"/>
  <c r="G5" i="16"/>
  <c r="G6" s="1"/>
  <c r="H8" i="2" s="1"/>
  <c r="F5" i="16"/>
  <c r="F6" s="1"/>
  <c r="G8" i="2" s="1"/>
  <c r="E5" i="16"/>
  <c r="E6" s="1"/>
  <c r="F8" i="2" s="1"/>
  <c r="D5" i="16"/>
  <c r="D6" s="1"/>
  <c r="E8" i="2" s="1"/>
  <c r="C5" i="16"/>
  <c r="B5"/>
  <c r="U4"/>
  <c r="T4"/>
  <c r="S4"/>
  <c r="R4"/>
  <c r="Q4"/>
  <c r="P4"/>
  <c r="O4"/>
  <c r="N4"/>
  <c r="M4"/>
  <c r="L4"/>
  <c r="K4"/>
  <c r="J4"/>
  <c r="I4"/>
  <c r="H4"/>
  <c r="G4"/>
  <c r="F4"/>
  <c r="E4"/>
  <c r="D4"/>
  <c r="C104" i="15"/>
  <c r="B104"/>
  <c r="U103"/>
  <c r="U104" s="1"/>
  <c r="V105" i="1" s="1"/>
  <c r="T103" i="15"/>
  <c r="T104" s="1"/>
  <c r="U105" i="1" s="1"/>
  <c r="S103" i="15"/>
  <c r="S104" s="1"/>
  <c r="T105" i="1" s="1"/>
  <c r="R103" i="15"/>
  <c r="R104" s="1"/>
  <c r="S105" i="1" s="1"/>
  <c r="Q103" i="15"/>
  <c r="Q104" s="1"/>
  <c r="R105" i="1" s="1"/>
  <c r="P103" i="15"/>
  <c r="P104" s="1"/>
  <c r="Q105" i="1" s="1"/>
  <c r="O103" i="15"/>
  <c r="O104" s="1"/>
  <c r="P105" i="1" s="1"/>
  <c r="N103" i="15"/>
  <c r="N104" s="1"/>
  <c r="O105" i="1" s="1"/>
  <c r="M103" i="15"/>
  <c r="M104" s="1"/>
  <c r="N105" i="1" s="1"/>
  <c r="L103" i="15"/>
  <c r="L104" s="1"/>
  <c r="M105" i="1" s="1"/>
  <c r="K103" i="15"/>
  <c r="K104" s="1"/>
  <c r="L105" i="1" s="1"/>
  <c r="J103" i="15"/>
  <c r="J104" s="1"/>
  <c r="K105" i="1" s="1"/>
  <c r="I103" i="15"/>
  <c r="I104" s="1"/>
  <c r="J105" i="1" s="1"/>
  <c r="H103" i="15"/>
  <c r="H104" s="1"/>
  <c r="I105" i="1" s="1"/>
  <c r="G103" i="15"/>
  <c r="G104" s="1"/>
  <c r="H105" i="1" s="1"/>
  <c r="F103" i="15"/>
  <c r="F104" s="1"/>
  <c r="G105" i="1" s="1"/>
  <c r="E103" i="15"/>
  <c r="E104" s="1"/>
  <c r="F105" i="1" s="1"/>
  <c r="D103" i="15"/>
  <c r="D104" s="1"/>
  <c r="E105" i="1" s="1"/>
  <c r="C103" i="15"/>
  <c r="B103"/>
  <c r="B102"/>
  <c r="C101"/>
  <c r="U100"/>
  <c r="U101" s="1"/>
  <c r="V103" i="1" s="1"/>
  <c r="T100" i="15"/>
  <c r="T101" s="1"/>
  <c r="U103" i="1" s="1"/>
  <c r="S100" i="15"/>
  <c r="S101" s="1"/>
  <c r="T103" i="1" s="1"/>
  <c r="R100" i="15"/>
  <c r="R101" s="1"/>
  <c r="S103" i="1" s="1"/>
  <c r="Q100" i="15"/>
  <c r="Q101" s="1"/>
  <c r="R103" i="1" s="1"/>
  <c r="P100" i="15"/>
  <c r="P101" s="1"/>
  <c r="Q103" i="1" s="1"/>
  <c r="O100" i="15"/>
  <c r="O101" s="1"/>
  <c r="P103" i="1" s="1"/>
  <c r="N100" i="15"/>
  <c r="N101" s="1"/>
  <c r="O103" i="1" s="1"/>
  <c r="M100" i="15"/>
  <c r="M101" s="1"/>
  <c r="N103" i="1" s="1"/>
  <c r="L100" i="15"/>
  <c r="L101" s="1"/>
  <c r="M103" i="1" s="1"/>
  <c r="K100" i="15"/>
  <c r="K101" s="1"/>
  <c r="L103" i="1" s="1"/>
  <c r="J100" i="15"/>
  <c r="J101" s="1"/>
  <c r="K103" i="1" s="1"/>
  <c r="I100" i="15"/>
  <c r="I101" s="1"/>
  <c r="J103" i="1" s="1"/>
  <c r="H100" i="15"/>
  <c r="H101" s="1"/>
  <c r="I103" i="1" s="1"/>
  <c r="G100" i="15"/>
  <c r="G101" s="1"/>
  <c r="H103" i="1" s="1"/>
  <c r="F100" i="15"/>
  <c r="F101" s="1"/>
  <c r="G103" i="1" s="1"/>
  <c r="E100" i="15"/>
  <c r="E101" s="1"/>
  <c r="F103" i="1" s="1"/>
  <c r="D100" i="15"/>
  <c r="D101" s="1"/>
  <c r="E103" i="1" s="1"/>
  <c r="C100" i="15"/>
  <c r="C99"/>
  <c r="B99"/>
  <c r="U98"/>
  <c r="U99" s="1"/>
  <c r="V101" i="1" s="1"/>
  <c r="T98" i="15"/>
  <c r="T99" s="1"/>
  <c r="S98"/>
  <c r="S99" s="1"/>
  <c r="T101" i="1" s="1"/>
  <c r="R98" i="15"/>
  <c r="R99" s="1"/>
  <c r="S101" i="1" s="1"/>
  <c r="Q98" i="15"/>
  <c r="Q99" s="1"/>
  <c r="R101" i="1" s="1"/>
  <c r="P98" i="15"/>
  <c r="P99" s="1"/>
  <c r="Q101" i="1" s="1"/>
  <c r="O98" i="15"/>
  <c r="O99" s="1"/>
  <c r="P101" i="1" s="1"/>
  <c r="N98" i="15"/>
  <c r="N99" s="1"/>
  <c r="O101" i="1" s="1"/>
  <c r="M98" i="15"/>
  <c r="M99" s="1"/>
  <c r="N101" i="1" s="1"/>
  <c r="L98" i="15"/>
  <c r="L99" s="1"/>
  <c r="M101" i="1" s="1"/>
  <c r="K98" i="15"/>
  <c r="K99" s="1"/>
  <c r="L101" i="1" s="1"/>
  <c r="J98" i="15"/>
  <c r="J99" s="1"/>
  <c r="K101" i="1" s="1"/>
  <c r="I98" i="15"/>
  <c r="I99" s="1"/>
  <c r="J101" i="1" s="1"/>
  <c r="H98" i="15"/>
  <c r="H99" s="1"/>
  <c r="I101" i="1" s="1"/>
  <c r="G98" i="15"/>
  <c r="G99" s="1"/>
  <c r="H101" i="1" s="1"/>
  <c r="F98" i="15"/>
  <c r="F99" s="1"/>
  <c r="G101" i="1" s="1"/>
  <c r="E98" i="15"/>
  <c r="E99" s="1"/>
  <c r="F101" i="1" s="1"/>
  <c r="D98" i="15"/>
  <c r="D99" s="1"/>
  <c r="E101" i="1" s="1"/>
  <c r="C98" i="15"/>
  <c r="B98"/>
  <c r="C97"/>
  <c r="B97"/>
  <c r="U96"/>
  <c r="U97" s="1"/>
  <c r="V99" i="1" s="1"/>
  <c r="T96" i="15"/>
  <c r="T97" s="1"/>
  <c r="U99" i="1" s="1"/>
  <c r="S96" i="15"/>
  <c r="S97" s="1"/>
  <c r="T99" i="1" s="1"/>
  <c r="R96" i="15"/>
  <c r="R97" s="1"/>
  <c r="S99" i="1" s="1"/>
  <c r="Q96" i="15"/>
  <c r="Q97" s="1"/>
  <c r="R99" i="1" s="1"/>
  <c r="P96" i="15"/>
  <c r="P97" s="1"/>
  <c r="Q99" i="1" s="1"/>
  <c r="O96" i="15"/>
  <c r="O97" s="1"/>
  <c r="P99" i="1" s="1"/>
  <c r="N96" i="15"/>
  <c r="N97" s="1"/>
  <c r="O99" i="1" s="1"/>
  <c r="M96" i="15"/>
  <c r="M97" s="1"/>
  <c r="N99" i="1" s="1"/>
  <c r="L96" i="15"/>
  <c r="L97" s="1"/>
  <c r="M99" i="1" s="1"/>
  <c r="K96" i="15"/>
  <c r="K97" s="1"/>
  <c r="L99" i="1" s="1"/>
  <c r="J96" i="15"/>
  <c r="J97" s="1"/>
  <c r="K99" i="1" s="1"/>
  <c r="I96" i="15"/>
  <c r="I97" s="1"/>
  <c r="J99" i="1" s="1"/>
  <c r="H96" i="15"/>
  <c r="H97" s="1"/>
  <c r="I99" i="1" s="1"/>
  <c r="G96" i="15"/>
  <c r="G97" s="1"/>
  <c r="H99" i="1" s="1"/>
  <c r="F96" i="15"/>
  <c r="F97" s="1"/>
  <c r="G99" i="1" s="1"/>
  <c r="E96" i="15"/>
  <c r="E97" s="1"/>
  <c r="F99" i="1" s="1"/>
  <c r="D96" i="15"/>
  <c r="D97" s="1"/>
  <c r="E99" i="1" s="1"/>
  <c r="C96" i="15"/>
  <c r="B96"/>
  <c r="C95"/>
  <c r="B95"/>
  <c r="U94"/>
  <c r="U95" s="1"/>
  <c r="V97" i="1" s="1"/>
  <c r="T94" i="15"/>
  <c r="T95" s="1"/>
  <c r="U97" i="1" s="1"/>
  <c r="S94" i="15"/>
  <c r="S95" s="1"/>
  <c r="T97" i="1" s="1"/>
  <c r="R94" i="15"/>
  <c r="R95" s="1"/>
  <c r="S97" i="1" s="1"/>
  <c r="Q94" i="15"/>
  <c r="Q95" s="1"/>
  <c r="R97" i="1" s="1"/>
  <c r="P94" i="15"/>
  <c r="P95" s="1"/>
  <c r="Q97" i="1" s="1"/>
  <c r="O94" i="15"/>
  <c r="O95" s="1"/>
  <c r="P97" i="1" s="1"/>
  <c r="N94" i="15"/>
  <c r="N95" s="1"/>
  <c r="O97" i="1" s="1"/>
  <c r="M94" i="15"/>
  <c r="M95" s="1"/>
  <c r="N97" i="1" s="1"/>
  <c r="L94" i="15"/>
  <c r="L95" s="1"/>
  <c r="M97" i="1" s="1"/>
  <c r="K94" i="15"/>
  <c r="K95" s="1"/>
  <c r="L97" i="1" s="1"/>
  <c r="J94" i="15"/>
  <c r="J95" s="1"/>
  <c r="K97" i="1" s="1"/>
  <c r="I94" i="15"/>
  <c r="I95" s="1"/>
  <c r="J97" i="1" s="1"/>
  <c r="H94" i="15"/>
  <c r="H95" s="1"/>
  <c r="I97" i="1" s="1"/>
  <c r="G94" i="15"/>
  <c r="G95" s="1"/>
  <c r="H97" i="1" s="1"/>
  <c r="F94" i="15"/>
  <c r="F95" s="1"/>
  <c r="G97" i="1" s="1"/>
  <c r="E94" i="15"/>
  <c r="E95" s="1"/>
  <c r="F97" i="1" s="1"/>
  <c r="D94" i="15"/>
  <c r="D95" s="1"/>
  <c r="E97" i="1" s="1"/>
  <c r="C94" i="15"/>
  <c r="B94"/>
  <c r="C93"/>
  <c r="U92"/>
  <c r="U93" s="1"/>
  <c r="V95" i="1" s="1"/>
  <c r="T92" i="15"/>
  <c r="T93" s="1"/>
  <c r="U95" i="1" s="1"/>
  <c r="S92" i="15"/>
  <c r="S93" s="1"/>
  <c r="T95" i="1" s="1"/>
  <c r="R92" i="15"/>
  <c r="R93" s="1"/>
  <c r="S95" i="1" s="1"/>
  <c r="Q92" i="15"/>
  <c r="Q93" s="1"/>
  <c r="R95" i="1" s="1"/>
  <c r="P92" i="15"/>
  <c r="P93" s="1"/>
  <c r="Q95" i="1" s="1"/>
  <c r="O92" i="15"/>
  <c r="O93" s="1"/>
  <c r="P95" i="1" s="1"/>
  <c r="N92" i="15"/>
  <c r="N93" s="1"/>
  <c r="O95" i="1" s="1"/>
  <c r="M92" i="15"/>
  <c r="M93" s="1"/>
  <c r="N95" i="1" s="1"/>
  <c r="L92" i="15"/>
  <c r="L93" s="1"/>
  <c r="M95" i="1" s="1"/>
  <c r="K92" i="15"/>
  <c r="K93" s="1"/>
  <c r="L95" i="1" s="1"/>
  <c r="J92" i="15"/>
  <c r="J93" s="1"/>
  <c r="K95" i="1" s="1"/>
  <c r="I92" i="15"/>
  <c r="I93" s="1"/>
  <c r="J95" i="1" s="1"/>
  <c r="H92" i="15"/>
  <c r="H93" s="1"/>
  <c r="I95" i="1" s="1"/>
  <c r="G92" i="15"/>
  <c r="G93" s="1"/>
  <c r="H95" i="1" s="1"/>
  <c r="F92" i="15"/>
  <c r="F93" s="1"/>
  <c r="G95" i="1" s="1"/>
  <c r="E92" i="15"/>
  <c r="E93" s="1"/>
  <c r="F95" i="1" s="1"/>
  <c r="D92" i="15"/>
  <c r="D93" s="1"/>
  <c r="E95" i="1" s="1"/>
  <c r="C92" i="15"/>
  <c r="C91"/>
  <c r="B91"/>
  <c r="U90"/>
  <c r="U91" s="1"/>
  <c r="V93" i="1" s="1"/>
  <c r="T90" i="15"/>
  <c r="T91" s="1"/>
  <c r="U93" i="1" s="1"/>
  <c r="S90" i="15"/>
  <c r="S91" s="1"/>
  <c r="T93" i="1" s="1"/>
  <c r="R90" i="15"/>
  <c r="R91" s="1"/>
  <c r="S93" i="1" s="1"/>
  <c r="Q90" i="15"/>
  <c r="Q91" s="1"/>
  <c r="R93" i="1" s="1"/>
  <c r="P90" i="15"/>
  <c r="P91" s="1"/>
  <c r="Q93" i="1" s="1"/>
  <c r="O90" i="15"/>
  <c r="O91" s="1"/>
  <c r="P93" i="1" s="1"/>
  <c r="N90" i="15"/>
  <c r="N91" s="1"/>
  <c r="O93" i="1" s="1"/>
  <c r="M90" i="15"/>
  <c r="M91" s="1"/>
  <c r="N93" i="1" s="1"/>
  <c r="L90" i="15"/>
  <c r="L91" s="1"/>
  <c r="M93" i="1" s="1"/>
  <c r="K90" i="15"/>
  <c r="K91" s="1"/>
  <c r="L93" i="1" s="1"/>
  <c r="J90" i="15"/>
  <c r="J91" s="1"/>
  <c r="K93" i="1" s="1"/>
  <c r="I90" i="15"/>
  <c r="I91" s="1"/>
  <c r="J93" i="1" s="1"/>
  <c r="H90" i="15"/>
  <c r="H91" s="1"/>
  <c r="I93" i="1" s="1"/>
  <c r="G90" i="15"/>
  <c r="G91" s="1"/>
  <c r="H93" i="1" s="1"/>
  <c r="F90" i="15"/>
  <c r="F91" s="1"/>
  <c r="G93" i="1" s="1"/>
  <c r="E90" i="15"/>
  <c r="E91" s="1"/>
  <c r="F93" i="1" s="1"/>
  <c r="D90" i="15"/>
  <c r="D91" s="1"/>
  <c r="E93" i="1" s="1"/>
  <c r="C90" i="15"/>
  <c r="B90"/>
  <c r="B87"/>
  <c r="C86"/>
  <c r="B86"/>
  <c r="U85"/>
  <c r="U86" s="1"/>
  <c r="V88" i="1" s="1"/>
  <c r="T85" i="15"/>
  <c r="T86" s="1"/>
  <c r="U88" i="1" s="1"/>
  <c r="S85" i="15"/>
  <c r="S86" s="1"/>
  <c r="T88" i="1" s="1"/>
  <c r="R85" i="15"/>
  <c r="R86" s="1"/>
  <c r="S88" i="1" s="1"/>
  <c r="Q85" i="15"/>
  <c r="Q86" s="1"/>
  <c r="R88" i="1" s="1"/>
  <c r="P85" i="15"/>
  <c r="P86" s="1"/>
  <c r="Q88" i="1" s="1"/>
  <c r="O85" i="15"/>
  <c r="O86" s="1"/>
  <c r="P88" i="1" s="1"/>
  <c r="N85" i="15"/>
  <c r="N86" s="1"/>
  <c r="O88" i="1" s="1"/>
  <c r="M85" i="15"/>
  <c r="M86" s="1"/>
  <c r="N88" i="1" s="1"/>
  <c r="L85" i="15"/>
  <c r="L86" s="1"/>
  <c r="M88" i="1" s="1"/>
  <c r="K85" i="15"/>
  <c r="K86" s="1"/>
  <c r="L88" i="1" s="1"/>
  <c r="J85" i="15"/>
  <c r="J86" s="1"/>
  <c r="K88" i="1" s="1"/>
  <c r="I85" i="15"/>
  <c r="I86" s="1"/>
  <c r="J88" i="1" s="1"/>
  <c r="H85" i="15"/>
  <c r="H86" s="1"/>
  <c r="I88" i="1" s="1"/>
  <c r="G85" i="15"/>
  <c r="G86" s="1"/>
  <c r="H88" i="1" s="1"/>
  <c r="F85" i="15"/>
  <c r="F86" s="1"/>
  <c r="G88" i="1" s="1"/>
  <c r="E85" i="15"/>
  <c r="E86" s="1"/>
  <c r="F88" i="1" s="1"/>
  <c r="D85" i="15"/>
  <c r="D86" s="1"/>
  <c r="E88" i="1" s="1"/>
  <c r="C85" i="15"/>
  <c r="B85"/>
  <c r="C84"/>
  <c r="B84"/>
  <c r="U83"/>
  <c r="U84" s="1"/>
  <c r="V86" i="1" s="1"/>
  <c r="T83" i="15"/>
  <c r="T84" s="1"/>
  <c r="U86" i="1" s="1"/>
  <c r="S83" i="15"/>
  <c r="S84" s="1"/>
  <c r="T86" i="1" s="1"/>
  <c r="R83" i="15"/>
  <c r="R84" s="1"/>
  <c r="S86" i="1" s="1"/>
  <c r="Q83" i="15"/>
  <c r="Q84" s="1"/>
  <c r="R86" i="1" s="1"/>
  <c r="P83" i="15"/>
  <c r="P84" s="1"/>
  <c r="Q86" i="1" s="1"/>
  <c r="O83" i="15"/>
  <c r="O84" s="1"/>
  <c r="P86" i="1" s="1"/>
  <c r="N83" i="15"/>
  <c r="N84" s="1"/>
  <c r="O86" i="1" s="1"/>
  <c r="M83" i="15"/>
  <c r="M84" s="1"/>
  <c r="N86" i="1" s="1"/>
  <c r="L83" i="15"/>
  <c r="L84" s="1"/>
  <c r="M86" i="1" s="1"/>
  <c r="K83" i="15"/>
  <c r="K84" s="1"/>
  <c r="L86" i="1" s="1"/>
  <c r="J83" i="15"/>
  <c r="J84" s="1"/>
  <c r="K86" i="1" s="1"/>
  <c r="I83" i="15"/>
  <c r="I84" s="1"/>
  <c r="J86" i="1" s="1"/>
  <c r="H83" i="15"/>
  <c r="H84" s="1"/>
  <c r="I86" i="1" s="1"/>
  <c r="G83" i="15"/>
  <c r="G84" s="1"/>
  <c r="H86" i="1" s="1"/>
  <c r="F83" i="15"/>
  <c r="F84" s="1"/>
  <c r="G86" i="1" s="1"/>
  <c r="E83" i="15"/>
  <c r="E84" s="1"/>
  <c r="F86" i="1" s="1"/>
  <c r="D83" i="15"/>
  <c r="D84" s="1"/>
  <c r="E86" i="1" s="1"/>
  <c r="C83" i="15"/>
  <c r="B83"/>
  <c r="C82"/>
  <c r="B82"/>
  <c r="U81"/>
  <c r="U82" s="1"/>
  <c r="V84" i="1" s="1"/>
  <c r="T81" i="15"/>
  <c r="T82" s="1"/>
  <c r="U84" i="1" s="1"/>
  <c r="S81" i="15"/>
  <c r="S82" s="1"/>
  <c r="T84" i="1" s="1"/>
  <c r="R81" i="15"/>
  <c r="R82" s="1"/>
  <c r="S84" i="1" s="1"/>
  <c r="Q81" i="15"/>
  <c r="Q82" s="1"/>
  <c r="R84" i="1" s="1"/>
  <c r="P81" i="15"/>
  <c r="P82" s="1"/>
  <c r="Q84" i="1" s="1"/>
  <c r="O81" i="15"/>
  <c r="O82" s="1"/>
  <c r="P84" i="1" s="1"/>
  <c r="N81" i="15"/>
  <c r="N82" s="1"/>
  <c r="O84" i="1" s="1"/>
  <c r="M81" i="15"/>
  <c r="M82" s="1"/>
  <c r="N84" i="1" s="1"/>
  <c r="L81" i="15"/>
  <c r="L82" s="1"/>
  <c r="M84" i="1" s="1"/>
  <c r="K81" i="15"/>
  <c r="K82" s="1"/>
  <c r="L84" i="1" s="1"/>
  <c r="J81" i="15"/>
  <c r="J82" s="1"/>
  <c r="K84" i="1" s="1"/>
  <c r="I81" i="15"/>
  <c r="I82" s="1"/>
  <c r="J84" i="1" s="1"/>
  <c r="H81" i="15"/>
  <c r="H82" s="1"/>
  <c r="I84" i="1" s="1"/>
  <c r="G81" i="15"/>
  <c r="G82" s="1"/>
  <c r="H84" i="1" s="1"/>
  <c r="F81" i="15"/>
  <c r="F82" s="1"/>
  <c r="G84" i="1" s="1"/>
  <c r="E81" i="15"/>
  <c r="E82" s="1"/>
  <c r="F84" i="1" s="1"/>
  <c r="D81" i="15"/>
  <c r="D82" s="1"/>
  <c r="E84" i="1" s="1"/>
  <c r="C81" i="15"/>
  <c r="B81"/>
  <c r="C80"/>
  <c r="B80"/>
  <c r="U79"/>
  <c r="U80" s="1"/>
  <c r="V82" i="1" s="1"/>
  <c r="T79" i="15"/>
  <c r="T80" s="1"/>
  <c r="U82" i="1" s="1"/>
  <c r="S79" i="15"/>
  <c r="S80" s="1"/>
  <c r="T82" i="1" s="1"/>
  <c r="R79" i="15"/>
  <c r="R80" s="1"/>
  <c r="S82" i="1" s="1"/>
  <c r="Q79" i="15"/>
  <c r="Q80" s="1"/>
  <c r="R82" i="1" s="1"/>
  <c r="P79" i="15"/>
  <c r="P80" s="1"/>
  <c r="Q82" i="1" s="1"/>
  <c r="O79" i="15"/>
  <c r="O80" s="1"/>
  <c r="P82" i="1" s="1"/>
  <c r="N79" i="15"/>
  <c r="N80" s="1"/>
  <c r="O82" i="1" s="1"/>
  <c r="M79" i="15"/>
  <c r="M80" s="1"/>
  <c r="N82" i="1" s="1"/>
  <c r="L79" i="15"/>
  <c r="L80" s="1"/>
  <c r="M82" i="1" s="1"/>
  <c r="K79" i="15"/>
  <c r="K80" s="1"/>
  <c r="L82" i="1" s="1"/>
  <c r="J79" i="15"/>
  <c r="J80" s="1"/>
  <c r="K82" i="1" s="1"/>
  <c r="I79" i="15"/>
  <c r="I80" s="1"/>
  <c r="J82" i="1" s="1"/>
  <c r="H79" i="15"/>
  <c r="H80" s="1"/>
  <c r="I82" i="1" s="1"/>
  <c r="G79" i="15"/>
  <c r="G80" s="1"/>
  <c r="H82" i="1" s="1"/>
  <c r="F79" i="15"/>
  <c r="F80" s="1"/>
  <c r="G82" i="1" s="1"/>
  <c r="E79" i="15"/>
  <c r="E80" s="1"/>
  <c r="F82" i="1" s="1"/>
  <c r="D79" i="15"/>
  <c r="D80" s="1"/>
  <c r="E82" i="1" s="1"/>
  <c r="C79" i="15"/>
  <c r="B79"/>
  <c r="C78"/>
  <c r="B78"/>
  <c r="U77"/>
  <c r="U78" s="1"/>
  <c r="V80" i="1" s="1"/>
  <c r="T77" i="15"/>
  <c r="T78" s="1"/>
  <c r="U80" i="1" s="1"/>
  <c r="S77" i="15"/>
  <c r="S78" s="1"/>
  <c r="T80" i="1" s="1"/>
  <c r="R77" i="15"/>
  <c r="R78" s="1"/>
  <c r="S80" i="1" s="1"/>
  <c r="Q77" i="15"/>
  <c r="Q78" s="1"/>
  <c r="R80" i="1" s="1"/>
  <c r="P77" i="15"/>
  <c r="P78" s="1"/>
  <c r="Q80" i="1" s="1"/>
  <c r="O77" i="15"/>
  <c r="O78" s="1"/>
  <c r="P80" i="1" s="1"/>
  <c r="N77" i="15"/>
  <c r="N78" s="1"/>
  <c r="O80" i="1" s="1"/>
  <c r="M77" i="15"/>
  <c r="M78" s="1"/>
  <c r="N80" i="1" s="1"/>
  <c r="L77" i="15"/>
  <c r="L78" s="1"/>
  <c r="M80" i="1" s="1"/>
  <c r="K77" i="15"/>
  <c r="K78" s="1"/>
  <c r="L80" i="1" s="1"/>
  <c r="J77" i="15"/>
  <c r="J78" s="1"/>
  <c r="K80" i="1" s="1"/>
  <c r="I77" i="15"/>
  <c r="I78" s="1"/>
  <c r="H77"/>
  <c r="H78" s="1"/>
  <c r="I80" i="1" s="1"/>
  <c r="G77" i="15"/>
  <c r="G78" s="1"/>
  <c r="H80" i="1" s="1"/>
  <c r="F77" i="15"/>
  <c r="F78" s="1"/>
  <c r="G80" i="1" s="1"/>
  <c r="E77" i="15"/>
  <c r="E78" s="1"/>
  <c r="F80" i="1" s="1"/>
  <c r="D77" i="15"/>
  <c r="D78" s="1"/>
  <c r="E80" i="1" s="1"/>
  <c r="C77" i="15"/>
  <c r="B77"/>
  <c r="C76"/>
  <c r="B76"/>
  <c r="U75"/>
  <c r="U76" s="1"/>
  <c r="V78" i="1" s="1"/>
  <c r="T75" i="15"/>
  <c r="T76" s="1"/>
  <c r="U78" i="1" s="1"/>
  <c r="S75" i="15"/>
  <c r="S76" s="1"/>
  <c r="T78" i="1" s="1"/>
  <c r="R75" i="15"/>
  <c r="R76" s="1"/>
  <c r="S78" i="1" s="1"/>
  <c r="Q75" i="15"/>
  <c r="Q76" s="1"/>
  <c r="R78" i="1" s="1"/>
  <c r="P75" i="15"/>
  <c r="P76" s="1"/>
  <c r="Q78" i="1" s="1"/>
  <c r="O75" i="15"/>
  <c r="O76" s="1"/>
  <c r="P78" i="1" s="1"/>
  <c r="N75" i="15"/>
  <c r="N76" s="1"/>
  <c r="O78" i="1" s="1"/>
  <c r="M75" i="15"/>
  <c r="M76" s="1"/>
  <c r="N78" i="1" s="1"/>
  <c r="L75" i="15"/>
  <c r="L76" s="1"/>
  <c r="M78" i="1" s="1"/>
  <c r="K75" i="15"/>
  <c r="K76" s="1"/>
  <c r="L78" i="1" s="1"/>
  <c r="J75" i="15"/>
  <c r="J76" s="1"/>
  <c r="K78" i="1" s="1"/>
  <c r="I75" i="15"/>
  <c r="I76" s="1"/>
  <c r="J78" i="1" s="1"/>
  <c r="H75" i="15"/>
  <c r="H76" s="1"/>
  <c r="I78" i="1" s="1"/>
  <c r="G75" i="15"/>
  <c r="G76" s="1"/>
  <c r="H78" i="1" s="1"/>
  <c r="F75" i="15"/>
  <c r="F76" s="1"/>
  <c r="G78" i="1" s="1"/>
  <c r="E75" i="15"/>
  <c r="E76" s="1"/>
  <c r="F78" i="1" s="1"/>
  <c r="D75" i="15"/>
  <c r="D76" s="1"/>
  <c r="E78" i="1" s="1"/>
  <c r="C75" i="15"/>
  <c r="B75"/>
  <c r="C74"/>
  <c r="B74"/>
  <c r="U73"/>
  <c r="U74" s="1"/>
  <c r="V76" i="1" s="1"/>
  <c r="T73" i="15"/>
  <c r="T74" s="1"/>
  <c r="U76" i="1" s="1"/>
  <c r="S73" i="15"/>
  <c r="S74" s="1"/>
  <c r="T76" i="1" s="1"/>
  <c r="R73" i="15"/>
  <c r="R74" s="1"/>
  <c r="S76" i="1" s="1"/>
  <c r="Q73" i="15"/>
  <c r="Q74" s="1"/>
  <c r="R76" i="1" s="1"/>
  <c r="P73" i="15"/>
  <c r="P74" s="1"/>
  <c r="Q76" i="1" s="1"/>
  <c r="O73" i="15"/>
  <c r="O74" s="1"/>
  <c r="P76" i="1" s="1"/>
  <c r="N73" i="15"/>
  <c r="N74" s="1"/>
  <c r="O76" i="1" s="1"/>
  <c r="M73" i="15"/>
  <c r="M74" s="1"/>
  <c r="N76" i="1" s="1"/>
  <c r="L73" i="15"/>
  <c r="L74" s="1"/>
  <c r="M76" i="1" s="1"/>
  <c r="K73" i="15"/>
  <c r="K74" s="1"/>
  <c r="L76" i="1" s="1"/>
  <c r="J73" i="15"/>
  <c r="J74" s="1"/>
  <c r="K76" i="1" s="1"/>
  <c r="I73" i="15"/>
  <c r="I74" s="1"/>
  <c r="J76" i="1" s="1"/>
  <c r="H73" i="15"/>
  <c r="H74" s="1"/>
  <c r="I76" i="1" s="1"/>
  <c r="G73" i="15"/>
  <c r="G74" s="1"/>
  <c r="H76" i="1" s="1"/>
  <c r="F73" i="15"/>
  <c r="F74" s="1"/>
  <c r="G76" i="1" s="1"/>
  <c r="E73" i="15"/>
  <c r="E74" s="1"/>
  <c r="F76" i="1" s="1"/>
  <c r="D73" i="15"/>
  <c r="D74" s="1"/>
  <c r="E76" i="1" s="1"/>
  <c r="C73" i="15"/>
  <c r="B73"/>
  <c r="C72"/>
  <c r="B72"/>
  <c r="U71"/>
  <c r="U72" s="1"/>
  <c r="V74" i="1" s="1"/>
  <c r="T71" i="15"/>
  <c r="T72" s="1"/>
  <c r="U74" i="1" s="1"/>
  <c r="S71" i="15"/>
  <c r="S72" s="1"/>
  <c r="T74" i="1" s="1"/>
  <c r="R71" i="15"/>
  <c r="R72" s="1"/>
  <c r="S74" i="1" s="1"/>
  <c r="Q71" i="15"/>
  <c r="Q72" s="1"/>
  <c r="R74" i="1" s="1"/>
  <c r="P71" i="15"/>
  <c r="P72" s="1"/>
  <c r="Q74" i="1" s="1"/>
  <c r="O71" i="15"/>
  <c r="O72" s="1"/>
  <c r="P74" i="1" s="1"/>
  <c r="N71" i="15"/>
  <c r="N72" s="1"/>
  <c r="O74" i="1" s="1"/>
  <c r="M71" i="15"/>
  <c r="M72" s="1"/>
  <c r="N74" i="1" s="1"/>
  <c r="L71" i="15"/>
  <c r="L72" s="1"/>
  <c r="M74" i="1" s="1"/>
  <c r="K71" i="15"/>
  <c r="K72" s="1"/>
  <c r="L74" i="1" s="1"/>
  <c r="J71" i="15"/>
  <c r="J72" s="1"/>
  <c r="K74" i="1" s="1"/>
  <c r="I71" i="15"/>
  <c r="I72" s="1"/>
  <c r="J74" i="1" s="1"/>
  <c r="H71" i="15"/>
  <c r="H72" s="1"/>
  <c r="I74" i="1" s="1"/>
  <c r="G71" i="15"/>
  <c r="G72" s="1"/>
  <c r="H74" i="1" s="1"/>
  <c r="F71" i="15"/>
  <c r="F72" s="1"/>
  <c r="G74" i="1" s="1"/>
  <c r="E71" i="15"/>
  <c r="E72" s="1"/>
  <c r="F74" i="1" s="1"/>
  <c r="D71" i="15"/>
  <c r="D72" s="1"/>
  <c r="E74" i="1" s="1"/>
  <c r="C71" i="15"/>
  <c r="B71"/>
  <c r="B62"/>
  <c r="C70"/>
  <c r="B70"/>
  <c r="U69"/>
  <c r="U70" s="1"/>
  <c r="V72" i="1" s="1"/>
  <c r="T69" i="15"/>
  <c r="T70" s="1"/>
  <c r="U72" i="1" s="1"/>
  <c r="S69" i="15"/>
  <c r="S70" s="1"/>
  <c r="T72" i="1" s="1"/>
  <c r="R69" i="15"/>
  <c r="R70" s="1"/>
  <c r="S72" i="1" s="1"/>
  <c r="Q69" i="15"/>
  <c r="Q70" s="1"/>
  <c r="R72" i="1" s="1"/>
  <c r="P69" i="15"/>
  <c r="P70" s="1"/>
  <c r="Q72" i="1" s="1"/>
  <c r="O69" i="15"/>
  <c r="O70" s="1"/>
  <c r="P72" i="1" s="1"/>
  <c r="N69" i="15"/>
  <c r="N70" s="1"/>
  <c r="M69"/>
  <c r="M70" s="1"/>
  <c r="N72" i="1" s="1"/>
  <c r="L69" i="15"/>
  <c r="L70" s="1"/>
  <c r="M72" i="1" s="1"/>
  <c r="K69" i="15"/>
  <c r="K70" s="1"/>
  <c r="L72" i="1" s="1"/>
  <c r="J69" i="15"/>
  <c r="J70" s="1"/>
  <c r="K72" i="1" s="1"/>
  <c r="I69" i="15"/>
  <c r="I70" s="1"/>
  <c r="J72" i="1" s="1"/>
  <c r="H69" i="15"/>
  <c r="H70" s="1"/>
  <c r="I72" i="1" s="1"/>
  <c r="G69" i="15"/>
  <c r="G70" s="1"/>
  <c r="H72" i="1" s="1"/>
  <c r="F69" i="15"/>
  <c r="F70" s="1"/>
  <c r="G72" i="1" s="1"/>
  <c r="E69" i="15"/>
  <c r="E70" s="1"/>
  <c r="F72" i="1" s="1"/>
  <c r="D69" i="15"/>
  <c r="D70" s="1"/>
  <c r="E72" i="1" s="1"/>
  <c r="C69" i="15"/>
  <c r="B69"/>
  <c r="C68"/>
  <c r="U67"/>
  <c r="U68" s="1"/>
  <c r="V70" i="1" s="1"/>
  <c r="T67" i="15"/>
  <c r="T68" s="1"/>
  <c r="U70" i="1" s="1"/>
  <c r="S67" i="15"/>
  <c r="S68" s="1"/>
  <c r="T70" i="1" s="1"/>
  <c r="R67" i="15"/>
  <c r="R68" s="1"/>
  <c r="S70" i="1" s="1"/>
  <c r="Q67" i="15"/>
  <c r="Q68" s="1"/>
  <c r="R70" i="1" s="1"/>
  <c r="P67" i="15"/>
  <c r="P68" s="1"/>
  <c r="Q70" i="1" s="1"/>
  <c r="O67" i="15"/>
  <c r="O68" s="1"/>
  <c r="P70" i="1" s="1"/>
  <c r="N67" i="15"/>
  <c r="N68" s="1"/>
  <c r="O70" i="1" s="1"/>
  <c r="M67" i="15"/>
  <c r="M68" s="1"/>
  <c r="N70" i="1" s="1"/>
  <c r="L67" i="15"/>
  <c r="L68" s="1"/>
  <c r="M70" i="1" s="1"/>
  <c r="K67" i="15"/>
  <c r="K68" s="1"/>
  <c r="L70" i="1" s="1"/>
  <c r="J67" i="15"/>
  <c r="J68" s="1"/>
  <c r="K70" i="1" s="1"/>
  <c r="I67" i="15"/>
  <c r="I68" s="1"/>
  <c r="J70" i="1" s="1"/>
  <c r="H67" i="15"/>
  <c r="H68" s="1"/>
  <c r="I70" i="1" s="1"/>
  <c r="G67" i="15"/>
  <c r="G68" s="1"/>
  <c r="H70" i="1" s="1"/>
  <c r="F67" i="15"/>
  <c r="F68" s="1"/>
  <c r="G70" i="1" s="1"/>
  <c r="E67" i="15"/>
  <c r="E68" s="1"/>
  <c r="F70" i="1" s="1"/>
  <c r="D67" i="15"/>
  <c r="D68" s="1"/>
  <c r="E70" i="1" s="1"/>
  <c r="C67" i="15"/>
  <c r="C66"/>
  <c r="B66"/>
  <c r="U65"/>
  <c r="U66" s="1"/>
  <c r="V68" i="1" s="1"/>
  <c r="T65" i="15"/>
  <c r="T66" s="1"/>
  <c r="U68" i="1" s="1"/>
  <c r="S65" i="15"/>
  <c r="S66" s="1"/>
  <c r="T68" i="1" s="1"/>
  <c r="R65" i="15"/>
  <c r="R66" s="1"/>
  <c r="S68" i="1" s="1"/>
  <c r="Q65" i="15"/>
  <c r="Q66" s="1"/>
  <c r="R68" i="1" s="1"/>
  <c r="P65" i="15"/>
  <c r="P66" s="1"/>
  <c r="Q68" i="1" s="1"/>
  <c r="O65" i="15"/>
  <c r="O66" s="1"/>
  <c r="P68" i="1" s="1"/>
  <c r="N65" i="15"/>
  <c r="N66" s="1"/>
  <c r="O68" i="1" s="1"/>
  <c r="M65" i="15"/>
  <c r="M66" s="1"/>
  <c r="N68" i="1" s="1"/>
  <c r="L65" i="15"/>
  <c r="L66" s="1"/>
  <c r="M68" i="1" s="1"/>
  <c r="K65" i="15"/>
  <c r="K66" s="1"/>
  <c r="L68" i="1" s="1"/>
  <c r="J65" i="15"/>
  <c r="J66" s="1"/>
  <c r="K68" i="1" s="1"/>
  <c r="I65" i="15"/>
  <c r="I66" s="1"/>
  <c r="J68" i="1" s="1"/>
  <c r="H65" i="15"/>
  <c r="H66" s="1"/>
  <c r="I68" i="1" s="1"/>
  <c r="G65" i="15"/>
  <c r="G66" s="1"/>
  <c r="H68" i="1" s="1"/>
  <c r="F65" i="15"/>
  <c r="F66" s="1"/>
  <c r="G68" i="1" s="1"/>
  <c r="E65" i="15"/>
  <c r="E66" s="1"/>
  <c r="F68" i="1" s="1"/>
  <c r="D65" i="15"/>
  <c r="D66" s="1"/>
  <c r="E68" i="1" s="1"/>
  <c r="C65" i="15"/>
  <c r="B65"/>
  <c r="C64"/>
  <c r="B64"/>
  <c r="U63"/>
  <c r="U64" s="1"/>
  <c r="V66" i="1" s="1"/>
  <c r="T63" i="15"/>
  <c r="T64" s="1"/>
  <c r="U66" i="1" s="1"/>
  <c r="S63" i="15"/>
  <c r="S64" s="1"/>
  <c r="T66" i="1" s="1"/>
  <c r="R63" i="15"/>
  <c r="R64" s="1"/>
  <c r="S66" i="1" s="1"/>
  <c r="Q63" i="15"/>
  <c r="Q64" s="1"/>
  <c r="R66" i="1" s="1"/>
  <c r="P63" i="15"/>
  <c r="P64" s="1"/>
  <c r="Q66" i="1" s="1"/>
  <c r="O63" i="15"/>
  <c r="O64" s="1"/>
  <c r="P66" i="1" s="1"/>
  <c r="N63" i="15"/>
  <c r="N64" s="1"/>
  <c r="O66" i="1" s="1"/>
  <c r="M63" i="15"/>
  <c r="M64" s="1"/>
  <c r="N66" i="1" s="1"/>
  <c r="L63" i="15"/>
  <c r="L64" s="1"/>
  <c r="M66" i="1" s="1"/>
  <c r="K63" i="15"/>
  <c r="K64" s="1"/>
  <c r="L66" i="1" s="1"/>
  <c r="J63" i="15"/>
  <c r="J64" s="1"/>
  <c r="K66" i="1" s="1"/>
  <c r="I63" i="15"/>
  <c r="I64" s="1"/>
  <c r="J66" i="1" s="1"/>
  <c r="H63" i="15"/>
  <c r="H64" s="1"/>
  <c r="I66" i="1" s="1"/>
  <c r="G63" i="15"/>
  <c r="G64" s="1"/>
  <c r="H66" i="1" s="1"/>
  <c r="F63" i="15"/>
  <c r="F64" s="1"/>
  <c r="G66" i="1" s="1"/>
  <c r="E63" i="15"/>
  <c r="E64" s="1"/>
  <c r="F66" i="1" s="1"/>
  <c r="D63" i="15"/>
  <c r="D64" s="1"/>
  <c r="E66" i="1" s="1"/>
  <c r="C63" i="15"/>
  <c r="B63"/>
  <c r="C61"/>
  <c r="B61"/>
  <c r="U60"/>
  <c r="U61" s="1"/>
  <c r="V63" i="1" s="1"/>
  <c r="T60" i="15"/>
  <c r="T61" s="1"/>
  <c r="U63" i="1" s="1"/>
  <c r="S60" i="15"/>
  <c r="S61" s="1"/>
  <c r="T63" i="1" s="1"/>
  <c r="R60" i="15"/>
  <c r="R61" s="1"/>
  <c r="S63" i="1" s="1"/>
  <c r="Q60" i="15"/>
  <c r="Q61" s="1"/>
  <c r="R63" i="1" s="1"/>
  <c r="P60" i="15"/>
  <c r="P61" s="1"/>
  <c r="Q63" i="1" s="1"/>
  <c r="O60" i="15"/>
  <c r="O61" s="1"/>
  <c r="P63" i="1" s="1"/>
  <c r="N60" i="15"/>
  <c r="N61" s="1"/>
  <c r="O63" i="1" s="1"/>
  <c r="M60" i="15"/>
  <c r="M61" s="1"/>
  <c r="N63" i="1" s="1"/>
  <c r="L60" i="15"/>
  <c r="L61" s="1"/>
  <c r="M63" i="1" s="1"/>
  <c r="K60" i="15"/>
  <c r="K61" s="1"/>
  <c r="L63" i="1" s="1"/>
  <c r="J60" i="15"/>
  <c r="J61" s="1"/>
  <c r="K63" i="1" s="1"/>
  <c r="I60" i="15"/>
  <c r="I61" s="1"/>
  <c r="J63" i="1" s="1"/>
  <c r="H60" i="15"/>
  <c r="H61" s="1"/>
  <c r="I63" i="1" s="1"/>
  <c r="G60" i="15"/>
  <c r="G61" s="1"/>
  <c r="H63" i="1" s="1"/>
  <c r="F60" i="15"/>
  <c r="F61" s="1"/>
  <c r="G63" i="1" s="1"/>
  <c r="E60" i="15"/>
  <c r="E61" s="1"/>
  <c r="F63" i="1" s="1"/>
  <c r="D60" i="15"/>
  <c r="D61" s="1"/>
  <c r="E63" i="1" s="1"/>
  <c r="C60" i="15"/>
  <c r="B60"/>
  <c r="C59"/>
  <c r="B59"/>
  <c r="U58"/>
  <c r="U59" s="1"/>
  <c r="V61" i="1" s="1"/>
  <c r="T58" i="15"/>
  <c r="T59" s="1"/>
  <c r="U61" i="1" s="1"/>
  <c r="S58" i="15"/>
  <c r="S59" s="1"/>
  <c r="T61" i="1" s="1"/>
  <c r="R58" i="15"/>
  <c r="R59" s="1"/>
  <c r="S61" i="1" s="1"/>
  <c r="Q58" i="15"/>
  <c r="Q59" s="1"/>
  <c r="R61" i="1" s="1"/>
  <c r="P58" i="15"/>
  <c r="P59" s="1"/>
  <c r="Q61" i="1" s="1"/>
  <c r="O58" i="15"/>
  <c r="O59" s="1"/>
  <c r="P61" i="1" s="1"/>
  <c r="N58" i="15"/>
  <c r="N59" s="1"/>
  <c r="O61" i="1" s="1"/>
  <c r="M58" i="15"/>
  <c r="M59" s="1"/>
  <c r="N61" i="1" s="1"/>
  <c r="L58" i="15"/>
  <c r="L59" s="1"/>
  <c r="M61" i="1" s="1"/>
  <c r="K58" i="15"/>
  <c r="K59" s="1"/>
  <c r="L61" i="1" s="1"/>
  <c r="J58" i="15"/>
  <c r="J59" s="1"/>
  <c r="K61" i="1" s="1"/>
  <c r="I58" i="15"/>
  <c r="I59" s="1"/>
  <c r="J61" i="1" s="1"/>
  <c r="H58" i="15"/>
  <c r="H59" s="1"/>
  <c r="I61" i="1" s="1"/>
  <c r="G58" i="15"/>
  <c r="G59" s="1"/>
  <c r="H61" i="1" s="1"/>
  <c r="F58" i="15"/>
  <c r="F59" s="1"/>
  <c r="G61" i="1" s="1"/>
  <c r="E58" i="15"/>
  <c r="E59" s="1"/>
  <c r="F61" i="1" s="1"/>
  <c r="D58" i="15"/>
  <c r="D59" s="1"/>
  <c r="E61" i="1" s="1"/>
  <c r="C58" i="15"/>
  <c r="B58"/>
  <c r="C57"/>
  <c r="B57"/>
  <c r="U56"/>
  <c r="U57" s="1"/>
  <c r="V59" i="1" s="1"/>
  <c r="T56" i="15"/>
  <c r="T57" s="1"/>
  <c r="U59" i="1" s="1"/>
  <c r="S56" i="15"/>
  <c r="S57" s="1"/>
  <c r="T59" i="1" s="1"/>
  <c r="R56" i="15"/>
  <c r="R57" s="1"/>
  <c r="S59" i="1" s="1"/>
  <c r="Q56" i="15"/>
  <c r="Q57" s="1"/>
  <c r="R59" i="1" s="1"/>
  <c r="P56" i="15"/>
  <c r="P57" s="1"/>
  <c r="Q59" i="1" s="1"/>
  <c r="O56" i="15"/>
  <c r="O57" s="1"/>
  <c r="P59" i="1" s="1"/>
  <c r="N56" i="15"/>
  <c r="N57" s="1"/>
  <c r="O59" i="1" s="1"/>
  <c r="M56" i="15"/>
  <c r="M57" s="1"/>
  <c r="N59" i="1" s="1"/>
  <c r="L56" i="15"/>
  <c r="L57" s="1"/>
  <c r="M59" i="1" s="1"/>
  <c r="K56" i="15"/>
  <c r="K57" s="1"/>
  <c r="L59" i="1" s="1"/>
  <c r="J56" i="15"/>
  <c r="J57" s="1"/>
  <c r="K59" i="1" s="1"/>
  <c r="I56" i="15"/>
  <c r="I57" s="1"/>
  <c r="J59" i="1" s="1"/>
  <c r="H56" i="15"/>
  <c r="H57" s="1"/>
  <c r="I59" i="1" s="1"/>
  <c r="G56" i="15"/>
  <c r="G57" s="1"/>
  <c r="H59" i="1" s="1"/>
  <c r="F56" i="15"/>
  <c r="F57" s="1"/>
  <c r="G59" i="1" s="1"/>
  <c r="E56" i="15"/>
  <c r="E57" s="1"/>
  <c r="F59" i="1" s="1"/>
  <c r="D56" i="15"/>
  <c r="D57" s="1"/>
  <c r="E59" i="1" s="1"/>
  <c r="C56" i="15"/>
  <c r="B56"/>
  <c r="C55"/>
  <c r="U54"/>
  <c r="U55" s="1"/>
  <c r="V57" i="1" s="1"/>
  <c r="T54" i="15"/>
  <c r="T55" s="1"/>
  <c r="U57" i="1" s="1"/>
  <c r="S54" i="15"/>
  <c r="S55" s="1"/>
  <c r="T57" i="1" s="1"/>
  <c r="R54" i="15"/>
  <c r="R55" s="1"/>
  <c r="S57" i="1" s="1"/>
  <c r="Q54" i="15"/>
  <c r="Q55" s="1"/>
  <c r="R57" i="1" s="1"/>
  <c r="P54" i="15"/>
  <c r="P55" s="1"/>
  <c r="Q57" i="1" s="1"/>
  <c r="O54" i="15"/>
  <c r="O55" s="1"/>
  <c r="P57" i="1" s="1"/>
  <c r="N54" i="15"/>
  <c r="N55" s="1"/>
  <c r="O57" i="1" s="1"/>
  <c r="M54" i="15"/>
  <c r="M55" s="1"/>
  <c r="N57" i="1" s="1"/>
  <c r="L54" i="15"/>
  <c r="L55" s="1"/>
  <c r="M57" i="1" s="1"/>
  <c r="K54" i="15"/>
  <c r="K55" s="1"/>
  <c r="L57" i="1" s="1"/>
  <c r="J54" i="15"/>
  <c r="J55" s="1"/>
  <c r="K57" i="1" s="1"/>
  <c r="I54" i="15"/>
  <c r="I55" s="1"/>
  <c r="J57" i="1" s="1"/>
  <c r="H54" i="15"/>
  <c r="H55" s="1"/>
  <c r="I57" i="1" s="1"/>
  <c r="G54" i="15"/>
  <c r="G55" s="1"/>
  <c r="H57" i="1" s="1"/>
  <c r="F54" i="15"/>
  <c r="F55" s="1"/>
  <c r="G57" i="1" s="1"/>
  <c r="E54" i="15"/>
  <c r="E55" s="1"/>
  <c r="F57" i="1" s="1"/>
  <c r="D54" i="15"/>
  <c r="D55" s="1"/>
  <c r="E57" i="1" s="1"/>
  <c r="C54" i="15"/>
  <c r="C53"/>
  <c r="U52"/>
  <c r="U53" s="1"/>
  <c r="V55" i="1" s="1"/>
  <c r="T52" i="15"/>
  <c r="T53" s="1"/>
  <c r="U55" i="1" s="1"/>
  <c r="S52" i="15"/>
  <c r="S53" s="1"/>
  <c r="T55" i="1" s="1"/>
  <c r="R52" i="15"/>
  <c r="R53" s="1"/>
  <c r="S55" i="1" s="1"/>
  <c r="Q52" i="15"/>
  <c r="Q53" s="1"/>
  <c r="R55" i="1" s="1"/>
  <c r="P52" i="15"/>
  <c r="P53" s="1"/>
  <c r="Q55" i="1" s="1"/>
  <c r="O52" i="15"/>
  <c r="O53" s="1"/>
  <c r="P55" i="1" s="1"/>
  <c r="N52" i="15"/>
  <c r="N53" s="1"/>
  <c r="O55" i="1" s="1"/>
  <c r="M52" i="15"/>
  <c r="M53" s="1"/>
  <c r="N55" i="1" s="1"/>
  <c r="L52" i="15"/>
  <c r="L53" s="1"/>
  <c r="M55" i="1" s="1"/>
  <c r="K52" i="15"/>
  <c r="K53" s="1"/>
  <c r="L55" i="1" s="1"/>
  <c r="J52" i="15"/>
  <c r="J53" s="1"/>
  <c r="K55" i="1" s="1"/>
  <c r="I52" i="15"/>
  <c r="I53" s="1"/>
  <c r="J55" i="1" s="1"/>
  <c r="H52" i="15"/>
  <c r="H53" s="1"/>
  <c r="I55" i="1" s="1"/>
  <c r="G52" i="15"/>
  <c r="G53" s="1"/>
  <c r="H55" i="1" s="1"/>
  <c r="F52" i="15"/>
  <c r="F53" s="1"/>
  <c r="G55" i="1" s="1"/>
  <c r="E52" i="15"/>
  <c r="E53" s="1"/>
  <c r="F55" i="1" s="1"/>
  <c r="D52" i="15"/>
  <c r="D53" s="1"/>
  <c r="E55" i="1" s="1"/>
  <c r="C52" i="15"/>
  <c r="C51"/>
  <c r="B51"/>
  <c r="U50"/>
  <c r="U51" s="1"/>
  <c r="V53" i="1" s="1"/>
  <c r="T50" i="15"/>
  <c r="T51" s="1"/>
  <c r="U53" i="1" s="1"/>
  <c r="S50" i="15"/>
  <c r="S51" s="1"/>
  <c r="T53" i="1" s="1"/>
  <c r="R50" i="15"/>
  <c r="R51" s="1"/>
  <c r="S53" i="1" s="1"/>
  <c r="Q50" i="15"/>
  <c r="Q51" s="1"/>
  <c r="R53" i="1" s="1"/>
  <c r="P50" i="15"/>
  <c r="P51" s="1"/>
  <c r="Q53" i="1" s="1"/>
  <c r="O50" i="15"/>
  <c r="O51" s="1"/>
  <c r="P53" i="1" s="1"/>
  <c r="N50" i="15"/>
  <c r="N51" s="1"/>
  <c r="O53" i="1" s="1"/>
  <c r="M50" i="15"/>
  <c r="M51" s="1"/>
  <c r="N53" i="1" s="1"/>
  <c r="L50" i="15"/>
  <c r="L51" s="1"/>
  <c r="M53" i="1" s="1"/>
  <c r="K50" i="15"/>
  <c r="K51" s="1"/>
  <c r="L53" i="1" s="1"/>
  <c r="J50" i="15"/>
  <c r="J51" s="1"/>
  <c r="K53" i="1" s="1"/>
  <c r="I50" i="15"/>
  <c r="I51" s="1"/>
  <c r="J53" i="1" s="1"/>
  <c r="H50" i="15"/>
  <c r="H51" s="1"/>
  <c r="I53" i="1" s="1"/>
  <c r="G50" i="15"/>
  <c r="G51" s="1"/>
  <c r="H53" i="1" s="1"/>
  <c r="F50" i="15"/>
  <c r="F51" s="1"/>
  <c r="G53" i="1" s="1"/>
  <c r="E50" i="15"/>
  <c r="E51" s="1"/>
  <c r="F53" i="1" s="1"/>
  <c r="D50" i="15"/>
  <c r="D51" s="1"/>
  <c r="E53" i="1" s="1"/>
  <c r="C50" i="15"/>
  <c r="B50"/>
  <c r="C49"/>
  <c r="B49"/>
  <c r="U48"/>
  <c r="U49" s="1"/>
  <c r="V51" i="1" s="1"/>
  <c r="T48" i="15"/>
  <c r="T49" s="1"/>
  <c r="U51" i="1" s="1"/>
  <c r="S48" i="15"/>
  <c r="S49" s="1"/>
  <c r="T51" i="1" s="1"/>
  <c r="R48" i="15"/>
  <c r="R49" s="1"/>
  <c r="S51" i="1" s="1"/>
  <c r="Q48" i="15"/>
  <c r="Q49" s="1"/>
  <c r="R51" i="1" s="1"/>
  <c r="P48" i="15"/>
  <c r="P49" s="1"/>
  <c r="Q51" i="1" s="1"/>
  <c r="O48" i="15"/>
  <c r="O49" s="1"/>
  <c r="P51" i="1" s="1"/>
  <c r="N48" i="15"/>
  <c r="N49" s="1"/>
  <c r="O51" i="1" s="1"/>
  <c r="M48" i="15"/>
  <c r="M49" s="1"/>
  <c r="N51" i="1" s="1"/>
  <c r="L48" i="15"/>
  <c r="L49" s="1"/>
  <c r="M51" i="1" s="1"/>
  <c r="K48" i="15"/>
  <c r="K49" s="1"/>
  <c r="L51" i="1" s="1"/>
  <c r="J48" i="15"/>
  <c r="J49" s="1"/>
  <c r="K51" i="1" s="1"/>
  <c r="I48" i="15"/>
  <c r="I49" s="1"/>
  <c r="J51" i="1" s="1"/>
  <c r="H48" i="15"/>
  <c r="H49" s="1"/>
  <c r="I51" i="1" s="1"/>
  <c r="G48" i="15"/>
  <c r="G49" s="1"/>
  <c r="H51" i="1" s="1"/>
  <c r="F48" i="15"/>
  <c r="F49" s="1"/>
  <c r="G51" i="1" s="1"/>
  <c r="E48" i="15"/>
  <c r="E49" s="1"/>
  <c r="F51" i="1" s="1"/>
  <c r="D48" i="15"/>
  <c r="D49" s="1"/>
  <c r="E51" i="1" s="1"/>
  <c r="C48" i="15"/>
  <c r="B48"/>
  <c r="C47"/>
  <c r="B47"/>
  <c r="U46"/>
  <c r="U47" s="1"/>
  <c r="V49" i="1" s="1"/>
  <c r="T46" i="15"/>
  <c r="T47" s="1"/>
  <c r="U49" i="1" s="1"/>
  <c r="S46" i="15"/>
  <c r="S47" s="1"/>
  <c r="T49" i="1" s="1"/>
  <c r="R46" i="15"/>
  <c r="R47" s="1"/>
  <c r="S49" i="1" s="1"/>
  <c r="Q46" i="15"/>
  <c r="Q47" s="1"/>
  <c r="R49" i="1" s="1"/>
  <c r="P46" i="15"/>
  <c r="P47" s="1"/>
  <c r="Q49" i="1" s="1"/>
  <c r="O46" i="15"/>
  <c r="O47" s="1"/>
  <c r="P49" i="1" s="1"/>
  <c r="N46" i="15"/>
  <c r="N47" s="1"/>
  <c r="O49" i="1" s="1"/>
  <c r="M46" i="15"/>
  <c r="M47" s="1"/>
  <c r="N49" i="1" s="1"/>
  <c r="L46" i="15"/>
  <c r="L47" s="1"/>
  <c r="M49" i="1" s="1"/>
  <c r="K46" i="15"/>
  <c r="K47" s="1"/>
  <c r="L49" i="1" s="1"/>
  <c r="J46" i="15"/>
  <c r="J47" s="1"/>
  <c r="K49" i="1" s="1"/>
  <c r="I46" i="15"/>
  <c r="I47" s="1"/>
  <c r="J49" i="1" s="1"/>
  <c r="H46" i="15"/>
  <c r="H47" s="1"/>
  <c r="I49" i="1" s="1"/>
  <c r="G46" i="15"/>
  <c r="G47" s="1"/>
  <c r="H49" i="1" s="1"/>
  <c r="F46" i="15"/>
  <c r="F47" s="1"/>
  <c r="G49" i="1" s="1"/>
  <c r="E46" i="15"/>
  <c r="E47" s="1"/>
  <c r="F49" i="1" s="1"/>
  <c r="D46" i="15"/>
  <c r="D47" s="1"/>
  <c r="E49" i="1" s="1"/>
  <c r="C46" i="15"/>
  <c r="B46"/>
  <c r="B45"/>
  <c r="C44"/>
  <c r="B44"/>
  <c r="U43"/>
  <c r="U44" s="1"/>
  <c r="V46" i="1" s="1"/>
  <c r="T43" i="15"/>
  <c r="T44" s="1"/>
  <c r="U46" i="1" s="1"/>
  <c r="S43" i="15"/>
  <c r="S44" s="1"/>
  <c r="T46" i="1" s="1"/>
  <c r="R43" i="15"/>
  <c r="R44" s="1"/>
  <c r="S46" i="1" s="1"/>
  <c r="Q43" i="15"/>
  <c r="Q44" s="1"/>
  <c r="R46" i="1" s="1"/>
  <c r="P43" i="15"/>
  <c r="P44" s="1"/>
  <c r="Q46" i="1" s="1"/>
  <c r="O43" i="15"/>
  <c r="O44" s="1"/>
  <c r="P46" i="1" s="1"/>
  <c r="N43" i="15"/>
  <c r="N44" s="1"/>
  <c r="O46" i="1" s="1"/>
  <c r="M43" i="15"/>
  <c r="M44" s="1"/>
  <c r="N46" i="1" s="1"/>
  <c r="L43" i="15"/>
  <c r="L44" s="1"/>
  <c r="M46" i="1" s="1"/>
  <c r="K43" i="15"/>
  <c r="K44" s="1"/>
  <c r="L46" i="1" s="1"/>
  <c r="J43" i="15"/>
  <c r="J44" s="1"/>
  <c r="K46" i="1" s="1"/>
  <c r="I43" i="15"/>
  <c r="I44" s="1"/>
  <c r="J46" i="1" s="1"/>
  <c r="H43" i="15"/>
  <c r="H44" s="1"/>
  <c r="I46" i="1" s="1"/>
  <c r="G43" i="15"/>
  <c r="G44" s="1"/>
  <c r="H46" i="1" s="1"/>
  <c r="F43" i="15"/>
  <c r="F44" s="1"/>
  <c r="G46" i="1" s="1"/>
  <c r="E43" i="15"/>
  <c r="E44" s="1"/>
  <c r="F46" i="1" s="1"/>
  <c r="D43" i="15"/>
  <c r="D44" s="1"/>
  <c r="E46" i="1" s="1"/>
  <c r="C43" i="15"/>
  <c r="B43"/>
  <c r="C42"/>
  <c r="B42"/>
  <c r="U41"/>
  <c r="U42" s="1"/>
  <c r="V44" i="1" s="1"/>
  <c r="T41" i="15"/>
  <c r="T42" s="1"/>
  <c r="U44" i="1" s="1"/>
  <c r="S41" i="15"/>
  <c r="S42" s="1"/>
  <c r="T44" i="1" s="1"/>
  <c r="R41" i="15"/>
  <c r="R42" s="1"/>
  <c r="S44" i="1" s="1"/>
  <c r="Q41" i="15"/>
  <c r="Q42" s="1"/>
  <c r="R44" i="1" s="1"/>
  <c r="P41" i="15"/>
  <c r="P42" s="1"/>
  <c r="Q44" i="1" s="1"/>
  <c r="O41" i="15"/>
  <c r="O42" s="1"/>
  <c r="P44" i="1" s="1"/>
  <c r="N41" i="15"/>
  <c r="N42" s="1"/>
  <c r="O44" i="1" s="1"/>
  <c r="M41" i="15"/>
  <c r="M42" s="1"/>
  <c r="N44" i="1" s="1"/>
  <c r="L41" i="15"/>
  <c r="L42" s="1"/>
  <c r="M44" i="1" s="1"/>
  <c r="K41" i="15"/>
  <c r="K42" s="1"/>
  <c r="L44" i="1" s="1"/>
  <c r="J41" i="15"/>
  <c r="J42" s="1"/>
  <c r="K44" i="1" s="1"/>
  <c r="I41" i="15"/>
  <c r="I42" s="1"/>
  <c r="J44" i="1" s="1"/>
  <c r="H41" i="15"/>
  <c r="H42" s="1"/>
  <c r="I44" i="1" s="1"/>
  <c r="G41" i="15"/>
  <c r="G42" s="1"/>
  <c r="H44" i="1" s="1"/>
  <c r="F41" i="15"/>
  <c r="F42" s="1"/>
  <c r="G44" i="1" s="1"/>
  <c r="E41" i="15"/>
  <c r="E42" s="1"/>
  <c r="F44" i="1" s="1"/>
  <c r="D41" i="15"/>
  <c r="D42" s="1"/>
  <c r="E44" i="1" s="1"/>
  <c r="C41" i="15"/>
  <c r="B41"/>
  <c r="C40"/>
  <c r="B40"/>
  <c r="U39"/>
  <c r="U40" s="1"/>
  <c r="V42" i="1" s="1"/>
  <c r="T39" i="15"/>
  <c r="T40" s="1"/>
  <c r="U42" i="1" s="1"/>
  <c r="S39" i="15"/>
  <c r="S40" s="1"/>
  <c r="T42" i="1" s="1"/>
  <c r="R39" i="15"/>
  <c r="R40" s="1"/>
  <c r="S42" i="1" s="1"/>
  <c r="Q39" i="15"/>
  <c r="Q40" s="1"/>
  <c r="R42" i="1" s="1"/>
  <c r="P39" i="15"/>
  <c r="P40" s="1"/>
  <c r="Q42" i="1" s="1"/>
  <c r="O39" i="15"/>
  <c r="O40" s="1"/>
  <c r="P42" i="1" s="1"/>
  <c r="N39" i="15"/>
  <c r="N40" s="1"/>
  <c r="O42" i="1" s="1"/>
  <c r="M39" i="15"/>
  <c r="M40" s="1"/>
  <c r="N42" i="1" s="1"/>
  <c r="L39" i="15"/>
  <c r="L40" s="1"/>
  <c r="M42" i="1" s="1"/>
  <c r="K39" i="15"/>
  <c r="K40" s="1"/>
  <c r="L42" i="1" s="1"/>
  <c r="J39" i="15"/>
  <c r="J40" s="1"/>
  <c r="K42" i="1" s="1"/>
  <c r="I39" i="15"/>
  <c r="I40" s="1"/>
  <c r="J42" i="1" s="1"/>
  <c r="H39" i="15"/>
  <c r="H40" s="1"/>
  <c r="I42" i="1" s="1"/>
  <c r="G39" i="15"/>
  <c r="G40" s="1"/>
  <c r="H42" i="1" s="1"/>
  <c r="F39" i="15"/>
  <c r="F40" s="1"/>
  <c r="G42" i="1" s="1"/>
  <c r="E39" i="15"/>
  <c r="E40" s="1"/>
  <c r="F42" i="1" s="1"/>
  <c r="D39" i="15"/>
  <c r="D40" s="1"/>
  <c r="E42" i="1" s="1"/>
  <c r="C39" i="15"/>
  <c r="B39"/>
  <c r="C38"/>
  <c r="B38"/>
  <c r="U37"/>
  <c r="U38" s="1"/>
  <c r="V40" i="1" s="1"/>
  <c r="T37" i="15"/>
  <c r="T38" s="1"/>
  <c r="U40" i="1" s="1"/>
  <c r="S37" i="15"/>
  <c r="S38" s="1"/>
  <c r="T40" i="1" s="1"/>
  <c r="R37" i="15"/>
  <c r="R38" s="1"/>
  <c r="S40" i="1" s="1"/>
  <c r="Q37" i="15"/>
  <c r="Q38" s="1"/>
  <c r="R40" i="1" s="1"/>
  <c r="P37" i="15"/>
  <c r="P38" s="1"/>
  <c r="Q40" i="1" s="1"/>
  <c r="O37" i="15"/>
  <c r="O38" s="1"/>
  <c r="P40" i="1" s="1"/>
  <c r="N37" i="15"/>
  <c r="N38" s="1"/>
  <c r="O40" i="1" s="1"/>
  <c r="M37" i="15"/>
  <c r="M38" s="1"/>
  <c r="N40" i="1" s="1"/>
  <c r="L37" i="15"/>
  <c r="L38" s="1"/>
  <c r="M40" i="1" s="1"/>
  <c r="K37" i="15"/>
  <c r="K38" s="1"/>
  <c r="L40" i="1" s="1"/>
  <c r="J37" i="15"/>
  <c r="J38" s="1"/>
  <c r="K40" i="1" s="1"/>
  <c r="I37" i="15"/>
  <c r="I38" s="1"/>
  <c r="J40" i="1" s="1"/>
  <c r="H37" i="15"/>
  <c r="H38" s="1"/>
  <c r="I40" i="1" s="1"/>
  <c r="G37" i="15"/>
  <c r="G38" s="1"/>
  <c r="H40" i="1" s="1"/>
  <c r="F37" i="15"/>
  <c r="F38" s="1"/>
  <c r="G40" i="1" s="1"/>
  <c r="E37" i="15"/>
  <c r="E38" s="1"/>
  <c r="F40" i="1" s="1"/>
  <c r="D37" i="15"/>
  <c r="D38" s="1"/>
  <c r="E40" i="1" s="1"/>
  <c r="C37" i="15"/>
  <c r="B37"/>
  <c r="C36"/>
  <c r="B36"/>
  <c r="U35"/>
  <c r="U36" s="1"/>
  <c r="V38" i="1" s="1"/>
  <c r="T35" i="15"/>
  <c r="T36" s="1"/>
  <c r="U38" i="1" s="1"/>
  <c r="S35" i="15"/>
  <c r="S36" s="1"/>
  <c r="T38" i="1" s="1"/>
  <c r="R35" i="15"/>
  <c r="R36" s="1"/>
  <c r="S38" i="1" s="1"/>
  <c r="Q35" i="15"/>
  <c r="Q36" s="1"/>
  <c r="R38" i="1" s="1"/>
  <c r="P35" i="15"/>
  <c r="P36" s="1"/>
  <c r="Q38" i="1" s="1"/>
  <c r="O35" i="15"/>
  <c r="O36" s="1"/>
  <c r="P38" i="1" s="1"/>
  <c r="N35" i="15"/>
  <c r="N36" s="1"/>
  <c r="O38" i="1" s="1"/>
  <c r="M35" i="15"/>
  <c r="M36" s="1"/>
  <c r="N38" i="1" s="1"/>
  <c r="L35" i="15"/>
  <c r="L36" s="1"/>
  <c r="M38" i="1" s="1"/>
  <c r="K35" i="15"/>
  <c r="K36" s="1"/>
  <c r="L38" i="1" s="1"/>
  <c r="J35" i="15"/>
  <c r="J36" s="1"/>
  <c r="K38" i="1" s="1"/>
  <c r="I35" i="15"/>
  <c r="I36" s="1"/>
  <c r="J38" i="1" s="1"/>
  <c r="H35" i="15"/>
  <c r="H36" s="1"/>
  <c r="I38" i="1" s="1"/>
  <c r="G35" i="15"/>
  <c r="G36" s="1"/>
  <c r="H38" i="1" s="1"/>
  <c r="F35" i="15"/>
  <c r="F36" s="1"/>
  <c r="G38" i="1" s="1"/>
  <c r="E35" i="15"/>
  <c r="E36" s="1"/>
  <c r="F38" i="1" s="1"/>
  <c r="D35" i="15"/>
  <c r="D36" s="1"/>
  <c r="E38" i="1" s="1"/>
  <c r="C35" i="15"/>
  <c r="B35"/>
  <c r="C34"/>
  <c r="B34"/>
  <c r="U33"/>
  <c r="U34" s="1"/>
  <c r="V36" i="1" s="1"/>
  <c r="T33" i="15"/>
  <c r="T34" s="1"/>
  <c r="U36" i="1" s="1"/>
  <c r="S33" i="15"/>
  <c r="S34" s="1"/>
  <c r="T36" i="1" s="1"/>
  <c r="R33" i="15"/>
  <c r="R34" s="1"/>
  <c r="S36" i="1" s="1"/>
  <c r="Q33" i="15"/>
  <c r="Q34" s="1"/>
  <c r="R36" i="1" s="1"/>
  <c r="P33" i="15"/>
  <c r="P34" s="1"/>
  <c r="Q36" i="1" s="1"/>
  <c r="O33" i="15"/>
  <c r="O34" s="1"/>
  <c r="P36" i="1" s="1"/>
  <c r="N33" i="15"/>
  <c r="N34" s="1"/>
  <c r="O36" i="1" s="1"/>
  <c r="M33" i="15"/>
  <c r="M34" s="1"/>
  <c r="N36" i="1" s="1"/>
  <c r="L33" i="15"/>
  <c r="L34" s="1"/>
  <c r="K33"/>
  <c r="K34" s="1"/>
  <c r="L36" i="1" s="1"/>
  <c r="J33" i="15"/>
  <c r="J34" s="1"/>
  <c r="K36" i="1" s="1"/>
  <c r="I33" i="15"/>
  <c r="I34" s="1"/>
  <c r="J36" i="1" s="1"/>
  <c r="H33" i="15"/>
  <c r="H34" s="1"/>
  <c r="I36" i="1" s="1"/>
  <c r="G33" i="15"/>
  <c r="G34" s="1"/>
  <c r="H36" i="1" s="1"/>
  <c r="F33" i="15"/>
  <c r="F34" s="1"/>
  <c r="G36" i="1" s="1"/>
  <c r="E33" i="15"/>
  <c r="E34" s="1"/>
  <c r="F36" i="1" s="1"/>
  <c r="D33" i="15"/>
  <c r="D34" s="1"/>
  <c r="E36" i="1" s="1"/>
  <c r="C33" i="15"/>
  <c r="B33"/>
  <c r="C32"/>
  <c r="B32"/>
  <c r="U31"/>
  <c r="U32" s="1"/>
  <c r="V34" i="1" s="1"/>
  <c r="T31" i="15"/>
  <c r="T32" s="1"/>
  <c r="U34" i="1" s="1"/>
  <c r="S31" i="15"/>
  <c r="S32" s="1"/>
  <c r="T34" i="1" s="1"/>
  <c r="R31" i="15"/>
  <c r="R32" s="1"/>
  <c r="S34" i="1" s="1"/>
  <c r="Q31" i="15"/>
  <c r="Q32" s="1"/>
  <c r="R34" i="1" s="1"/>
  <c r="P31" i="15"/>
  <c r="P32" s="1"/>
  <c r="Q34" i="1" s="1"/>
  <c r="O31" i="15"/>
  <c r="O32" s="1"/>
  <c r="P34" i="1" s="1"/>
  <c r="N31" i="15"/>
  <c r="N32" s="1"/>
  <c r="O34" i="1" s="1"/>
  <c r="M31" i="15"/>
  <c r="M32" s="1"/>
  <c r="N34" i="1" s="1"/>
  <c r="L31" i="15"/>
  <c r="L32" s="1"/>
  <c r="M34" i="1" s="1"/>
  <c r="K31" i="15"/>
  <c r="K32" s="1"/>
  <c r="L34" i="1" s="1"/>
  <c r="J31" i="15"/>
  <c r="J32" s="1"/>
  <c r="K34" i="1" s="1"/>
  <c r="I31" i="15"/>
  <c r="I32" s="1"/>
  <c r="J34" i="1" s="1"/>
  <c r="H31" i="15"/>
  <c r="H32" s="1"/>
  <c r="I34" i="1" s="1"/>
  <c r="G31" i="15"/>
  <c r="G32" s="1"/>
  <c r="H34" i="1" s="1"/>
  <c r="F31" i="15"/>
  <c r="F32" s="1"/>
  <c r="G34" i="1" s="1"/>
  <c r="E31" i="15"/>
  <c r="E32" s="1"/>
  <c r="F34" i="1" s="1"/>
  <c r="D31" i="15"/>
  <c r="D32" s="1"/>
  <c r="E34" i="1" s="1"/>
  <c r="C31" i="15"/>
  <c r="B31"/>
  <c r="C30"/>
  <c r="B30"/>
  <c r="U29"/>
  <c r="U30" s="1"/>
  <c r="V32" i="1" s="1"/>
  <c r="T29" i="15"/>
  <c r="T30" s="1"/>
  <c r="U32" i="1" s="1"/>
  <c r="S29" i="15"/>
  <c r="S30" s="1"/>
  <c r="T32" i="1" s="1"/>
  <c r="R29" i="15"/>
  <c r="R30" s="1"/>
  <c r="S32" i="1" s="1"/>
  <c r="Q29" i="15"/>
  <c r="Q30" s="1"/>
  <c r="R32" i="1" s="1"/>
  <c r="P29" i="15"/>
  <c r="P30" s="1"/>
  <c r="Q32" i="1" s="1"/>
  <c r="O29" i="15"/>
  <c r="O30" s="1"/>
  <c r="P32" i="1" s="1"/>
  <c r="N29" i="15"/>
  <c r="N30" s="1"/>
  <c r="O32" i="1" s="1"/>
  <c r="M29" i="15"/>
  <c r="M30" s="1"/>
  <c r="N32" i="1" s="1"/>
  <c r="L29" i="15"/>
  <c r="L30" s="1"/>
  <c r="M32" i="1" s="1"/>
  <c r="K29" i="15"/>
  <c r="K30" s="1"/>
  <c r="L32" i="1" s="1"/>
  <c r="J29" i="15"/>
  <c r="J30" s="1"/>
  <c r="K32" i="1" s="1"/>
  <c r="I29" i="15"/>
  <c r="I30" s="1"/>
  <c r="J32" i="1" s="1"/>
  <c r="H29" i="15"/>
  <c r="H30" s="1"/>
  <c r="I32" i="1" s="1"/>
  <c r="G29" i="15"/>
  <c r="G30" s="1"/>
  <c r="H32" i="1" s="1"/>
  <c r="F29" i="15"/>
  <c r="F30" s="1"/>
  <c r="G32" i="1" s="1"/>
  <c r="E29" i="15"/>
  <c r="E30" s="1"/>
  <c r="F32" i="1" s="1"/>
  <c r="D29" i="15"/>
  <c r="D30" s="1"/>
  <c r="E32" i="1" s="1"/>
  <c r="C29" i="15"/>
  <c r="B29"/>
  <c r="C28"/>
  <c r="B28"/>
  <c r="U27"/>
  <c r="U28" s="1"/>
  <c r="V30" i="1" s="1"/>
  <c r="T27" i="15"/>
  <c r="T28" s="1"/>
  <c r="U30" i="1" s="1"/>
  <c r="S27" i="15"/>
  <c r="S28" s="1"/>
  <c r="T30" i="1" s="1"/>
  <c r="R27" i="15"/>
  <c r="R28" s="1"/>
  <c r="S30" i="1" s="1"/>
  <c r="Q27" i="15"/>
  <c r="Q28" s="1"/>
  <c r="R30" i="1" s="1"/>
  <c r="P27" i="15"/>
  <c r="P28" s="1"/>
  <c r="Q30" i="1" s="1"/>
  <c r="O27" i="15"/>
  <c r="O28" s="1"/>
  <c r="P30" i="1" s="1"/>
  <c r="N27" i="15"/>
  <c r="N28" s="1"/>
  <c r="O30" i="1" s="1"/>
  <c r="M27" i="15"/>
  <c r="M28" s="1"/>
  <c r="N30" i="1" s="1"/>
  <c r="L27" i="15"/>
  <c r="L28" s="1"/>
  <c r="M30" i="1" s="1"/>
  <c r="K27" i="15"/>
  <c r="K28" s="1"/>
  <c r="L30" i="1" s="1"/>
  <c r="J27" i="15"/>
  <c r="J28" s="1"/>
  <c r="K30" i="1" s="1"/>
  <c r="I27" i="15"/>
  <c r="I28" s="1"/>
  <c r="J30" i="1" s="1"/>
  <c r="H27" i="15"/>
  <c r="H28" s="1"/>
  <c r="I30" i="1" s="1"/>
  <c r="G27" i="15"/>
  <c r="G28" s="1"/>
  <c r="H30" i="1" s="1"/>
  <c r="F27" i="15"/>
  <c r="F28" s="1"/>
  <c r="G30" i="1" s="1"/>
  <c r="E27" i="15"/>
  <c r="E28" s="1"/>
  <c r="F30" i="1" s="1"/>
  <c r="D27" i="15"/>
  <c r="D28" s="1"/>
  <c r="E30" i="1" s="1"/>
  <c r="C27" i="15"/>
  <c r="B27"/>
  <c r="C26"/>
  <c r="B26"/>
  <c r="U25"/>
  <c r="U26" s="1"/>
  <c r="V28" i="1" s="1"/>
  <c r="T25" i="15"/>
  <c r="T26" s="1"/>
  <c r="U28" i="1" s="1"/>
  <c r="S25" i="15"/>
  <c r="S26" s="1"/>
  <c r="T28" i="1" s="1"/>
  <c r="R25" i="15"/>
  <c r="R26" s="1"/>
  <c r="S28" i="1" s="1"/>
  <c r="Q25" i="15"/>
  <c r="Q26" s="1"/>
  <c r="R28" i="1" s="1"/>
  <c r="P25" i="15"/>
  <c r="P26" s="1"/>
  <c r="Q28" i="1" s="1"/>
  <c r="O25" i="15"/>
  <c r="O26" s="1"/>
  <c r="P28" i="1" s="1"/>
  <c r="N25" i="15"/>
  <c r="N26" s="1"/>
  <c r="O28" i="1" s="1"/>
  <c r="M25" i="15"/>
  <c r="M26" s="1"/>
  <c r="N28" i="1" s="1"/>
  <c r="L25" i="15"/>
  <c r="L26" s="1"/>
  <c r="M28" i="1" s="1"/>
  <c r="K25" i="15"/>
  <c r="K26" s="1"/>
  <c r="L28" i="1" s="1"/>
  <c r="J25" i="15"/>
  <c r="J26" s="1"/>
  <c r="K28" i="1" s="1"/>
  <c r="I25" i="15"/>
  <c r="I26" s="1"/>
  <c r="J28" i="1" s="1"/>
  <c r="H25" i="15"/>
  <c r="H26" s="1"/>
  <c r="I28" i="1" s="1"/>
  <c r="G25" i="15"/>
  <c r="G26" s="1"/>
  <c r="H28" i="1" s="1"/>
  <c r="F25" i="15"/>
  <c r="F26" s="1"/>
  <c r="G28" i="1" s="1"/>
  <c r="E25" i="15"/>
  <c r="E26" s="1"/>
  <c r="F28" i="1" s="1"/>
  <c r="D25" i="15"/>
  <c r="D26" s="1"/>
  <c r="E28" i="1" s="1"/>
  <c r="C25" i="15"/>
  <c r="B25"/>
  <c r="C24"/>
  <c r="B24"/>
  <c r="U23"/>
  <c r="U24" s="1"/>
  <c r="V26" i="1" s="1"/>
  <c r="T23" i="15"/>
  <c r="T24" s="1"/>
  <c r="U26" i="1" s="1"/>
  <c r="S23" i="15"/>
  <c r="S24" s="1"/>
  <c r="T26" i="1" s="1"/>
  <c r="R23" i="15"/>
  <c r="R24" s="1"/>
  <c r="S26" i="1" s="1"/>
  <c r="Q23" i="15"/>
  <c r="Q24" s="1"/>
  <c r="R26" i="1" s="1"/>
  <c r="P23" i="15"/>
  <c r="P24" s="1"/>
  <c r="Q26" i="1" s="1"/>
  <c r="O23" i="15"/>
  <c r="O24" s="1"/>
  <c r="P26" i="1" s="1"/>
  <c r="N23" i="15"/>
  <c r="N24" s="1"/>
  <c r="O26" i="1" s="1"/>
  <c r="M23" i="15"/>
  <c r="M24" s="1"/>
  <c r="N26" i="1" s="1"/>
  <c r="L23" i="15"/>
  <c r="L24" s="1"/>
  <c r="M26" i="1" s="1"/>
  <c r="K23" i="15"/>
  <c r="K24" s="1"/>
  <c r="L26" i="1" s="1"/>
  <c r="J23" i="15"/>
  <c r="J24" s="1"/>
  <c r="K26" i="1" s="1"/>
  <c r="I23" i="15"/>
  <c r="I24" s="1"/>
  <c r="J26" i="1" s="1"/>
  <c r="H23" i="15"/>
  <c r="H24" s="1"/>
  <c r="I26" i="1" s="1"/>
  <c r="G23" i="15"/>
  <c r="G24" s="1"/>
  <c r="H26" i="1" s="1"/>
  <c r="F23" i="15"/>
  <c r="F24" s="1"/>
  <c r="G26" i="1" s="1"/>
  <c r="E23" i="15"/>
  <c r="E24" s="1"/>
  <c r="F26" i="1" s="1"/>
  <c r="D23" i="15"/>
  <c r="D24" s="1"/>
  <c r="E26" i="1" s="1"/>
  <c r="C23" i="15"/>
  <c r="B23"/>
  <c r="C22"/>
  <c r="B22"/>
  <c r="U21"/>
  <c r="U22" s="1"/>
  <c r="V24" i="1" s="1"/>
  <c r="T21" i="15"/>
  <c r="T22" s="1"/>
  <c r="U24" i="1" s="1"/>
  <c r="S21" i="15"/>
  <c r="S22" s="1"/>
  <c r="T24" i="1" s="1"/>
  <c r="R21" i="15"/>
  <c r="R22" s="1"/>
  <c r="S24" i="1" s="1"/>
  <c r="Q21" i="15"/>
  <c r="Q22" s="1"/>
  <c r="R24" i="1" s="1"/>
  <c r="P21" i="15"/>
  <c r="P22" s="1"/>
  <c r="Q24" i="1" s="1"/>
  <c r="O21" i="15"/>
  <c r="O22" s="1"/>
  <c r="P24" i="1" s="1"/>
  <c r="N21" i="15"/>
  <c r="N22" s="1"/>
  <c r="O24" i="1" s="1"/>
  <c r="M21" i="15"/>
  <c r="M22" s="1"/>
  <c r="N24" i="1" s="1"/>
  <c r="L21" i="15"/>
  <c r="L22" s="1"/>
  <c r="M24" i="1" s="1"/>
  <c r="K21" i="15"/>
  <c r="K22" s="1"/>
  <c r="L24" i="1" s="1"/>
  <c r="J21" i="15"/>
  <c r="J22" s="1"/>
  <c r="K24" i="1" s="1"/>
  <c r="I21" i="15"/>
  <c r="I22" s="1"/>
  <c r="J24" i="1" s="1"/>
  <c r="H21" i="15"/>
  <c r="H22" s="1"/>
  <c r="I24" i="1" s="1"/>
  <c r="G21" i="15"/>
  <c r="G22" s="1"/>
  <c r="H24" i="1" s="1"/>
  <c r="F21" i="15"/>
  <c r="F22" s="1"/>
  <c r="G24" i="1" s="1"/>
  <c r="E21" i="15"/>
  <c r="E22" s="1"/>
  <c r="F24" i="1" s="1"/>
  <c r="D21" i="15"/>
  <c r="D22" s="1"/>
  <c r="E24" i="1" s="1"/>
  <c r="C21" i="15"/>
  <c r="B21"/>
  <c r="C20"/>
  <c r="B20"/>
  <c r="U19"/>
  <c r="U20" s="1"/>
  <c r="V22" i="1" s="1"/>
  <c r="T19" i="15"/>
  <c r="T20" s="1"/>
  <c r="U22" i="1" s="1"/>
  <c r="S19" i="15"/>
  <c r="S20" s="1"/>
  <c r="T22" i="1" s="1"/>
  <c r="R19" i="15"/>
  <c r="R20" s="1"/>
  <c r="S22" i="1" s="1"/>
  <c r="Q19" i="15"/>
  <c r="Q20" s="1"/>
  <c r="R22" i="1" s="1"/>
  <c r="P19" i="15"/>
  <c r="P20" s="1"/>
  <c r="Q22" i="1" s="1"/>
  <c r="O19" i="15"/>
  <c r="O20" s="1"/>
  <c r="P22" i="1" s="1"/>
  <c r="N19" i="15"/>
  <c r="N20" s="1"/>
  <c r="O22" i="1" s="1"/>
  <c r="M19" i="15"/>
  <c r="M20" s="1"/>
  <c r="N22" i="1" s="1"/>
  <c r="L19" i="15"/>
  <c r="L20" s="1"/>
  <c r="M22" i="1" s="1"/>
  <c r="K19" i="15"/>
  <c r="K20" s="1"/>
  <c r="L22" i="1" s="1"/>
  <c r="J19" i="15"/>
  <c r="J20" s="1"/>
  <c r="K22" i="1" s="1"/>
  <c r="I19" i="15"/>
  <c r="I20" s="1"/>
  <c r="J22" i="1" s="1"/>
  <c r="H19" i="15"/>
  <c r="H20" s="1"/>
  <c r="I22" i="1" s="1"/>
  <c r="G19" i="15"/>
  <c r="G20" s="1"/>
  <c r="H22" i="1" s="1"/>
  <c r="F19" i="15"/>
  <c r="F20" s="1"/>
  <c r="G22" i="1" s="1"/>
  <c r="E19" i="15"/>
  <c r="E20" s="1"/>
  <c r="F22" i="1" s="1"/>
  <c r="D19" i="15"/>
  <c r="D20" s="1"/>
  <c r="E22" i="1" s="1"/>
  <c r="C19" i="15"/>
  <c r="B19"/>
  <c r="C18"/>
  <c r="B18"/>
  <c r="U17"/>
  <c r="U18" s="1"/>
  <c r="V20" i="1" s="1"/>
  <c r="T17" i="15"/>
  <c r="T18" s="1"/>
  <c r="U20" i="1" s="1"/>
  <c r="S17" i="15"/>
  <c r="S18" s="1"/>
  <c r="T20" i="1" s="1"/>
  <c r="R17" i="15"/>
  <c r="R18" s="1"/>
  <c r="S20" i="1" s="1"/>
  <c r="Q17" i="15"/>
  <c r="Q18" s="1"/>
  <c r="R20" i="1" s="1"/>
  <c r="P17" i="15"/>
  <c r="P18" s="1"/>
  <c r="Q20" i="1" s="1"/>
  <c r="O17" i="15"/>
  <c r="O18" s="1"/>
  <c r="P20" i="1" s="1"/>
  <c r="N17" i="15"/>
  <c r="N18" s="1"/>
  <c r="O20" i="1" s="1"/>
  <c r="M17" i="15"/>
  <c r="M18" s="1"/>
  <c r="N20" i="1" s="1"/>
  <c r="L17" i="15"/>
  <c r="L18" s="1"/>
  <c r="M20" i="1" s="1"/>
  <c r="K17" i="15"/>
  <c r="K18" s="1"/>
  <c r="L20" i="1" s="1"/>
  <c r="J17" i="15"/>
  <c r="J18" s="1"/>
  <c r="K20" i="1" s="1"/>
  <c r="I17" i="15"/>
  <c r="I18" s="1"/>
  <c r="J20" i="1" s="1"/>
  <c r="H17" i="15"/>
  <c r="H18" s="1"/>
  <c r="I20" i="1" s="1"/>
  <c r="G17" i="15"/>
  <c r="G18" s="1"/>
  <c r="H20" i="1" s="1"/>
  <c r="F17" i="15"/>
  <c r="F18" s="1"/>
  <c r="G20" i="1" s="1"/>
  <c r="E17" i="15"/>
  <c r="E18" s="1"/>
  <c r="F20" i="1" s="1"/>
  <c r="D17" i="15"/>
  <c r="D18" s="1"/>
  <c r="E20" i="1" s="1"/>
  <c r="C17" i="15"/>
  <c r="B17"/>
  <c r="C16"/>
  <c r="B16"/>
  <c r="U15"/>
  <c r="U16" s="1"/>
  <c r="V18" i="1" s="1"/>
  <c r="T15" i="15"/>
  <c r="T16" s="1"/>
  <c r="U18" i="1" s="1"/>
  <c r="S15" i="15"/>
  <c r="S16" s="1"/>
  <c r="T18" i="1" s="1"/>
  <c r="R15" i="15"/>
  <c r="R16" s="1"/>
  <c r="S18" i="1" s="1"/>
  <c r="Q15" i="15"/>
  <c r="Q16" s="1"/>
  <c r="R18" i="1" s="1"/>
  <c r="P15" i="15"/>
  <c r="P16" s="1"/>
  <c r="Q18" i="1" s="1"/>
  <c r="O15" i="15"/>
  <c r="O16" s="1"/>
  <c r="P18" i="1" s="1"/>
  <c r="N15" i="15"/>
  <c r="N16" s="1"/>
  <c r="O18" i="1" s="1"/>
  <c r="M15" i="15"/>
  <c r="M16" s="1"/>
  <c r="N18" i="1" s="1"/>
  <c r="L15" i="15"/>
  <c r="L16" s="1"/>
  <c r="M18" i="1" s="1"/>
  <c r="K15" i="15"/>
  <c r="K16" s="1"/>
  <c r="L18" i="1" s="1"/>
  <c r="J15" i="15"/>
  <c r="J16" s="1"/>
  <c r="K18" i="1" s="1"/>
  <c r="I15" i="15"/>
  <c r="I16" s="1"/>
  <c r="J18" i="1" s="1"/>
  <c r="H15" i="15"/>
  <c r="H16" s="1"/>
  <c r="I18" i="1" s="1"/>
  <c r="G15" i="15"/>
  <c r="G16" s="1"/>
  <c r="H18" i="1" s="1"/>
  <c r="F15" i="15"/>
  <c r="F16" s="1"/>
  <c r="G18" i="1" s="1"/>
  <c r="E15" i="15"/>
  <c r="E16" s="1"/>
  <c r="F18" i="1" s="1"/>
  <c r="D15" i="15"/>
  <c r="D16" s="1"/>
  <c r="E18" i="1" s="1"/>
  <c r="C15" i="15"/>
  <c r="B15"/>
  <c r="C14"/>
  <c r="B14"/>
  <c r="U13"/>
  <c r="U14" s="1"/>
  <c r="V16" i="1" s="1"/>
  <c r="T13" i="15"/>
  <c r="T14" s="1"/>
  <c r="U16" i="1" s="1"/>
  <c r="S13" i="15"/>
  <c r="S14" s="1"/>
  <c r="T16" i="1" s="1"/>
  <c r="R13" i="15"/>
  <c r="R14" s="1"/>
  <c r="S16" i="1" s="1"/>
  <c r="Q13" i="15"/>
  <c r="Q14" s="1"/>
  <c r="R16" i="1" s="1"/>
  <c r="P13" i="15"/>
  <c r="P14" s="1"/>
  <c r="Q16" i="1" s="1"/>
  <c r="O13" i="15"/>
  <c r="O14" s="1"/>
  <c r="P16" i="1" s="1"/>
  <c r="N13" i="15"/>
  <c r="N14" s="1"/>
  <c r="O16" i="1" s="1"/>
  <c r="M13" i="15"/>
  <c r="M14" s="1"/>
  <c r="N16" i="1" s="1"/>
  <c r="L13" i="15"/>
  <c r="L14" s="1"/>
  <c r="M16" i="1" s="1"/>
  <c r="K13" i="15"/>
  <c r="K14" s="1"/>
  <c r="L16" i="1" s="1"/>
  <c r="J13" i="15"/>
  <c r="J14" s="1"/>
  <c r="K16" i="1" s="1"/>
  <c r="I13" i="15"/>
  <c r="I14" s="1"/>
  <c r="J16" i="1" s="1"/>
  <c r="H13" i="15"/>
  <c r="H14" s="1"/>
  <c r="I16" i="1" s="1"/>
  <c r="G13" i="15"/>
  <c r="G14" s="1"/>
  <c r="H16" i="1" s="1"/>
  <c r="F13" i="15"/>
  <c r="F14" s="1"/>
  <c r="G16" i="1" s="1"/>
  <c r="E13" i="15"/>
  <c r="E14" s="1"/>
  <c r="F16" i="1" s="1"/>
  <c r="D13" i="15"/>
  <c r="D14" s="1"/>
  <c r="E16" i="1" s="1"/>
  <c r="C13" i="15"/>
  <c r="B13"/>
  <c r="C12"/>
  <c r="B12"/>
  <c r="U11"/>
  <c r="U12" s="1"/>
  <c r="V14" i="1" s="1"/>
  <c r="T11" i="15"/>
  <c r="T12" s="1"/>
  <c r="U14" i="1" s="1"/>
  <c r="S11" i="15"/>
  <c r="S12" s="1"/>
  <c r="T14" i="1" s="1"/>
  <c r="R11" i="15"/>
  <c r="R12" s="1"/>
  <c r="S14" i="1" s="1"/>
  <c r="Q11" i="15"/>
  <c r="Q12" s="1"/>
  <c r="R14" i="1" s="1"/>
  <c r="P11" i="15"/>
  <c r="P12" s="1"/>
  <c r="Q14" i="1" s="1"/>
  <c r="O11" i="15"/>
  <c r="O12" s="1"/>
  <c r="P14" i="1" s="1"/>
  <c r="N11" i="15"/>
  <c r="N12" s="1"/>
  <c r="O14" i="1" s="1"/>
  <c r="M11" i="15"/>
  <c r="M12" s="1"/>
  <c r="N14" i="1" s="1"/>
  <c r="L11" i="15"/>
  <c r="L12" s="1"/>
  <c r="M14" i="1" s="1"/>
  <c r="K11" i="15"/>
  <c r="K12" s="1"/>
  <c r="L14" i="1" s="1"/>
  <c r="J11" i="15"/>
  <c r="J12" s="1"/>
  <c r="K14" i="1" s="1"/>
  <c r="I11" i="15"/>
  <c r="I12" s="1"/>
  <c r="J14" i="1" s="1"/>
  <c r="H11" i="15"/>
  <c r="H12" s="1"/>
  <c r="I14" i="1" s="1"/>
  <c r="G11" i="15"/>
  <c r="G12" s="1"/>
  <c r="H14" i="1" s="1"/>
  <c r="F11" i="15"/>
  <c r="F12" s="1"/>
  <c r="G14" i="1" s="1"/>
  <c r="E11" i="15"/>
  <c r="E12" s="1"/>
  <c r="F14" i="1" s="1"/>
  <c r="D11" i="15"/>
  <c r="D12" s="1"/>
  <c r="E14" i="1" s="1"/>
  <c r="C11" i="15"/>
  <c r="B11"/>
  <c r="C10"/>
  <c r="B10"/>
  <c r="U9"/>
  <c r="U10" s="1"/>
  <c r="V12" i="1" s="1"/>
  <c r="T9" i="15"/>
  <c r="T10" s="1"/>
  <c r="U12" i="1" s="1"/>
  <c r="S9" i="15"/>
  <c r="S10" s="1"/>
  <c r="T12" i="1" s="1"/>
  <c r="R9" i="15"/>
  <c r="R10" s="1"/>
  <c r="S12" i="1" s="1"/>
  <c r="Q9" i="15"/>
  <c r="Q10" s="1"/>
  <c r="R12" i="1" s="1"/>
  <c r="P9" i="15"/>
  <c r="P10" s="1"/>
  <c r="Q12" i="1" s="1"/>
  <c r="O9" i="15"/>
  <c r="O10" s="1"/>
  <c r="P12" i="1" s="1"/>
  <c r="N9" i="15"/>
  <c r="N10" s="1"/>
  <c r="O12" i="1" s="1"/>
  <c r="M9" i="15"/>
  <c r="M10" s="1"/>
  <c r="N12" i="1" s="1"/>
  <c r="L9" i="15"/>
  <c r="L10" s="1"/>
  <c r="M12" i="1" s="1"/>
  <c r="K9" i="15"/>
  <c r="K10" s="1"/>
  <c r="L12" i="1" s="1"/>
  <c r="J9" i="15"/>
  <c r="J10" s="1"/>
  <c r="K12" i="1" s="1"/>
  <c r="I9" i="15"/>
  <c r="I10" s="1"/>
  <c r="J12" i="1" s="1"/>
  <c r="H9" i="15"/>
  <c r="H10" s="1"/>
  <c r="I12" i="1" s="1"/>
  <c r="G9" i="15"/>
  <c r="G10" s="1"/>
  <c r="H12" i="1" s="1"/>
  <c r="F9" i="15"/>
  <c r="F10" s="1"/>
  <c r="G12" i="1" s="1"/>
  <c r="E9" i="15"/>
  <c r="E10" s="1"/>
  <c r="F12" i="1" s="1"/>
  <c r="D9" i="15"/>
  <c r="D10" s="1"/>
  <c r="E12" i="1" s="1"/>
  <c r="C9" i="15"/>
  <c r="B9"/>
  <c r="C8"/>
  <c r="B8"/>
  <c r="U7"/>
  <c r="U8" s="1"/>
  <c r="V10" i="1" s="1"/>
  <c r="T7" i="15"/>
  <c r="T8" s="1"/>
  <c r="U10" i="1" s="1"/>
  <c r="S7" i="15"/>
  <c r="S8" s="1"/>
  <c r="T10" i="1" s="1"/>
  <c r="R7" i="15"/>
  <c r="R8" s="1"/>
  <c r="S10" i="1" s="1"/>
  <c r="Q7" i="15"/>
  <c r="Q8" s="1"/>
  <c r="R10" i="1" s="1"/>
  <c r="P7" i="15"/>
  <c r="P8" s="1"/>
  <c r="Q10" i="1" s="1"/>
  <c r="O7" i="15"/>
  <c r="O8" s="1"/>
  <c r="P10" i="1" s="1"/>
  <c r="N7" i="15"/>
  <c r="N8" s="1"/>
  <c r="O10" i="1" s="1"/>
  <c r="M7" i="15"/>
  <c r="M8" s="1"/>
  <c r="N10" i="1" s="1"/>
  <c r="L7" i="15"/>
  <c r="L8" s="1"/>
  <c r="M10" i="1" s="1"/>
  <c r="K7" i="15"/>
  <c r="K8" s="1"/>
  <c r="L10" i="1" s="1"/>
  <c r="J7" i="15"/>
  <c r="J8" s="1"/>
  <c r="K10" i="1" s="1"/>
  <c r="I7" i="15"/>
  <c r="I8" s="1"/>
  <c r="J10" i="1" s="1"/>
  <c r="H7" i="15"/>
  <c r="H8" s="1"/>
  <c r="I10" i="1" s="1"/>
  <c r="G7" i="15"/>
  <c r="G8" s="1"/>
  <c r="H10" i="1" s="1"/>
  <c r="F7" i="15"/>
  <c r="F8" s="1"/>
  <c r="G10" i="1" s="1"/>
  <c r="E7" i="15"/>
  <c r="E8" s="1"/>
  <c r="F10" i="1" s="1"/>
  <c r="D7" i="15"/>
  <c r="D8" s="1"/>
  <c r="E10" i="1" s="1"/>
  <c r="C7" i="15"/>
  <c r="B7"/>
  <c r="C6"/>
  <c r="B6"/>
  <c r="U5"/>
  <c r="U6" s="1"/>
  <c r="V8" i="1" s="1"/>
  <c r="T5" i="15"/>
  <c r="T6" s="1"/>
  <c r="U8" i="1" s="1"/>
  <c r="S5" i="15"/>
  <c r="S6" s="1"/>
  <c r="T8" i="1" s="1"/>
  <c r="R5" i="15"/>
  <c r="R6" s="1"/>
  <c r="S8" i="1" s="1"/>
  <c r="Q5" i="15"/>
  <c r="Q6" s="1"/>
  <c r="R8" i="1" s="1"/>
  <c r="P5" i="15"/>
  <c r="P6" s="1"/>
  <c r="Q8" i="1" s="1"/>
  <c r="O5" i="15"/>
  <c r="O6" s="1"/>
  <c r="P8" i="1" s="1"/>
  <c r="N5" i="15"/>
  <c r="N6" s="1"/>
  <c r="O8" i="1" s="1"/>
  <c r="M5" i="15"/>
  <c r="M6" s="1"/>
  <c r="N8" i="1" s="1"/>
  <c r="L5" i="15"/>
  <c r="L6" s="1"/>
  <c r="M8" i="1" s="1"/>
  <c r="K5" i="15"/>
  <c r="K6" s="1"/>
  <c r="L8" i="1" s="1"/>
  <c r="J5" i="15"/>
  <c r="J6" s="1"/>
  <c r="K8" i="1" s="1"/>
  <c r="I5" i="15"/>
  <c r="I6" s="1"/>
  <c r="J8" i="1" s="1"/>
  <c r="H5" i="15"/>
  <c r="H6" s="1"/>
  <c r="I8" i="1" s="1"/>
  <c r="G5" i="15"/>
  <c r="G6" s="1"/>
  <c r="H8" i="1" s="1"/>
  <c r="F5" i="15"/>
  <c r="F6" s="1"/>
  <c r="G8" i="1" s="1"/>
  <c r="E5" i="15"/>
  <c r="E6" s="1"/>
  <c r="F8" i="1" s="1"/>
  <c r="D5" i="15"/>
  <c r="D6" s="1"/>
  <c r="E8" i="1" s="1"/>
  <c r="C5" i="15"/>
  <c r="B5"/>
  <c r="U4"/>
  <c r="T4"/>
  <c r="S4"/>
  <c r="R4"/>
  <c r="Q4"/>
  <c r="P4"/>
  <c r="O4"/>
  <c r="N4"/>
  <c r="M4"/>
  <c r="L4"/>
  <c r="K4"/>
  <c r="J4"/>
  <c r="I4"/>
  <c r="H4"/>
  <c r="G4"/>
  <c r="F4"/>
  <c r="E4"/>
  <c r="D4"/>
  <c r="D60" i="8"/>
  <c r="C60"/>
  <c r="D72"/>
  <c r="C72"/>
  <c r="D66"/>
  <c r="C66"/>
  <c r="D65"/>
  <c r="C65"/>
  <c r="D57"/>
  <c r="C57"/>
  <c r="D73"/>
  <c r="C73"/>
  <c r="D62"/>
  <c r="C62"/>
  <c r="D55"/>
  <c r="C55"/>
  <c r="D70"/>
  <c r="C70"/>
  <c r="D59"/>
  <c r="C59"/>
  <c r="D52"/>
  <c r="C52"/>
  <c r="D63"/>
  <c r="C63"/>
  <c r="D51"/>
  <c r="C51"/>
  <c r="D56"/>
  <c r="C56"/>
  <c r="D54"/>
  <c r="C54"/>
  <c r="D64"/>
  <c r="C64"/>
  <c r="C58"/>
  <c r="D39"/>
  <c r="C39"/>
  <c r="D44"/>
  <c r="C44"/>
  <c r="D36"/>
  <c r="C36"/>
  <c r="D45"/>
  <c r="C45"/>
  <c r="D35"/>
  <c r="C35"/>
  <c r="D49"/>
  <c r="C49"/>
  <c r="D50"/>
  <c r="C50"/>
  <c r="D46"/>
  <c r="C46"/>
  <c r="D69"/>
  <c r="C69"/>
  <c r="D43"/>
  <c r="C43"/>
  <c r="D48"/>
  <c r="C48"/>
  <c r="D47"/>
  <c r="C47"/>
  <c r="D40"/>
  <c r="C40"/>
  <c r="D71"/>
  <c r="C71"/>
  <c r="D26"/>
  <c r="C26"/>
  <c r="D19"/>
  <c r="C19"/>
  <c r="D25"/>
  <c r="C25"/>
  <c r="D30"/>
  <c r="C30"/>
  <c r="D27"/>
  <c r="C27"/>
  <c r="D31"/>
  <c r="C31"/>
  <c r="D34"/>
  <c r="C34"/>
  <c r="D28"/>
  <c r="C28"/>
  <c r="D33"/>
  <c r="C33"/>
  <c r="D32"/>
  <c r="C32"/>
  <c r="D41"/>
  <c r="C41"/>
  <c r="D37"/>
  <c r="C37"/>
  <c r="D14"/>
  <c r="C14"/>
  <c r="D23"/>
  <c r="C23"/>
  <c r="D24"/>
  <c r="C24"/>
  <c r="D29"/>
  <c r="C29"/>
  <c r="D20"/>
  <c r="C20"/>
  <c r="D16"/>
  <c r="C16"/>
  <c r="D18"/>
  <c r="C18"/>
  <c r="D13"/>
  <c r="C13"/>
  <c r="D11"/>
  <c r="C11"/>
  <c r="D12"/>
  <c r="C12"/>
  <c r="D15"/>
  <c r="C15"/>
  <c r="D22"/>
  <c r="C22"/>
  <c r="D9"/>
  <c r="C9"/>
  <c r="D8"/>
  <c r="C8"/>
  <c r="D6"/>
  <c r="C6"/>
  <c r="D10"/>
  <c r="C10"/>
  <c r="D67"/>
  <c r="C67"/>
  <c r="D7"/>
  <c r="C7"/>
  <c r="D68"/>
  <c r="C68"/>
  <c r="D5"/>
  <c r="C5"/>
  <c r="IB353" i="6"/>
  <c r="HX353"/>
  <c r="HT353"/>
  <c r="HP353"/>
  <c r="HL353"/>
  <c r="HH353"/>
  <c r="GB353"/>
  <c r="FX353"/>
  <c r="FT353"/>
  <c r="FP353"/>
  <c r="FL353"/>
  <c r="FH353"/>
  <c r="FD353"/>
  <c r="EZ353"/>
  <c r="ER353"/>
  <c r="EN353"/>
  <c r="EJ353"/>
  <c r="EF353"/>
  <c r="EB353"/>
  <c r="DX353"/>
  <c r="DT353"/>
  <c r="DP353"/>
  <c r="DL353"/>
  <c r="DH353"/>
  <c r="DD353"/>
  <c r="CZ353"/>
  <c r="CV353"/>
  <c r="CR353"/>
  <c r="CN353"/>
  <c r="CJ353"/>
  <c r="CB353"/>
  <c r="BX353"/>
  <c r="BT353"/>
  <c r="BP353"/>
  <c r="BH353"/>
  <c r="AT353"/>
  <c r="AP353"/>
  <c r="AL353"/>
  <c r="AH353"/>
  <c r="AD353"/>
  <c r="Z353"/>
  <c r="V353"/>
  <c r="R353"/>
  <c r="N353"/>
  <c r="J353"/>
  <c r="F353"/>
  <c r="BG352"/>
  <c r="IL352" s="1"/>
  <c r="IN352" s="1"/>
  <c r="E352"/>
  <c r="BG351"/>
  <c r="IL351" s="1"/>
  <c r="IN351" s="1"/>
  <c r="E351"/>
  <c r="BG350"/>
  <c r="IL350" s="1"/>
  <c r="IM350" s="1"/>
  <c r="E350"/>
  <c r="II349"/>
  <c r="H50" i="8" s="1"/>
  <c r="BG349" i="6"/>
  <c r="IL349" s="1"/>
  <c r="IN349" s="1"/>
  <c r="IG349" s="1"/>
  <c r="F50" i="8" s="1"/>
  <c r="E349" i="6"/>
  <c r="BG348"/>
  <c r="IL348" s="1"/>
  <c r="IN348" s="1"/>
  <c r="E348"/>
  <c r="BG347"/>
  <c r="IL347" s="1"/>
  <c r="E347"/>
  <c r="BG346"/>
  <c r="IL346" s="1"/>
  <c r="E346"/>
  <c r="II345"/>
  <c r="H6" i="8" s="1"/>
  <c r="BG345" i="6"/>
  <c r="E6" i="8" s="1"/>
  <c r="E345" i="6"/>
  <c r="BG344"/>
  <c r="IL344" s="1"/>
  <c r="IN344" s="1"/>
  <c r="E344"/>
  <c r="BG343"/>
  <c r="IL343" s="1"/>
  <c r="E343"/>
  <c r="BG342"/>
  <c r="IL342" s="1"/>
  <c r="E342"/>
  <c r="II341"/>
  <c r="H48" i="8" s="1"/>
  <c r="BG341" i="6"/>
  <c r="IL341" s="1"/>
  <c r="IN341" s="1"/>
  <c r="E341"/>
  <c r="II340"/>
  <c r="H72" i="8" s="1"/>
  <c r="BG340" i="6"/>
  <c r="E340"/>
  <c r="BG339"/>
  <c r="IL339" s="1"/>
  <c r="IN339" s="1"/>
  <c r="E339"/>
  <c r="BG338"/>
  <c r="IL338" s="1"/>
  <c r="E338"/>
  <c r="BG337"/>
  <c r="IL337" s="1"/>
  <c r="IM337" s="1"/>
  <c r="E337"/>
  <c r="II336"/>
  <c r="H32" i="8" s="1"/>
  <c r="BG336" i="6"/>
  <c r="E336"/>
  <c r="BG335"/>
  <c r="IL335" s="1"/>
  <c r="E335"/>
  <c r="II334"/>
  <c r="H37" i="8" s="1"/>
  <c r="BG334" i="6"/>
  <c r="E37" i="8" s="1"/>
  <c r="E334" i="6"/>
  <c r="BG333"/>
  <c r="IL333" s="1"/>
  <c r="E333"/>
  <c r="BG332"/>
  <c r="IL332" s="1"/>
  <c r="E332"/>
  <c r="BG331"/>
  <c r="IL331" s="1"/>
  <c r="IM331" s="1"/>
  <c r="E331"/>
  <c r="BG330"/>
  <c r="IL330" s="1"/>
  <c r="IN330" s="1"/>
  <c r="E330"/>
  <c r="II329"/>
  <c r="H18" i="8" s="1"/>
  <c r="BG329" i="6"/>
  <c r="E18" i="8" s="1"/>
  <c r="E329" i="6"/>
  <c r="BG328"/>
  <c r="IL328" s="1"/>
  <c r="E328"/>
  <c r="BG327"/>
  <c r="IL327" s="1"/>
  <c r="E327"/>
  <c r="BG326"/>
  <c r="IL326" s="1"/>
  <c r="IN326" s="1"/>
  <c r="E326"/>
  <c r="II325"/>
  <c r="H73" i="8" s="1"/>
  <c r="BG325" i="6"/>
  <c r="E325"/>
  <c r="II324"/>
  <c r="H41" i="8" s="1"/>
  <c r="BG324" i="6"/>
  <c r="E41" i="8" s="1"/>
  <c r="E324" i="6"/>
  <c r="BG323"/>
  <c r="IL323" s="1"/>
  <c r="IM323" s="1"/>
  <c r="E323"/>
  <c r="BG322"/>
  <c r="IL322" s="1"/>
  <c r="E322"/>
  <c r="BG321"/>
  <c r="IL321" s="1"/>
  <c r="E321"/>
  <c r="BG320"/>
  <c r="IL320" s="1"/>
  <c r="IN320" s="1"/>
  <c r="E320"/>
  <c r="II319"/>
  <c r="H49" i="8" s="1"/>
  <c r="BG319" i="6"/>
  <c r="E319"/>
  <c r="BG318"/>
  <c r="IL318" s="1"/>
  <c r="IN318" s="1"/>
  <c r="E318"/>
  <c r="BG317"/>
  <c r="IL317" s="1"/>
  <c r="IN317" s="1"/>
  <c r="E317"/>
  <c r="BG316"/>
  <c r="IL316" s="1"/>
  <c r="IN316" s="1"/>
  <c r="E316"/>
  <c r="BG315"/>
  <c r="IL315" s="1"/>
  <c r="E315"/>
  <c r="BG314"/>
  <c r="IL314" s="1"/>
  <c r="IN314" s="1"/>
  <c r="E314"/>
  <c r="II313"/>
  <c r="H12" i="8" s="1"/>
  <c r="BG313" i="6"/>
  <c r="E12" i="8" s="1"/>
  <c r="E313" i="6"/>
  <c r="BG312"/>
  <c r="IL312" s="1"/>
  <c r="IM312" s="1"/>
  <c r="E312"/>
  <c r="BG311"/>
  <c r="IL311" s="1"/>
  <c r="IM311" s="1"/>
  <c r="E311"/>
  <c r="BG310"/>
  <c r="IL310" s="1"/>
  <c r="IM310" s="1"/>
  <c r="E310"/>
  <c r="II309"/>
  <c r="H7" i="8" s="1"/>
  <c r="BG309" i="6"/>
  <c r="E7" i="8" s="1"/>
  <c r="E309" i="6"/>
  <c r="BG306"/>
  <c r="IL306" s="1"/>
  <c r="IM306" s="1"/>
  <c r="E306"/>
  <c r="BG305"/>
  <c r="IL305" s="1"/>
  <c r="E305"/>
  <c r="II304"/>
  <c r="H46" i="8" s="1"/>
  <c r="BG304" i="6"/>
  <c r="E304"/>
  <c r="BG303"/>
  <c r="IL303" s="1"/>
  <c r="IN303" s="1"/>
  <c r="E303"/>
  <c r="BG302"/>
  <c r="IL302" s="1"/>
  <c r="E302"/>
  <c r="BG301"/>
  <c r="IL301" s="1"/>
  <c r="E301"/>
  <c r="BG300"/>
  <c r="IL300" s="1"/>
  <c r="IM300" s="1"/>
  <c r="E300"/>
  <c r="II299"/>
  <c r="H9" i="8" s="1"/>
  <c r="BG299" i="6"/>
  <c r="E9" i="8" s="1"/>
  <c r="E299" i="6"/>
  <c r="BG298"/>
  <c r="IL298" s="1"/>
  <c r="E298"/>
  <c r="BG297"/>
  <c r="IL297" s="1"/>
  <c r="E297"/>
  <c r="BG296"/>
  <c r="IL296" s="1"/>
  <c r="E296"/>
  <c r="BG295"/>
  <c r="IL295" s="1"/>
  <c r="E295"/>
  <c r="II294"/>
  <c r="H45" i="8" s="1"/>
  <c r="BG294" i="6"/>
  <c r="E45" i="8" s="1"/>
  <c r="E294" i="6"/>
  <c r="BG293"/>
  <c r="IL293" s="1"/>
  <c r="E293"/>
  <c r="II292"/>
  <c r="H29" i="8" s="1"/>
  <c r="BG292" i="6"/>
  <c r="IL292" s="1"/>
  <c r="E292"/>
  <c r="BG291"/>
  <c r="IL291" s="1"/>
  <c r="E291"/>
  <c r="BG290"/>
  <c r="IL290" s="1"/>
  <c r="IM290" s="1"/>
  <c r="E290"/>
  <c r="BG289"/>
  <c r="IL289" s="1"/>
  <c r="E289"/>
  <c r="II288"/>
  <c r="H58" i="8" s="1"/>
  <c r="BG288" i="6"/>
  <c r="E288"/>
  <c r="BG287"/>
  <c r="IL287" s="1"/>
  <c r="IN287" s="1"/>
  <c r="E287"/>
  <c r="BG286"/>
  <c r="IL286" s="1"/>
  <c r="E286"/>
  <c r="BG285"/>
  <c r="IL285" s="1"/>
  <c r="IN285" s="1"/>
  <c r="IG284" s="1"/>
  <c r="F55" i="8" s="1"/>
  <c r="E285" i="6"/>
  <c r="II284"/>
  <c r="H55" i="8" s="1"/>
  <c r="BG284" i="6"/>
  <c r="E55" i="8" s="1"/>
  <c r="E284" i="6"/>
  <c r="II283"/>
  <c r="H71" i="8" s="1"/>
  <c r="BG283" i="6"/>
  <c r="E283"/>
  <c r="BG282"/>
  <c r="IL282" s="1"/>
  <c r="IM282" s="1"/>
  <c r="E282"/>
  <c r="BG281"/>
  <c r="IL281" s="1"/>
  <c r="IM281" s="1"/>
  <c r="IH279" s="1"/>
  <c r="G70" i="8" s="1"/>
  <c r="E281" i="6"/>
  <c r="BG280"/>
  <c r="IL280" s="1"/>
  <c r="E280"/>
  <c r="II279"/>
  <c r="H70" i="8" s="1"/>
  <c r="BG279" i="6"/>
  <c r="IL279" s="1"/>
  <c r="IN279" s="1"/>
  <c r="E279"/>
  <c r="BG278"/>
  <c r="IL278" s="1"/>
  <c r="E278"/>
  <c r="BG277"/>
  <c r="IL277" s="1"/>
  <c r="IN277" s="1"/>
  <c r="E277"/>
  <c r="BG276"/>
  <c r="IL276" s="1"/>
  <c r="E276"/>
  <c r="BG275"/>
  <c r="IL275" s="1"/>
  <c r="E275"/>
  <c r="II274"/>
  <c r="H44" i="8" s="1"/>
  <c r="BG274" i="6"/>
  <c r="E274"/>
  <c r="BG273"/>
  <c r="IL273" s="1"/>
  <c r="IN273" s="1"/>
  <c r="E273"/>
  <c r="II272"/>
  <c r="H38" i="8" s="1"/>
  <c r="BG272" i="6"/>
  <c r="E272"/>
  <c r="BG271"/>
  <c r="IL271" s="1"/>
  <c r="IN271" s="1"/>
  <c r="E271"/>
  <c r="BG270"/>
  <c r="IL270" s="1"/>
  <c r="IN270" s="1"/>
  <c r="E270"/>
  <c r="BG269"/>
  <c r="IL269" s="1"/>
  <c r="IM269" s="1"/>
  <c r="E269"/>
  <c r="BG268"/>
  <c r="IL268" s="1"/>
  <c r="IN268" s="1"/>
  <c r="E268"/>
  <c r="II267"/>
  <c r="H43" i="8" s="1"/>
  <c r="BG267" i="6"/>
  <c r="E43" i="8" s="1"/>
  <c r="E267" i="6"/>
  <c r="BG264"/>
  <c r="IL264" s="1"/>
  <c r="IN264" s="1"/>
  <c r="E264"/>
  <c r="BG263"/>
  <c r="IL263" s="1"/>
  <c r="E263"/>
  <c r="H33" i="8"/>
  <c r="BG262" i="6"/>
  <c r="E262"/>
  <c r="BG261"/>
  <c r="IL261" s="1"/>
  <c r="E261"/>
  <c r="BG260"/>
  <c r="IL260" s="1"/>
  <c r="E260"/>
  <c r="BG259"/>
  <c r="IL259" s="1"/>
  <c r="E259"/>
  <c r="II258"/>
  <c r="H34" i="8" s="1"/>
  <c r="BG258" i="6"/>
  <c r="IL258" s="1"/>
  <c r="E258"/>
  <c r="BG257"/>
  <c r="IL257" s="1"/>
  <c r="E257"/>
  <c r="BG256"/>
  <c r="IL256" s="1"/>
  <c r="IM256" s="1"/>
  <c r="E256"/>
  <c r="BG255"/>
  <c r="IL255" s="1"/>
  <c r="IM255" s="1"/>
  <c r="E255"/>
  <c r="BG254"/>
  <c r="IL254" s="1"/>
  <c r="E254"/>
  <c r="BG253"/>
  <c r="IL253" s="1"/>
  <c r="IN253" s="1"/>
  <c r="E253"/>
  <c r="II252"/>
  <c r="H8" i="8" s="1"/>
  <c r="BG252" i="6"/>
  <c r="E8" i="8" s="1"/>
  <c r="E252" i="6"/>
  <c r="BG251"/>
  <c r="IL251" s="1"/>
  <c r="E251"/>
  <c r="BG250"/>
  <c r="IL250" s="1"/>
  <c r="E250"/>
  <c r="BG249"/>
  <c r="IL249" s="1"/>
  <c r="E249"/>
  <c r="BG248"/>
  <c r="IL248" s="1"/>
  <c r="E248"/>
  <c r="II247"/>
  <c r="H42" i="8" s="1"/>
  <c r="BG247" i="6"/>
  <c r="E247"/>
  <c r="BG246"/>
  <c r="IL246" s="1"/>
  <c r="E246"/>
  <c r="BG245"/>
  <c r="IL245" s="1"/>
  <c r="E245"/>
  <c r="II244"/>
  <c r="H15" i="8" s="1"/>
  <c r="BG244" i="6"/>
  <c r="IL244" s="1"/>
  <c r="E244"/>
  <c r="BG243"/>
  <c r="IL243" s="1"/>
  <c r="IN243" s="1"/>
  <c r="E243"/>
  <c r="BG242"/>
  <c r="IL242" s="1"/>
  <c r="IN242" s="1"/>
  <c r="E242"/>
  <c r="II241"/>
  <c r="H30" i="8" s="1"/>
  <c r="BG241" i="6"/>
  <c r="IL241" s="1"/>
  <c r="E241"/>
  <c r="BG240"/>
  <c r="IL240" s="1"/>
  <c r="E240"/>
  <c r="BG239"/>
  <c r="IL239" s="1"/>
  <c r="IM239" s="1"/>
  <c r="E239"/>
  <c r="BG238"/>
  <c r="IL238" s="1"/>
  <c r="E238"/>
  <c r="BG237"/>
  <c r="IL237" s="1"/>
  <c r="IM237" s="1"/>
  <c r="E237"/>
  <c r="II236"/>
  <c r="H47" i="8" s="1"/>
  <c r="BG236" i="6"/>
  <c r="E47" i="8" s="1"/>
  <c r="E236" i="6"/>
  <c r="BG235"/>
  <c r="IL235" s="1"/>
  <c r="E235"/>
  <c r="BG234"/>
  <c r="IL234" s="1"/>
  <c r="IM234" s="1"/>
  <c r="E234"/>
  <c r="BG233"/>
  <c r="IL233" s="1"/>
  <c r="IN233" s="1"/>
  <c r="E233"/>
  <c r="BG232"/>
  <c r="IL232" s="1"/>
  <c r="IN232" s="1"/>
  <c r="E232"/>
  <c r="II231"/>
  <c r="H5" i="8" s="1"/>
  <c r="BG231" i="6"/>
  <c r="E231"/>
  <c r="BG230"/>
  <c r="IL230" s="1"/>
  <c r="IN230" s="1"/>
  <c r="E230"/>
  <c r="BG229"/>
  <c r="IL229" s="1"/>
  <c r="E229"/>
  <c r="BG228"/>
  <c r="IL228" s="1"/>
  <c r="E228"/>
  <c r="BG227"/>
  <c r="IL227" s="1"/>
  <c r="IM227" s="1"/>
  <c r="E227"/>
  <c r="II226"/>
  <c r="H22" i="8" s="1"/>
  <c r="BG226" i="6"/>
  <c r="E22" i="8" s="1"/>
  <c r="E226" i="6"/>
  <c r="BG225"/>
  <c r="IL225" s="1"/>
  <c r="IN225" s="1"/>
  <c r="E225"/>
  <c r="BG224"/>
  <c r="IL224" s="1"/>
  <c r="IM224" s="1"/>
  <c r="E224"/>
  <c r="BG223"/>
  <c r="IL223" s="1"/>
  <c r="E223"/>
  <c r="BG222"/>
  <c r="IL222" s="1"/>
  <c r="E222"/>
  <c r="BG221"/>
  <c r="IL221" s="1"/>
  <c r="IM221" s="1"/>
  <c r="E221"/>
  <c r="BG220"/>
  <c r="IL220" s="1"/>
  <c r="IN220" s="1"/>
  <c r="E220"/>
  <c r="BG219"/>
  <c r="IL219" s="1"/>
  <c r="IM219" s="1"/>
  <c r="E219"/>
  <c r="II218"/>
  <c r="H59" i="8" s="1"/>
  <c r="BG218" i="6"/>
  <c r="E218"/>
  <c r="BG217"/>
  <c r="IL217" s="1"/>
  <c r="IN217" s="1"/>
  <c r="E217"/>
  <c r="BG216"/>
  <c r="IL216" s="1"/>
  <c r="E216"/>
  <c r="BG215"/>
  <c r="IL215" s="1"/>
  <c r="IN215" s="1"/>
  <c r="E215"/>
  <c r="BG214"/>
  <c r="IL214" s="1"/>
  <c r="E214"/>
  <c r="BG213"/>
  <c r="IL213" s="1"/>
  <c r="IN213" s="1"/>
  <c r="E213"/>
  <c r="II212"/>
  <c r="H20" i="8" s="1"/>
  <c r="BG212" i="6"/>
  <c r="E20" i="8" s="1"/>
  <c r="E212" i="6"/>
  <c r="BG211"/>
  <c r="IL211" s="1"/>
  <c r="IN211" s="1"/>
  <c r="E211"/>
  <c r="BG210"/>
  <c r="IL210" s="1"/>
  <c r="E210"/>
  <c r="BG209"/>
  <c r="IL209" s="1"/>
  <c r="IN209" s="1"/>
  <c r="E209"/>
  <c r="BG208"/>
  <c r="IL208" s="1"/>
  <c r="IN208" s="1"/>
  <c r="E208"/>
  <c r="BG207"/>
  <c r="IL207" s="1"/>
  <c r="E207"/>
  <c r="II206"/>
  <c r="H23" i="8" s="1"/>
  <c r="BG206" i="6"/>
  <c r="E23" i="8" s="1"/>
  <c r="E206" i="6"/>
  <c r="BG205"/>
  <c r="IL205" s="1"/>
  <c r="E205"/>
  <c r="BG204"/>
  <c r="IL204" s="1"/>
  <c r="E204"/>
  <c r="BG203"/>
  <c r="IL203" s="1"/>
  <c r="E203"/>
  <c r="BG202"/>
  <c r="IL202" s="1"/>
  <c r="E202"/>
  <c r="BG201"/>
  <c r="IL201" s="1"/>
  <c r="E201"/>
  <c r="BG200"/>
  <c r="IL200" s="1"/>
  <c r="E200"/>
  <c r="BG199"/>
  <c r="IL199" s="1"/>
  <c r="E199"/>
  <c r="BG198"/>
  <c r="IL198" s="1"/>
  <c r="E198"/>
  <c r="BG197"/>
  <c r="IL197" s="1"/>
  <c r="E197"/>
  <c r="BG196"/>
  <c r="IL196" s="1"/>
  <c r="E196"/>
  <c r="BG195"/>
  <c r="IL195" s="1"/>
  <c r="E195"/>
  <c r="BG194"/>
  <c r="IL194" s="1"/>
  <c r="E194"/>
  <c r="BG193"/>
  <c r="IL193" s="1"/>
  <c r="E193"/>
  <c r="II192"/>
  <c r="H28" i="8" s="1"/>
  <c r="BG192" i="6"/>
  <c r="E28" i="8" s="1"/>
  <c r="E192" i="6"/>
  <c r="BG191"/>
  <c r="IL191" s="1"/>
  <c r="IM191" s="1"/>
  <c r="E191"/>
  <c r="BG190"/>
  <c r="IL190" s="1"/>
  <c r="IN190" s="1"/>
  <c r="E190"/>
  <c r="BG189"/>
  <c r="IL189" s="1"/>
  <c r="IN189" s="1"/>
  <c r="E189"/>
  <c r="BG188"/>
  <c r="IL188" s="1"/>
  <c r="IM188" s="1"/>
  <c r="E188"/>
  <c r="BG187"/>
  <c r="IL187" s="1"/>
  <c r="E187"/>
  <c r="IL186"/>
  <c r="IM186" s="1"/>
  <c r="BG186"/>
  <c r="E186"/>
  <c r="IL185"/>
  <c r="IN185" s="1"/>
  <c r="BG185"/>
  <c r="E185"/>
  <c r="BG184"/>
  <c r="IL184" s="1"/>
  <c r="IM184" s="1"/>
  <c r="E184"/>
  <c r="II183"/>
  <c r="H14" i="8" s="1"/>
  <c r="BG183" i="6"/>
  <c r="E14" i="8" s="1"/>
  <c r="E183" i="6"/>
  <c r="BG182"/>
  <c r="IL182" s="1"/>
  <c r="IN182" s="1"/>
  <c r="E182"/>
  <c r="BG181"/>
  <c r="IL181" s="1"/>
  <c r="IN181" s="1"/>
  <c r="E181"/>
  <c r="II180"/>
  <c r="H69" i="8" s="1"/>
  <c r="BG180" i="6"/>
  <c r="E180"/>
  <c r="BG179"/>
  <c r="IL179" s="1"/>
  <c r="E179"/>
  <c r="BG178"/>
  <c r="IL178" s="1"/>
  <c r="IM178" s="1"/>
  <c r="E178"/>
  <c r="BG177"/>
  <c r="IL177" s="1"/>
  <c r="IM177" s="1"/>
  <c r="E177"/>
  <c r="BG176"/>
  <c r="IL176" s="1"/>
  <c r="E176"/>
  <c r="BG175"/>
  <c r="IL175" s="1"/>
  <c r="E175"/>
  <c r="BG174"/>
  <c r="IL174" s="1"/>
  <c r="E174"/>
  <c r="BG173"/>
  <c r="IL173" s="1"/>
  <c r="E173"/>
  <c r="BG172"/>
  <c r="IL172" s="1"/>
  <c r="E172"/>
  <c r="BG171"/>
  <c r="IL171" s="1"/>
  <c r="E171"/>
  <c r="II170"/>
  <c r="H26" i="8" s="1"/>
  <c r="BG170" i="6"/>
  <c r="E26" i="8" s="1"/>
  <c r="E170" i="6"/>
  <c r="BG169"/>
  <c r="IL169" s="1"/>
  <c r="IN169" s="1"/>
  <c r="E169"/>
  <c r="BG168"/>
  <c r="IL168" s="1"/>
  <c r="IN168" s="1"/>
  <c r="E168"/>
  <c r="BG167"/>
  <c r="IL167" s="1"/>
  <c r="IN167" s="1"/>
  <c r="E167"/>
  <c r="II166"/>
  <c r="H68" i="8" s="1"/>
  <c r="BG166" i="6"/>
  <c r="E68" i="8" s="1"/>
  <c r="E166" i="6"/>
  <c r="BG165"/>
  <c r="IL165" s="1"/>
  <c r="E165"/>
  <c r="BG164"/>
  <c r="IL164" s="1"/>
  <c r="E164"/>
  <c r="BG163"/>
  <c r="IL163" s="1"/>
  <c r="E163"/>
  <c r="BG162"/>
  <c r="IL162" s="1"/>
  <c r="E162"/>
  <c r="II161"/>
  <c r="H67" i="8" s="1"/>
  <c r="BG161" i="6"/>
  <c r="E67" i="8" s="1"/>
  <c r="E161" i="6"/>
  <c r="BG160"/>
  <c r="IL160" s="1"/>
  <c r="IN160" s="1"/>
  <c r="E160"/>
  <c r="II159"/>
  <c r="IH159"/>
  <c r="IG159"/>
  <c r="BG159"/>
  <c r="IL159" s="1"/>
  <c r="IM159" s="1"/>
  <c r="E159"/>
  <c r="BG158"/>
  <c r="IL158" s="1"/>
  <c r="IN158" s="1"/>
  <c r="E158"/>
  <c r="BG157"/>
  <c r="IL157" s="1"/>
  <c r="IN157" s="1"/>
  <c r="E157"/>
  <c r="BG156"/>
  <c r="IL156" s="1"/>
  <c r="IM156" s="1"/>
  <c r="E156"/>
  <c r="BG155"/>
  <c r="IL155" s="1"/>
  <c r="E155"/>
  <c r="II154"/>
  <c r="H40" i="8" s="1"/>
  <c r="BG154" i="6"/>
  <c r="E40" i="8" s="1"/>
  <c r="E154" i="6"/>
  <c r="BG153"/>
  <c r="IL153" s="1"/>
  <c r="IM153" s="1"/>
  <c r="E153"/>
  <c r="BG152"/>
  <c r="IL152" s="1"/>
  <c r="IN152" s="1"/>
  <c r="IG150" s="1"/>
  <c r="F66" i="8" s="1"/>
  <c r="E152" i="6"/>
  <c r="BG151"/>
  <c r="IL151" s="1"/>
  <c r="E151"/>
  <c r="II150"/>
  <c r="H66" i="8" s="1"/>
  <c r="BG150" i="6"/>
  <c r="E150"/>
  <c r="BG149"/>
  <c r="IL149" s="1"/>
  <c r="E149"/>
  <c r="BG148"/>
  <c r="IL148" s="1"/>
  <c r="E148"/>
  <c r="BG147"/>
  <c r="IL147" s="1"/>
  <c r="E147"/>
  <c r="BG146"/>
  <c r="IL146" s="1"/>
  <c r="E146"/>
  <c r="II145"/>
  <c r="H65" i="8" s="1"/>
  <c r="BG145" i="6"/>
  <c r="E65" i="8" s="1"/>
  <c r="E145" i="6"/>
  <c r="II144"/>
  <c r="IH144"/>
  <c r="IG144"/>
  <c r="BG144"/>
  <c r="IL144" s="1"/>
  <c r="E144"/>
  <c r="BG143"/>
  <c r="IL143" s="1"/>
  <c r="IM143" s="1"/>
  <c r="E143"/>
  <c r="BG142"/>
  <c r="IL142" s="1"/>
  <c r="IN142" s="1"/>
  <c r="E142"/>
  <c r="BG141"/>
  <c r="IL141" s="1"/>
  <c r="IM141" s="1"/>
  <c r="E141"/>
  <c r="II140"/>
  <c r="H53" i="8" s="1"/>
  <c r="BG140" i="6"/>
  <c r="E140"/>
  <c r="IL139"/>
  <c r="IM139" s="1"/>
  <c r="E139"/>
  <c r="IL138"/>
  <c r="IM138" s="1"/>
  <c r="E138"/>
  <c r="IL137"/>
  <c r="IM137" s="1"/>
  <c r="E137"/>
  <c r="IL136"/>
  <c r="IM136" s="1"/>
  <c r="E136"/>
  <c r="BG135"/>
  <c r="IL135" s="1"/>
  <c r="IM135" s="1"/>
  <c r="E135"/>
  <c r="BG134"/>
  <c r="IL134" s="1"/>
  <c r="IM134" s="1"/>
  <c r="E134"/>
  <c r="BG133"/>
  <c r="IL133" s="1"/>
  <c r="IM133" s="1"/>
  <c r="E133"/>
  <c r="II132"/>
  <c r="H51" i="8" s="1"/>
  <c r="BG132" i="6"/>
  <c r="IL132" s="1"/>
  <c r="IM132" s="1"/>
  <c r="E132"/>
  <c r="IL131"/>
  <c r="IM131" s="1"/>
  <c r="E131"/>
  <c r="IL130"/>
  <c r="IN130" s="1"/>
  <c r="E130"/>
  <c r="IL129"/>
  <c r="IN129" s="1"/>
  <c r="E129"/>
  <c r="IL128"/>
  <c r="IN128" s="1"/>
  <c r="E128"/>
  <c r="IL127"/>
  <c r="IM127" s="1"/>
  <c r="E127"/>
  <c r="BG126"/>
  <c r="IL126" s="1"/>
  <c r="E126"/>
  <c r="BG125"/>
  <c r="IL125" s="1"/>
  <c r="IN125" s="1"/>
  <c r="E125"/>
  <c r="II124"/>
  <c r="H57" i="8" s="1"/>
  <c r="BG124" i="6"/>
  <c r="E57" i="8" s="1"/>
  <c r="E124" i="6"/>
  <c r="BG122"/>
  <c r="IL122" s="1"/>
  <c r="E122"/>
  <c r="IL121"/>
  <c r="IM121" s="1"/>
  <c r="BG121"/>
  <c r="E121"/>
  <c r="BG120"/>
  <c r="IL120" s="1"/>
  <c r="IM120" s="1"/>
  <c r="E120"/>
  <c r="BG119"/>
  <c r="IL119" s="1"/>
  <c r="IM119" s="1"/>
  <c r="E119"/>
  <c r="H35" i="8"/>
  <c r="BG118" i="6"/>
  <c r="E35" i="8" s="1"/>
  <c r="E118" i="6"/>
  <c r="BG117"/>
  <c r="IL117" s="1"/>
  <c r="IM117" s="1"/>
  <c r="E117"/>
  <c r="BG116"/>
  <c r="IL116" s="1"/>
  <c r="IN116" s="1"/>
  <c r="E116"/>
  <c r="BG115"/>
  <c r="IL115" s="1"/>
  <c r="E115"/>
  <c r="BG114"/>
  <c r="IL114" s="1"/>
  <c r="IN114" s="1"/>
  <c r="E114"/>
  <c r="II113"/>
  <c r="H31" i="8" s="1"/>
  <c r="BG113" i="6"/>
  <c r="E113"/>
  <c r="BG112"/>
  <c r="IL112" s="1"/>
  <c r="IN112" s="1"/>
  <c r="E112"/>
  <c r="BG111"/>
  <c r="IL111" s="1"/>
  <c r="IM111" s="1"/>
  <c r="E111"/>
  <c r="BG110"/>
  <c r="IL110" s="1"/>
  <c r="IM110" s="1"/>
  <c r="E110"/>
  <c r="BG109"/>
  <c r="IL109" s="1"/>
  <c r="E109"/>
  <c r="BG108"/>
  <c r="IL108" s="1"/>
  <c r="IM108" s="1"/>
  <c r="E108"/>
  <c r="II107"/>
  <c r="H54" i="8" s="1"/>
  <c r="BG107" i="6"/>
  <c r="E54" i="8" s="1"/>
  <c r="E107" i="6"/>
  <c r="BG106"/>
  <c r="IL106" s="1"/>
  <c r="IN106" s="1"/>
  <c r="E106"/>
  <c r="II105"/>
  <c r="H64" i="8" s="1"/>
  <c r="BG105" i="6"/>
  <c r="E105"/>
  <c r="IL104"/>
  <c r="IN104" s="1"/>
  <c r="BG103"/>
  <c r="IL103" s="1"/>
  <c r="IN103" s="1"/>
  <c r="E103"/>
  <c r="BG102"/>
  <c r="IL102" s="1"/>
  <c r="IM102" s="1"/>
  <c r="E102"/>
  <c r="IL101"/>
  <c r="IM101" s="1"/>
  <c r="BG101"/>
  <c r="E101"/>
  <c r="IL100"/>
  <c r="IM100" s="1"/>
  <c r="BG100"/>
  <c r="E100"/>
  <c r="BG99"/>
  <c r="IL99" s="1"/>
  <c r="IM99" s="1"/>
  <c r="E99"/>
  <c r="BG98"/>
  <c r="IL98" s="1"/>
  <c r="IM98" s="1"/>
  <c r="E98"/>
  <c r="II97"/>
  <c r="H25" i="8" s="1"/>
  <c r="BG97" i="6"/>
  <c r="E97"/>
  <c r="BG96"/>
  <c r="IL96" s="1"/>
  <c r="IN96" s="1"/>
  <c r="E96"/>
  <c r="II95"/>
  <c r="H56" i="8" s="1"/>
  <c r="BG95" i="6"/>
  <c r="IL95" s="1"/>
  <c r="IN95" s="1"/>
  <c r="IG95" s="1"/>
  <c r="F56" i="8" s="1"/>
  <c r="E95" i="6"/>
  <c r="BG94"/>
  <c r="IL94" s="1"/>
  <c r="E94"/>
  <c r="II93"/>
  <c r="IH93"/>
  <c r="IG93"/>
  <c r="BG93"/>
  <c r="IL93" s="1"/>
  <c r="IN93" s="1"/>
  <c r="E93"/>
  <c r="BG92"/>
  <c r="IL92" s="1"/>
  <c r="IN92" s="1"/>
  <c r="E92"/>
  <c r="BG91"/>
  <c r="IL91" s="1"/>
  <c r="E91"/>
  <c r="BG90"/>
  <c r="IL90" s="1"/>
  <c r="IN90" s="1"/>
  <c r="E90"/>
  <c r="BG89"/>
  <c r="IL89" s="1"/>
  <c r="IM89" s="1"/>
  <c r="E89"/>
  <c r="II88"/>
  <c r="H52" i="8" s="1"/>
  <c r="BG88" i="6"/>
  <c r="IL88" s="1"/>
  <c r="IN88" s="1"/>
  <c r="E88"/>
  <c r="BG87"/>
  <c r="IL87" s="1"/>
  <c r="IM87" s="1"/>
  <c r="E87"/>
  <c r="BG86"/>
  <c r="IL86" s="1"/>
  <c r="IM86" s="1"/>
  <c r="E86"/>
  <c r="BG85"/>
  <c r="IL85" s="1"/>
  <c r="IM85" s="1"/>
  <c r="E85"/>
  <c r="BG84"/>
  <c r="IL84" s="1"/>
  <c r="E84"/>
  <c r="BG83"/>
  <c r="IL83" s="1"/>
  <c r="IM83" s="1"/>
  <c r="E83"/>
  <c r="II82"/>
  <c r="H27" i="8" s="1"/>
  <c r="BG82" i="6"/>
  <c r="IL82" s="1"/>
  <c r="IM82" s="1"/>
  <c r="IH82" s="1"/>
  <c r="G27" i="8" s="1"/>
  <c r="E82" i="6"/>
  <c r="BG81"/>
  <c r="IL81" s="1"/>
  <c r="IM81" s="1"/>
  <c r="E81"/>
  <c r="BG80"/>
  <c r="IL80" s="1"/>
  <c r="IM80" s="1"/>
  <c r="E80"/>
  <c r="BG79"/>
  <c r="IL79" s="1"/>
  <c r="E79"/>
  <c r="BG78"/>
  <c r="IL78" s="1"/>
  <c r="IM78" s="1"/>
  <c r="E78"/>
  <c r="IL77"/>
  <c r="IM77" s="1"/>
  <c r="BG77"/>
  <c r="E77"/>
  <c r="IL76"/>
  <c r="IM76" s="1"/>
  <c r="BG76"/>
  <c r="E76"/>
  <c r="BG75"/>
  <c r="IL75" s="1"/>
  <c r="IM75" s="1"/>
  <c r="E75"/>
  <c r="BG74"/>
  <c r="IL74" s="1"/>
  <c r="IM74" s="1"/>
  <c r="E74"/>
  <c r="BG73"/>
  <c r="IL73" s="1"/>
  <c r="IM73" s="1"/>
  <c r="E73"/>
  <c r="II72"/>
  <c r="H16" i="8" s="1"/>
  <c r="BG72" i="6"/>
  <c r="E16" i="8" s="1"/>
  <c r="E72" i="6"/>
  <c r="BG66"/>
  <c r="IL66" s="1"/>
  <c r="IM66" s="1"/>
  <c r="E66"/>
  <c r="BG65"/>
  <c r="IL65" s="1"/>
  <c r="IN65" s="1"/>
  <c r="E65"/>
  <c r="II64"/>
  <c r="H63" i="8" s="1"/>
  <c r="BG64" i="6"/>
  <c r="E63" i="8" s="1"/>
  <c r="E64" i="6"/>
  <c r="BG61"/>
  <c r="IL61" s="1"/>
  <c r="IN61" s="1"/>
  <c r="E61"/>
  <c r="BG60"/>
  <c r="IL60" s="1"/>
  <c r="IN60" s="1"/>
  <c r="E60"/>
  <c r="BG59"/>
  <c r="IL59" s="1"/>
  <c r="IN59" s="1"/>
  <c r="E59"/>
  <c r="H19" i="8"/>
  <c r="BG58" i="6"/>
  <c r="E19" i="8" s="1"/>
  <c r="E58" i="6"/>
  <c r="BG57"/>
  <c r="IL57" s="1"/>
  <c r="IN57" s="1"/>
  <c r="IG56" s="1"/>
  <c r="F62" i="8" s="1"/>
  <c r="E57" i="6"/>
  <c r="II56"/>
  <c r="H62" i="8" s="1"/>
  <c r="BG56" i="6"/>
  <c r="IL56" s="1"/>
  <c r="IN56" s="1"/>
  <c r="E56"/>
  <c r="BG55"/>
  <c r="IL55" s="1"/>
  <c r="IN55" s="1"/>
  <c r="E55"/>
  <c r="BG54"/>
  <c r="IL54" s="1"/>
  <c r="IN54" s="1"/>
  <c r="E54"/>
  <c r="II53"/>
  <c r="H24" i="8" s="1"/>
  <c r="BG53" i="6"/>
  <c r="E24" i="8" s="1"/>
  <c r="E53" i="6"/>
  <c r="BG52"/>
  <c r="IL52" s="1"/>
  <c r="IM52" s="1"/>
  <c r="E52"/>
  <c r="BG51"/>
  <c r="IL51" s="1"/>
  <c r="IM51" s="1"/>
  <c r="E51"/>
  <c r="BG50"/>
  <c r="IL50" s="1"/>
  <c r="IM50" s="1"/>
  <c r="E50"/>
  <c r="BG49"/>
  <c r="IL49" s="1"/>
  <c r="IN49" s="1"/>
  <c r="E49"/>
  <c r="IL48"/>
  <c r="IN48" s="1"/>
  <c r="BG48"/>
  <c r="E48"/>
  <c r="IL47"/>
  <c r="IN47" s="1"/>
  <c r="BG47"/>
  <c r="E47"/>
  <c r="II46"/>
  <c r="H13" i="8" s="1"/>
  <c r="BG46" i="6"/>
  <c r="E13" i="8" s="1"/>
  <c r="E46" i="6"/>
  <c r="BG45"/>
  <c r="IL45" s="1"/>
  <c r="IM45" s="1"/>
  <c r="E45"/>
  <c r="BG44"/>
  <c r="IL44" s="1"/>
  <c r="IM44" s="1"/>
  <c r="E44"/>
  <c r="BG43"/>
  <c r="IL43" s="1"/>
  <c r="IM43" s="1"/>
  <c r="E43"/>
  <c r="BG42"/>
  <c r="IL42" s="1"/>
  <c r="IM42" s="1"/>
  <c r="E42"/>
  <c r="BG41"/>
  <c r="IL41" s="1"/>
  <c r="IM41" s="1"/>
  <c r="E41"/>
  <c r="BG40"/>
  <c r="IL40" s="1"/>
  <c r="IM40" s="1"/>
  <c r="E40"/>
  <c r="BG39"/>
  <c r="IL39" s="1"/>
  <c r="IM39" s="1"/>
  <c r="E39"/>
  <c r="II38"/>
  <c r="H10" i="8" s="1"/>
  <c r="BG38" i="6"/>
  <c r="E38"/>
  <c r="BG37"/>
  <c r="IL37" s="1"/>
  <c r="IM37" s="1"/>
  <c r="E37"/>
  <c r="BG36"/>
  <c r="IL36" s="1"/>
  <c r="IN36" s="1"/>
  <c r="E36"/>
  <c r="BG35"/>
  <c r="IL35" s="1"/>
  <c r="IN35" s="1"/>
  <c r="E35"/>
  <c r="BG34"/>
  <c r="IL34" s="1"/>
  <c r="E34"/>
  <c r="BG33"/>
  <c r="IL33" s="1"/>
  <c r="IN33" s="1"/>
  <c r="E33"/>
  <c r="BG32"/>
  <c r="IL32" s="1"/>
  <c r="IN32" s="1"/>
  <c r="E32"/>
  <c r="II31"/>
  <c r="H11" i="8" s="1"/>
  <c r="BG31" i="6"/>
  <c r="IL31" s="1"/>
  <c r="IN31" s="1"/>
  <c r="E31"/>
  <c r="BG28"/>
  <c r="IL28" s="1"/>
  <c r="IM28" s="1"/>
  <c r="E28"/>
  <c r="BG27"/>
  <c r="IL27" s="1"/>
  <c r="IM27" s="1"/>
  <c r="E27"/>
  <c r="BG26"/>
  <c r="IL26" s="1"/>
  <c r="IM26" s="1"/>
  <c r="E26"/>
  <c r="BG25"/>
  <c r="IL25" s="1"/>
  <c r="IM25" s="1"/>
  <c r="E25"/>
  <c r="BG24"/>
  <c r="IL24" s="1"/>
  <c r="IM24" s="1"/>
  <c r="E24"/>
  <c r="BG23"/>
  <c r="IL23" s="1"/>
  <c r="IN23" s="1"/>
  <c r="E23"/>
  <c r="BG22"/>
  <c r="IL22" s="1"/>
  <c r="IN22" s="1"/>
  <c r="E22"/>
  <c r="BG21"/>
  <c r="IL21" s="1"/>
  <c r="IN21" s="1"/>
  <c r="E21"/>
  <c r="II20"/>
  <c r="H36" i="8" s="1"/>
  <c r="BG20" i="6"/>
  <c r="E36" i="8" s="1"/>
  <c r="E20" i="6"/>
  <c r="BG19"/>
  <c r="IL19" s="1"/>
  <c r="IM19" s="1"/>
  <c r="E19"/>
  <c r="BG18"/>
  <c r="IL18" s="1"/>
  <c r="IM18" s="1"/>
  <c r="E18"/>
  <c r="BG17"/>
  <c r="IL17" s="1"/>
  <c r="IM17" s="1"/>
  <c r="E17"/>
  <c r="BG16"/>
  <c r="IL16" s="1"/>
  <c r="IM16" s="1"/>
  <c r="E16"/>
  <c r="BG15"/>
  <c r="IL15" s="1"/>
  <c r="IM15" s="1"/>
  <c r="E15"/>
  <c r="BG14"/>
  <c r="IL14" s="1"/>
  <c r="IM14" s="1"/>
  <c r="E14"/>
  <c r="BG13"/>
  <c r="IL13" s="1"/>
  <c r="IM13" s="1"/>
  <c r="E13"/>
  <c r="BG12"/>
  <c r="IL12" s="1"/>
  <c r="IM12" s="1"/>
  <c r="E12"/>
  <c r="II11"/>
  <c r="H39" i="8" s="1"/>
  <c r="BG11" i="6"/>
  <c r="E39" i="8" s="1"/>
  <c r="E11" i="6"/>
  <c r="BG9"/>
  <c r="IL9" s="1"/>
  <c r="IN9" s="1"/>
  <c r="E9"/>
  <c r="H60" i="8"/>
  <c r="BG8" i="6"/>
  <c r="IL8" s="1"/>
  <c r="IN8" s="1"/>
  <c r="IG8" s="1"/>
  <c r="E8"/>
  <c r="L41" i="5"/>
  <c r="B40"/>
  <c r="L59"/>
  <c r="L65"/>
  <c r="B57"/>
  <c r="L62"/>
  <c r="L56"/>
  <c r="L64"/>
  <c r="L20"/>
  <c r="L61"/>
  <c r="B63"/>
  <c r="L58"/>
  <c r="G23"/>
  <c r="B60"/>
  <c r="L63"/>
  <c r="B54"/>
  <c r="L60"/>
  <c r="B62"/>
  <c r="B59"/>
  <c r="B56"/>
  <c r="B61"/>
  <c r="B58"/>
  <c r="L45"/>
  <c r="G30"/>
  <c r="G31"/>
  <c r="L53"/>
  <c r="L55"/>
  <c r="L48"/>
  <c r="G28"/>
  <c r="B44"/>
  <c r="L51"/>
  <c r="B51"/>
  <c r="B53"/>
  <c r="L52"/>
  <c r="B50"/>
  <c r="L46"/>
  <c r="L47"/>
  <c r="B49"/>
  <c r="B45"/>
  <c r="B46"/>
  <c r="L44"/>
  <c r="G15"/>
  <c r="G35"/>
  <c r="L37"/>
  <c r="B43"/>
  <c r="L43"/>
  <c r="G34"/>
  <c r="L42"/>
  <c r="B37"/>
  <c r="G32"/>
  <c r="B42"/>
  <c r="L49"/>
  <c r="G33"/>
  <c r="B41"/>
  <c r="L40"/>
  <c r="B47"/>
  <c r="L39"/>
  <c r="B23"/>
  <c r="L24"/>
  <c r="B38"/>
  <c r="G24"/>
  <c r="L22"/>
  <c r="L32"/>
  <c r="G29"/>
  <c r="B22"/>
  <c r="B32"/>
  <c r="L23"/>
  <c r="G25"/>
  <c r="B26"/>
  <c r="G26"/>
  <c r="L35"/>
  <c r="G27"/>
  <c r="L27"/>
  <c r="B27"/>
  <c r="L36"/>
  <c r="G22"/>
  <c r="B36"/>
  <c r="L33"/>
  <c r="B33"/>
  <c r="L30"/>
  <c r="B30"/>
  <c r="L34"/>
  <c r="B34"/>
  <c r="L19"/>
  <c r="B19"/>
  <c r="L26"/>
  <c r="B25"/>
  <c r="L29"/>
  <c r="B29"/>
  <c r="L13"/>
  <c r="B17"/>
  <c r="G16"/>
  <c r="G20"/>
  <c r="L18"/>
  <c r="G18"/>
  <c r="B18"/>
  <c r="L16"/>
  <c r="B15"/>
  <c r="L28"/>
  <c r="B28"/>
  <c r="L17"/>
  <c r="B16"/>
  <c r="L14"/>
  <c r="B13"/>
  <c r="L21"/>
  <c r="G12"/>
  <c r="B21"/>
  <c r="L25"/>
  <c r="B24"/>
  <c r="L11"/>
  <c r="G19"/>
  <c r="B11"/>
  <c r="L15"/>
  <c r="B14"/>
  <c r="L12"/>
  <c r="G13"/>
  <c r="B12"/>
  <c r="G14"/>
  <c r="L10"/>
  <c r="G9"/>
  <c r="B10"/>
  <c r="L9"/>
  <c r="G10"/>
  <c r="B9"/>
  <c r="G8"/>
  <c r="G11"/>
  <c r="L8"/>
  <c r="B8"/>
  <c r="L7"/>
  <c r="G7"/>
  <c r="B7"/>
  <c r="U101" i="1"/>
  <c r="J80"/>
  <c r="O72"/>
  <c r="M36"/>
  <c r="IL183" i="6" l="1"/>
  <c r="IM183" s="1"/>
  <c r="IL309"/>
  <c r="IM309" s="1"/>
  <c r="IL20"/>
  <c r="IN20" s="1"/>
  <c r="IG20" s="1"/>
  <c r="F36" i="8" s="1"/>
  <c r="IL247" i="6"/>
  <c r="IM247" s="1"/>
  <c r="IH247" s="1"/>
  <c r="G42" i="8" s="1"/>
  <c r="E42"/>
  <c r="IL272" i="6"/>
  <c r="IM272" s="1"/>
  <c r="E38" i="8"/>
  <c r="IL46" i="6"/>
  <c r="IN46" s="1"/>
  <c r="IL72"/>
  <c r="IM72" s="1"/>
  <c r="IH72" s="1"/>
  <c r="G16" i="8" s="1"/>
  <c r="IL140" i="6"/>
  <c r="IM140" s="1"/>
  <c r="IH140" s="1"/>
  <c r="G53" i="8" s="1"/>
  <c r="E53"/>
  <c r="IL288" i="6"/>
  <c r="IN288" s="1"/>
  <c r="E58" i="8"/>
  <c r="IH132" i="6"/>
  <c r="G51" i="8" s="1"/>
  <c r="F60"/>
  <c r="IL107" i="6"/>
  <c r="IM107" s="1"/>
  <c r="IH107" s="1"/>
  <c r="G54" i="8" s="1"/>
  <c r="IH309" i="6"/>
  <c r="G7" i="8" s="1"/>
  <c r="IL345" i="6"/>
  <c r="IN345" s="1"/>
  <c r="IL11"/>
  <c r="IM11" s="1"/>
  <c r="IH11" s="1"/>
  <c r="G39" i="8" s="1"/>
  <c r="IL58" i="6"/>
  <c r="IN58" s="1"/>
  <c r="F19" i="8" s="1"/>
  <c r="IL236" i="6"/>
  <c r="IM236" s="1"/>
  <c r="IH236" s="1"/>
  <c r="G47" i="8" s="1"/>
  <c r="IM229" i="6"/>
  <c r="IN229"/>
  <c r="IM155"/>
  <c r="IN155"/>
  <c r="IM142"/>
  <c r="E50" i="8"/>
  <c r="IL154" i="6"/>
  <c r="IN154" s="1"/>
  <c r="IL313"/>
  <c r="IN313" s="1"/>
  <c r="IL324"/>
  <c r="IM324" s="1"/>
  <c r="IH324" s="1"/>
  <c r="G41" i="8" s="1"/>
  <c r="IL64" i="6"/>
  <c r="IN64" s="1"/>
  <c r="IG64" s="1"/>
  <c r="F63" i="8" s="1"/>
  <c r="IL124" i="6"/>
  <c r="IN124" s="1"/>
  <c r="IG124" s="1"/>
  <c r="F57" i="8" s="1"/>
  <c r="IL170" i="6"/>
  <c r="IN170" s="1"/>
  <c r="IL284"/>
  <c r="IM284" s="1"/>
  <c r="IL299"/>
  <c r="IN299" s="1"/>
  <c r="E32" i="8"/>
  <c r="IL336" i="6"/>
  <c r="IN336" s="1"/>
  <c r="IG336" s="1"/>
  <c r="F32" i="8" s="1"/>
  <c r="E64"/>
  <c r="IL105" i="6"/>
  <c r="IN105" s="1"/>
  <c r="IG105" s="1"/>
  <c r="F64" i="8" s="1"/>
  <c r="E33"/>
  <c r="IL262" i="6"/>
  <c r="IN262" s="1"/>
  <c r="IG262" s="1"/>
  <c r="IL283"/>
  <c r="IN283" s="1"/>
  <c r="IG283" s="1"/>
  <c r="F71" i="8" s="1"/>
  <c r="E71"/>
  <c r="IM302" i="6"/>
  <c r="IN302"/>
  <c r="IN328"/>
  <c r="IM328"/>
  <c r="IM333"/>
  <c r="IN333"/>
  <c r="E72" i="8"/>
  <c r="IL340" i="6"/>
  <c r="IM340" s="1"/>
  <c r="IH340" s="1"/>
  <c r="G72" i="8" s="1"/>
  <c r="E34"/>
  <c r="E48"/>
  <c r="E66"/>
  <c r="IL150" i="6"/>
  <c r="IN150" s="1"/>
  <c r="E69" i="8"/>
  <c r="IL180" i="6"/>
  <c r="IN180" s="1"/>
  <c r="IG180" s="1"/>
  <c r="F69" i="8" s="1"/>
  <c r="E59"/>
  <c r="IL218" i="6"/>
  <c r="IN218" s="1"/>
  <c r="IG218" s="1"/>
  <c r="F59" i="8" s="1"/>
  <c r="E49"/>
  <c r="IL319" i="6"/>
  <c r="IN319" s="1"/>
  <c r="IL294"/>
  <c r="IN294" s="1"/>
  <c r="IG294" s="1"/>
  <c r="F45" i="8" s="1"/>
  <c r="IL329" i="6"/>
  <c r="IN329" s="1"/>
  <c r="IL334"/>
  <c r="IN334" s="1"/>
  <c r="IG334" s="1"/>
  <c r="F37" i="8" s="1"/>
  <c r="E70"/>
  <c r="IN224" i="6"/>
  <c r="IN100"/>
  <c r="IG46"/>
  <c r="F13" i="8" s="1"/>
  <c r="IM245" i="6"/>
  <c r="IN245"/>
  <c r="IN187"/>
  <c r="IM187"/>
  <c r="IN322"/>
  <c r="IM322"/>
  <c r="IM144"/>
  <c r="IN144"/>
  <c r="E73" i="8"/>
  <c r="IL325" i="6"/>
  <c r="IM325" s="1"/>
  <c r="E30" i="8"/>
  <c r="E51"/>
  <c r="IL161" i="6"/>
  <c r="IM161" s="1"/>
  <c r="IL166"/>
  <c r="IN166" s="1"/>
  <c r="IG166" s="1"/>
  <c r="F68" i="8" s="1"/>
  <c r="IL206" i="6"/>
  <c r="IN206" s="1"/>
  <c r="IG206" s="1"/>
  <c r="F23" i="8" s="1"/>
  <c r="IL212" i="6"/>
  <c r="IM212" s="1"/>
  <c r="IH212" s="1"/>
  <c r="G20" i="8" s="1"/>
  <c r="IL226" i="6"/>
  <c r="IN226" s="1"/>
  <c r="IG226" s="1"/>
  <c r="F22" i="8" s="1"/>
  <c r="E5"/>
  <c r="IL231" i="6"/>
  <c r="IN231" s="1"/>
  <c r="IG231" s="1"/>
  <c r="F5" i="8" s="1"/>
  <c r="IL252" i="6"/>
  <c r="IM252" s="1"/>
  <c r="IH252" s="1"/>
  <c r="G8" i="8" s="1"/>
  <c r="IL267" i="6"/>
  <c r="IM267" s="1"/>
  <c r="IH267" s="1"/>
  <c r="G43" i="8" s="1"/>
  <c r="IN300" i="6"/>
  <c r="IL304"/>
  <c r="IN304" s="1"/>
  <c r="E46" i="8"/>
  <c r="E15"/>
  <c r="E29"/>
  <c r="E44"/>
  <c r="IL274" i="6"/>
  <c r="IN274" s="1"/>
  <c r="IN234"/>
  <c r="IL192"/>
  <c r="IN192" s="1"/>
  <c r="IM280"/>
  <c r="IN280"/>
  <c r="IN131"/>
  <c r="IL38"/>
  <c r="IM38" s="1"/>
  <c r="IH38" s="1"/>
  <c r="G10" i="8" s="1"/>
  <c r="E10"/>
  <c r="IM84" i="6"/>
  <c r="IN84"/>
  <c r="IM109"/>
  <c r="IN109"/>
  <c r="E60" i="8"/>
  <c r="IL97" i="6"/>
  <c r="IM97" s="1"/>
  <c r="IH97" s="1"/>
  <c r="G25" i="8" s="1"/>
  <c r="E25"/>
  <c r="IM115" i="6"/>
  <c r="IN115"/>
  <c r="IN91"/>
  <c r="IM91"/>
  <c r="IM34"/>
  <c r="IN34"/>
  <c r="IG31" s="1"/>
  <c r="F11" i="8" s="1"/>
  <c r="IM94" i="6"/>
  <c r="IN94"/>
  <c r="E31" i="8"/>
  <c r="IL113" i="6"/>
  <c r="IM113" s="1"/>
  <c r="IN126"/>
  <c r="IM126"/>
  <c r="E11" i="8"/>
  <c r="E56"/>
  <c r="E52"/>
  <c r="E27"/>
  <c r="E62"/>
  <c r="IL53" i="6"/>
  <c r="IN53" s="1"/>
  <c r="IG53" s="1"/>
  <c r="F24" i="8" s="1"/>
  <c r="IL118" i="6"/>
  <c r="IM118" s="1"/>
  <c r="IN74"/>
  <c r="IM158"/>
  <c r="IN188"/>
  <c r="IM215"/>
  <c r="IM220"/>
  <c r="IN237"/>
  <c r="IN281"/>
  <c r="IG279" s="1"/>
  <c r="F70" i="8" s="1"/>
  <c r="IM287" i="6"/>
  <c r="IM341"/>
  <c r="IN350"/>
  <c r="IN133"/>
  <c r="IM90"/>
  <c r="IM96"/>
  <c r="IN127"/>
  <c r="IN139"/>
  <c r="IN191"/>
  <c r="IM233"/>
  <c r="IM277"/>
  <c r="IN306"/>
  <c r="IN337"/>
  <c r="IG353"/>
  <c r="IM31"/>
  <c r="IM35"/>
  <c r="IM59"/>
  <c r="IM93"/>
  <c r="IM114"/>
  <c r="IM129"/>
  <c r="IN136"/>
  <c r="IN156"/>
  <c r="IM182"/>
  <c r="IM185"/>
  <c r="IM190"/>
  <c r="IM217"/>
  <c r="IN227"/>
  <c r="IN256"/>
  <c r="IM271"/>
  <c r="IN282"/>
  <c r="IM285"/>
  <c r="IH284" s="1"/>
  <c r="G55" i="8" s="1"/>
  <c r="IM303" i="6"/>
  <c r="IM326"/>
  <c r="IM330"/>
  <c r="IM339"/>
  <c r="IM349"/>
  <c r="IH349" s="1"/>
  <c r="G50" i="8" s="1"/>
  <c r="IN87" i="6"/>
  <c r="IM160"/>
  <c r="IM213"/>
  <c r="IN239"/>
  <c r="IM320"/>
  <c r="IN331"/>
  <c r="Z73" i="1"/>
  <c r="Y73" s="1"/>
  <c r="Z104"/>
  <c r="Y105" s="1"/>
  <c r="Z60"/>
  <c r="Y60" s="1"/>
  <c r="Z102"/>
  <c r="Y102" s="1"/>
  <c r="Z77"/>
  <c r="Y78" s="1"/>
  <c r="Z94"/>
  <c r="Y94" s="1"/>
  <c r="Z56"/>
  <c r="Y57" s="1"/>
  <c r="Z75"/>
  <c r="Y76" s="1"/>
  <c r="Z81"/>
  <c r="Y81" s="1"/>
  <c r="Z29"/>
  <c r="Y29" s="1"/>
  <c r="Z33"/>
  <c r="Y33" s="1"/>
  <c r="Z83"/>
  <c r="Y83" s="1"/>
  <c r="Z58"/>
  <c r="Y58" s="1"/>
  <c r="Z69"/>
  <c r="Y70" s="1"/>
  <c r="Z96"/>
  <c r="Y97" s="1"/>
  <c r="Z7"/>
  <c r="Z9"/>
  <c r="Y10" s="1"/>
  <c r="Z11"/>
  <c r="Y12" s="1"/>
  <c r="Z15"/>
  <c r="Y16" s="1"/>
  <c r="Z23"/>
  <c r="Y24" s="1"/>
  <c r="Z37"/>
  <c r="Y38" s="1"/>
  <c r="Z43"/>
  <c r="Y44" s="1"/>
  <c r="Z48"/>
  <c r="Y49" s="1"/>
  <c r="Z52"/>
  <c r="Y53" s="1"/>
  <c r="Z65"/>
  <c r="Y66" s="1"/>
  <c r="Z67"/>
  <c r="Y67" s="1"/>
  <c r="Z92"/>
  <c r="Y92" s="1"/>
  <c r="Y103"/>
  <c r="Z85"/>
  <c r="Z100"/>
  <c r="Z17"/>
  <c r="Z19"/>
  <c r="Z21"/>
  <c r="Z27"/>
  <c r="Z35"/>
  <c r="Z45"/>
  <c r="Z25"/>
  <c r="Z31"/>
  <c r="Z39"/>
  <c r="Z41"/>
  <c r="Z50"/>
  <c r="Z62"/>
  <c r="Z98"/>
  <c r="Z79"/>
  <c r="Z54"/>
  <c r="Z71"/>
  <c r="Z87"/>
  <c r="Z123" i="2"/>
  <c r="Y124" s="1"/>
  <c r="Z105"/>
  <c r="Y105" s="1"/>
  <c r="Z130"/>
  <c r="Y131" s="1"/>
  <c r="Z81"/>
  <c r="Y81" s="1"/>
  <c r="Z79"/>
  <c r="Y80" s="1"/>
  <c r="Z71"/>
  <c r="Y72" s="1"/>
  <c r="Z87"/>
  <c r="Y88" s="1"/>
  <c r="Z19"/>
  <c r="Y20" s="1"/>
  <c r="Z35"/>
  <c r="Y35" s="1"/>
  <c r="Z85"/>
  <c r="Y86" s="1"/>
  <c r="Z89"/>
  <c r="Y89" s="1"/>
  <c r="Z75"/>
  <c r="Y76" s="1"/>
  <c r="Z121"/>
  <c r="Y122" s="1"/>
  <c r="Z47"/>
  <c r="Z57"/>
  <c r="Y58" s="1"/>
  <c r="Z37"/>
  <c r="Y38" s="1"/>
  <c r="Z112"/>
  <c r="Y112" s="1"/>
  <c r="Z119"/>
  <c r="Y120" s="1"/>
  <c r="Z69"/>
  <c r="Y70" s="1"/>
  <c r="Z23"/>
  <c r="Y24" s="1"/>
  <c r="Z25"/>
  <c r="Y26" s="1"/>
  <c r="Z51"/>
  <c r="Z59"/>
  <c r="Y60" s="1"/>
  <c r="Z95"/>
  <c r="Y96" s="1"/>
  <c r="Z101"/>
  <c r="Y102" s="1"/>
  <c r="Z61"/>
  <c r="Y61" s="1"/>
  <c r="Z97"/>
  <c r="Z132"/>
  <c r="Z7"/>
  <c r="Z110"/>
  <c r="Z91"/>
  <c r="Z99"/>
  <c r="Z39"/>
  <c r="Z13"/>
  <c r="Z117"/>
  <c r="Z107"/>
  <c r="Z67"/>
  <c r="Z128"/>
  <c r="Z15"/>
  <c r="Z134"/>
  <c r="Z41"/>
  <c r="Z27"/>
  <c r="Z31"/>
  <c r="Y31" s="1"/>
  <c r="Z125"/>
  <c r="Z63"/>
  <c r="Z73"/>
  <c r="Z83"/>
  <c r="Z103"/>
  <c r="Y103" s="1"/>
  <c r="Z45"/>
  <c r="Y45" s="1"/>
  <c r="Z53"/>
  <c r="Y54" s="1"/>
  <c r="Z114"/>
  <c r="Y114" s="1"/>
  <c r="Z93"/>
  <c r="Y94" s="1"/>
  <c r="Z55"/>
  <c r="Y56" s="1"/>
  <c r="IM317" i="6"/>
  <c r="Z33" i="2"/>
  <c r="Y34" s="1"/>
  <c r="IN310" i="6"/>
  <c r="IM268"/>
  <c r="IN269"/>
  <c r="Z9" i="2"/>
  <c r="Y9" s="1"/>
  <c r="Z13" i="1"/>
  <c r="Y14" s="1"/>
  <c r="IN255" i="6"/>
  <c r="IM253"/>
  <c r="IN51"/>
  <c r="IM47"/>
  <c r="IN50"/>
  <c r="IN235"/>
  <c r="IM235"/>
  <c r="IM33"/>
  <c r="IM49"/>
  <c r="IM57"/>
  <c r="IH56" s="1"/>
  <c r="G62" i="8" s="1"/>
  <c r="IM95" i="6"/>
  <c r="IH95" s="1"/>
  <c r="G56" i="8" s="1"/>
  <c r="IM106" i="6"/>
  <c r="IM122"/>
  <c r="IN122"/>
  <c r="IM211"/>
  <c r="IM228"/>
  <c r="IN228"/>
  <c r="IM232"/>
  <c r="IN254"/>
  <c r="IM254"/>
  <c r="IM279"/>
  <c r="IM32"/>
  <c r="IM36"/>
  <c r="IN37"/>
  <c r="IM48"/>
  <c r="IN52"/>
  <c r="IM56"/>
  <c r="IM60"/>
  <c r="IM65"/>
  <c r="IN66"/>
  <c r="IN75"/>
  <c r="IN78"/>
  <c r="IN81"/>
  <c r="IN83"/>
  <c r="IM88"/>
  <c r="IN89"/>
  <c r="IG88" s="1"/>
  <c r="F52" i="8" s="1"/>
  <c r="IM92" i="6"/>
  <c r="IN101"/>
  <c r="IN108"/>
  <c r="IM116"/>
  <c r="IN117"/>
  <c r="IN143"/>
  <c r="IM157"/>
  <c r="IN159"/>
  <c r="IM167"/>
  <c r="IN186"/>
  <c r="IN221"/>
  <c r="IN223"/>
  <c r="IM223"/>
  <c r="IN263"/>
  <c r="IM263"/>
  <c r="IN278"/>
  <c r="IM278"/>
  <c r="IN286"/>
  <c r="IM286"/>
  <c r="IN321"/>
  <c r="IM321"/>
  <c r="IM344"/>
  <c r="IM352"/>
  <c r="IN207"/>
  <c r="IM207"/>
  <c r="IM240"/>
  <c r="IN240"/>
  <c r="IM244"/>
  <c r="IH244" s="1"/>
  <c r="G15" i="8" s="1"/>
  <c r="IN244" i="6"/>
  <c r="IG244" s="1"/>
  <c r="F15" i="8" s="1"/>
  <c r="IM289" i="6"/>
  <c r="IN289"/>
  <c r="IN332"/>
  <c r="IM332"/>
  <c r="IN24"/>
  <c r="IN141"/>
  <c r="IN184"/>
  <c r="IM189"/>
  <c r="IN214"/>
  <c r="IM214"/>
  <c r="IN219"/>
  <c r="IM238"/>
  <c r="IN238"/>
  <c r="IM273"/>
  <c r="IH272" s="1"/>
  <c r="G38" i="8" s="1"/>
  <c r="IN301" i="6"/>
  <c r="IM301"/>
  <c r="IN327"/>
  <c r="IG325" s="1"/>
  <c r="F73" i="8" s="1"/>
  <c r="IM327" i="6"/>
  <c r="IH325" s="1"/>
  <c r="G73" i="8" s="1"/>
  <c r="IN210" i="6"/>
  <c r="IM210"/>
  <c r="IM246"/>
  <c r="IN246"/>
  <c r="IN257"/>
  <c r="IM257"/>
  <c r="IM338"/>
  <c r="IN338"/>
  <c r="IN346"/>
  <c r="IM346"/>
  <c r="IM264"/>
  <c r="IM270"/>
  <c r="IN343"/>
  <c r="IG341" s="1"/>
  <c r="F48" i="8" s="1"/>
  <c r="IM343" i="6"/>
  <c r="IM351"/>
  <c r="IN171"/>
  <c r="IM171"/>
  <c r="IM179"/>
  <c r="IN179"/>
  <c r="IN198"/>
  <c r="IM198"/>
  <c r="IN202"/>
  <c r="IM202"/>
  <c r="IM258"/>
  <c r="IN258"/>
  <c r="IM297"/>
  <c r="IN297"/>
  <c r="IM8"/>
  <c r="IH8" s="1"/>
  <c r="IM9"/>
  <c r="IM21"/>
  <c r="IM22"/>
  <c r="IM23"/>
  <c r="IM54"/>
  <c r="IM55"/>
  <c r="IN73"/>
  <c r="IN86"/>
  <c r="IN99"/>
  <c r="IN111"/>
  <c r="IN121"/>
  <c r="IM125"/>
  <c r="IN132"/>
  <c r="IN162"/>
  <c r="IG161" s="1"/>
  <c r="F67" i="8" s="1"/>
  <c r="IM162" i="6"/>
  <c r="IH161" s="1"/>
  <c r="G67" i="8" s="1"/>
  <c r="IN164" i="6"/>
  <c r="IM164"/>
  <c r="IM181"/>
  <c r="IN222"/>
  <c r="IM222"/>
  <c r="IM249"/>
  <c r="IN249"/>
  <c r="IN276"/>
  <c r="IM276"/>
  <c r="IN342"/>
  <c r="IM342"/>
  <c r="IN12"/>
  <c r="IN13"/>
  <c r="IN14"/>
  <c r="IN15"/>
  <c r="IN16"/>
  <c r="IN17"/>
  <c r="IN18"/>
  <c r="IN19"/>
  <c r="IN26"/>
  <c r="IN39"/>
  <c r="IN40"/>
  <c r="IN41"/>
  <c r="IN42"/>
  <c r="IN43"/>
  <c r="IN44"/>
  <c r="IN45"/>
  <c r="IN119"/>
  <c r="IM128"/>
  <c r="IN134"/>
  <c r="IN138"/>
  <c r="IN151"/>
  <c r="IM151"/>
  <c r="IN163"/>
  <c r="IM163"/>
  <c r="IN165"/>
  <c r="IM165"/>
  <c r="IM168"/>
  <c r="IN173"/>
  <c r="IM173"/>
  <c r="IN175"/>
  <c r="IM175"/>
  <c r="IN194"/>
  <c r="IM194"/>
  <c r="IN196"/>
  <c r="IM196"/>
  <c r="IN200"/>
  <c r="IM200"/>
  <c r="IN204"/>
  <c r="IM204"/>
  <c r="IN216"/>
  <c r="IM216"/>
  <c r="IM260"/>
  <c r="IN260"/>
  <c r="IM295"/>
  <c r="IN295"/>
  <c r="IN77"/>
  <c r="IN80"/>
  <c r="IN82"/>
  <c r="IG82" s="1"/>
  <c r="F27" i="8" s="1"/>
  <c r="IN137" i="6"/>
  <c r="IM209"/>
  <c r="IM251"/>
  <c r="IN251"/>
  <c r="IM305"/>
  <c r="IN305"/>
  <c r="IN28"/>
  <c r="IM61"/>
  <c r="IN76"/>
  <c r="IM79"/>
  <c r="IN79"/>
  <c r="IN85"/>
  <c r="IN98"/>
  <c r="IN102"/>
  <c r="IN110"/>
  <c r="IM112"/>
  <c r="IN120"/>
  <c r="IM130"/>
  <c r="IN135"/>
  <c r="IM169"/>
  <c r="IN172"/>
  <c r="IM172"/>
  <c r="IN174"/>
  <c r="IM174"/>
  <c r="IN176"/>
  <c r="IM176"/>
  <c r="IN193"/>
  <c r="IM193"/>
  <c r="IN195"/>
  <c r="IM195"/>
  <c r="IN197"/>
  <c r="IM197"/>
  <c r="IN199"/>
  <c r="IM199"/>
  <c r="IN201"/>
  <c r="IM201"/>
  <c r="IN203"/>
  <c r="IM203"/>
  <c r="IN205"/>
  <c r="IM205"/>
  <c r="IM208"/>
  <c r="IM291"/>
  <c r="IN291"/>
  <c r="IM293"/>
  <c r="IN293"/>
  <c r="IM316"/>
  <c r="IN241"/>
  <c r="IG241" s="1"/>
  <c r="F30" i="8" s="1"/>
  <c r="IM241" i="6"/>
  <c r="IM248"/>
  <c r="IN248"/>
  <c r="IM250"/>
  <c r="IN250"/>
  <c r="IM296"/>
  <c r="IN296"/>
  <c r="IM298"/>
  <c r="IN298"/>
  <c r="IN315"/>
  <c r="IG313" s="1"/>
  <c r="F12" i="8" s="1"/>
  <c r="IM315" i="6"/>
  <c r="IM259"/>
  <c r="IN259"/>
  <c r="IM261"/>
  <c r="IN261"/>
  <c r="IN275"/>
  <c r="IM275"/>
  <c r="IM292"/>
  <c r="IH292" s="1"/>
  <c r="G29" i="8" s="1"/>
  <c r="IN292" i="6"/>
  <c r="IG292" s="1"/>
  <c r="F29" i="8" s="1"/>
  <c r="IN347" i="6"/>
  <c r="IM347"/>
  <c r="IM230"/>
  <c r="IN290"/>
  <c r="IM314"/>
  <c r="IM318"/>
  <c r="IM348"/>
  <c r="IM335"/>
  <c r="IN335"/>
  <c r="IM148"/>
  <c r="IN148"/>
  <c r="IM149"/>
  <c r="IN149"/>
  <c r="IM146"/>
  <c r="IH145" s="1"/>
  <c r="G65" i="8" s="1"/>
  <c r="IN146" i="6"/>
  <c r="IG145" s="1"/>
  <c r="F65" i="8" s="1"/>
  <c r="IN25" i="6"/>
  <c r="IN27"/>
  <c r="IM147"/>
  <c r="IN147"/>
  <c r="IN178"/>
  <c r="IM243"/>
  <c r="IM103"/>
  <c r="IM104"/>
  <c r="IL145"/>
  <c r="IM152"/>
  <c r="IH150" s="1"/>
  <c r="G66" i="8" s="1"/>
  <c r="IN153" i="6"/>
  <c r="IN177"/>
  <c r="IM225"/>
  <c r="IM242"/>
  <c r="IN312"/>
  <c r="IN311"/>
  <c r="IN323"/>
  <c r="Z43" i="2"/>
  <c r="Y44" s="1"/>
  <c r="Z29"/>
  <c r="Y30" s="1"/>
  <c r="Z11"/>
  <c r="Y12" s="1"/>
  <c r="Z21"/>
  <c r="IN183" i="6" l="1"/>
  <c r="IM20"/>
  <c r="IH20" s="1"/>
  <c r="G36" i="8" s="1"/>
  <c r="IN309" i="6"/>
  <c r="IN247"/>
  <c r="IG247" s="1"/>
  <c r="F42" i="8" s="1"/>
  <c r="IN140" i="6"/>
  <c r="IN272"/>
  <c r="IG272" s="1"/>
  <c r="F38" i="8" s="1"/>
  <c r="IM288" i="6"/>
  <c r="IM46"/>
  <c r="IG132"/>
  <c r="F51" i="8" s="1"/>
  <c r="IM283" i="6"/>
  <c r="IH283" s="1"/>
  <c r="G71" i="8" s="1"/>
  <c r="IG319" i="6"/>
  <c r="F49" i="8" s="1"/>
  <c r="IN72" i="6"/>
  <c r="IG72" s="1"/>
  <c r="F16" i="8" s="1"/>
  <c r="IG304" i="6"/>
  <c r="F46" i="8" s="1"/>
  <c r="IG140" i="6"/>
  <c r="F53" i="8" s="1"/>
  <c r="G60"/>
  <c r="IN107" i="6"/>
  <c r="IG107" s="1"/>
  <c r="F54" i="8" s="1"/>
  <c r="Y48" i="2"/>
  <c r="X49"/>
  <c r="IH88" i="6"/>
  <c r="G52" i="8" s="1"/>
  <c r="Y8" i="1"/>
  <c r="X90"/>
  <c r="IG258" i="6"/>
  <c r="F34" i="8" s="1"/>
  <c r="IH258" i="6"/>
  <c r="G34" i="8" s="1"/>
  <c r="Y34" i="1"/>
  <c r="IG154" i="6"/>
  <c r="F40" i="8" s="1"/>
  <c r="IH288" i="6"/>
  <c r="G58" i="8" s="1"/>
  <c r="IG192" i="6"/>
  <c r="F28" i="8" s="1"/>
  <c r="IH183" i="6"/>
  <c r="G14" i="8" s="1"/>
  <c r="IG299" i="6"/>
  <c r="F9" i="8" s="1"/>
  <c r="IG288" i="6"/>
  <c r="F58" i="8" s="1"/>
  <c r="F33"/>
  <c r="IG170" i="6"/>
  <c r="F26" i="8" s="1"/>
  <c r="X17" i="2"/>
  <c r="Y16"/>
  <c r="X77"/>
  <c r="Y51"/>
  <c r="X65"/>
  <c r="IG274" i="6"/>
  <c r="F44" i="8" s="1"/>
  <c r="IG345" i="6"/>
  <c r="F6" i="8" s="1"/>
  <c r="IH341" i="6"/>
  <c r="G48" i="8" s="1"/>
  <c r="IN252" i="6"/>
  <c r="IG252" s="1"/>
  <c r="F8" i="8" s="1"/>
  <c r="IH241" i="6"/>
  <c r="G30" i="8" s="1"/>
  <c r="IH113" i="6"/>
  <c r="G31" i="8" s="1"/>
  <c r="IM218" i="6"/>
  <c r="IH218" s="1"/>
  <c r="G59" i="8" s="1"/>
  <c r="IN212" i="6"/>
  <c r="IG212" s="1"/>
  <c r="F20" i="8" s="1"/>
  <c r="IM329" i="6"/>
  <c r="IH329" s="1"/>
  <c r="G18" i="8" s="1"/>
  <c r="IM170" i="6"/>
  <c r="IH170" s="1"/>
  <c r="G26" i="8" s="1"/>
  <c r="IN161" i="6"/>
  <c r="IM58"/>
  <c r="G19" i="8" s="1"/>
  <c r="Y101" i="2"/>
  <c r="Y123"/>
  <c r="IM304" i="6"/>
  <c r="IH304" s="1"/>
  <c r="G46" i="8" s="1"/>
  <c r="IN11" i="6"/>
  <c r="IG11" s="1"/>
  <c r="F39" i="8" s="1"/>
  <c r="IN236" i="6"/>
  <c r="IG236" s="1"/>
  <c r="F47" i="8" s="1"/>
  <c r="IM299" i="6"/>
  <c r="IH299" s="1"/>
  <c r="G9" i="8" s="1"/>
  <c r="IM294" i="6"/>
  <c r="IH294" s="1"/>
  <c r="G45" i="8" s="1"/>
  <c r="IM64" i="6"/>
  <c r="IH64" s="1"/>
  <c r="G63" i="8" s="1"/>
  <c r="IN324" i="6"/>
  <c r="IG324" s="1"/>
  <c r="F41" i="8" s="1"/>
  <c r="IM154" i="6"/>
  <c r="IH154" s="1"/>
  <c r="G40" i="8" s="1"/>
  <c r="IN113" i="6"/>
  <c r="IG113" s="1"/>
  <c r="F31" i="8" s="1"/>
  <c r="IM345" i="6"/>
  <c r="IH345" s="1"/>
  <c r="G6" i="8" s="1"/>
  <c r="IM105" i="6"/>
  <c r="IH105" s="1"/>
  <c r="G64" i="8" s="1"/>
  <c r="IM124" i="6"/>
  <c r="IH124" s="1"/>
  <c r="G57" i="8" s="1"/>
  <c r="IN38" i="6"/>
  <c r="IG38" s="1"/>
  <c r="F10" i="8" s="1"/>
  <c r="IM150" i="6"/>
  <c r="IN267"/>
  <c r="IG267" s="1"/>
  <c r="F43" i="8" s="1"/>
  <c r="IM274" i="6"/>
  <c r="IH274" s="1"/>
  <c r="G44" i="8" s="1"/>
  <c r="IM336" i="6"/>
  <c r="IH336" s="1"/>
  <c r="G32" i="8" s="1"/>
  <c r="IM319" i="6"/>
  <c r="IH319" s="1"/>
  <c r="G49" i="8" s="1"/>
  <c r="IM334" i="6"/>
  <c r="IH334" s="1"/>
  <c r="G37" i="8" s="1"/>
  <c r="IM313" i="6"/>
  <c r="IH313" s="1"/>
  <c r="G12" i="8" s="1"/>
  <c r="IN284" i="6"/>
  <c r="IN340"/>
  <c r="IG340" s="1"/>
  <c r="F72" i="8" s="1"/>
  <c r="IM53" i="6"/>
  <c r="IH53" s="1"/>
  <c r="G24" i="8" s="1"/>
  <c r="IN325" i="6"/>
  <c r="IM262"/>
  <c r="IH262" s="1"/>
  <c r="IM166"/>
  <c r="IH166" s="1"/>
  <c r="G68" i="8" s="1"/>
  <c r="IM231" i="6"/>
  <c r="IH231" s="1"/>
  <c r="G5" i="8" s="1"/>
  <c r="IG183" i="6"/>
  <c r="F14" i="8" s="1"/>
  <c r="IM180" i="6"/>
  <c r="IH180" s="1"/>
  <c r="G69" i="8" s="1"/>
  <c r="IM226" i="6"/>
  <c r="IH226" s="1"/>
  <c r="G22" i="8" s="1"/>
  <c r="IH31" i="6"/>
  <c r="G11" i="8" s="1"/>
  <c r="IH118" i="6"/>
  <c r="G35" i="8" s="1"/>
  <c r="IG309" i="6"/>
  <c r="F7" i="8" s="1"/>
  <c r="IH46" i="6"/>
  <c r="G13" i="8" s="1"/>
  <c r="IM192" i="6"/>
  <c r="IH192" s="1"/>
  <c r="G28" i="8" s="1"/>
  <c r="IM206" i="6"/>
  <c r="IH206" s="1"/>
  <c r="G23" i="8" s="1"/>
  <c r="IN97" i="6"/>
  <c r="IG97" s="1"/>
  <c r="F25" i="8" s="1"/>
  <c r="IN118" i="6"/>
  <c r="IG329"/>
  <c r="F18" i="8" s="1"/>
  <c r="Y74" i="1"/>
  <c r="Y93"/>
  <c r="Y68"/>
  <c r="Y75"/>
  <c r="Y84"/>
  <c r="Y7"/>
  <c r="Y82"/>
  <c r="Y52"/>
  <c r="Y56"/>
  <c r="Y96"/>
  <c r="Y23"/>
  <c r="Y69"/>
  <c r="Y104"/>
  <c r="Y77"/>
  <c r="Y30"/>
  <c r="Y43"/>
  <c r="Y61"/>
  <c r="Y59"/>
  <c r="Y65"/>
  <c r="Y37"/>
  <c r="X54"/>
  <c r="X39"/>
  <c r="Y9"/>
  <c r="Y95"/>
  <c r="Y11"/>
  <c r="Y48"/>
  <c r="Y15"/>
  <c r="Y40"/>
  <c r="Y39"/>
  <c r="Y28"/>
  <c r="Y27"/>
  <c r="Y101"/>
  <c r="Y100"/>
  <c r="X73"/>
  <c r="Y54"/>
  <c r="Y55"/>
  <c r="Y62"/>
  <c r="Y63"/>
  <c r="Y31"/>
  <c r="Y32"/>
  <c r="Y22"/>
  <c r="Y21"/>
  <c r="Y86"/>
  <c r="Y85"/>
  <c r="X37"/>
  <c r="X23"/>
  <c r="X104"/>
  <c r="Y80"/>
  <c r="Y79"/>
  <c r="Y41"/>
  <c r="Y42"/>
  <c r="Y36"/>
  <c r="Y35"/>
  <c r="Y17"/>
  <c r="Y18"/>
  <c r="Y72"/>
  <c r="Y71"/>
  <c r="Y98"/>
  <c r="Y99"/>
  <c r="X71"/>
  <c r="X7"/>
  <c r="X92"/>
  <c r="Y88"/>
  <c r="Y87"/>
  <c r="Y51"/>
  <c r="Y50"/>
  <c r="Y26"/>
  <c r="Y25"/>
  <c r="Y46"/>
  <c r="Y45"/>
  <c r="Y20"/>
  <c r="Y19"/>
  <c r="Y47" i="2"/>
  <c r="Y106"/>
  <c r="Y82"/>
  <c r="Y57"/>
  <c r="Y130"/>
  <c r="Y93"/>
  <c r="Y121"/>
  <c r="Y25"/>
  <c r="Y119"/>
  <c r="Y71"/>
  <c r="Y85"/>
  <c r="Y62"/>
  <c r="Y52"/>
  <c r="Y87"/>
  <c r="Y43"/>
  <c r="Y15"/>
  <c r="Y10"/>
  <c r="Y32"/>
  <c r="Y113"/>
  <c r="Y90"/>
  <c r="Y95"/>
  <c r="Y36"/>
  <c r="Y69"/>
  <c r="Y19"/>
  <c r="Y79"/>
  <c r="Y37"/>
  <c r="Y23"/>
  <c r="Y53"/>
  <c r="Y59"/>
  <c r="Y115"/>
  <c r="Y75"/>
  <c r="Y55"/>
  <c r="Y46"/>
  <c r="Y64"/>
  <c r="Y63"/>
  <c r="Y108"/>
  <c r="Y107"/>
  <c r="Y8"/>
  <c r="Y7"/>
  <c r="Y84"/>
  <c r="Y83"/>
  <c r="Y42"/>
  <c r="Y41"/>
  <c r="Y39"/>
  <c r="Y40"/>
  <c r="Y133"/>
  <c r="Y132"/>
  <c r="Y135"/>
  <c r="Y134"/>
  <c r="Y129"/>
  <c r="Y128"/>
  <c r="Y99"/>
  <c r="Y100"/>
  <c r="Y104"/>
  <c r="Y126"/>
  <c r="Y125"/>
  <c r="Y28"/>
  <c r="Y27"/>
  <c r="Y117"/>
  <c r="Y118"/>
  <c r="Y74"/>
  <c r="Y73"/>
  <c r="Y68"/>
  <c r="Y67"/>
  <c r="Y14"/>
  <c r="Y13"/>
  <c r="Y92"/>
  <c r="Y91"/>
  <c r="Y111"/>
  <c r="Y110"/>
  <c r="Y98"/>
  <c r="Y97"/>
  <c r="Y33"/>
  <c r="X21" i="1"/>
  <c r="X87"/>
  <c r="X56"/>
  <c r="X9"/>
  <c r="X25"/>
  <c r="X41"/>
  <c r="X58"/>
  <c r="X75"/>
  <c r="X94"/>
  <c r="X11"/>
  <c r="X27"/>
  <c r="X43"/>
  <c r="X60"/>
  <c r="X77"/>
  <c r="X96"/>
  <c r="X13"/>
  <c r="X29"/>
  <c r="X45"/>
  <c r="X62"/>
  <c r="X79"/>
  <c r="X98"/>
  <c r="X15"/>
  <c r="X31"/>
  <c r="X48"/>
  <c r="X65"/>
  <c r="X81"/>
  <c r="X100"/>
  <c r="Y13"/>
  <c r="X17"/>
  <c r="X33"/>
  <c r="X50"/>
  <c r="X67"/>
  <c r="X83"/>
  <c r="X102"/>
  <c r="X19"/>
  <c r="X35"/>
  <c r="X52"/>
  <c r="X69"/>
  <c r="X85"/>
  <c r="IM145" i="6"/>
  <c r="IN145"/>
  <c r="Y29" i="2"/>
  <c r="Y11"/>
  <c r="X132"/>
  <c r="X128"/>
  <c r="X123"/>
  <c r="X119"/>
  <c r="X114"/>
  <c r="X110"/>
  <c r="X105"/>
  <c r="X101"/>
  <c r="X97"/>
  <c r="X93"/>
  <c r="X89"/>
  <c r="X85"/>
  <c r="X81"/>
  <c r="X75"/>
  <c r="X71"/>
  <c r="X67"/>
  <c r="X61"/>
  <c r="X57"/>
  <c r="X53"/>
  <c r="X47"/>
  <c r="X43"/>
  <c r="X39"/>
  <c r="X35"/>
  <c r="X31"/>
  <c r="X27"/>
  <c r="X23"/>
  <c r="X19"/>
  <c r="X13"/>
  <c r="X9"/>
  <c r="X7"/>
  <c r="Y22"/>
  <c r="Y21"/>
  <c r="X134"/>
  <c r="X130"/>
  <c r="X125"/>
  <c r="X121"/>
  <c r="X117"/>
  <c r="X112"/>
  <c r="X107"/>
  <c r="X103"/>
  <c r="X99"/>
  <c r="X95"/>
  <c r="X91"/>
  <c r="X87"/>
  <c r="X83"/>
  <c r="X79"/>
  <c r="X73"/>
  <c r="X69"/>
  <c r="X63"/>
  <c r="X59"/>
  <c r="X55"/>
  <c r="X51"/>
  <c r="X45"/>
  <c r="X41"/>
  <c r="X37"/>
  <c r="X33"/>
  <c r="X29"/>
  <c r="X25"/>
  <c r="X21"/>
  <c r="X15"/>
  <c r="X11"/>
  <c r="G33" i="8" l="1"/>
  <c r="IG118" i="6"/>
  <c r="F35" i="8" s="1"/>
</calcChain>
</file>

<file path=xl/sharedStrings.xml><?xml version="1.0" encoding="utf-8"?>
<sst xmlns="http://schemas.openxmlformats.org/spreadsheetml/2006/main" count="5637" uniqueCount="1564">
  <si>
    <t>NOM
Prénom</t>
  </si>
  <si>
    <t>Dn</t>
  </si>
  <si>
    <t>CL</t>
  </si>
  <si>
    <t>M. Perf
Tous bass</t>
  </si>
  <si>
    <t>PTS</t>
  </si>
  <si>
    <t>M. Perf
Bassin 50</t>
  </si>
  <si>
    <t>LONNE</t>
  </si>
  <si>
    <t>Gérard</t>
  </si>
  <si>
    <t>HEKIMIAN</t>
  </si>
  <si>
    <t>Jean-Claude</t>
  </si>
  <si>
    <t>RENAUDIE</t>
  </si>
  <si>
    <t>François</t>
  </si>
  <si>
    <t>DE JAHAM</t>
  </si>
  <si>
    <t>Karl</t>
  </si>
  <si>
    <t>PIERRAT</t>
  </si>
  <si>
    <t>Christian</t>
  </si>
  <si>
    <t>PRUNIN</t>
  </si>
  <si>
    <t>Didier</t>
  </si>
  <si>
    <t>HUGOT</t>
  </si>
  <si>
    <t>Stéphane</t>
  </si>
  <si>
    <t>SERENO</t>
  </si>
  <si>
    <t>Manuel</t>
  </si>
  <si>
    <t>Patrick</t>
  </si>
  <si>
    <t>FERNANDEZ</t>
  </si>
  <si>
    <t>Stephane</t>
  </si>
  <si>
    <t>HAIBACH</t>
  </si>
  <si>
    <t>Alexandre</t>
  </si>
  <si>
    <t>RAMSAMY</t>
  </si>
  <si>
    <t>Christophe</t>
  </si>
  <si>
    <t>Nicolas</t>
  </si>
  <si>
    <t>REY</t>
  </si>
  <si>
    <t>Benjamin</t>
  </si>
  <si>
    <t>DUPUY</t>
  </si>
  <si>
    <t>Pierre</t>
  </si>
  <si>
    <t>Jean</t>
  </si>
  <si>
    <t>YONNET</t>
  </si>
  <si>
    <t>MASTERS</t>
  </si>
  <si>
    <t>AVENIRS</t>
  </si>
  <si>
    <t>SENIORS</t>
  </si>
  <si>
    <t>JUNIORS</t>
  </si>
  <si>
    <t>LEBON</t>
  </si>
  <si>
    <t>Melanie</t>
  </si>
  <si>
    <t>BOUDON</t>
  </si>
  <si>
    <t>Candice</t>
  </si>
  <si>
    <t>CHARDIN</t>
  </si>
  <si>
    <t>Aureline</t>
  </si>
  <si>
    <t>Hélène</t>
  </si>
  <si>
    <t>BRUNEVAL</t>
  </si>
  <si>
    <t>Sylvette</t>
  </si>
  <si>
    <t>GODIN</t>
  </si>
  <si>
    <t>Marie-Helene</t>
  </si>
  <si>
    <t>BREDA</t>
  </si>
  <si>
    <t>Dominique</t>
  </si>
  <si>
    <t>PASCAUD</t>
  </si>
  <si>
    <t>FAUTRAT</t>
  </si>
  <si>
    <t>JOFFROY</t>
  </si>
  <si>
    <t>Sandra</t>
  </si>
  <si>
    <t>STEPHAN</t>
  </si>
  <si>
    <t>Véronique</t>
  </si>
  <si>
    <t>Nathalie</t>
  </si>
  <si>
    <t>KANDEL</t>
  </si>
  <si>
    <t>Alain</t>
  </si>
  <si>
    <t>JOGUET</t>
  </si>
  <si>
    <t>Raymond</t>
  </si>
  <si>
    <t>ABALAN</t>
  </si>
  <si>
    <t>Francois</t>
  </si>
  <si>
    <t>PETIBOIS</t>
  </si>
  <si>
    <t>Cyril</t>
  </si>
  <si>
    <t>GOICHON</t>
  </si>
  <si>
    <t>Grégory</t>
  </si>
  <si>
    <t>Samuel</t>
  </si>
  <si>
    <t>50m NAGE LIBRE</t>
  </si>
  <si>
    <t>PETIT BASSIN</t>
  </si>
  <si>
    <t>GRAND BASSIN</t>
  </si>
  <si>
    <t>100m NAGE LIBRE</t>
  </si>
  <si>
    <t>200m NAGE LIBRE</t>
  </si>
  <si>
    <t>400m NAGE LIBRE</t>
  </si>
  <si>
    <t>800m NAGE LIBRE</t>
  </si>
  <si>
    <t>1500m NAGE LIBRE</t>
  </si>
  <si>
    <t>50m BRASSE</t>
  </si>
  <si>
    <t>100m BRASSE</t>
  </si>
  <si>
    <t>200m BRASSE</t>
  </si>
  <si>
    <t>50m DOS</t>
  </si>
  <si>
    <t>100m DOS</t>
  </si>
  <si>
    <t>200m DOS</t>
  </si>
  <si>
    <t>50m PAPILLON</t>
  </si>
  <si>
    <t>100m PAPILLON</t>
  </si>
  <si>
    <t>200m PAPILLON</t>
  </si>
  <si>
    <t>100m 4 NAGES</t>
  </si>
  <si>
    <t>200m 4 NAGES</t>
  </si>
  <si>
    <t>400m 4 NAGES</t>
  </si>
  <si>
    <t>TOP MESSIEURS</t>
  </si>
  <si>
    <t>TOP DAMES</t>
  </si>
  <si>
    <t>Nom-Prénom</t>
  </si>
  <si>
    <t>Course</t>
  </si>
  <si>
    <t>Temps</t>
  </si>
  <si>
    <t>points</t>
  </si>
  <si>
    <t>VION</t>
  </si>
  <si>
    <t>Apolline</t>
  </si>
  <si>
    <t>BOUDON Candice</t>
  </si>
  <si>
    <t>SERENO Nicolas</t>
  </si>
  <si>
    <t>Martine</t>
  </si>
  <si>
    <t>JOFFROY Sandra</t>
  </si>
  <si>
    <t>PASCAUD Geneviève</t>
  </si>
  <si>
    <t>LONNE Hélène</t>
  </si>
  <si>
    <t>BRUNEVAL Sylvette</t>
  </si>
  <si>
    <t>Bassin</t>
  </si>
  <si>
    <t>TOUS BASSINS</t>
  </si>
  <si>
    <t>Eric</t>
  </si>
  <si>
    <t>HAIBACH Alexandre</t>
  </si>
  <si>
    <t>FERNANDEZ Stephane</t>
  </si>
  <si>
    <t>PIERRAT Christian</t>
  </si>
  <si>
    <t>HUGOT Stéphane</t>
  </si>
  <si>
    <t>DUPUY Eric</t>
  </si>
  <si>
    <t>HEKIMIAN Jean-Claude</t>
  </si>
  <si>
    <t>LONNE Gérard</t>
  </si>
  <si>
    <t>LONNE Raymond</t>
  </si>
  <si>
    <t>BRUNEVAL Alain</t>
  </si>
  <si>
    <t>LONNE Jean</t>
  </si>
  <si>
    <t>JOGUET Christian</t>
  </si>
  <si>
    <t>BREDA Dominique</t>
  </si>
  <si>
    <t>RENAUDIE François</t>
  </si>
  <si>
    <t>C</t>
  </si>
  <si>
    <t>SERENO Manuel</t>
  </si>
  <si>
    <t>PRUNIN Didier</t>
  </si>
  <si>
    <t>PETIBOIS Cyril</t>
  </si>
  <si>
    <t>DE JAHAM Karl</t>
  </si>
  <si>
    <t>SERENO Nathalie</t>
  </si>
  <si>
    <t>YONNET Samuel</t>
  </si>
  <si>
    <t>LE LUDEC</t>
  </si>
  <si>
    <t>Pauline</t>
  </si>
  <si>
    <t>JEQUIER</t>
  </si>
  <si>
    <t>CONTARINO</t>
  </si>
  <si>
    <t>Francesco</t>
  </si>
  <si>
    <t>BAKIRI</t>
  </si>
  <si>
    <t>Ansar</t>
  </si>
  <si>
    <t>Angelin</t>
  </si>
  <si>
    <t>CONTARINO Francesco</t>
  </si>
  <si>
    <t>BAKIRI Ansar</t>
  </si>
  <si>
    <t>JEQUIER Angelin</t>
  </si>
  <si>
    <t>Geneviève</t>
  </si>
  <si>
    <t>Priscillia</t>
  </si>
  <si>
    <t>à établir</t>
  </si>
  <si>
    <t>-</t>
  </si>
  <si>
    <t>Légende</t>
  </si>
  <si>
    <t>Nouvelle performance</t>
  </si>
  <si>
    <t>Record Club TC</t>
  </si>
  <si>
    <t>Nouveau Record Club TC</t>
  </si>
  <si>
    <t>STEPHAN Véronique</t>
  </si>
  <si>
    <t>DE JAHAM Patrick</t>
  </si>
  <si>
    <t>Nom / Prénom</t>
  </si>
  <si>
    <t>M10</t>
  </si>
  <si>
    <t>M09</t>
  </si>
  <si>
    <t>M08</t>
  </si>
  <si>
    <t>Poussin</t>
  </si>
  <si>
    <t>Minime</t>
  </si>
  <si>
    <t>Cadet</t>
  </si>
  <si>
    <t>GODIN Marie-Helene</t>
  </si>
  <si>
    <t>CHARDIN Aureline</t>
  </si>
  <si>
    <t>Junior</t>
  </si>
  <si>
    <t>M01</t>
  </si>
  <si>
    <t>M03</t>
  </si>
  <si>
    <t>M04</t>
  </si>
  <si>
    <t>M05</t>
  </si>
  <si>
    <t>M06</t>
  </si>
  <si>
    <t>M07</t>
  </si>
  <si>
    <t>S</t>
  </si>
  <si>
    <t>F</t>
  </si>
  <si>
    <t>M</t>
  </si>
  <si>
    <t>M02</t>
  </si>
  <si>
    <t>M11</t>
  </si>
  <si>
    <t>BORDEAUX ETUDIANTS CLUB</t>
  </si>
  <si>
    <t>Epreuve</t>
  </si>
  <si>
    <t>Pts</t>
  </si>
  <si>
    <t>Cl</t>
  </si>
  <si>
    <t>CLASSEMENT MEILLEURES PERFORMANCES (aux points FFN)</t>
  </si>
  <si>
    <t>27"12 - MUCHUIT Stéphanie (Galin 1996)</t>
  </si>
  <si>
    <t>MUCHUIT Stéphanie (Grand Parc 1996) - 27"72</t>
  </si>
  <si>
    <t>58"73 - DESBOIS Marie (Galin 2002)</t>
  </si>
  <si>
    <t>SARRAMAGNA Céline (1990) - 59"71</t>
  </si>
  <si>
    <t>2'07"19 - BRIOT Olivia (Paris 2009)</t>
  </si>
  <si>
    <t>DOUMAX Cécile (Amiens 2002) - 2'07"52</t>
  </si>
  <si>
    <t>4'20"96 - DOUMAX Cécile (Galin 2002)</t>
  </si>
  <si>
    <t>8'55"92 - DOUMAX Cécile (Galin 2002)</t>
  </si>
  <si>
    <t>BRIOT Olivia (Toulouse 2002) - 4'26"55</t>
  </si>
  <si>
    <t>BRIOT Olivia (Rennes 2002) - 9'11"71</t>
  </si>
  <si>
    <t>LESTRADE Romane (Toulouse 2013) - 31"60</t>
  </si>
  <si>
    <t>LESTRADE Romane (Bordeaux 2013) - 1'07"43</t>
  </si>
  <si>
    <t>33"45 - GUIRAUD Marianne (Heidelberg 1998)</t>
  </si>
  <si>
    <t>1'13"76 - GUIRAUD Marianne (Heidelberg 1998)</t>
  </si>
  <si>
    <t>GUIRAUD Marianne (Amiens 2002) - 33"09</t>
  </si>
  <si>
    <t>GUIRAUD Marianne (Mennecy 1997) - 1'14"09</t>
  </si>
  <si>
    <t>2'41"09 - MATHA Céline (Galin 2002)</t>
  </si>
  <si>
    <t>GUIRAUD Marianne (Toulouse 1997) - 2'46"00</t>
  </si>
  <si>
    <t>MEDDEB Myriam (Montpellier 2004) - 29"05</t>
  </si>
  <si>
    <t>1'02"93 - MEDDEB Myriam (Angers 2011)</t>
  </si>
  <si>
    <t>MEDDEB Myriam (Nancy 2005) - 1'03"07</t>
  </si>
  <si>
    <t>2'18"30 - MEDDEB Myriam (Dunkerque 2005)</t>
  </si>
  <si>
    <t>MEDDEB Myriam (Nancy 2005) - 2'18"99</t>
  </si>
  <si>
    <t>2'23"90 - JOFFROY Sandra (1988)</t>
  </si>
  <si>
    <t>JOFFROY Sandra (1989) - 2'26"84</t>
  </si>
  <si>
    <t>5'03"08 - POILLONG Maureen (Boulogne 2011)</t>
  </si>
  <si>
    <t>POILLONG Maureen (Angouleme 2011) - 5'13"10</t>
  </si>
  <si>
    <t>23"42 - AZZOLA Cyrille (Chartres 2010)</t>
  </si>
  <si>
    <t>AZZOLA Cyrille (St Raphael 2012) - 23"65</t>
  </si>
  <si>
    <t>51"20 - AZZOLA Cyrille (Paris 2010)</t>
  </si>
  <si>
    <t>LAFARGUE Marc (Tours 2006) - 52"19</t>
  </si>
  <si>
    <t>1'49"87 - SANSON Benjamin (1989)</t>
  </si>
  <si>
    <t>3'51"55 - SANSON Benjamin (1989)</t>
  </si>
  <si>
    <t>ORSONI Bruno (Dunkerque 1996) - 1'51"82</t>
  </si>
  <si>
    <t>ORSONI Bruno (Dunkerque 1996) - 3'57"02</t>
  </si>
  <si>
    <t>8'13"99 - LAURENDEAU Antoine (Boulogne 2011)</t>
  </si>
  <si>
    <t>15'30"24 - LAURENDEAU Antoine (Boulogne 2011)</t>
  </si>
  <si>
    <t>LAURENDEAU Antoine (St Raphael 2012) - 8'21"06</t>
  </si>
  <si>
    <t>SANSON Benjamin (Goteborg 1989) - 15'44"63</t>
  </si>
  <si>
    <t>27"74 - ROHEE Romain (Castres 2001)</t>
  </si>
  <si>
    <t>58"77 - DAUGUET Pierre (Galin 1994)</t>
  </si>
  <si>
    <t>2'05"28 - DAUGUET Pierre (Galin 1994)</t>
  </si>
  <si>
    <t>DAUGUET Pierre (Mennecy 1995) - 1'00"45</t>
  </si>
  <si>
    <t>DAUGUET Pierre (Mennecy 1995) - 2'09"51</t>
  </si>
  <si>
    <t>TRAN Nicolas (Bordeaux 2012) - 30"42</t>
  </si>
  <si>
    <t>SANSON Benjamin (1990) - 1'06"68</t>
  </si>
  <si>
    <t>2'23"16 - RE Bruno (Albi 2003)</t>
  </si>
  <si>
    <t>TRAN Nicolas (Béthune 2012) -2'29"92</t>
  </si>
  <si>
    <t>25"69 - KRAWIEC Thierry</t>
  </si>
  <si>
    <t>KRAWIEC Thierry - 25"69</t>
  </si>
  <si>
    <t>55"05 - RENARD Cédric (Angers 2011)</t>
  </si>
  <si>
    <t>RENARD Cédric (Rennes 2010) - 56"01</t>
  </si>
  <si>
    <t>1'59"79 - SANSON Benjamin (1989)</t>
  </si>
  <si>
    <t>SANSON Benjamin (1990) - 2'03"75</t>
  </si>
  <si>
    <t>SANSON Benjamin (Paris 1989) - 2'04"64</t>
  </si>
  <si>
    <t>SANSON Benjamin (Paris 1989) - 4'29"95</t>
  </si>
  <si>
    <t>59"94 - ORSONI Bruno (Agen 1996)</t>
  </si>
  <si>
    <t>2'07"36 - RE Bruno (Albi 2003)</t>
  </si>
  <si>
    <t>4'24"50 - SANSON Benjamin (1989)</t>
  </si>
  <si>
    <t>CARMEILLE</t>
  </si>
  <si>
    <t>Justine</t>
  </si>
  <si>
    <t>Catégorie</t>
  </si>
  <si>
    <t>Points</t>
  </si>
  <si>
    <t>Sexe</t>
  </si>
  <si>
    <t>KANDEL Alain</t>
  </si>
  <si>
    <t>M12</t>
  </si>
  <si>
    <t>CLASSEMENT MEILLEURES PERFORMANCES (TOUS POINTS FFN - FFH ET MAITRES)</t>
  </si>
  <si>
    <t>Total</t>
  </si>
  <si>
    <t>Max points</t>
  </si>
  <si>
    <t>Meilleure performance tous bassins</t>
  </si>
  <si>
    <t>50 NL</t>
  </si>
  <si>
    <t>100 NL</t>
  </si>
  <si>
    <t>200 NL</t>
  </si>
  <si>
    <t>400 NL</t>
  </si>
  <si>
    <t>800 NL</t>
  </si>
  <si>
    <t>1500 NL</t>
  </si>
  <si>
    <t>100 4N</t>
  </si>
  <si>
    <t>200 4N</t>
  </si>
  <si>
    <t>400 4N</t>
  </si>
  <si>
    <t>Code Nage</t>
  </si>
  <si>
    <t>01</t>
  </si>
  <si>
    <t>02</t>
  </si>
  <si>
    <t>03</t>
  </si>
  <si>
    <t>04</t>
  </si>
  <si>
    <t>05</t>
  </si>
  <si>
    <t>06</t>
  </si>
  <si>
    <t>11</t>
  </si>
  <si>
    <t>12</t>
  </si>
  <si>
    <t>13</t>
  </si>
  <si>
    <t>21</t>
  </si>
  <si>
    <t>22</t>
  </si>
  <si>
    <t>23</t>
  </si>
  <si>
    <t>31</t>
  </si>
  <si>
    <t>32</t>
  </si>
  <si>
    <t>33</t>
  </si>
  <si>
    <t>40</t>
  </si>
  <si>
    <t>41</t>
  </si>
  <si>
    <t>42</t>
  </si>
  <si>
    <t>Noms</t>
  </si>
  <si>
    <t>50m
NL</t>
  </si>
  <si>
    <t>100m
NL</t>
  </si>
  <si>
    <t>200m
NL</t>
  </si>
  <si>
    <t>400m
NL</t>
  </si>
  <si>
    <t>800m
NL</t>
  </si>
  <si>
    <t>1500m
NL</t>
  </si>
  <si>
    <t>50m
DOS</t>
  </si>
  <si>
    <t>100m
DOS</t>
  </si>
  <si>
    <t>200m
DOS</t>
  </si>
  <si>
    <t>50m
BRA</t>
  </si>
  <si>
    <t>100m
BRA</t>
  </si>
  <si>
    <t>200m
BRA</t>
  </si>
  <si>
    <t>50m
PAP</t>
  </si>
  <si>
    <t>100m
PAP</t>
  </si>
  <si>
    <t>200m
PAP</t>
  </si>
  <si>
    <t>100m
4N</t>
  </si>
  <si>
    <t>200m
4N</t>
  </si>
  <si>
    <t>400m
4N</t>
  </si>
  <si>
    <t>/!\ A ne pas modifier !!! /!\</t>
  </si>
  <si>
    <t>CARTI</t>
  </si>
  <si>
    <t>Amandine</t>
  </si>
  <si>
    <t>CARTI Amandine</t>
  </si>
  <si>
    <t>Catégories d'âge</t>
  </si>
  <si>
    <t>Avenir</t>
  </si>
  <si>
    <t>Senior</t>
  </si>
  <si>
    <t>M13</t>
  </si>
  <si>
    <t>M14</t>
  </si>
  <si>
    <t>M15</t>
  </si>
  <si>
    <t>M16</t>
  </si>
  <si>
    <t>M17</t>
  </si>
  <si>
    <t>M18</t>
  </si>
  <si>
    <t>6-7</t>
  </si>
  <si>
    <t>4-5</t>
  </si>
  <si>
    <t>LENAIN</t>
  </si>
  <si>
    <t>Charlotte</t>
  </si>
  <si>
    <t>30"26 - LESTRADE Romane (Dijon 2013)</t>
  </si>
  <si>
    <t>1'05"12 - VION Apolline (St-Yrieix-sur-Charente 2013)</t>
  </si>
  <si>
    <t>2'17"89 - VION Apolline (St-Yrieix-sur-Charente 2013)</t>
  </si>
  <si>
    <t>BOURIAT Olivier</t>
  </si>
  <si>
    <t>MONDOR Thierry</t>
  </si>
  <si>
    <t>MONDOR</t>
  </si>
  <si>
    <t>Thierry</t>
  </si>
  <si>
    <t>BOURIAT</t>
  </si>
  <si>
    <t>Olivier</t>
  </si>
  <si>
    <t>GASQUETON</t>
  </si>
  <si>
    <t>Maryse</t>
  </si>
  <si>
    <t>Catherine</t>
  </si>
  <si>
    <t>SERENO Catherine</t>
  </si>
  <si>
    <t>PICARD Franck</t>
  </si>
  <si>
    <t>RENAUDIE Stéphane</t>
  </si>
  <si>
    <t>PICARD</t>
  </si>
  <si>
    <t>Franck</t>
  </si>
  <si>
    <t>VIVIER</t>
  </si>
  <si>
    <t>DELLA CORTE Pierre</t>
  </si>
  <si>
    <t>GRANDJEAN Ilona</t>
  </si>
  <si>
    <t>FAURE Martine</t>
  </si>
  <si>
    <t>GRANDJEAN</t>
  </si>
  <si>
    <t>Ilona</t>
  </si>
  <si>
    <t>DELLA CORTE</t>
  </si>
  <si>
    <t>FAURE</t>
  </si>
  <si>
    <t>Manon</t>
  </si>
  <si>
    <t>CASNER Alexis</t>
  </si>
  <si>
    <t>MOLINIER</t>
  </si>
  <si>
    <t>Adele</t>
  </si>
  <si>
    <t>CASNER</t>
  </si>
  <si>
    <t>Alexis</t>
  </si>
  <si>
    <t>BERGES</t>
  </si>
  <si>
    <t>Etienne</t>
  </si>
  <si>
    <t>SENTENAC Charlie (Bordeaux 2015) - 28"70</t>
  </si>
  <si>
    <t>LESTRADE Romane (Agen 2015) - 2'23"94</t>
  </si>
  <si>
    <t>29"26 - BOUDON Candice (St-Yrieix-sur-Charente 2014)</t>
  </si>
  <si>
    <t>00</t>
  </si>
  <si>
    <t>200m 4N</t>
  </si>
  <si>
    <t>17e</t>
  </si>
  <si>
    <t>7e</t>
  </si>
  <si>
    <t>4e</t>
  </si>
  <si>
    <t>1ère</t>
  </si>
  <si>
    <t>25e</t>
  </si>
  <si>
    <t>13e</t>
  </si>
  <si>
    <t>6e</t>
  </si>
  <si>
    <t>5e</t>
  </si>
  <si>
    <t>43e</t>
  </si>
  <si>
    <t>10e</t>
  </si>
  <si>
    <t>16e</t>
  </si>
  <si>
    <t>49e</t>
  </si>
  <si>
    <t>41e</t>
  </si>
  <si>
    <t>22e</t>
  </si>
  <si>
    <t>50m NL</t>
  </si>
  <si>
    <t>100m NL</t>
  </si>
  <si>
    <t>200m NL</t>
  </si>
  <si>
    <t>50m BRA</t>
  </si>
  <si>
    <t>100m BRA</t>
  </si>
  <si>
    <t>200m BRA</t>
  </si>
  <si>
    <t>400m NL</t>
  </si>
  <si>
    <t>50m PAP</t>
  </si>
  <si>
    <t>200m PAP</t>
  </si>
  <si>
    <t>100m 4N</t>
  </si>
  <si>
    <t>100m PAP</t>
  </si>
  <si>
    <t>1500m NL</t>
  </si>
  <si>
    <t>400m 4N</t>
  </si>
  <si>
    <t>BOUDON Axelle</t>
  </si>
  <si>
    <t>YUNG MACE Daphne</t>
  </si>
  <si>
    <t>Axelle</t>
  </si>
  <si>
    <t>YUNG MACE</t>
  </si>
  <si>
    <t>Daphne</t>
  </si>
  <si>
    <t>11e</t>
  </si>
  <si>
    <t>BOUGLON Maxine</t>
  </si>
  <si>
    <t>BOUGLON</t>
  </si>
  <si>
    <t>Maxine</t>
  </si>
  <si>
    <t>LEGLISE Manon</t>
  </si>
  <si>
    <t>LEGLISE</t>
  </si>
  <si>
    <t>DUPUY Jérémie</t>
  </si>
  <si>
    <t>STENDER</t>
  </si>
  <si>
    <t>DELLA CORTE Erik</t>
  </si>
  <si>
    <t>Erik</t>
  </si>
  <si>
    <t>FAURE Bruno</t>
  </si>
  <si>
    <t>Bruno</t>
  </si>
  <si>
    <t>10-11</t>
  </si>
  <si>
    <t>COICAUD</t>
  </si>
  <si>
    <t>Marianne</t>
  </si>
  <si>
    <t>COICAUD Marianne</t>
  </si>
  <si>
    <t>CASTERA Beatrice</t>
  </si>
  <si>
    <t>800m NL</t>
  </si>
  <si>
    <t>MORALES MORENO Francisco</t>
  </si>
  <si>
    <t>JOAN GRANGE</t>
  </si>
  <si>
    <t>Maryline</t>
  </si>
  <si>
    <t>DE PIERREFEU Ondine</t>
  </si>
  <si>
    <t>MANCIOT</t>
  </si>
  <si>
    <t>Coline</t>
  </si>
  <si>
    <t>88</t>
  </si>
  <si>
    <t>MORALES MORENO</t>
  </si>
  <si>
    <t>Francisco</t>
  </si>
  <si>
    <t>LAFITTE Stéphane</t>
  </si>
  <si>
    <t>LAFITTE</t>
  </si>
  <si>
    <t>200m 
NL</t>
  </si>
  <si>
    <t>50m 
NL</t>
  </si>
  <si>
    <t>100m 
NL</t>
  </si>
  <si>
    <t>400m 
NL</t>
  </si>
  <si>
    <t>800m 
NL</t>
  </si>
  <si>
    <t>1500m 
NL</t>
  </si>
  <si>
    <t>50m 
DOS</t>
  </si>
  <si>
    <t>100m 
DOS</t>
  </si>
  <si>
    <t>200m 
DOS</t>
  </si>
  <si>
    <t>50m 
BRA</t>
  </si>
  <si>
    <t>100m 
BRA</t>
  </si>
  <si>
    <t>200m 
BRA</t>
  </si>
  <si>
    <t>50m 
PAP</t>
  </si>
  <si>
    <t>100m 
PAP</t>
  </si>
  <si>
    <t>200m 
PAP</t>
  </si>
  <si>
    <t>100m 
4N</t>
  </si>
  <si>
    <t>200m 
4N</t>
  </si>
  <si>
    <t>400m 
4N</t>
  </si>
  <si>
    <t>BAKIRI Adhan</t>
  </si>
  <si>
    <t>Adhan</t>
  </si>
  <si>
    <t>MIQUET-PARIS</t>
  </si>
  <si>
    <t>Paloma</t>
  </si>
  <si>
    <t>Faustine</t>
  </si>
  <si>
    <t>DELORGE Tatiana</t>
  </si>
  <si>
    <t>DOIMO Nathan</t>
  </si>
  <si>
    <t>DELORGE</t>
  </si>
  <si>
    <t>Tatiana</t>
  </si>
  <si>
    <t>LEMAY</t>
  </si>
  <si>
    <t>Alena</t>
  </si>
  <si>
    <t>MOUNIER</t>
  </si>
  <si>
    <t>Clea</t>
  </si>
  <si>
    <t>BIKONDI PIPA</t>
  </si>
  <si>
    <t>Emerance</t>
  </si>
  <si>
    <t>(nés après 2007)</t>
  </si>
  <si>
    <t>3-4</t>
  </si>
  <si>
    <t>A (2017)</t>
  </si>
  <si>
    <t>29"52 - LAMKAOUCHI Nadir (St-Yrieix-sur-Charente 2015)</t>
  </si>
  <si>
    <t>1'04"15 - LAMKAOUCHI Nadir (St-Yrieix-sur-Charente 2015)</t>
  </si>
  <si>
    <t>2e</t>
  </si>
  <si>
    <t>TISSIERE</t>
  </si>
  <si>
    <t>1000 NL</t>
  </si>
  <si>
    <t>50 Dos</t>
  </si>
  <si>
    <t>100 Dos</t>
  </si>
  <si>
    <t>200 Dos</t>
  </si>
  <si>
    <t>50 Bra</t>
  </si>
  <si>
    <t>100 Bra</t>
  </si>
  <si>
    <t>200 Bra</t>
  </si>
  <si>
    <t>50 Pap</t>
  </si>
  <si>
    <t>100 Pap</t>
  </si>
  <si>
    <t>200 Pap</t>
  </si>
  <si>
    <t>07</t>
  </si>
  <si>
    <t>Magalie</t>
  </si>
  <si>
    <t>ASPORD</t>
  </si>
  <si>
    <t>D'HUMIERES</t>
  </si>
  <si>
    <t>Emmanuel</t>
  </si>
  <si>
    <t>MEDAIL</t>
  </si>
  <si>
    <t>PEREZ Chantal</t>
  </si>
  <si>
    <t>PEREZ</t>
  </si>
  <si>
    <t>Chantal</t>
  </si>
  <si>
    <t>SCHIFF Jacques</t>
  </si>
  <si>
    <t>SCHIFF</t>
  </si>
  <si>
    <t>Jacques</t>
  </si>
  <si>
    <t>SINOIR Sarah</t>
  </si>
  <si>
    <t>SINOIR</t>
  </si>
  <si>
    <t>Sarah</t>
  </si>
  <si>
    <t>VIVION</t>
  </si>
  <si>
    <t>Aurélien</t>
  </si>
  <si>
    <t>DUPONT</t>
  </si>
  <si>
    <t>Dorine</t>
  </si>
  <si>
    <t>15e</t>
  </si>
  <si>
    <t>CIER</t>
  </si>
  <si>
    <t>Chloé</t>
  </si>
  <si>
    <t>RENARD Cédric</t>
  </si>
  <si>
    <t>RENARD</t>
  </si>
  <si>
    <t>Cédric</t>
  </si>
  <si>
    <t>REY Jean-Baptiste</t>
  </si>
  <si>
    <t>Jean-Baptiste</t>
  </si>
  <si>
    <t>TOUZERIE</t>
  </si>
  <si>
    <t>DELACOUR</t>
  </si>
  <si>
    <t>Mathilde</t>
  </si>
  <si>
    <t>Géraldine</t>
  </si>
  <si>
    <t>PEYROUX</t>
  </si>
  <si>
    <t>RENAULT</t>
  </si>
  <si>
    <t>18e</t>
  </si>
  <si>
    <t>19e</t>
  </si>
  <si>
    <t>38e</t>
  </si>
  <si>
    <t>Anthony</t>
  </si>
  <si>
    <t>32e</t>
  </si>
  <si>
    <t>23e</t>
  </si>
  <si>
    <t>1'04"08</t>
  </si>
  <si>
    <t>DUBERNAT Maxime</t>
  </si>
  <si>
    <t>DUBERNAT</t>
  </si>
  <si>
    <t>Maxime</t>
  </si>
  <si>
    <t>BERTET</t>
  </si>
  <si>
    <t>Cécile</t>
  </si>
  <si>
    <t>BOUVIER</t>
  </si>
  <si>
    <t>Léo</t>
  </si>
  <si>
    <t>MONZIE</t>
  </si>
  <si>
    <t>Audrey</t>
  </si>
  <si>
    <t>MONZIE Audrey</t>
  </si>
  <si>
    <t>FERMENT</t>
  </si>
  <si>
    <t>Guillaume</t>
  </si>
  <si>
    <t>GARULLI</t>
  </si>
  <si>
    <t>Torquato</t>
  </si>
  <si>
    <t>30"78</t>
  </si>
  <si>
    <t>KROMER Robin</t>
  </si>
  <si>
    <t>KROMER</t>
  </si>
  <si>
    <t>Robin</t>
  </si>
  <si>
    <t>33"97</t>
  </si>
  <si>
    <t>DUBERNAT Manon</t>
  </si>
  <si>
    <t>DELORGE Sidonie</t>
  </si>
  <si>
    <t>Sidonie</t>
  </si>
  <si>
    <t>2'52"75</t>
  </si>
  <si>
    <t>2'30"75</t>
  </si>
  <si>
    <t>32"73</t>
  </si>
  <si>
    <t>BOUDON Axelle (Agen 2017) - 18'54"43</t>
  </si>
  <si>
    <t>1'11"52 - TISSIERE Manon (Dijon 2017)</t>
  </si>
  <si>
    <t>A (2018)</t>
  </si>
  <si>
    <t>7-8</t>
  </si>
  <si>
    <t>1-2</t>
  </si>
  <si>
    <t>(nés avant 2000)</t>
  </si>
  <si>
    <t>30"53</t>
  </si>
  <si>
    <t>32"46</t>
  </si>
  <si>
    <t>1'07"05</t>
  </si>
  <si>
    <t>1'07"15</t>
  </si>
  <si>
    <t>1'08"18</t>
  </si>
  <si>
    <t>2'27"09</t>
  </si>
  <si>
    <t>2'24"25</t>
  </si>
  <si>
    <t>5'02"48</t>
  </si>
  <si>
    <t>33"34</t>
  </si>
  <si>
    <t>1'21"08</t>
  </si>
  <si>
    <t>1'10"53</t>
  </si>
  <si>
    <t>37"06</t>
  </si>
  <si>
    <t>1'20"51</t>
  </si>
  <si>
    <t>38"10</t>
  </si>
  <si>
    <t>2'47"01</t>
  </si>
  <si>
    <t>29"22</t>
  </si>
  <si>
    <t>30"47</t>
  </si>
  <si>
    <t>2'21"68</t>
  </si>
  <si>
    <t>4'49"40</t>
  </si>
  <si>
    <t>32"30</t>
  </si>
  <si>
    <t>34"57</t>
  </si>
  <si>
    <t>1'15"37</t>
  </si>
  <si>
    <t>1'09"48</t>
  </si>
  <si>
    <t>2'25"04</t>
  </si>
  <si>
    <t>2'47"50</t>
  </si>
  <si>
    <t>Journée Qualificative Hiver</t>
  </si>
  <si>
    <t>14 et 15 octobre</t>
  </si>
  <si>
    <t>LA-TESTE-DE-BUCH - 25m - TC</t>
  </si>
  <si>
    <t>25m</t>
  </si>
  <si>
    <t>Circuit Qualificatif 1/2 Fond</t>
  </si>
  <si>
    <t>22 octobre</t>
  </si>
  <si>
    <t>BORDEAUX GRAND PARC - 25m - TC</t>
  </si>
  <si>
    <t>10'01"75</t>
  </si>
  <si>
    <t>10'17"36</t>
  </si>
  <si>
    <t>18'33"07</t>
  </si>
  <si>
    <t>5ème Meeting de Rentrée du ND Villefranche</t>
  </si>
  <si>
    <t>28 et 29 octobre</t>
  </si>
  <si>
    <t>VILLEFRANCHE-SUR-SAÔNE - 25m - TC</t>
  </si>
  <si>
    <t>100m PAP FA</t>
  </si>
  <si>
    <t>58"77</t>
  </si>
  <si>
    <t>1er</t>
  </si>
  <si>
    <t>59"85</t>
  </si>
  <si>
    <t>Championnat Départemental Hiver</t>
  </si>
  <si>
    <t>04 et 05 novembre</t>
  </si>
  <si>
    <t>LA TESTE-DE-BUCH - 25m - TC</t>
  </si>
  <si>
    <t>29"06</t>
  </si>
  <si>
    <t>1'03"47</t>
  </si>
  <si>
    <t>56e</t>
  </si>
  <si>
    <t>2'19"97</t>
  </si>
  <si>
    <t>28e</t>
  </si>
  <si>
    <t>34"31</t>
  </si>
  <si>
    <t>24e</t>
  </si>
  <si>
    <t>1'14"28</t>
  </si>
  <si>
    <t>33"22</t>
  </si>
  <si>
    <t>39e</t>
  </si>
  <si>
    <t>4'48"11</t>
  </si>
  <si>
    <t>1'10"78</t>
  </si>
  <si>
    <t>42e</t>
  </si>
  <si>
    <t>35"72</t>
  </si>
  <si>
    <t>1'19"13</t>
  </si>
  <si>
    <t>2'49"76</t>
  </si>
  <si>
    <t>36"14</t>
  </si>
  <si>
    <t>1'05"77</t>
  </si>
  <si>
    <t>20e</t>
  </si>
  <si>
    <t>4'55"87</t>
  </si>
  <si>
    <t>33"10</t>
  </si>
  <si>
    <t>3e</t>
  </si>
  <si>
    <t>1'10"26</t>
  </si>
  <si>
    <t>2'33"48</t>
  </si>
  <si>
    <t>32"82</t>
  </si>
  <si>
    <t>1'04"70</t>
  </si>
  <si>
    <t>2'46"39</t>
  </si>
  <si>
    <t>33"05</t>
  </si>
  <si>
    <t>2'28"19</t>
  </si>
  <si>
    <t>8e</t>
  </si>
  <si>
    <t>34"96</t>
  </si>
  <si>
    <t>1'17"04</t>
  </si>
  <si>
    <t>2'42"78</t>
  </si>
  <si>
    <t>1'05"44</t>
  </si>
  <si>
    <t>9e</t>
  </si>
  <si>
    <t>5'09"07</t>
  </si>
  <si>
    <t>29"56</t>
  </si>
  <si>
    <t>1'04"50</t>
  </si>
  <si>
    <t>62e</t>
  </si>
  <si>
    <t>2'18"40</t>
  </si>
  <si>
    <t>4'55"62</t>
  </si>
  <si>
    <t>14e</t>
  </si>
  <si>
    <t>9'46"40</t>
  </si>
  <si>
    <t>36"40</t>
  </si>
  <si>
    <t>30e</t>
  </si>
  <si>
    <t>1'07"66</t>
  </si>
  <si>
    <t>27e</t>
  </si>
  <si>
    <t>32"72</t>
  </si>
  <si>
    <t>2'40"63</t>
  </si>
  <si>
    <t>32"95</t>
  </si>
  <si>
    <t>32"93</t>
  </si>
  <si>
    <t>29e</t>
  </si>
  <si>
    <t>1'12"92</t>
  </si>
  <si>
    <t>34"26</t>
  </si>
  <si>
    <t>1'12"08</t>
  </si>
  <si>
    <t>2'35"49</t>
  </si>
  <si>
    <t>Changement de catégories d'âge</t>
  </si>
  <si>
    <t>Anciennement</t>
  </si>
  <si>
    <t>Année de naissance</t>
  </si>
  <si>
    <t>Nouvelles catégories</t>
  </si>
  <si>
    <t>Filles et garçons</t>
  </si>
  <si>
    <t>Garçons</t>
  </si>
  <si>
    <t>Filles</t>
  </si>
  <si>
    <t>2000-1999</t>
  </si>
  <si>
    <t>1998-1994</t>
  </si>
  <si>
    <t>1993 et avant</t>
  </si>
  <si>
    <t>10 ans et -</t>
  </si>
  <si>
    <t>11 ans</t>
  </si>
  <si>
    <t>Benjamins
(12-13 ans)</t>
  </si>
  <si>
    <t>Mimines
(15 ans et -)</t>
  </si>
  <si>
    <t>Cadets
(16 ans et +)</t>
  </si>
  <si>
    <t>Séniors</t>
  </si>
  <si>
    <t>Masters C1 et +</t>
  </si>
  <si>
    <t>Avenirs</t>
  </si>
  <si>
    <t>Jeunes</t>
  </si>
  <si>
    <t>Juniors</t>
  </si>
  <si>
    <t>Masters C0</t>
  </si>
  <si>
    <t>2009 et après</t>
  </si>
  <si>
    <t>(nés après 2008)</t>
  </si>
  <si>
    <t>(nés entre 2005 et 2007)</t>
  </si>
  <si>
    <t>JEUNES</t>
  </si>
  <si>
    <t>(nés entre 2002 et 2004)</t>
  </si>
  <si>
    <t>(nés avant 2001)</t>
  </si>
  <si>
    <t>(nés avant 1993)</t>
  </si>
  <si>
    <t>(nés entre 2004 et 2006)</t>
  </si>
  <si>
    <t>(nés entre 2001 et 2003)</t>
  </si>
  <si>
    <t>2-3</t>
  </si>
  <si>
    <t>Jeune</t>
  </si>
  <si>
    <t>Sénior</t>
  </si>
  <si>
    <t>Championnat Régional Interclubs TC - Poule 33</t>
  </si>
  <si>
    <t>11 novembre</t>
  </si>
  <si>
    <t>1'16"93</t>
  </si>
  <si>
    <t>12e</t>
  </si>
  <si>
    <t>2'48"09</t>
  </si>
  <si>
    <t>4x100m NL R</t>
  </si>
  <si>
    <t>10x50m NL R</t>
  </si>
  <si>
    <t>4'45"96</t>
  </si>
  <si>
    <t>1'04"87</t>
  </si>
  <si>
    <t>29"75</t>
  </si>
  <si>
    <t>2'27"90</t>
  </si>
  <si>
    <t>2'48"24</t>
  </si>
  <si>
    <t>4x200m NL R</t>
  </si>
  <si>
    <t>1'15"46</t>
  </si>
  <si>
    <t>2'21"99</t>
  </si>
  <si>
    <t>2'44"83</t>
  </si>
  <si>
    <t>2'35"93</t>
  </si>
  <si>
    <t>4x100m 4N R</t>
  </si>
  <si>
    <t>2'13"41</t>
  </si>
  <si>
    <t>1'07"97</t>
  </si>
  <si>
    <t>28"23</t>
  </si>
  <si>
    <t>2'47"36</t>
  </si>
  <si>
    <t>2'37"60</t>
  </si>
  <si>
    <t>4'40"08</t>
  </si>
  <si>
    <t>1'16"39</t>
  </si>
  <si>
    <t>2'43"88</t>
  </si>
  <si>
    <t>1'33"16</t>
  </si>
  <si>
    <t>58"40</t>
  </si>
  <si>
    <t>54"92</t>
  </si>
  <si>
    <t>1'17"53</t>
  </si>
  <si>
    <t>1'16"96</t>
  </si>
  <si>
    <t>1'11"60</t>
  </si>
  <si>
    <t>1'31"15</t>
  </si>
  <si>
    <t>1'19"78</t>
  </si>
  <si>
    <t>28"13</t>
  </si>
  <si>
    <t>FERNANDEZ Stéphane</t>
  </si>
  <si>
    <t>Meeting Michel Salles</t>
  </si>
  <si>
    <t>18 et 19 novembre</t>
  </si>
  <si>
    <t>BORDEAUX JUDAIQUE - 25m - TC</t>
  </si>
  <si>
    <t>Championnat Régional Interclubs Open des Maîtres</t>
  </si>
  <si>
    <t>19 novembre</t>
  </si>
  <si>
    <t>BORDEAUX GRAND PARC - 25m - M</t>
  </si>
  <si>
    <t>29"88</t>
  </si>
  <si>
    <t>36"74</t>
  </si>
  <si>
    <t>1'30"83</t>
  </si>
  <si>
    <t>1'11"84</t>
  </si>
  <si>
    <t>DESTRUHAUT Benoit</t>
  </si>
  <si>
    <t>3'09"98</t>
  </si>
  <si>
    <t>1'18"33</t>
  </si>
  <si>
    <t>4x50m 4N M R</t>
  </si>
  <si>
    <t>36"09</t>
  </si>
  <si>
    <t>1'18"66</t>
  </si>
  <si>
    <t>4'38"93</t>
  </si>
  <si>
    <t>1'25"96</t>
  </si>
  <si>
    <t>36"22</t>
  </si>
  <si>
    <t>2'54"55</t>
  </si>
  <si>
    <t>47"60</t>
  </si>
  <si>
    <t>1'05"93</t>
  </si>
  <si>
    <t>2'39"29</t>
  </si>
  <si>
    <t>27"51</t>
  </si>
  <si>
    <t>29"71</t>
  </si>
  <si>
    <t>59"68</t>
  </si>
  <si>
    <t>27"39</t>
  </si>
  <si>
    <t>LAHET Frédéric</t>
  </si>
  <si>
    <t>1'25"23</t>
  </si>
  <si>
    <t>6'52"78</t>
  </si>
  <si>
    <t>1'40"69</t>
  </si>
  <si>
    <t>37"33</t>
  </si>
  <si>
    <t>32"35</t>
  </si>
  <si>
    <t>2'16"34</t>
  </si>
  <si>
    <t>35"40</t>
  </si>
  <si>
    <t>35"53</t>
  </si>
  <si>
    <t>RABEJAC Jean-Louis</t>
  </si>
  <si>
    <t>44"05</t>
  </si>
  <si>
    <t>37"67</t>
  </si>
  <si>
    <t>31"85</t>
  </si>
  <si>
    <t>1'17"84</t>
  </si>
  <si>
    <t>29"87</t>
  </si>
  <si>
    <t>1'32"62</t>
  </si>
  <si>
    <t>5'20"77</t>
  </si>
  <si>
    <t>1'14"99</t>
  </si>
  <si>
    <t>DESTRUHAUT</t>
  </si>
  <si>
    <t>Benoît</t>
  </si>
  <si>
    <t>DESTRUHAUT Benoît</t>
  </si>
  <si>
    <t>LAHET</t>
  </si>
  <si>
    <t>Frédéric</t>
  </si>
  <si>
    <t>RABEJAC</t>
  </si>
  <si>
    <t>Jean-Louis</t>
  </si>
  <si>
    <t>Championnat Nouvelle-Aquitaine - Bayonne</t>
  </si>
  <si>
    <t>25 et 26 novembre</t>
  </si>
  <si>
    <t>BAYONNE - 25m - J &amp; S</t>
  </si>
  <si>
    <t>29"15</t>
  </si>
  <si>
    <t>1'04"73</t>
  </si>
  <si>
    <t>2'23"81</t>
  </si>
  <si>
    <t>1'13"13</t>
  </si>
  <si>
    <t>33"66</t>
  </si>
  <si>
    <t>2'40"10</t>
  </si>
  <si>
    <t>75e</t>
  </si>
  <si>
    <t>69e</t>
  </si>
  <si>
    <t>31e</t>
  </si>
  <si>
    <t>34e</t>
  </si>
  <si>
    <t>1'08"15</t>
  </si>
  <si>
    <t>2'27"74</t>
  </si>
  <si>
    <t>1'16"90</t>
  </si>
  <si>
    <t>2'39"76</t>
  </si>
  <si>
    <t>2'23"05</t>
  </si>
  <si>
    <t>5'05"98</t>
  </si>
  <si>
    <t>21e</t>
  </si>
  <si>
    <t>30"63</t>
  </si>
  <si>
    <t>1'06"16</t>
  </si>
  <si>
    <t>2'18"05</t>
  </si>
  <si>
    <t>4'41"46</t>
  </si>
  <si>
    <t>9'36"27</t>
  </si>
  <si>
    <t>18'17"53</t>
  </si>
  <si>
    <t>36e</t>
  </si>
  <si>
    <t>1'08"93</t>
  </si>
  <si>
    <t>35"42</t>
  </si>
  <si>
    <t>1'17"62</t>
  </si>
  <si>
    <t>2'52"04</t>
  </si>
  <si>
    <t>71e</t>
  </si>
  <si>
    <t>30"36</t>
  </si>
  <si>
    <t>1'05"02</t>
  </si>
  <si>
    <t>4'56"57</t>
  </si>
  <si>
    <t>10'13"52</t>
  </si>
  <si>
    <t>1'10"72</t>
  </si>
  <si>
    <t>2'36"61</t>
  </si>
  <si>
    <t>46e</t>
  </si>
  <si>
    <t>1'04"39</t>
  </si>
  <si>
    <t>2'44"48</t>
  </si>
  <si>
    <t>30"44</t>
  </si>
  <si>
    <t>1'07"44</t>
  </si>
  <si>
    <t>32"07</t>
  </si>
  <si>
    <t>1'10"91</t>
  </si>
  <si>
    <t>2'36"62</t>
  </si>
  <si>
    <t>32"96</t>
  </si>
  <si>
    <t>48e</t>
  </si>
  <si>
    <t>53e</t>
  </si>
  <si>
    <t>10 décembre</t>
  </si>
  <si>
    <t>BLANQUEFORT - 25m - M</t>
  </si>
  <si>
    <t>19'14"35</t>
  </si>
  <si>
    <t>27'36"38</t>
  </si>
  <si>
    <t>1ère CNC Handisport</t>
  </si>
  <si>
    <t>MERIGNAC - 25m &amp; 50m - TC</t>
  </si>
  <si>
    <t>1'13"73</t>
  </si>
  <si>
    <t>30"16</t>
  </si>
  <si>
    <t>37"19</t>
  </si>
  <si>
    <t>40"78</t>
  </si>
  <si>
    <t>28"59</t>
  </si>
  <si>
    <t>Meeting du Médoc du Demi-Fond</t>
  </si>
  <si>
    <t>Meeting Gironde Maîtres</t>
  </si>
  <si>
    <t>Championnats N2 Hiver Q1</t>
  </si>
  <si>
    <t>15 au 17 décembre</t>
  </si>
  <si>
    <t>AGEN - 50m - TC</t>
  </si>
  <si>
    <t>XXIX Meeting de l'Océan Indien</t>
  </si>
  <si>
    <t>28 au 30 décembre</t>
  </si>
  <si>
    <t>SAINT-DENIS - 50m - TC</t>
  </si>
  <si>
    <t>13 janvier</t>
  </si>
  <si>
    <t>LE BOUSCAT - 25m - M</t>
  </si>
  <si>
    <t>5 km Indoor</t>
  </si>
  <si>
    <t>14 janvier</t>
  </si>
  <si>
    <t>VILLENAVE D'ORNON - 50m - TC</t>
  </si>
  <si>
    <t>2'19"89</t>
  </si>
  <si>
    <t>1'08"75</t>
  </si>
  <si>
    <t>4'54"97</t>
  </si>
  <si>
    <t>10'07"74</t>
  </si>
  <si>
    <t>19'38"05</t>
  </si>
  <si>
    <t>35"27</t>
  </si>
  <si>
    <t>36"54</t>
  </si>
  <si>
    <t>1'20"71</t>
  </si>
  <si>
    <t>2'55"46</t>
  </si>
  <si>
    <t>40e</t>
  </si>
  <si>
    <t>10'28"03</t>
  </si>
  <si>
    <t>34"28</t>
  </si>
  <si>
    <t>1'12"09</t>
  </si>
  <si>
    <t>2'37"95</t>
  </si>
  <si>
    <t>35"26</t>
  </si>
  <si>
    <t>1'17"69</t>
  </si>
  <si>
    <t>2'48"85</t>
  </si>
  <si>
    <t>2'26"11</t>
  </si>
  <si>
    <t>37e</t>
  </si>
  <si>
    <t>33"15</t>
  </si>
  <si>
    <t>1'12"45</t>
  </si>
  <si>
    <t>34"20</t>
  </si>
  <si>
    <t>1'12"96</t>
  </si>
  <si>
    <t>2'39"17</t>
  </si>
  <si>
    <t>5000m</t>
  </si>
  <si>
    <t>1h10'49"81</t>
  </si>
  <si>
    <t>36"79</t>
  </si>
  <si>
    <t>3'10"47</t>
  </si>
  <si>
    <t>51"32</t>
  </si>
  <si>
    <t>4'26"39</t>
  </si>
  <si>
    <t>29"65</t>
  </si>
  <si>
    <t>33"99</t>
  </si>
  <si>
    <t>1'01"61</t>
  </si>
  <si>
    <t>2'15"67</t>
  </si>
  <si>
    <t>30"41</t>
  </si>
  <si>
    <t>2'32"30</t>
  </si>
  <si>
    <t>27"95</t>
  </si>
  <si>
    <t>2'11"80</t>
  </si>
  <si>
    <t>41"17</t>
  </si>
  <si>
    <t>53"40</t>
  </si>
  <si>
    <t>47"13</t>
  </si>
  <si>
    <t>58"84</t>
  </si>
  <si>
    <t>33"06</t>
  </si>
  <si>
    <t>2'57"88</t>
  </si>
  <si>
    <t>1'26"96</t>
  </si>
  <si>
    <t>3'17"69</t>
  </si>
  <si>
    <t>48"50</t>
  </si>
  <si>
    <t>1'50"03</t>
  </si>
  <si>
    <t>54"57</t>
  </si>
  <si>
    <t>35"41</t>
  </si>
  <si>
    <t>1'24"38</t>
  </si>
  <si>
    <t>3'09"96</t>
  </si>
  <si>
    <t>3'55"15</t>
  </si>
  <si>
    <t>31"47</t>
  </si>
  <si>
    <t>1'13"58</t>
  </si>
  <si>
    <t>2'51"18</t>
  </si>
  <si>
    <t>1'31"34</t>
  </si>
  <si>
    <t>43"73</t>
  </si>
  <si>
    <t>52"97</t>
  </si>
  <si>
    <t>49"94</t>
  </si>
  <si>
    <t>1'48"48</t>
  </si>
  <si>
    <t>1'02"79</t>
  </si>
  <si>
    <t>2'17"08</t>
  </si>
  <si>
    <t>34"82</t>
  </si>
  <si>
    <t>46"35</t>
  </si>
  <si>
    <t>36"16</t>
  </si>
  <si>
    <t>43"14</t>
  </si>
  <si>
    <t>34"95</t>
  </si>
  <si>
    <t>40"91</t>
  </si>
  <si>
    <t>1'30"23</t>
  </si>
  <si>
    <t>30"97</t>
  </si>
  <si>
    <t>2'31"89</t>
  </si>
  <si>
    <t>46</t>
  </si>
  <si>
    <t>Meeting Open Maîtres du Pays Santin</t>
  </si>
  <si>
    <t>21 janvier</t>
  </si>
  <si>
    <t>SAINTES - 25m - M</t>
  </si>
  <si>
    <t>55"18</t>
  </si>
  <si>
    <t>2'12"75</t>
  </si>
  <si>
    <t>1'08"21</t>
  </si>
  <si>
    <t>36"12</t>
  </si>
  <si>
    <t>1'19"16</t>
  </si>
  <si>
    <t>1'12"14</t>
  </si>
  <si>
    <t>27"91</t>
  </si>
  <si>
    <t>37"31</t>
  </si>
  <si>
    <t>1'19"06</t>
  </si>
  <si>
    <t>1'09"53</t>
  </si>
  <si>
    <t>1'49"42</t>
  </si>
  <si>
    <t>4'05"43</t>
  </si>
  <si>
    <t>52"49</t>
  </si>
  <si>
    <t>1'48"20</t>
  </si>
  <si>
    <t>2'19"27</t>
  </si>
  <si>
    <t>1'21"04</t>
  </si>
  <si>
    <t>2'38"54</t>
  </si>
  <si>
    <t>43"07</t>
  </si>
  <si>
    <t>1'44"06</t>
  </si>
  <si>
    <t>3'49"00</t>
  </si>
  <si>
    <t>1'00"42</t>
  </si>
  <si>
    <t>2'11"28</t>
  </si>
  <si>
    <t>4'36"76</t>
  </si>
  <si>
    <t>2'12"78</t>
  </si>
  <si>
    <t>29"53</t>
  </si>
  <si>
    <t>1'07"40</t>
  </si>
  <si>
    <t>1'17"70</t>
  </si>
  <si>
    <t>31"17</t>
  </si>
  <si>
    <t>28"55</t>
  </si>
  <si>
    <t>1'06"26</t>
  </si>
  <si>
    <t>Interclubs Nationaux Maîtres</t>
  </si>
  <si>
    <t>27 et 28 janvier</t>
  </si>
  <si>
    <t>TOURS - 25m - M</t>
  </si>
  <si>
    <t>37"69</t>
  </si>
  <si>
    <t>35"93</t>
  </si>
  <si>
    <t>2'53"05</t>
  </si>
  <si>
    <t>1'47"35</t>
  </si>
  <si>
    <t>58"52</t>
  </si>
  <si>
    <t>1'25"87</t>
  </si>
  <si>
    <t>34"08</t>
  </si>
  <si>
    <t>4x50m 4N R</t>
  </si>
  <si>
    <t>59"58</t>
  </si>
  <si>
    <t>25"87</t>
  </si>
  <si>
    <t>59e</t>
  </si>
  <si>
    <t>30"89</t>
  </si>
  <si>
    <t>5'19"49</t>
  </si>
  <si>
    <t>Circuit Qualificatif 1 - Gironde</t>
  </si>
  <si>
    <t>28 janvier</t>
  </si>
  <si>
    <t>TISSOT - 25m - TC</t>
  </si>
  <si>
    <t>1'04"24</t>
  </si>
  <si>
    <t>34"67</t>
  </si>
  <si>
    <t>34"04</t>
  </si>
  <si>
    <t>37"04</t>
  </si>
  <si>
    <t>1'21"82</t>
  </si>
  <si>
    <t>36"46</t>
  </si>
  <si>
    <t>10'21"82</t>
  </si>
  <si>
    <t>2'35"08</t>
  </si>
  <si>
    <t>34"52</t>
  </si>
  <si>
    <t>59"72</t>
  </si>
  <si>
    <t>1'18"82</t>
  </si>
  <si>
    <t>29"66</t>
  </si>
  <si>
    <t>31"84</t>
  </si>
  <si>
    <t>10'11"38</t>
  </si>
  <si>
    <t>1'27"16</t>
  </si>
  <si>
    <t>36"50</t>
  </si>
  <si>
    <t>57e</t>
  </si>
  <si>
    <t>1'07"45</t>
  </si>
  <si>
    <t>32"41</t>
  </si>
  <si>
    <t>33"16</t>
  </si>
  <si>
    <t>9'47"23</t>
  </si>
  <si>
    <t>34"62</t>
  </si>
  <si>
    <t>4ème Meeting Masters d'Hendaye</t>
  </si>
  <si>
    <t>03 février</t>
  </si>
  <si>
    <t>HENDAYE - 25m - M</t>
  </si>
  <si>
    <t>1'26"42</t>
  </si>
  <si>
    <t>2'04"33</t>
  </si>
  <si>
    <t>30"30</t>
  </si>
  <si>
    <t>1'14"13</t>
  </si>
  <si>
    <t>1'36"44</t>
  </si>
  <si>
    <t>1'48"95</t>
  </si>
  <si>
    <t>1'14"98</t>
  </si>
  <si>
    <t>38"19</t>
  </si>
  <si>
    <t>48"31</t>
  </si>
  <si>
    <t>1'47"53</t>
  </si>
  <si>
    <t>3'56"86</t>
  </si>
  <si>
    <t>1'01"48</t>
  </si>
  <si>
    <t>40"00</t>
  </si>
  <si>
    <t>1'25"19</t>
  </si>
  <si>
    <t>1'12"22</t>
  </si>
  <si>
    <t>3'01"78</t>
  </si>
  <si>
    <t>Championnats Régionaux Open des Maîtres</t>
  </si>
  <si>
    <t>25 février</t>
  </si>
  <si>
    <t>MONT-DE-MARSAN - 25m - M</t>
  </si>
  <si>
    <t>38"50</t>
  </si>
  <si>
    <t>1'25"52</t>
  </si>
  <si>
    <t>1'18"35</t>
  </si>
  <si>
    <t>CAMELEYRE Agnes</t>
  </si>
  <si>
    <t>1'08"06</t>
  </si>
  <si>
    <t>2'26"85</t>
  </si>
  <si>
    <t>5'05"55</t>
  </si>
  <si>
    <t>6'02"48</t>
  </si>
  <si>
    <t>44"37</t>
  </si>
  <si>
    <t>2'26"73</t>
  </si>
  <si>
    <t>1'17"39</t>
  </si>
  <si>
    <t>2'47"55</t>
  </si>
  <si>
    <t>28"05</t>
  </si>
  <si>
    <t>1'00"79</t>
  </si>
  <si>
    <t>4'41"70</t>
  </si>
  <si>
    <t>1'09"11</t>
  </si>
  <si>
    <t>1'01"06</t>
  </si>
  <si>
    <t>2'13"45</t>
  </si>
  <si>
    <t>35"90</t>
  </si>
  <si>
    <t>30"75</t>
  </si>
  <si>
    <t>1'13"90</t>
  </si>
  <si>
    <t>45"90</t>
  </si>
  <si>
    <t>53"74</t>
  </si>
  <si>
    <t>53"91</t>
  </si>
  <si>
    <t>2'31"55</t>
  </si>
  <si>
    <t>2'37"03</t>
  </si>
  <si>
    <t>1'24"08</t>
  </si>
  <si>
    <t>2'59"17</t>
  </si>
  <si>
    <t>32"84</t>
  </si>
  <si>
    <t>43"58</t>
  </si>
  <si>
    <t>1'22"61</t>
  </si>
  <si>
    <t>31"53</t>
  </si>
  <si>
    <t>1'10"79</t>
  </si>
  <si>
    <t>34"36</t>
  </si>
  <si>
    <t>CAMELEYRE</t>
  </si>
  <si>
    <t>Agnes</t>
  </si>
  <si>
    <t>PASCAUD Genevieve</t>
  </si>
  <si>
    <t>Championnats Régionaux Hiver</t>
  </si>
  <si>
    <t>03 et 04 mars</t>
  </si>
  <si>
    <t>04 mars</t>
  </si>
  <si>
    <t>2ème CNC Handisport</t>
  </si>
  <si>
    <t>Championnat Régional Jeunes</t>
  </si>
  <si>
    <t>10 et 11 mars</t>
  </si>
  <si>
    <t>BORDEAUX - 25m - TC</t>
  </si>
  <si>
    <t>Meeting Masters de Pau</t>
  </si>
  <si>
    <t>17 mars</t>
  </si>
  <si>
    <t>PAU - 25m - M</t>
  </si>
  <si>
    <t>Circuit Qualificatif n°3</t>
  </si>
  <si>
    <t>17 et 18 mars</t>
  </si>
  <si>
    <t>LE BOUSCAT - 25m - TC</t>
  </si>
  <si>
    <t>XXIVèmes Championnats de France Hiver Open des Maîtres</t>
  </si>
  <si>
    <t>22 au 25 mars</t>
  </si>
  <si>
    <t>ANGERS - 25m - M</t>
  </si>
  <si>
    <t>Championnats de Nationale 2 Printemps Q2</t>
  </si>
  <si>
    <t>23 au 25 mars</t>
  </si>
  <si>
    <t>TARBES - 50m - TC</t>
  </si>
  <si>
    <t>3ème CNC Handisport</t>
  </si>
  <si>
    <t>25 mars</t>
  </si>
  <si>
    <t>Saint-Yrieix-sur-Charente - 50m - TC</t>
  </si>
  <si>
    <t>36"44</t>
  </si>
  <si>
    <t>1'20"95</t>
  </si>
  <si>
    <t>3'00"53</t>
  </si>
  <si>
    <t>91e</t>
  </si>
  <si>
    <t>5'01"25</t>
  </si>
  <si>
    <t>33"26</t>
  </si>
  <si>
    <t>1'13"37</t>
  </si>
  <si>
    <t>2'40"93</t>
  </si>
  <si>
    <t>1'19"98</t>
  </si>
  <si>
    <t>1'06"87</t>
  </si>
  <si>
    <t>2'28"92</t>
  </si>
  <si>
    <t>5'18"74</t>
  </si>
  <si>
    <t>44e</t>
  </si>
  <si>
    <t>1'14"83</t>
  </si>
  <si>
    <t>2'44"38</t>
  </si>
  <si>
    <t>32"88</t>
  </si>
  <si>
    <t>47e</t>
  </si>
  <si>
    <t>1'25"40</t>
  </si>
  <si>
    <t>6'49"97</t>
  </si>
  <si>
    <t>1'00"44</t>
  </si>
  <si>
    <t>2'14"44</t>
  </si>
  <si>
    <t>1'42"27</t>
  </si>
  <si>
    <t>47"96</t>
  </si>
  <si>
    <t>48"03</t>
  </si>
  <si>
    <t>1'01"43</t>
  </si>
  <si>
    <t>29"47</t>
  </si>
  <si>
    <t>1'04"63</t>
  </si>
  <si>
    <t>34"49</t>
  </si>
  <si>
    <t>1'13"22</t>
  </si>
  <si>
    <t>43"11</t>
  </si>
  <si>
    <t>32"21</t>
  </si>
  <si>
    <t>1'17"26</t>
  </si>
  <si>
    <t>26e</t>
  </si>
  <si>
    <t>4'48"10</t>
  </si>
  <si>
    <t>1'11"20</t>
  </si>
  <si>
    <t>1'03"17</t>
  </si>
  <si>
    <t>2'18"07</t>
  </si>
  <si>
    <t>33"70</t>
  </si>
  <si>
    <t>28"06</t>
  </si>
  <si>
    <t>4'45"57</t>
  </si>
  <si>
    <t>1'00"85</t>
  </si>
  <si>
    <t>1'09"89</t>
  </si>
  <si>
    <t>1'18"25</t>
  </si>
  <si>
    <t>1'30"41</t>
  </si>
  <si>
    <t>Natathlon Jeunes Plot 2</t>
  </si>
  <si>
    <t>24 mars</t>
  </si>
  <si>
    <t>LA TESTE-DE-BUCH - 25m - J</t>
  </si>
  <si>
    <t>32"39</t>
  </si>
  <si>
    <t>54e</t>
  </si>
  <si>
    <t>30"13</t>
  </si>
  <si>
    <t>50m BRA FC</t>
  </si>
  <si>
    <t>100m BRA FC</t>
  </si>
  <si>
    <t>35"55</t>
  </si>
  <si>
    <t>35"54</t>
  </si>
  <si>
    <t>1'21"42</t>
  </si>
  <si>
    <t>1'20"99</t>
  </si>
  <si>
    <t>50m DOS FC</t>
  </si>
  <si>
    <t>100m DOS FB</t>
  </si>
  <si>
    <t>32"22</t>
  </si>
  <si>
    <t>32"61</t>
  </si>
  <si>
    <t>1'11"19</t>
  </si>
  <si>
    <t>1'10"97</t>
  </si>
  <si>
    <t>2'39"60</t>
  </si>
  <si>
    <t>1'04"11</t>
  </si>
  <si>
    <t>5'01"34</t>
  </si>
  <si>
    <t>1'19"64</t>
  </si>
  <si>
    <t>2'41"71</t>
  </si>
  <si>
    <t>38"73</t>
  </si>
  <si>
    <t>42"80</t>
  </si>
  <si>
    <t>49"37</t>
  </si>
  <si>
    <t>1'48"15</t>
  </si>
  <si>
    <t>BENARD-DENDE Chloé</t>
  </si>
  <si>
    <t>44"78</t>
  </si>
  <si>
    <t>1'56"35</t>
  </si>
  <si>
    <t>BENARD-DENDE</t>
  </si>
  <si>
    <t>30"67</t>
  </si>
  <si>
    <t>10'40"14</t>
  </si>
  <si>
    <t>48"76</t>
  </si>
  <si>
    <t>1'47"72</t>
  </si>
  <si>
    <t>1'00"69</t>
  </si>
  <si>
    <t>2'06"37</t>
  </si>
  <si>
    <t>48"70</t>
  </si>
  <si>
    <t>4x50m NL R</t>
  </si>
  <si>
    <t>36"36</t>
  </si>
  <si>
    <t>1'23"09</t>
  </si>
  <si>
    <t>3'06"70</t>
  </si>
  <si>
    <t>6'44"26</t>
  </si>
  <si>
    <t>27'09"33</t>
  </si>
  <si>
    <t>35"91</t>
  </si>
  <si>
    <t>41"67</t>
  </si>
  <si>
    <t>47"39</t>
  </si>
  <si>
    <t>1'46"48</t>
  </si>
  <si>
    <t>49"95</t>
  </si>
  <si>
    <t>1'46"90</t>
  </si>
  <si>
    <t>52"28</t>
  </si>
  <si>
    <t>1'07"64</t>
  </si>
  <si>
    <t>2'41"54</t>
  </si>
  <si>
    <t>43"85</t>
  </si>
  <si>
    <t>3'55"27</t>
  </si>
  <si>
    <t>31"61</t>
  </si>
  <si>
    <t>35"99</t>
  </si>
  <si>
    <t>41"64</t>
  </si>
  <si>
    <t>25"89</t>
  </si>
  <si>
    <t>57"78</t>
  </si>
  <si>
    <t>5'54"21</t>
  </si>
  <si>
    <t>39"37</t>
  </si>
  <si>
    <t>1'23"06</t>
  </si>
  <si>
    <t>2'56"05</t>
  </si>
  <si>
    <t>38"76</t>
  </si>
  <si>
    <t>5'01"64</t>
  </si>
  <si>
    <t>1'03"49</t>
  </si>
  <si>
    <t>1'15"03</t>
  </si>
  <si>
    <t>Championnats de Nationale 3 Printemps Q2</t>
  </si>
  <si>
    <t>31 mars au 02 avril</t>
  </si>
  <si>
    <t>35"39</t>
  </si>
  <si>
    <t>1'18"96</t>
  </si>
  <si>
    <t>2'26"32</t>
  </si>
  <si>
    <t>5'19"67</t>
  </si>
  <si>
    <t>32"57</t>
  </si>
  <si>
    <t>1'11"56</t>
  </si>
  <si>
    <t>2'37"71</t>
  </si>
  <si>
    <t>Championnat de France Universitaire</t>
  </si>
  <si>
    <t>06 et 07 avril</t>
  </si>
  <si>
    <t>SARCELLES - 25m - TC</t>
  </si>
  <si>
    <t>29"77</t>
  </si>
  <si>
    <t>1'06"89</t>
  </si>
  <si>
    <t>9e Meeting National Maîtres de l'ASM</t>
  </si>
  <si>
    <t>07 avril</t>
  </si>
  <si>
    <t>CHAMALIERES - 50m - M</t>
  </si>
  <si>
    <t>1'18"69</t>
  </si>
  <si>
    <t>42"74</t>
  </si>
  <si>
    <t>36"92</t>
  </si>
  <si>
    <t>50m</t>
  </si>
  <si>
    <t>NAN Cup Jeunes</t>
  </si>
  <si>
    <t>07 et 08 avril</t>
  </si>
  <si>
    <t>LA ROCHELLE - 50m - J</t>
  </si>
  <si>
    <t>1'19"52</t>
  </si>
  <si>
    <t>29 avril</t>
  </si>
  <si>
    <t>ARDISTE-DASCON Thibault</t>
  </si>
  <si>
    <t>37"94</t>
  </si>
  <si>
    <t>50"32</t>
  </si>
  <si>
    <t>ARDISTE-DASCON</t>
  </si>
  <si>
    <t>Thibault</t>
  </si>
  <si>
    <t>1'12"03</t>
  </si>
  <si>
    <t>32"76</t>
  </si>
  <si>
    <t>1'14"82</t>
  </si>
  <si>
    <t>2'39"91</t>
  </si>
  <si>
    <t>1'29"14</t>
  </si>
  <si>
    <t>1'35"46</t>
  </si>
  <si>
    <t>47"84</t>
  </si>
  <si>
    <t>1'46"83</t>
  </si>
  <si>
    <t>40e Grand Prix Jean Boiteux</t>
  </si>
  <si>
    <t>04 au 06 mai</t>
  </si>
  <si>
    <t>BORDEAUX JUDAIQUE - 50m - TC</t>
  </si>
  <si>
    <t>1'03"24</t>
  </si>
  <si>
    <t>34"27</t>
  </si>
  <si>
    <t>1'14"47</t>
  </si>
  <si>
    <t>32"91</t>
  </si>
  <si>
    <t>76e</t>
  </si>
  <si>
    <t>74e</t>
  </si>
  <si>
    <t>35"78</t>
  </si>
  <si>
    <t>50m DOS FA</t>
  </si>
  <si>
    <t>5'11"34</t>
  </si>
  <si>
    <t>32"63</t>
  </si>
  <si>
    <t>32"89</t>
  </si>
  <si>
    <t>2'37"81</t>
  </si>
  <si>
    <t>33e</t>
  </si>
  <si>
    <t>2'33"39</t>
  </si>
  <si>
    <t>28"27</t>
  </si>
  <si>
    <t>1'07"89</t>
  </si>
  <si>
    <t>64e</t>
  </si>
  <si>
    <t>1'07"11</t>
  </si>
  <si>
    <t>1'14"25</t>
  </si>
  <si>
    <t>89e</t>
  </si>
  <si>
    <t>4'53"15</t>
  </si>
  <si>
    <t>19'09"92</t>
  </si>
  <si>
    <t>1'17"10</t>
  </si>
  <si>
    <t>1'37"14</t>
  </si>
  <si>
    <t>38"86</t>
  </si>
  <si>
    <t>100e</t>
  </si>
  <si>
    <t>45e</t>
  </si>
  <si>
    <t>4'57"96</t>
  </si>
  <si>
    <t>32"59</t>
  </si>
  <si>
    <t>32"81</t>
  </si>
  <si>
    <t>1'16"05</t>
  </si>
  <si>
    <t>43"83</t>
  </si>
  <si>
    <t>98e</t>
  </si>
  <si>
    <t>87e</t>
  </si>
  <si>
    <t>Championnats de France Promotionnel</t>
  </si>
  <si>
    <t>17 au 20 mai</t>
  </si>
  <si>
    <t>DUNKERQUE - 50m - TC</t>
  </si>
  <si>
    <t>1'22"05</t>
  </si>
  <si>
    <t>58e</t>
  </si>
  <si>
    <t>32"66</t>
  </si>
  <si>
    <t>1er Meeting National de Natation de la Gironde</t>
  </si>
  <si>
    <t>08 mai</t>
  </si>
  <si>
    <t>36"77</t>
  </si>
  <si>
    <t>1'25"49</t>
  </si>
  <si>
    <t>35"23</t>
  </si>
  <si>
    <t>2'57"79</t>
  </si>
  <si>
    <t>43"81</t>
  </si>
  <si>
    <t>1'38"61</t>
  </si>
  <si>
    <t>30"65</t>
  </si>
  <si>
    <t>2'31"64</t>
  </si>
  <si>
    <t>36"31</t>
  </si>
  <si>
    <t>1'21"58</t>
  </si>
  <si>
    <t>39"66</t>
  </si>
  <si>
    <t>48"43</t>
  </si>
  <si>
    <t>49"12</t>
  </si>
  <si>
    <t>1'48"01</t>
  </si>
  <si>
    <t>4'01"43</t>
  </si>
  <si>
    <t>4'35"13</t>
  </si>
  <si>
    <t>40"20</t>
  </si>
  <si>
    <t>1'27"00</t>
  </si>
  <si>
    <t>3'05"99</t>
  </si>
  <si>
    <t>LUSSEAUD Jerome</t>
  </si>
  <si>
    <t>32"55</t>
  </si>
  <si>
    <t>37"21</t>
  </si>
  <si>
    <t>LUSSEAUD</t>
  </si>
  <si>
    <t>Jerome</t>
  </si>
  <si>
    <t>BORDEAUX JUDAIQUE - 50m - M</t>
  </si>
  <si>
    <t>36"81</t>
  </si>
  <si>
    <t>1'11"31</t>
  </si>
  <si>
    <t>4e Meeting des Maîtres de Poissy</t>
  </si>
  <si>
    <t>19 au 20 mai</t>
  </si>
  <si>
    <t>POISSY - 50m - M</t>
  </si>
  <si>
    <t>7'00"70</t>
  </si>
  <si>
    <t>14'54"98</t>
  </si>
  <si>
    <t>20 mai</t>
  </si>
  <si>
    <t>LA ROCHELLE - 50m - M</t>
  </si>
  <si>
    <t>36"06</t>
  </si>
  <si>
    <t>1'23"24</t>
  </si>
  <si>
    <t>36"27</t>
  </si>
  <si>
    <t>32"00</t>
  </si>
  <si>
    <t>1'13"26</t>
  </si>
  <si>
    <t>41"61</t>
  </si>
  <si>
    <t>48"24</t>
  </si>
  <si>
    <t>1'49"03</t>
  </si>
  <si>
    <t>2'17"89</t>
  </si>
  <si>
    <t>40"06</t>
  </si>
  <si>
    <t>3'27"84</t>
  </si>
  <si>
    <t>48"53</t>
  </si>
  <si>
    <t>1'52"91</t>
  </si>
  <si>
    <t>1'47"03</t>
  </si>
  <si>
    <t>47"78</t>
  </si>
  <si>
    <t>1'25"68</t>
  </si>
  <si>
    <t>3'03"14</t>
  </si>
  <si>
    <t>46"72</t>
  </si>
  <si>
    <t>1'44"77</t>
  </si>
  <si>
    <t>1'00"30</t>
  </si>
  <si>
    <t>2'09"01</t>
  </si>
  <si>
    <t>26 et 27 mai</t>
  </si>
  <si>
    <t>3'14"61</t>
  </si>
  <si>
    <t>1'02"58</t>
  </si>
  <si>
    <t>20'25"26</t>
  </si>
  <si>
    <t>33"33</t>
  </si>
  <si>
    <t>31"71</t>
  </si>
  <si>
    <t>2'00"57</t>
  </si>
  <si>
    <t>51e</t>
  </si>
  <si>
    <t>ARDITE-DASCON Thibault</t>
  </si>
  <si>
    <t>9e Meeting National des Maîtres de Toulouse</t>
  </si>
  <si>
    <t>02 juin</t>
  </si>
  <si>
    <t>TOULOUSE - 50m - M</t>
  </si>
  <si>
    <t>31"62</t>
  </si>
  <si>
    <t>39"23</t>
  </si>
  <si>
    <t>40"50</t>
  </si>
  <si>
    <t>1'25"77</t>
  </si>
  <si>
    <t>3'02"38</t>
  </si>
  <si>
    <t>16èmes Atomiades</t>
  </si>
  <si>
    <t>09 juin</t>
  </si>
  <si>
    <t>VARESE - 25m - TC</t>
  </si>
  <si>
    <t>58"95</t>
  </si>
  <si>
    <t>37"85</t>
  </si>
  <si>
    <t>1'10"75</t>
  </si>
  <si>
    <t>29"55</t>
  </si>
  <si>
    <t>4'37"45</t>
  </si>
  <si>
    <t>27"35</t>
  </si>
  <si>
    <t>34"05</t>
  </si>
  <si>
    <t>2e Meeting des Maîtres du CMN</t>
  </si>
  <si>
    <t>09 et 10 juin</t>
  </si>
  <si>
    <t>CHARTRES - 50m - M</t>
  </si>
  <si>
    <t>14'22'23</t>
  </si>
  <si>
    <t>28'23"56</t>
  </si>
  <si>
    <t>14'22"23</t>
  </si>
  <si>
    <t>Coupe des clubs Maîtres par équipe Mixte et Open</t>
  </si>
  <si>
    <t>10 juin</t>
  </si>
  <si>
    <t>LANGON - 25m - M</t>
  </si>
  <si>
    <t>30"11</t>
  </si>
  <si>
    <t>31"92</t>
  </si>
  <si>
    <t>2'45"56</t>
  </si>
  <si>
    <t>32"45</t>
  </si>
  <si>
    <t>1'27"56</t>
  </si>
  <si>
    <t>34"34</t>
  </si>
  <si>
    <t>33"63</t>
  </si>
  <si>
    <t>1'29"75</t>
  </si>
  <si>
    <t>39"87</t>
  </si>
  <si>
    <t>1'48"45</t>
  </si>
  <si>
    <t>39"36</t>
  </si>
  <si>
    <t>53"93</t>
  </si>
  <si>
    <t>50"42</t>
  </si>
  <si>
    <t>2'14"66</t>
  </si>
  <si>
    <t>35"65</t>
  </si>
  <si>
    <t>45"56</t>
  </si>
  <si>
    <t>5'55"73</t>
  </si>
  <si>
    <t>1'22"88</t>
  </si>
  <si>
    <t>Championnat de France Handisport N1N2</t>
  </si>
  <si>
    <t>15 et 16 juin</t>
  </si>
  <si>
    <t>PAU - 50m - H</t>
  </si>
  <si>
    <t>100m NL F</t>
  </si>
  <si>
    <t>400m NL F</t>
  </si>
  <si>
    <t>100m PAP F</t>
  </si>
  <si>
    <t>1'00"55</t>
  </si>
  <si>
    <t>1'09"01</t>
  </si>
  <si>
    <t>1'01"21</t>
  </si>
  <si>
    <t>1'08"36</t>
  </si>
  <si>
    <t>4'48"62</t>
  </si>
  <si>
    <t>4'43"06</t>
  </si>
  <si>
    <t>Championnat Départemental Eté</t>
  </si>
  <si>
    <t>16 juin</t>
  </si>
  <si>
    <t>BAZAS - 25m - TC</t>
  </si>
  <si>
    <t>34"55</t>
  </si>
  <si>
    <t>1'14"96</t>
  </si>
  <si>
    <t>42"68</t>
  </si>
  <si>
    <t>2'48"23</t>
  </si>
  <si>
    <t>1'38"58</t>
  </si>
  <si>
    <t>43"61</t>
  </si>
  <si>
    <t>52"55</t>
  </si>
  <si>
    <t>1'56"11</t>
  </si>
  <si>
    <t>TRIMOULET</t>
  </si>
  <si>
    <t>1'34"84</t>
  </si>
  <si>
    <t>1'58"29</t>
  </si>
  <si>
    <t>TRIMOULET Samuel</t>
  </si>
  <si>
    <t>Championnat Régional des Maîtres - Hauts-de-France</t>
  </si>
  <si>
    <t>COMPIEGNE - 25m - M</t>
  </si>
  <si>
    <t>14'10"18</t>
  </si>
  <si>
    <t>4ème CNC Handisport</t>
  </si>
  <si>
    <t>ANGLET - 25m - H</t>
  </si>
  <si>
    <t>1'13"53</t>
  </si>
  <si>
    <t>1'11"96</t>
  </si>
  <si>
    <t>35"82</t>
  </si>
  <si>
    <t>39"43</t>
  </si>
  <si>
    <t>1'30"34</t>
  </si>
  <si>
    <t>28"66</t>
  </si>
  <si>
    <t>6ème Meeting Master Henri Théolat</t>
  </si>
  <si>
    <t>POITIERS - 25m - M</t>
  </si>
  <si>
    <t>1'18"39</t>
  </si>
  <si>
    <t>39"02</t>
  </si>
  <si>
    <t>32"44</t>
  </si>
  <si>
    <t>1'16"03</t>
  </si>
  <si>
    <t>55"01</t>
  </si>
  <si>
    <t>2'56"50</t>
  </si>
  <si>
    <t>38"25</t>
  </si>
  <si>
    <t>3'10"84</t>
  </si>
  <si>
    <t>1'28"91</t>
  </si>
  <si>
    <t>1'18"81</t>
  </si>
  <si>
    <t>37"16</t>
  </si>
  <si>
    <t>29"69</t>
  </si>
  <si>
    <t>32"11</t>
  </si>
  <si>
    <t>1'13"45</t>
  </si>
  <si>
    <t>37"87</t>
  </si>
  <si>
    <t>29"98</t>
  </si>
  <si>
    <t>1'12"78</t>
  </si>
  <si>
    <t>Meeting Claude Sufrin</t>
  </si>
  <si>
    <t>1'30"02</t>
  </si>
  <si>
    <t>LE LAMENTIN - 50m - TC</t>
  </si>
  <si>
    <t>Trophée Régional Lucien Zins - NA</t>
  </si>
  <si>
    <t>23 et 24 juin</t>
  </si>
  <si>
    <t>29"08</t>
  </si>
  <si>
    <t>4'55"81</t>
  </si>
  <si>
    <t>1'15"11</t>
  </si>
  <si>
    <t>1'31"47</t>
  </si>
  <si>
    <t>1'15"28</t>
  </si>
  <si>
    <t>2'40"40</t>
  </si>
  <si>
    <t>17e Meeting des Maîtres &amp; Handi</t>
  </si>
  <si>
    <t>21 et 22 avril</t>
  </si>
  <si>
    <t>SAUMUR - 25m - M &amp; H</t>
  </si>
  <si>
    <t>33"94</t>
  </si>
  <si>
    <t>1'28"92</t>
  </si>
  <si>
    <t>45"47</t>
  </si>
  <si>
    <t>1'51"48</t>
  </si>
  <si>
    <t>38"51</t>
  </si>
  <si>
    <t>1'22"83</t>
  </si>
  <si>
    <t>2'55"32</t>
  </si>
  <si>
    <t>28"90</t>
  </si>
  <si>
    <t>1'02"61</t>
  </si>
  <si>
    <t>33"27</t>
  </si>
  <si>
    <t>2'38"21</t>
  </si>
  <si>
    <t>32"13</t>
  </si>
  <si>
    <t>1'11"39</t>
  </si>
  <si>
    <t>2'38"26</t>
  </si>
  <si>
    <t>4'43"00</t>
  </si>
  <si>
    <t>1'08"30</t>
  </si>
  <si>
    <t>30"77</t>
  </si>
  <si>
    <t>1'09"80</t>
  </si>
  <si>
    <t>5'22"63</t>
  </si>
  <si>
    <t>29"45</t>
  </si>
  <si>
    <t>4'39"74</t>
  </si>
  <si>
    <t>9'44"96</t>
  </si>
  <si>
    <t>33"36</t>
  </si>
  <si>
    <t>1'12"48</t>
  </si>
  <si>
    <t>2'34"95</t>
  </si>
  <si>
    <t>32"15</t>
  </si>
  <si>
    <t>37"36</t>
  </si>
  <si>
    <t>1'30"28</t>
  </si>
  <si>
    <t>3'01"77</t>
  </si>
  <si>
    <t>LA TESTE DE BUCH - 25m - J</t>
  </si>
  <si>
    <t>29"57</t>
  </si>
  <si>
    <t>1'13"19</t>
  </si>
  <si>
    <t>32"18</t>
  </si>
  <si>
    <t>5'55"36</t>
  </si>
  <si>
    <t>44"46</t>
  </si>
  <si>
    <t>1'58"59</t>
  </si>
  <si>
    <t>1'30"95</t>
  </si>
  <si>
    <t>44"40</t>
  </si>
  <si>
    <t>50"60</t>
  </si>
  <si>
    <t>Natathlon Jeunes Plot 1</t>
  </si>
  <si>
    <t>Natathlon Jeunes Plot 3</t>
  </si>
  <si>
    <t>2'18"74</t>
  </si>
  <si>
    <t>38"80</t>
  </si>
  <si>
    <t>1'30"62</t>
  </si>
  <si>
    <t>Natathlon Jeunes Plot 4</t>
  </si>
  <si>
    <t>Championnats Régionaux Eté</t>
  </si>
  <si>
    <t>30 juin au 02 juillet</t>
  </si>
  <si>
    <t>LIMOGES - 50m - TC</t>
  </si>
  <si>
    <t>97e</t>
  </si>
  <si>
    <t>77e</t>
  </si>
  <si>
    <t xml:space="preserve">50m NL </t>
  </si>
  <si>
    <t>28"22</t>
  </si>
  <si>
    <t xml:space="preserve">100m NL </t>
  </si>
  <si>
    <t>1'03"32</t>
  </si>
  <si>
    <t xml:space="preserve">50m PAP </t>
  </si>
  <si>
    <t>31"29</t>
  </si>
  <si>
    <t xml:space="preserve">50m DOS </t>
  </si>
  <si>
    <t>33"21</t>
  </si>
  <si>
    <t>100m DOS FA</t>
  </si>
  <si>
    <t xml:space="preserve">100m DOS </t>
  </si>
  <si>
    <t>1'12"98</t>
  </si>
  <si>
    <t>200m DOS FB</t>
  </si>
  <si>
    <t xml:space="preserve">200m DOS </t>
  </si>
  <si>
    <t>2'43"44</t>
  </si>
  <si>
    <t>32"92</t>
  </si>
  <si>
    <t>1'12"66</t>
  </si>
  <si>
    <t>2'40"82</t>
  </si>
  <si>
    <t>27"41</t>
  </si>
  <si>
    <t>100m PAP FB</t>
  </si>
  <si>
    <t>1'04"89</t>
  </si>
  <si>
    <t xml:space="preserve">100m PAP </t>
  </si>
  <si>
    <t>1'04"25</t>
  </si>
  <si>
    <t>200m 4N FB</t>
  </si>
  <si>
    <t>2'25"35</t>
  </si>
  <si>
    <t xml:space="preserve">200m 4N </t>
  </si>
  <si>
    <t>2'27"28</t>
  </si>
  <si>
    <t>400m 4N FA</t>
  </si>
  <si>
    <t>5'18"23</t>
  </si>
  <si>
    <t xml:space="preserve">400m 4N </t>
  </si>
  <si>
    <t>5'16"17</t>
  </si>
  <si>
    <t>9'51"18</t>
  </si>
  <si>
    <t>18'39"49</t>
  </si>
  <si>
    <t>33"20</t>
  </si>
  <si>
    <t>1'12"49</t>
  </si>
  <si>
    <t>1'12"71</t>
  </si>
  <si>
    <t>200m DOS FA</t>
  </si>
  <si>
    <t>2'37"00</t>
  </si>
  <si>
    <t>2'38"73</t>
  </si>
  <si>
    <t>Championnats de France Eté des Maîtres</t>
  </si>
  <si>
    <t>28 juin au 1er juillet</t>
  </si>
  <si>
    <t>PIERRELATTE - 50m - M</t>
  </si>
  <si>
    <t>36"67</t>
  </si>
  <si>
    <t>1'25"71</t>
  </si>
  <si>
    <t>3'10"00</t>
  </si>
  <si>
    <t>6'53"72</t>
  </si>
  <si>
    <t>14'40"19</t>
  </si>
  <si>
    <t>4x50m NL M R</t>
  </si>
  <si>
    <t>36"75</t>
  </si>
  <si>
    <t>31"58</t>
  </si>
  <si>
    <t>1'08"68</t>
  </si>
  <si>
    <t>2'28"41</t>
  </si>
  <si>
    <t>5'17"63</t>
  </si>
  <si>
    <t>21'10"57</t>
  </si>
  <si>
    <t>55"26</t>
  </si>
  <si>
    <t>2'12"87</t>
  </si>
  <si>
    <t>1'07"76</t>
  </si>
  <si>
    <t>2'49"64</t>
  </si>
  <si>
    <t>40"95</t>
  </si>
  <si>
    <t>1'30"33</t>
  </si>
  <si>
    <t>3'23"00</t>
  </si>
  <si>
    <t>33"02</t>
  </si>
  <si>
    <t>50"05</t>
  </si>
  <si>
    <t>1'50"69</t>
  </si>
  <si>
    <t>4'04"30</t>
  </si>
  <si>
    <t>1'02"71</t>
  </si>
  <si>
    <t>39"74</t>
  </si>
  <si>
    <t>3'23"91</t>
  </si>
  <si>
    <t>50"15</t>
  </si>
  <si>
    <t>1'52"26</t>
  </si>
  <si>
    <t>45"79</t>
  </si>
  <si>
    <t>1'49"58</t>
  </si>
  <si>
    <t>1'50"70</t>
  </si>
  <si>
    <t>31"66</t>
  </si>
  <si>
    <t>38"05</t>
  </si>
  <si>
    <t>4'39"40</t>
  </si>
  <si>
    <t>37"27</t>
  </si>
  <si>
    <t>48"28</t>
  </si>
  <si>
    <t>2'48"88</t>
  </si>
  <si>
    <t>39"91</t>
  </si>
  <si>
    <t>1'27"09</t>
  </si>
  <si>
    <t>3'03"03</t>
  </si>
  <si>
    <t>40"12</t>
  </si>
  <si>
    <t>20'10"57</t>
  </si>
  <si>
    <r>
      <t>RECAPITULATIF PERFORMANCES TOUS BASSINS MESSIEURS SAISON 2017-2018 (</t>
    </r>
    <r>
      <rPr>
        <b/>
        <sz val="14"/>
        <color theme="1"/>
        <rFont val="Calibri"/>
        <family val="2"/>
        <scheme val="minor"/>
      </rPr>
      <t xml:space="preserve">en gras BASSIN DE 50M </t>
    </r>
    <r>
      <rPr>
        <sz val="14"/>
        <color theme="1"/>
        <rFont val="Calibri"/>
        <family val="2"/>
        <scheme val="minor"/>
      </rPr>
      <t>-</t>
    </r>
    <r>
      <rPr>
        <b/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scheme val="minor"/>
      </rPr>
      <t>en italique RELAIS Starter</t>
    </r>
    <r>
      <rPr>
        <sz val="14"/>
        <color theme="1"/>
        <rFont val="Calibri"/>
        <family val="2"/>
        <scheme val="minor"/>
      </rPr>
      <t>)              10/08/2018</t>
    </r>
  </si>
  <si>
    <r>
      <t>RECAPITULATIF PERFORMANCES TOUS BASSINS DAMES SAISON 2017-2018 (</t>
    </r>
    <r>
      <rPr>
        <b/>
        <sz val="14"/>
        <color theme="1"/>
        <rFont val="Calibri"/>
        <family val="2"/>
        <scheme val="minor"/>
      </rPr>
      <t xml:space="preserve">en gras BASSIN DE 50M </t>
    </r>
    <r>
      <rPr>
        <sz val="14"/>
        <color theme="1"/>
        <rFont val="Calibri"/>
        <family val="2"/>
        <scheme val="minor"/>
      </rPr>
      <t>-</t>
    </r>
    <r>
      <rPr>
        <b/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scheme val="minor"/>
      </rPr>
      <t>en italique RELAIS Starter</t>
    </r>
    <r>
      <rPr>
        <sz val="14"/>
        <color theme="1"/>
        <rFont val="Calibri"/>
        <family val="2"/>
        <scheme val="minor"/>
      </rPr>
      <t>)              10/08/2018</t>
    </r>
  </si>
</sst>
</file>

<file path=xl/styles.xml><?xml version="1.0" encoding="utf-8"?>
<styleSheet xmlns="http://schemas.openxmlformats.org/spreadsheetml/2006/main">
  <numFmts count="1">
    <numFmt numFmtId="164" formatCode="0.0000"/>
  </numFmts>
  <fonts count="3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rgb="FF00B0F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theme="0"/>
      </patternFill>
    </fill>
    <fill>
      <patternFill patternType="solid">
        <fgColor theme="4" tint="0.59999389629810485"/>
        <bgColor indexed="64"/>
      </patternFill>
    </fill>
    <fill>
      <patternFill patternType="darkGray"/>
    </fill>
    <fill>
      <patternFill patternType="solid">
        <fgColor rgb="FFFFFF0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55"/>
        <bgColor indexed="23"/>
      </patternFill>
    </fill>
    <fill>
      <patternFill patternType="lightUp"/>
    </fill>
    <fill>
      <patternFill patternType="lightGray"/>
    </fill>
    <fill>
      <patternFill patternType="mediumGray"/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13" fillId="0" borderId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6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27" borderId="44" applyNumberFormat="0" applyAlignment="0" applyProtection="0"/>
    <xf numFmtId="0" fontId="18" fillId="0" borderId="45" applyNumberFormat="0" applyFill="0" applyAlignment="0" applyProtection="0"/>
    <xf numFmtId="0" fontId="13" fillId="28" borderId="46" applyNumberFormat="0" applyAlignment="0" applyProtection="0"/>
    <xf numFmtId="0" fontId="19" fillId="14" borderId="44" applyNumberFormat="0" applyAlignment="0" applyProtection="0"/>
    <xf numFmtId="0" fontId="20" fillId="10" borderId="0" applyNumberFormat="0" applyBorder="0" applyAlignment="0" applyProtection="0"/>
    <xf numFmtId="0" fontId="21" fillId="29" borderId="0" applyNumberFormat="0" applyBorder="0" applyAlignment="0" applyProtection="0"/>
    <xf numFmtId="0" fontId="22" fillId="11" borderId="0" applyNumberFormat="0" applyBorder="0" applyAlignment="0" applyProtection="0"/>
    <xf numFmtId="0" fontId="23" fillId="27" borderId="47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48" applyNumberFormat="0" applyFill="0" applyAlignment="0" applyProtection="0"/>
    <xf numFmtId="0" fontId="27" fillId="0" borderId="49" applyNumberFormat="0" applyFill="0" applyAlignment="0" applyProtection="0"/>
    <xf numFmtId="0" fontId="28" fillId="0" borderId="50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51" applyNumberFormat="0" applyFill="0" applyAlignment="0" applyProtection="0"/>
    <xf numFmtId="0" fontId="30" fillId="30" borderId="52" applyNumberFormat="0" applyAlignment="0" applyProtection="0"/>
  </cellStyleXfs>
  <cellXfs count="78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0" fillId="3" borderId="18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1" fillId="0" borderId="28" xfId="0" applyFont="1" applyBorder="1" applyAlignment="1">
      <alignment horizontal="center" vertical="center" wrapText="1"/>
    </xf>
    <xf numFmtId="0" fontId="0" fillId="3" borderId="23" xfId="0" applyFont="1" applyFill="1" applyBorder="1" applyAlignment="1">
      <alignment horizontal="center" vertical="center"/>
    </xf>
    <xf numFmtId="0" fontId="0" fillId="3" borderId="24" xfId="0" applyFont="1" applyFill="1" applyBorder="1" applyAlignment="1">
      <alignment horizontal="center" vertical="center"/>
    </xf>
    <xf numFmtId="0" fontId="0" fillId="3" borderId="26" xfId="0" applyFont="1" applyFill="1" applyBorder="1" applyAlignment="1">
      <alignment horizontal="center" vertical="center"/>
    </xf>
    <xf numFmtId="0" fontId="0" fillId="3" borderId="27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right" vertical="center"/>
    </xf>
    <xf numFmtId="0" fontId="0" fillId="0" borderId="10" xfId="0" applyBorder="1" applyAlignment="1">
      <alignment horizontal="right" vertical="center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7" borderId="20" xfId="0" applyFill="1" applyBorder="1" applyAlignment="1">
      <alignment vertical="center"/>
    </xf>
    <xf numFmtId="0" fontId="0" fillId="2" borderId="13" xfId="0" applyFont="1" applyFill="1" applyBorder="1" applyAlignment="1">
      <alignment vertical="center"/>
    </xf>
    <xf numFmtId="0" fontId="0" fillId="2" borderId="15" xfId="0" applyFont="1" applyFill="1" applyBorder="1" applyAlignment="1">
      <alignment vertical="center"/>
    </xf>
    <xf numFmtId="0" fontId="0" fillId="7" borderId="32" xfId="0" applyFill="1" applyBorder="1" applyAlignment="1">
      <alignment vertical="center"/>
    </xf>
    <xf numFmtId="0" fontId="0" fillId="7" borderId="33" xfId="0" applyFill="1" applyBorder="1" applyAlignment="1">
      <alignment vertical="center"/>
    </xf>
    <xf numFmtId="0" fontId="0" fillId="7" borderId="9" xfId="0" applyFill="1" applyBorder="1" applyAlignment="1">
      <alignment vertical="center"/>
    </xf>
    <xf numFmtId="0" fontId="0" fillId="3" borderId="22" xfId="0" applyFont="1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" xfId="0" applyFont="1" applyFill="1" applyBorder="1" applyAlignment="1">
      <alignment horizontal="right" vertical="center"/>
    </xf>
    <xf numFmtId="0" fontId="0" fillId="2" borderId="6" xfId="0" applyFont="1" applyFill="1" applyBorder="1" applyAlignment="1">
      <alignment horizontal="left" vertical="center" wrapText="1"/>
    </xf>
    <xf numFmtId="0" fontId="0" fillId="2" borderId="7" xfId="0" applyFont="1" applyFill="1" applyBorder="1" applyAlignment="1">
      <alignment horizontal="left" vertical="center" wrapText="1"/>
    </xf>
    <xf numFmtId="0" fontId="0" fillId="3" borderId="6" xfId="0" applyFont="1" applyFill="1" applyBorder="1" applyAlignment="1">
      <alignment horizontal="left" vertical="center"/>
    </xf>
    <xf numFmtId="0" fontId="0" fillId="3" borderId="7" xfId="0" applyFont="1" applyFill="1" applyBorder="1" applyAlignment="1">
      <alignment horizontal="left" vertical="center"/>
    </xf>
    <xf numFmtId="0" fontId="0" fillId="3" borderId="0" xfId="0" applyFont="1" applyFill="1" applyBorder="1" applyAlignment="1">
      <alignment horizontal="left" vertical="center"/>
    </xf>
    <xf numFmtId="0" fontId="0" fillId="2" borderId="6" xfId="0" applyFont="1" applyFill="1" applyBorder="1" applyAlignment="1">
      <alignment vertical="center" wrapText="1"/>
    </xf>
    <xf numFmtId="0" fontId="0" fillId="2" borderId="7" xfId="0" applyFont="1" applyFill="1" applyBorder="1" applyAlignment="1">
      <alignment vertical="center" wrapText="1"/>
    </xf>
    <xf numFmtId="0" fontId="0" fillId="2" borderId="0" xfId="0" applyFont="1" applyFill="1" applyBorder="1" applyAlignment="1">
      <alignment vertical="center" wrapText="1"/>
    </xf>
    <xf numFmtId="0" fontId="1" fillId="0" borderId="39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right" vertical="center"/>
    </xf>
    <xf numFmtId="0" fontId="0" fillId="3" borderId="13" xfId="0" applyFont="1" applyFill="1" applyBorder="1" applyAlignment="1">
      <alignment horizontal="left" vertical="center"/>
    </xf>
    <xf numFmtId="0" fontId="0" fillId="3" borderId="15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right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0" fillId="0" borderId="11" xfId="0" applyFill="1" applyBorder="1" applyAlignment="1">
      <alignment horizontal="left" vertical="center"/>
    </xf>
    <xf numFmtId="0" fontId="0" fillId="0" borderId="5" xfId="0" applyFill="1" applyBorder="1" applyAlignment="1">
      <alignment horizontal="center" vertical="center"/>
    </xf>
    <xf numFmtId="0" fontId="0" fillId="0" borderId="11" xfId="0" applyFill="1" applyBorder="1" applyAlignment="1">
      <alignment horizontal="right" vertical="center"/>
    </xf>
    <xf numFmtId="0" fontId="0" fillId="0" borderId="15" xfId="0" applyFill="1" applyBorder="1" applyAlignment="1">
      <alignment horizontal="center" vertical="center"/>
    </xf>
    <xf numFmtId="0" fontId="0" fillId="0" borderId="1" xfId="0" applyFill="1" applyBorder="1" applyAlignment="1">
      <alignment horizontal="right" vertical="center"/>
    </xf>
    <xf numFmtId="0" fontId="0" fillId="0" borderId="10" xfId="0" applyFill="1" applyBorder="1" applyAlignment="1">
      <alignment horizontal="right" vertical="center"/>
    </xf>
    <xf numFmtId="0" fontId="0" fillId="0" borderId="13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2" xfId="0" applyFill="1" applyBorder="1" applyAlignment="1">
      <alignment horizontal="center" vertical="center"/>
    </xf>
    <xf numFmtId="0" fontId="0" fillId="0" borderId="10" xfId="0" applyFill="1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0" fillId="0" borderId="10" xfId="0" applyFont="1" applyFill="1" applyBorder="1" applyAlignment="1">
      <alignment horizontal="right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1" fillId="0" borderId="0" xfId="0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0" fillId="0" borderId="11" xfId="0" applyFont="1" applyFill="1" applyBorder="1" applyAlignment="1">
      <alignment horizontal="right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right" vertical="center"/>
    </xf>
    <xf numFmtId="0" fontId="11" fillId="0" borderId="5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8" borderId="0" xfId="0" applyFill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6" fillId="6" borderId="29" xfId="0" applyFont="1" applyFill="1" applyBorder="1" applyAlignment="1">
      <alignment horizontal="center" vertical="center"/>
    </xf>
    <xf numFmtId="0" fontId="6" fillId="6" borderId="30" xfId="0" applyFont="1" applyFill="1" applyBorder="1" applyAlignment="1">
      <alignment horizontal="center" vertical="center"/>
    </xf>
    <xf numFmtId="0" fontId="0" fillId="0" borderId="28" xfId="0" applyFill="1" applyBorder="1" applyAlignment="1">
      <alignment horizontal="left" vertical="center"/>
    </xf>
    <xf numFmtId="0" fontId="0" fillId="0" borderId="16" xfId="0" applyFill="1" applyBorder="1" applyAlignment="1">
      <alignment horizontal="left" vertical="center"/>
    </xf>
    <xf numFmtId="0" fontId="0" fillId="0" borderId="11" xfId="0" applyFill="1" applyBorder="1" applyAlignment="1">
      <alignment horizontal="center" vertical="center"/>
    </xf>
    <xf numFmtId="0" fontId="0" fillId="0" borderId="3" xfId="0" applyFill="1" applyBorder="1" applyAlignment="1">
      <alignment horizontal="left" vertical="center"/>
    </xf>
    <xf numFmtId="0" fontId="11" fillId="0" borderId="5" xfId="0" applyFont="1" applyFill="1" applyBorder="1" applyAlignment="1">
      <alignment horizontal="left" vertical="center"/>
    </xf>
    <xf numFmtId="0" fontId="11" fillId="0" borderId="13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right" vertical="center"/>
    </xf>
    <xf numFmtId="0" fontId="11" fillId="0" borderId="13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vertical="center"/>
    </xf>
    <xf numFmtId="0" fontId="11" fillId="0" borderId="6" xfId="0" applyFont="1" applyFill="1" applyBorder="1" applyAlignment="1">
      <alignment horizontal="left" vertical="center"/>
    </xf>
    <xf numFmtId="0" fontId="11" fillId="0" borderId="14" xfId="0" applyFont="1" applyFill="1" applyBorder="1" applyAlignment="1">
      <alignment horizontal="left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vertical="center"/>
    </xf>
    <xf numFmtId="0" fontId="11" fillId="0" borderId="35" xfId="0" applyFont="1" applyFill="1" applyBorder="1" applyAlignment="1">
      <alignment vertical="center"/>
    </xf>
    <xf numFmtId="0" fontId="11" fillId="0" borderId="3" xfId="0" applyFont="1" applyFill="1" applyBorder="1" applyAlignment="1">
      <alignment horizontal="left" vertical="center"/>
    </xf>
    <xf numFmtId="0" fontId="6" fillId="6" borderId="30" xfId="0" applyFont="1" applyFill="1" applyBorder="1" applyAlignment="1">
      <alignment vertical="center"/>
    </xf>
    <xf numFmtId="0" fontId="12" fillId="6" borderId="29" xfId="0" applyFont="1" applyFill="1" applyBorder="1" applyAlignment="1">
      <alignment vertical="center"/>
    </xf>
    <xf numFmtId="0" fontId="12" fillId="6" borderId="31" xfId="0" applyFont="1" applyFill="1" applyBorder="1" applyAlignment="1">
      <alignment horizontal="right" vertical="center"/>
    </xf>
    <xf numFmtId="0" fontId="12" fillId="6" borderId="29" xfId="0" applyFont="1" applyFill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0" fillId="3" borderId="10" xfId="0" applyFill="1" applyBorder="1" applyAlignment="1">
      <alignment horizontal="right" vertical="center"/>
    </xf>
    <xf numFmtId="0" fontId="0" fillId="3" borderId="13" xfId="0" applyFill="1" applyBorder="1" applyAlignment="1">
      <alignment horizontal="center" vertical="center"/>
    </xf>
    <xf numFmtId="0" fontId="0" fillId="3" borderId="10" xfId="0" applyFill="1" applyBorder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0" fontId="10" fillId="0" borderId="2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31" borderId="16" xfId="0" applyFill="1" applyBorder="1" applyAlignment="1">
      <alignment horizontal="left" vertical="center"/>
    </xf>
    <xf numFmtId="0" fontId="0" fillId="31" borderId="11" xfId="0" applyFill="1" applyBorder="1" applyAlignment="1">
      <alignment horizontal="right" vertical="center"/>
    </xf>
    <xf numFmtId="0" fontId="0" fillId="31" borderId="11" xfId="0" applyFill="1" applyBorder="1" applyAlignment="1">
      <alignment horizontal="center" vertical="center"/>
    </xf>
    <xf numFmtId="0" fontId="0" fillId="31" borderId="3" xfId="0" applyFill="1" applyBorder="1" applyAlignment="1">
      <alignment horizontal="left" vertical="center"/>
    </xf>
    <xf numFmtId="0" fontId="0" fillId="31" borderId="14" xfId="0" applyFill="1" applyBorder="1" applyAlignment="1">
      <alignment horizontal="left" vertical="center"/>
    </xf>
    <xf numFmtId="0" fontId="32" fillId="3" borderId="18" xfId="0" applyFont="1" applyFill="1" applyBorder="1" applyAlignment="1">
      <alignment horizontal="center" vertical="center"/>
    </xf>
    <xf numFmtId="0" fontId="32" fillId="3" borderId="69" xfId="0" applyFont="1" applyFill="1" applyBorder="1" applyAlignment="1">
      <alignment horizontal="center" vertical="center"/>
    </xf>
    <xf numFmtId="0" fontId="32" fillId="3" borderId="0" xfId="0" applyFont="1" applyFill="1" applyBorder="1" applyAlignment="1">
      <alignment horizontal="center" vertical="center"/>
    </xf>
    <xf numFmtId="0" fontId="32" fillId="3" borderId="12" xfId="0" applyFont="1" applyFill="1" applyBorder="1" applyAlignment="1">
      <alignment horizontal="center" vertical="center"/>
    </xf>
    <xf numFmtId="0" fontId="32" fillId="3" borderId="64" xfId="0" applyFont="1" applyFill="1" applyBorder="1" applyAlignment="1">
      <alignment horizontal="center" vertical="center"/>
    </xf>
    <xf numFmtId="0" fontId="32" fillId="3" borderId="70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1" fillId="3" borderId="53" xfId="0" applyFont="1" applyFill="1" applyBorder="1" applyAlignment="1">
      <alignment horizontal="left" vertical="center"/>
    </xf>
    <xf numFmtId="0" fontId="11" fillId="3" borderId="12" xfId="0" applyFont="1" applyFill="1" applyBorder="1" applyAlignment="1">
      <alignment horizontal="right" vertical="center"/>
    </xf>
    <xf numFmtId="0" fontId="11" fillId="3" borderId="74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0" fillId="0" borderId="10" xfId="0" applyFill="1" applyBorder="1" applyAlignment="1">
      <alignment horizontal="center" vertical="center"/>
    </xf>
    <xf numFmtId="0" fontId="0" fillId="0" borderId="35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32" fillId="3" borderId="40" xfId="0" applyFont="1" applyFill="1" applyBorder="1" applyAlignment="1">
      <alignment vertical="center"/>
    </xf>
    <xf numFmtId="0" fontId="32" fillId="3" borderId="41" xfId="0" applyFont="1" applyFill="1" applyBorder="1" applyAlignment="1">
      <alignment vertical="center"/>
    </xf>
    <xf numFmtId="0" fontId="32" fillId="3" borderId="77" xfId="0" applyFont="1" applyFill="1" applyBorder="1" applyAlignment="1">
      <alignment horizontal="center" vertical="center"/>
    </xf>
    <xf numFmtId="0" fontId="0" fillId="3" borderId="39" xfId="0" applyFont="1" applyFill="1" applyBorder="1" applyAlignment="1">
      <alignment vertical="center"/>
    </xf>
    <xf numFmtId="0" fontId="11" fillId="3" borderId="39" xfId="0" applyFont="1" applyFill="1" applyBorder="1" applyAlignment="1">
      <alignment vertical="center"/>
    </xf>
    <xf numFmtId="0" fontId="11" fillId="3" borderId="67" xfId="0" applyFont="1" applyFill="1" applyBorder="1" applyAlignment="1">
      <alignment horizontal="center" vertical="center"/>
    </xf>
    <xf numFmtId="0" fontId="11" fillId="3" borderId="72" xfId="0" applyFont="1" applyFill="1" applyBorder="1" applyAlignment="1">
      <alignment horizontal="center" vertical="center"/>
    </xf>
    <xf numFmtId="0" fontId="11" fillId="3" borderId="60" xfId="0" applyFont="1" applyFill="1" applyBorder="1" applyAlignment="1">
      <alignment horizontal="center" vertical="center"/>
    </xf>
    <xf numFmtId="0" fontId="11" fillId="3" borderId="68" xfId="0" applyFont="1" applyFill="1" applyBorder="1" applyAlignment="1">
      <alignment horizontal="left" vertical="center"/>
    </xf>
    <xf numFmtId="0" fontId="11" fillId="3" borderId="67" xfId="0" applyFont="1" applyFill="1" applyBorder="1" applyAlignment="1">
      <alignment horizontal="right" vertical="center"/>
    </xf>
    <xf numFmtId="0" fontId="11" fillId="3" borderId="66" xfId="0" applyFont="1" applyFill="1" applyBorder="1" applyAlignment="1">
      <alignment horizontal="center" vertical="center"/>
    </xf>
    <xf numFmtId="0" fontId="11" fillId="3" borderId="36" xfId="0" applyFont="1" applyFill="1" applyBorder="1" applyAlignment="1">
      <alignment vertical="center"/>
    </xf>
    <xf numFmtId="0" fontId="11" fillId="3" borderId="30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35" xfId="0" applyFont="1" applyFill="1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1" fillId="0" borderId="36" xfId="0" applyFont="1" applyBorder="1" applyAlignment="1">
      <alignment horizontal="right" vertical="center"/>
    </xf>
    <xf numFmtId="0" fontId="1" fillId="0" borderId="36" xfId="0" applyFont="1" applyBorder="1" applyAlignment="1">
      <alignment horizontal="center" vertical="center"/>
    </xf>
    <xf numFmtId="0" fontId="1" fillId="0" borderId="36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3" borderId="7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11" fillId="3" borderId="71" xfId="0" applyFont="1" applyFill="1" applyBorder="1" applyAlignment="1">
      <alignment horizontal="left" vertical="center"/>
    </xf>
    <xf numFmtId="0" fontId="11" fillId="3" borderId="70" xfId="0" applyFont="1" applyFill="1" applyBorder="1" applyAlignment="1">
      <alignment horizontal="center" vertical="center"/>
    </xf>
    <xf numFmtId="0" fontId="11" fillId="3" borderId="70" xfId="0" applyFont="1" applyFill="1" applyBorder="1" applyAlignment="1">
      <alignment horizontal="right" vertical="center"/>
    </xf>
    <xf numFmtId="0" fontId="11" fillId="3" borderId="77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28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right" vertical="center"/>
    </xf>
    <xf numFmtId="0" fontId="11" fillId="0" borderId="15" xfId="0" applyFont="1" applyFill="1" applyBorder="1" applyAlignment="1">
      <alignment horizontal="center" vertical="center"/>
    </xf>
    <xf numFmtId="0" fontId="0" fillId="3" borderId="42" xfId="0" applyFont="1" applyFill="1" applyBorder="1" applyAlignment="1">
      <alignment horizontal="left" vertical="center"/>
    </xf>
    <xf numFmtId="0" fontId="0" fillId="3" borderId="43" xfId="0" applyFont="1" applyFill="1" applyBorder="1" applyAlignment="1">
      <alignment horizontal="left" vertical="center"/>
    </xf>
    <xf numFmtId="0" fontId="11" fillId="0" borderId="11" xfId="0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11" fillId="0" borderId="35" xfId="0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11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11" fillId="0" borderId="15" xfId="0" applyFont="1" applyFill="1" applyBorder="1" applyAlignment="1">
      <alignment horizontal="left" vertical="center"/>
    </xf>
    <xf numFmtId="0" fontId="0" fillId="0" borderId="11" xfId="0" applyFont="1" applyFill="1" applyBorder="1" applyAlignment="1">
      <alignment horizontal="left" vertical="center"/>
    </xf>
    <xf numFmtId="0" fontId="0" fillId="0" borderId="10" xfId="0" applyFont="1" applyBorder="1" applyAlignment="1">
      <alignment horizontal="right" vertical="center"/>
    </xf>
    <xf numFmtId="0" fontId="11" fillId="0" borderId="28" xfId="0" applyFont="1" applyFill="1" applyBorder="1" applyAlignment="1">
      <alignment horizontal="left" vertical="center"/>
    </xf>
    <xf numFmtId="0" fontId="0" fillId="0" borderId="24" xfId="0" applyFont="1" applyFill="1" applyBorder="1" applyAlignment="1">
      <alignment vertical="center"/>
    </xf>
    <xf numFmtId="0" fontId="11" fillId="0" borderId="14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6" xfId="0" applyFont="1" applyFill="1" applyBorder="1" applyAlignment="1">
      <alignment vertical="center"/>
    </xf>
    <xf numFmtId="0" fontId="6" fillId="6" borderId="30" xfId="0" applyFont="1" applyFill="1" applyBorder="1" applyAlignment="1">
      <alignment horizontal="right" vertical="center"/>
    </xf>
    <xf numFmtId="0" fontId="0" fillId="31" borderId="1" xfId="0" applyFill="1" applyBorder="1" applyAlignment="1">
      <alignment horizontal="right" vertical="center"/>
    </xf>
    <xf numFmtId="0" fontId="0" fillId="31" borderId="10" xfId="0" applyFill="1" applyBorder="1" applyAlignment="1">
      <alignment horizontal="right" vertical="center"/>
    </xf>
    <xf numFmtId="0" fontId="0" fillId="31" borderId="1" xfId="0" applyFill="1" applyBorder="1" applyAlignment="1">
      <alignment horizontal="center" vertical="center"/>
    </xf>
    <xf numFmtId="0" fontId="0" fillId="31" borderId="10" xfId="0" applyFill="1" applyBorder="1" applyAlignment="1">
      <alignment horizontal="center" vertical="center"/>
    </xf>
    <xf numFmtId="0" fontId="11" fillId="3" borderId="68" xfId="0" applyFont="1" applyFill="1" applyBorder="1" applyAlignment="1">
      <alignment horizontal="center" vertical="center"/>
    </xf>
    <xf numFmtId="0" fontId="11" fillId="3" borderId="57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vertical="center"/>
    </xf>
    <xf numFmtId="0" fontId="0" fillId="3" borderId="12" xfId="0" applyFont="1" applyFill="1" applyBorder="1" applyAlignment="1">
      <alignment horizontal="center" vertical="center"/>
    </xf>
    <xf numFmtId="0" fontId="0" fillId="3" borderId="16" xfId="0" applyFont="1" applyFill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3" borderId="53" xfId="0" applyFont="1" applyFill="1" applyBorder="1" applyAlignment="1">
      <alignment horizontal="left" vertical="center"/>
    </xf>
    <xf numFmtId="0" fontId="0" fillId="3" borderId="12" xfId="0" applyFont="1" applyFill="1" applyBorder="1" applyAlignment="1">
      <alignment horizontal="right" vertical="center"/>
    </xf>
    <xf numFmtId="0" fontId="0" fillId="3" borderId="74" xfId="0" applyFont="1" applyFill="1" applyBorder="1" applyAlignment="1">
      <alignment horizontal="center" vertical="center"/>
    </xf>
    <xf numFmtId="0" fontId="0" fillId="3" borderId="53" xfId="0" applyFont="1" applyFill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3" borderId="71" xfId="0" applyFont="1" applyFill="1" applyBorder="1" applyAlignment="1">
      <alignment horizontal="left" vertical="center"/>
    </xf>
    <xf numFmtId="0" fontId="0" fillId="3" borderId="70" xfId="0" applyFont="1" applyFill="1" applyBorder="1" applyAlignment="1">
      <alignment horizontal="center" vertical="center"/>
    </xf>
    <xf numFmtId="0" fontId="0" fillId="3" borderId="70" xfId="0" applyFont="1" applyFill="1" applyBorder="1" applyAlignment="1">
      <alignment horizontal="right" vertical="center"/>
    </xf>
    <xf numFmtId="0" fontId="0" fillId="3" borderId="77" xfId="0" applyFont="1" applyFill="1" applyBorder="1" applyAlignment="1">
      <alignment horizontal="center" vertical="center"/>
    </xf>
    <xf numFmtId="0" fontId="0" fillId="3" borderId="72" xfId="0" applyFont="1" applyFill="1" applyBorder="1" applyAlignment="1">
      <alignment horizontal="center" vertical="center"/>
    </xf>
    <xf numFmtId="0" fontId="0" fillId="3" borderId="60" xfId="0" applyFont="1" applyFill="1" applyBorder="1" applyAlignment="1">
      <alignment horizontal="center" vertical="center"/>
    </xf>
    <xf numFmtId="0" fontId="0" fillId="3" borderId="67" xfId="0" applyFont="1" applyFill="1" applyBorder="1" applyAlignment="1">
      <alignment horizontal="center" vertical="center"/>
    </xf>
    <xf numFmtId="0" fontId="0" fillId="3" borderId="68" xfId="0" applyFont="1" applyFill="1" applyBorder="1" applyAlignment="1">
      <alignment horizontal="left" vertical="center"/>
    </xf>
    <xf numFmtId="0" fontId="0" fillId="3" borderId="67" xfId="0" applyFont="1" applyFill="1" applyBorder="1" applyAlignment="1">
      <alignment horizontal="right" vertical="center"/>
    </xf>
    <xf numFmtId="0" fontId="0" fillId="3" borderId="66" xfId="0" applyFont="1" applyFill="1" applyBorder="1" applyAlignment="1">
      <alignment horizontal="center" vertical="center"/>
    </xf>
    <xf numFmtId="0" fontId="0" fillId="3" borderId="68" xfId="0" applyFont="1" applyFill="1" applyBorder="1" applyAlignment="1">
      <alignment horizontal="center" vertical="center"/>
    </xf>
    <xf numFmtId="0" fontId="0" fillId="3" borderId="58" xfId="0" applyFont="1" applyFill="1" applyBorder="1" applyAlignment="1">
      <alignment horizontal="center" vertical="center"/>
    </xf>
    <xf numFmtId="0" fontId="0" fillId="3" borderId="57" xfId="0" applyFont="1" applyFill="1" applyBorder="1" applyAlignment="1">
      <alignment horizontal="left" vertical="center"/>
    </xf>
    <xf numFmtId="0" fontId="0" fillId="3" borderId="58" xfId="0" applyFont="1" applyFill="1" applyBorder="1" applyAlignment="1">
      <alignment horizontal="right" vertical="center"/>
    </xf>
    <xf numFmtId="0" fontId="0" fillId="3" borderId="75" xfId="0" applyFont="1" applyFill="1" applyBorder="1" applyAlignment="1">
      <alignment horizontal="center" vertical="center"/>
    </xf>
    <xf numFmtId="0" fontId="0" fillId="3" borderId="67" xfId="0" applyFont="1" applyFill="1" applyBorder="1" applyAlignment="1">
      <alignment vertical="center"/>
    </xf>
    <xf numFmtId="0" fontId="0" fillId="3" borderId="66" xfId="0" applyFont="1" applyFill="1" applyBorder="1" applyAlignment="1">
      <alignment vertical="center"/>
    </xf>
    <xf numFmtId="0" fontId="0" fillId="3" borderId="12" xfId="0" applyFont="1" applyFill="1" applyBorder="1" applyAlignment="1">
      <alignment vertical="center"/>
    </xf>
    <xf numFmtId="0" fontId="0" fillId="3" borderId="74" xfId="0" applyFont="1" applyFill="1" applyBorder="1" applyAlignment="1">
      <alignment vertical="center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right" vertical="center"/>
    </xf>
    <xf numFmtId="0" fontId="0" fillId="0" borderId="0" xfId="0" applyFont="1"/>
    <xf numFmtId="0" fontId="0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right" vertical="center"/>
    </xf>
    <xf numFmtId="0" fontId="0" fillId="0" borderId="68" xfId="0" applyFont="1" applyBorder="1" applyAlignment="1">
      <alignment horizontal="left" vertical="center"/>
    </xf>
    <xf numFmtId="0" fontId="0" fillId="0" borderId="57" xfId="0" applyFont="1" applyBorder="1" applyAlignment="1">
      <alignment horizontal="left" vertical="center"/>
    </xf>
    <xf numFmtId="0" fontId="0" fillId="0" borderId="58" xfId="0" applyFont="1" applyBorder="1" applyAlignment="1">
      <alignment horizontal="right" vertical="center"/>
    </xf>
    <xf numFmtId="0" fontId="0" fillId="0" borderId="58" xfId="0" applyFont="1" applyBorder="1" applyAlignment="1">
      <alignment horizontal="center" vertical="center"/>
    </xf>
    <xf numFmtId="0" fontId="0" fillId="0" borderId="75" xfId="0" applyFont="1" applyBorder="1" applyAlignment="1">
      <alignment horizontal="center" vertical="center"/>
    </xf>
    <xf numFmtId="0" fontId="0" fillId="0" borderId="39" xfId="0" applyFont="1" applyBorder="1" applyAlignment="1">
      <alignment horizontal="left" vertical="center"/>
    </xf>
    <xf numFmtId="0" fontId="0" fillId="0" borderId="60" xfId="0" applyFont="1" applyBorder="1" applyAlignment="1">
      <alignment horizontal="left" vertical="center"/>
    </xf>
    <xf numFmtId="0" fontId="0" fillId="3" borderId="53" xfId="0" applyFont="1" applyFill="1" applyBorder="1" applyAlignment="1">
      <alignment vertical="center"/>
    </xf>
    <xf numFmtId="0" fontId="0" fillId="3" borderId="68" xfId="0" applyFont="1" applyFill="1" applyBorder="1" applyAlignment="1">
      <alignment vertical="center"/>
    </xf>
    <xf numFmtId="0" fontId="0" fillId="33" borderId="20" xfId="0" applyFont="1" applyFill="1" applyBorder="1" applyAlignment="1">
      <alignment vertical="center"/>
    </xf>
    <xf numFmtId="0" fontId="0" fillId="0" borderId="41" xfId="0" applyFont="1" applyBorder="1" applyAlignment="1">
      <alignment horizontal="left" vertical="center"/>
    </xf>
    <xf numFmtId="0" fontId="32" fillId="3" borderId="71" xfId="0" applyFont="1" applyFill="1" applyBorder="1" applyAlignment="1">
      <alignment horizontal="center" vertical="center"/>
    </xf>
    <xf numFmtId="0" fontId="32" fillId="3" borderId="53" xfId="0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0" fontId="0" fillId="0" borderId="6" xfId="0" applyFont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11" fillId="0" borderId="3" xfId="0" applyFont="1" applyBorder="1" applyAlignment="1">
      <alignment horizontal="left" vertical="center"/>
    </xf>
    <xf numFmtId="0" fontId="11" fillId="0" borderId="1" xfId="0" applyFont="1" applyBorder="1" applyAlignment="1">
      <alignment horizontal="right" vertical="center"/>
    </xf>
    <xf numFmtId="0" fontId="11" fillId="0" borderId="1" xfId="0" applyFont="1" applyBorder="1" applyAlignment="1">
      <alignment horizontal="center" vertical="center"/>
    </xf>
    <xf numFmtId="0" fontId="32" fillId="3" borderId="62" xfId="0" applyFont="1" applyFill="1" applyBorder="1" applyAlignment="1">
      <alignment vertical="center"/>
    </xf>
    <xf numFmtId="0" fontId="0" fillId="3" borderId="18" xfId="0" applyFont="1" applyFill="1" applyBorder="1" applyAlignment="1">
      <alignment horizontal="left" vertical="center"/>
    </xf>
    <xf numFmtId="0" fontId="0" fillId="3" borderId="59" xfId="0" applyFont="1" applyFill="1" applyBorder="1" applyAlignment="1">
      <alignment vertical="center"/>
    </xf>
    <xf numFmtId="0" fontId="32" fillId="3" borderId="63" xfId="0" applyFont="1" applyFill="1" applyBorder="1" applyAlignment="1">
      <alignment vertical="center"/>
    </xf>
    <xf numFmtId="0" fontId="0" fillId="3" borderId="72" xfId="0" applyFont="1" applyFill="1" applyBorder="1" applyAlignment="1">
      <alignment horizontal="left" vertical="center"/>
    </xf>
    <xf numFmtId="0" fontId="11" fillId="3" borderId="73" xfId="0" applyFont="1" applyFill="1" applyBorder="1" applyAlignment="1">
      <alignment horizontal="center" vertical="center"/>
    </xf>
    <xf numFmtId="0" fontId="0" fillId="0" borderId="66" xfId="0" applyFont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0" fontId="0" fillId="2" borderId="7" xfId="0" applyFont="1" applyFill="1" applyBorder="1" applyAlignment="1">
      <alignment vertical="center"/>
    </xf>
    <xf numFmtId="0" fontId="0" fillId="2" borderId="6" xfId="0" applyFont="1" applyFill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3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21" xfId="0" applyFont="1" applyFill="1" applyBorder="1" applyAlignment="1">
      <alignment vertical="center"/>
    </xf>
    <xf numFmtId="0" fontId="0" fillId="3" borderId="8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3" borderId="36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horizontal="left" vertical="center"/>
    </xf>
    <xf numFmtId="0" fontId="0" fillId="3" borderId="36" xfId="0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2" borderId="43" xfId="0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right" vertical="center"/>
    </xf>
    <xf numFmtId="0" fontId="11" fillId="0" borderId="16" xfId="0" applyFont="1" applyFill="1" applyBorder="1" applyAlignment="1">
      <alignment horizontal="left" vertical="center"/>
    </xf>
    <xf numFmtId="0" fontId="11" fillId="0" borderId="12" xfId="0" applyFont="1" applyFill="1" applyBorder="1" applyAlignment="1">
      <alignment horizontal="right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21" xfId="0" applyFont="1" applyFill="1" applyBorder="1" applyAlignment="1">
      <alignment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61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3" borderId="59" xfId="0" applyFont="1" applyFill="1" applyBorder="1" applyAlignment="1">
      <alignment vertical="center"/>
    </xf>
    <xf numFmtId="0" fontId="11" fillId="3" borderId="72" xfId="0" applyFont="1" applyFill="1" applyBorder="1" applyAlignment="1">
      <alignment horizontal="left" vertical="center"/>
    </xf>
    <xf numFmtId="0" fontId="11" fillId="3" borderId="69" xfId="0" applyFont="1" applyFill="1" applyBorder="1" applyAlignment="1">
      <alignment horizontal="left"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3" borderId="36" xfId="0" applyFont="1" applyFill="1" applyBorder="1" applyAlignment="1">
      <alignment horizontal="left" vertical="center"/>
    </xf>
    <xf numFmtId="0" fontId="0" fillId="3" borderId="36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11" fillId="3" borderId="23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32" fillId="3" borderId="76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left"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1" fillId="3" borderId="18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28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2" borderId="21" xfId="0" applyFont="1" applyFill="1" applyBorder="1" applyAlignment="1">
      <alignment horizontal="left" vertical="center"/>
    </xf>
    <xf numFmtId="0" fontId="11" fillId="2" borderId="22" xfId="0" applyFont="1" applyFill="1" applyBorder="1" applyAlignment="1">
      <alignment horizontal="left" vertical="center"/>
    </xf>
    <xf numFmtId="0" fontId="0" fillId="2" borderId="80" xfId="0" applyFont="1" applyFill="1" applyBorder="1" applyAlignment="1">
      <alignment vertical="center"/>
    </xf>
    <xf numFmtId="0" fontId="0" fillId="3" borderId="21" xfId="0" applyFont="1" applyFill="1" applyBorder="1" applyAlignment="1">
      <alignment horizontal="left" vertical="center"/>
    </xf>
    <xf numFmtId="0" fontId="0" fillId="3" borderId="22" xfId="0" applyFont="1" applyFill="1" applyBorder="1" applyAlignment="1">
      <alignment horizontal="left" vertical="center"/>
    </xf>
    <xf numFmtId="0" fontId="0" fillId="3" borderId="80" xfId="0" applyFont="1" applyFill="1" applyBorder="1" applyAlignment="1">
      <alignment horizontal="left" vertical="center"/>
    </xf>
    <xf numFmtId="0" fontId="0" fillId="3" borderId="57" xfId="0" applyFont="1" applyFill="1" applyBorder="1" applyAlignment="1">
      <alignment horizontal="center" vertical="center"/>
    </xf>
    <xf numFmtId="0" fontId="11" fillId="3" borderId="61" xfId="0" applyFont="1" applyFill="1" applyBorder="1" applyAlignment="1">
      <alignment horizontal="center" vertical="center"/>
    </xf>
    <xf numFmtId="0" fontId="32" fillId="3" borderId="65" xfId="0" applyFont="1" applyFill="1" applyBorder="1" applyAlignment="1">
      <alignment horizontal="center" vertical="center"/>
    </xf>
    <xf numFmtId="0" fontId="32" fillId="3" borderId="54" xfId="0" applyFont="1" applyFill="1" applyBorder="1" applyAlignment="1">
      <alignment horizontal="center" vertical="center"/>
    </xf>
    <xf numFmtId="0" fontId="11" fillId="3" borderId="54" xfId="0" applyFont="1" applyFill="1" applyBorder="1" applyAlignment="1">
      <alignment horizontal="center" vertical="center"/>
    </xf>
    <xf numFmtId="0" fontId="0" fillId="0" borderId="67" xfId="0" applyFont="1" applyBorder="1" applyAlignment="1">
      <alignment horizontal="left" vertical="center"/>
    </xf>
    <xf numFmtId="0" fontId="11" fillId="3" borderId="31" xfId="0" applyFont="1" applyFill="1" applyBorder="1" applyAlignment="1">
      <alignment horizontal="center" vertical="center"/>
    </xf>
    <xf numFmtId="0" fontId="32" fillId="3" borderId="17" xfId="0" applyFont="1" applyFill="1" applyBorder="1" applyAlignment="1">
      <alignment horizontal="center" vertical="center"/>
    </xf>
    <xf numFmtId="0" fontId="11" fillId="3" borderId="65" xfId="0" applyFont="1" applyFill="1" applyBorder="1" applyAlignment="1">
      <alignment horizontal="center" vertical="center"/>
    </xf>
    <xf numFmtId="0" fontId="0" fillId="3" borderId="78" xfId="0" applyFont="1" applyFill="1" applyBorder="1" applyAlignment="1">
      <alignment horizontal="center" vertical="center"/>
    </xf>
    <xf numFmtId="0" fontId="0" fillId="2" borderId="82" xfId="0" applyFont="1" applyFill="1" applyBorder="1" applyAlignment="1">
      <alignment vertical="center"/>
    </xf>
    <xf numFmtId="0" fontId="0" fillId="2" borderId="83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3" borderId="36" xfId="0" applyFont="1" applyFill="1" applyBorder="1" applyAlignment="1">
      <alignment horizontal="left" vertical="center"/>
    </xf>
    <xf numFmtId="0" fontId="0" fillId="3" borderId="36" xfId="0" applyFont="1" applyFill="1" applyBorder="1" applyAlignment="1">
      <alignment horizontal="right" vertical="center"/>
    </xf>
    <xf numFmtId="0" fontId="0" fillId="3" borderId="3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5" fillId="6" borderId="30" xfId="0" applyFont="1" applyFill="1" applyBorder="1" applyAlignment="1">
      <alignment vertical="center"/>
    </xf>
    <xf numFmtId="0" fontId="0" fillId="0" borderId="1" xfId="0" applyFont="1" applyBorder="1" applyAlignment="1">
      <alignment horizontal="right" vertical="center"/>
    </xf>
    <xf numFmtId="0" fontId="0" fillId="3" borderId="12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0" fillId="2" borderId="85" xfId="0" applyFont="1" applyFill="1" applyBorder="1" applyAlignment="1">
      <alignment vertical="center" wrapText="1"/>
    </xf>
    <xf numFmtId="0" fontId="0" fillId="2" borderId="42" xfId="0" applyFont="1" applyFill="1" applyBorder="1" applyAlignment="1">
      <alignment vertical="center" wrapText="1"/>
    </xf>
    <xf numFmtId="0" fontId="0" fillId="3" borderId="62" xfId="0" applyFont="1" applyFill="1" applyBorder="1" applyAlignment="1">
      <alignment horizontal="left" vertical="center"/>
    </xf>
    <xf numFmtId="0" fontId="11" fillId="0" borderId="11" xfId="0" applyFont="1" applyFill="1" applyBorder="1" applyAlignment="1">
      <alignment vertical="center"/>
    </xf>
    <xf numFmtId="0" fontId="0" fillId="0" borderId="28" xfId="0" applyFont="1" applyFill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6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13" xfId="0" applyFont="1" applyFill="1" applyBorder="1" applyAlignment="1">
      <alignment vertical="center"/>
    </xf>
    <xf numFmtId="0" fontId="0" fillId="3" borderId="15" xfId="0" applyFont="1" applyFill="1" applyBorder="1" applyAlignment="1">
      <alignment vertical="center"/>
    </xf>
    <xf numFmtId="0" fontId="0" fillId="3" borderId="25" xfId="0" applyFont="1" applyFill="1" applyBorder="1" applyAlignment="1">
      <alignment horizontal="center" vertical="center"/>
    </xf>
    <xf numFmtId="0" fontId="11" fillId="3" borderId="24" xfId="0" applyFont="1" applyFill="1" applyBorder="1" applyAlignment="1">
      <alignment horizontal="center" vertical="center"/>
    </xf>
    <xf numFmtId="0" fontId="11" fillId="3" borderId="34" xfId="0" applyFont="1" applyFill="1" applyBorder="1" applyAlignment="1">
      <alignment horizontal="center" vertical="center"/>
    </xf>
    <xf numFmtId="0" fontId="32" fillId="3" borderId="7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11" fontId="0" fillId="3" borderId="12" xfId="0" applyNumberFormat="1" applyFont="1" applyFill="1" applyBorder="1" applyAlignment="1">
      <alignment horizontal="right"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3" borderId="71" xfId="0" applyFont="1" applyFill="1" applyBorder="1" applyAlignment="1">
      <alignment vertical="center"/>
    </xf>
    <xf numFmtId="0" fontId="0" fillId="3" borderId="70" xfId="0" applyFont="1" applyFill="1" applyBorder="1" applyAlignment="1">
      <alignment vertical="center"/>
    </xf>
    <xf numFmtId="0" fontId="0" fillId="3" borderId="77" xfId="0" applyFont="1" applyFill="1" applyBorder="1" applyAlignment="1">
      <alignment vertical="center"/>
    </xf>
    <xf numFmtId="0" fontId="11" fillId="2" borderId="6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left" vertical="center" wrapText="1"/>
    </xf>
    <xf numFmtId="0" fontId="11" fillId="3" borderId="18" xfId="0" applyFont="1" applyFill="1" applyBorder="1" applyAlignment="1">
      <alignment horizontal="center" vertical="center"/>
    </xf>
    <xf numFmtId="0" fontId="11" fillId="3" borderId="6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19" xfId="0" applyFont="1" applyFill="1" applyBorder="1" applyAlignment="1">
      <alignment horizontal="left" vertical="center"/>
    </xf>
    <xf numFmtId="0" fontId="0" fillId="3" borderId="12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3" borderId="34" xfId="0" applyFont="1" applyFill="1" applyBorder="1" applyAlignment="1">
      <alignment horizontal="center" vertical="center" wrapText="1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2" borderId="79" xfId="0" applyFont="1" applyFill="1" applyBorder="1" applyAlignment="1">
      <alignment vertical="center" wrapText="1"/>
    </xf>
    <xf numFmtId="0" fontId="0" fillId="0" borderId="3" xfId="0" applyFont="1" applyFill="1" applyBorder="1" applyAlignment="1">
      <alignment horizontal="left" vertical="center"/>
    </xf>
    <xf numFmtId="0" fontId="0" fillId="0" borderId="38" xfId="0" applyFont="1" applyFill="1" applyBorder="1" applyAlignment="1">
      <alignment horizontal="right" vertical="center"/>
    </xf>
    <xf numFmtId="0" fontId="0" fillId="0" borderId="38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vertical="center"/>
    </xf>
    <xf numFmtId="0" fontId="0" fillId="0" borderId="16" xfId="0" applyFont="1" applyFill="1" applyBorder="1" applyAlignment="1">
      <alignment horizontal="left" vertical="center"/>
    </xf>
    <xf numFmtId="0" fontId="11" fillId="0" borderId="11" xfId="0" applyFont="1" applyFill="1" applyBorder="1" applyAlignment="1">
      <alignment horizontal="right" vertical="center" wrapText="1"/>
    </xf>
    <xf numFmtId="0" fontId="0" fillId="3" borderId="10" xfId="0" applyFont="1" applyFill="1" applyBorder="1" applyAlignment="1">
      <alignment horizontal="center" vertical="center"/>
    </xf>
    <xf numFmtId="0" fontId="0" fillId="3" borderId="1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3" borderId="79" xfId="0" applyFont="1" applyFill="1" applyBorder="1" applyAlignment="1">
      <alignment horizontal="left" vertical="center"/>
    </xf>
    <xf numFmtId="0" fontId="0" fillId="7" borderId="32" xfId="0" applyFont="1" applyFill="1" applyBorder="1" applyAlignment="1">
      <alignment vertical="center"/>
    </xf>
    <xf numFmtId="0" fontId="0" fillId="7" borderId="20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right" vertical="center"/>
    </xf>
    <xf numFmtId="0" fontId="0" fillId="0" borderId="19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0" borderId="6" xfId="0" applyFont="1" applyFill="1" applyBorder="1" applyAlignment="1">
      <alignment horizontal="left" vertical="center"/>
    </xf>
    <xf numFmtId="0" fontId="0" fillId="0" borderId="16" xfId="0" applyFont="1" applyFill="1" applyBorder="1" applyAlignment="1">
      <alignment vertical="center"/>
    </xf>
    <xf numFmtId="0" fontId="0" fillId="0" borderId="11" xfId="0" applyFont="1" applyFill="1" applyBorder="1" applyAlignment="1">
      <alignment vertical="center"/>
    </xf>
    <xf numFmtId="0" fontId="0" fillId="0" borderId="5" xfId="0" applyFont="1" applyFill="1" applyBorder="1" applyAlignment="1">
      <alignment vertical="center"/>
    </xf>
    <xf numFmtId="0" fontId="0" fillId="0" borderId="6" xfId="0" applyFont="1" applyBorder="1" applyAlignment="1">
      <alignment horizontal="left" vertical="center"/>
    </xf>
    <xf numFmtId="0" fontId="0" fillId="0" borderId="10" xfId="0" applyFont="1" applyBorder="1" applyAlignment="1">
      <alignment horizontal="center" vertical="center"/>
    </xf>
    <xf numFmtId="0" fontId="0" fillId="0" borderId="3" xfId="0" applyFont="1" applyFill="1" applyBorder="1" applyAlignment="1">
      <alignment vertical="center"/>
    </xf>
    <xf numFmtId="0" fontId="0" fillId="0" borderId="14" xfId="0" applyFont="1" applyBorder="1" applyAlignment="1">
      <alignment horizontal="left" vertical="center"/>
    </xf>
    <xf numFmtId="0" fontId="0" fillId="0" borderId="37" xfId="0" applyFont="1" applyFill="1" applyBorder="1" applyAlignment="1">
      <alignment horizontal="left" vertical="center"/>
    </xf>
    <xf numFmtId="0" fontId="0" fillId="0" borderId="24" xfId="0" applyFont="1" applyFill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10" xfId="0" applyFont="1" applyBorder="1" applyAlignment="1">
      <alignment horizontal="left" vertical="center"/>
    </xf>
    <xf numFmtId="0" fontId="0" fillId="0" borderId="15" xfId="0" applyFont="1" applyFill="1" applyBorder="1" applyAlignment="1">
      <alignment horizontal="left" vertical="center"/>
    </xf>
    <xf numFmtId="0" fontId="0" fillId="0" borderId="27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vertical="center"/>
    </xf>
    <xf numFmtId="0" fontId="0" fillId="0" borderId="7" xfId="0" applyFont="1" applyFill="1" applyBorder="1" applyAlignment="1">
      <alignment horizontal="left" vertical="center"/>
    </xf>
    <xf numFmtId="0" fontId="0" fillId="3" borderId="16" xfId="0" applyFont="1" applyFill="1" applyBorder="1" applyAlignment="1">
      <alignment horizontal="left" vertical="center"/>
    </xf>
    <xf numFmtId="0" fontId="0" fillId="3" borderId="11" xfId="0" applyFont="1" applyFill="1" applyBorder="1" applyAlignment="1">
      <alignment horizontal="right" vertical="center"/>
    </xf>
    <xf numFmtId="0" fontId="0" fillId="3" borderId="3" xfId="0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right" vertical="center"/>
    </xf>
    <xf numFmtId="0" fontId="32" fillId="3" borderId="63" xfId="0" applyFont="1" applyFill="1" applyBorder="1" applyAlignment="1">
      <alignment horizontal="center" vertical="center"/>
    </xf>
    <xf numFmtId="0" fontId="0" fillId="3" borderId="71" xfId="0" applyFont="1" applyFill="1" applyBorder="1" applyAlignment="1">
      <alignment horizontal="center" vertical="center"/>
    </xf>
    <xf numFmtId="0" fontId="0" fillId="3" borderId="69" xfId="0" applyFont="1" applyFill="1" applyBorder="1" applyAlignment="1">
      <alignment horizontal="left" vertical="center"/>
    </xf>
    <xf numFmtId="0" fontId="0" fillId="3" borderId="60" xfId="0" applyFont="1" applyFill="1" applyBorder="1" applyAlignment="1">
      <alignment horizontal="left" vertical="center"/>
    </xf>
    <xf numFmtId="0" fontId="0" fillId="3" borderId="64" xfId="0" applyFont="1" applyFill="1" applyBorder="1" applyAlignment="1">
      <alignment horizontal="left" vertical="center"/>
    </xf>
    <xf numFmtId="0" fontId="11" fillId="3" borderId="60" xfId="0" applyFont="1" applyFill="1" applyBorder="1" applyAlignment="1">
      <alignment horizontal="left" vertical="center"/>
    </xf>
    <xf numFmtId="0" fontId="11" fillId="3" borderId="0" xfId="0" applyFont="1" applyFill="1" applyBorder="1" applyAlignment="1">
      <alignment horizontal="left" vertical="center"/>
    </xf>
    <xf numFmtId="0" fontId="11" fillId="3" borderId="64" xfId="0" applyFont="1" applyFill="1" applyBorder="1" applyAlignment="1">
      <alignment horizontal="left" vertical="center"/>
    </xf>
    <xf numFmtId="0" fontId="0" fillId="3" borderId="30" xfId="0" applyFont="1" applyFill="1" applyBorder="1" applyAlignment="1">
      <alignment horizontal="left" vertical="center"/>
    </xf>
    <xf numFmtId="0" fontId="0" fillId="0" borderId="6" xfId="0" applyFont="1" applyFill="1" applyBorder="1" applyAlignment="1">
      <alignment horizontal="right" vertical="center"/>
    </xf>
    <xf numFmtId="0" fontId="0" fillId="0" borderId="3" xfId="0" applyFont="1" applyBorder="1" applyAlignment="1">
      <alignment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2" xfId="0" applyFont="1" applyFill="1" applyBorder="1" applyAlignment="1">
      <alignment horizontal="right" vertical="center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/>
    </xf>
    <xf numFmtId="0" fontId="0" fillId="3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87" xfId="0" applyFont="1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96" xfId="0" applyBorder="1" applyAlignment="1">
      <alignment horizontal="center" vertical="center"/>
    </xf>
    <xf numFmtId="0" fontId="1" fillId="0" borderId="89" xfId="0" applyFont="1" applyBorder="1" applyAlignment="1">
      <alignment horizontal="center" vertical="center"/>
    </xf>
    <xf numFmtId="0" fontId="1" fillId="0" borderId="91" xfId="0" applyFont="1" applyBorder="1" applyAlignment="1">
      <alignment horizontal="center" vertical="center"/>
    </xf>
    <xf numFmtId="0" fontId="1" fillId="0" borderId="93" xfId="0" applyFont="1" applyBorder="1" applyAlignment="1">
      <alignment horizontal="center" vertical="center"/>
    </xf>
    <xf numFmtId="0" fontId="0" fillId="3" borderId="82" xfId="0" applyFont="1" applyFill="1" applyBorder="1" applyAlignment="1">
      <alignment horizontal="left" vertical="center"/>
    </xf>
    <xf numFmtId="0" fontId="0" fillId="3" borderId="83" xfId="0" applyFont="1" applyFill="1" applyBorder="1" applyAlignment="1">
      <alignment horizontal="left" vertical="center"/>
    </xf>
    <xf numFmtId="0" fontId="0" fillId="2" borderId="13" xfId="0" applyFont="1" applyFill="1" applyBorder="1" applyAlignment="1">
      <alignment horizontal="left" vertical="center"/>
    </xf>
    <xf numFmtId="0" fontId="0" fillId="2" borderId="15" xfId="0" applyFont="1" applyFill="1" applyBorder="1" applyAlignment="1">
      <alignment horizontal="left" vertical="center"/>
    </xf>
    <xf numFmtId="0" fontId="0" fillId="2" borderId="17" xfId="0" applyFont="1" applyFill="1" applyBorder="1" applyAlignment="1">
      <alignment horizontal="left" vertical="center"/>
    </xf>
    <xf numFmtId="0" fontId="0" fillId="3" borderId="14" xfId="0" applyFont="1" applyFill="1" applyBorder="1" applyAlignment="1">
      <alignment horizontal="left" vertical="center"/>
    </xf>
    <xf numFmtId="0" fontId="0" fillId="2" borderId="14" xfId="0" applyFont="1" applyFill="1" applyBorder="1" applyAlignment="1">
      <alignment vertical="center"/>
    </xf>
    <xf numFmtId="0" fontId="0" fillId="2" borderId="16" xfId="0" applyFont="1" applyFill="1" applyBorder="1" applyAlignment="1">
      <alignment vertical="center"/>
    </xf>
    <xf numFmtId="0" fontId="0" fillId="0" borderId="18" xfId="0" applyFont="1" applyBorder="1" applyAlignment="1">
      <alignment vertical="center"/>
    </xf>
    <xf numFmtId="0" fontId="0" fillId="0" borderId="18" xfId="0" applyFont="1" applyBorder="1" applyAlignment="1">
      <alignment horizontal="center" vertical="center"/>
    </xf>
    <xf numFmtId="0" fontId="36" fillId="2" borderId="62" xfId="0" applyFont="1" applyFill="1" applyBorder="1" applyAlignment="1">
      <alignment vertical="center" wrapText="1"/>
    </xf>
    <xf numFmtId="0" fontId="36" fillId="2" borderId="43" xfId="0" applyFont="1" applyFill="1" applyBorder="1" applyAlignment="1">
      <alignment vertical="center" wrapText="1"/>
    </xf>
    <xf numFmtId="0" fontId="36" fillId="2" borderId="18" xfId="0" applyFont="1" applyFill="1" applyBorder="1" applyAlignment="1">
      <alignment vertical="center" wrapText="1"/>
    </xf>
    <xf numFmtId="0" fontId="36" fillId="2" borderId="16" xfId="0" applyFont="1" applyFill="1" applyBorder="1" applyAlignment="1">
      <alignment vertical="center" wrapText="1"/>
    </xf>
    <xf numFmtId="0" fontId="36" fillId="2" borderId="13" xfId="0" applyFont="1" applyFill="1" applyBorder="1" applyAlignment="1">
      <alignment vertical="center"/>
    </xf>
    <xf numFmtId="0" fontId="36" fillId="2" borderId="15" xfId="0" applyFont="1" applyFill="1" applyBorder="1" applyAlignment="1">
      <alignment vertical="center"/>
    </xf>
    <xf numFmtId="0" fontId="36" fillId="2" borderId="17" xfId="0" applyFont="1" applyFill="1" applyBorder="1" applyAlignment="1">
      <alignment vertical="center"/>
    </xf>
    <xf numFmtId="0" fontId="36" fillId="2" borderId="13" xfId="0" applyFont="1" applyFill="1" applyBorder="1" applyAlignment="1">
      <alignment horizontal="left" vertical="center"/>
    </xf>
    <xf numFmtId="0" fontId="36" fillId="2" borderId="15" xfId="0" applyFont="1" applyFill="1" applyBorder="1" applyAlignment="1">
      <alignment horizontal="left" vertical="center"/>
    </xf>
    <xf numFmtId="0" fontId="36" fillId="2" borderId="42" xfId="0" applyFont="1" applyFill="1" applyBorder="1" applyAlignment="1">
      <alignment horizontal="left" vertical="center" wrapText="1"/>
    </xf>
    <xf numFmtId="0" fontId="36" fillId="2" borderId="43" xfId="0" applyFont="1" applyFill="1" applyBorder="1" applyAlignment="1">
      <alignment horizontal="left" vertical="center" wrapText="1"/>
    </xf>
    <xf numFmtId="0" fontId="36" fillId="2" borderId="84" xfId="0" applyFont="1" applyFill="1" applyBorder="1" applyAlignment="1">
      <alignment vertical="center"/>
    </xf>
    <xf numFmtId="0" fontId="36" fillId="3" borderId="0" xfId="0" applyFont="1" applyFill="1" applyBorder="1" applyAlignment="1">
      <alignment horizontal="left" vertical="center"/>
    </xf>
    <xf numFmtId="0" fontId="36" fillId="2" borderId="14" xfId="0" applyFont="1" applyFill="1" applyBorder="1" applyAlignment="1">
      <alignment vertical="center"/>
    </xf>
    <xf numFmtId="0" fontId="36" fillId="2" borderId="16" xfId="0" applyFont="1" applyFill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6" fillId="2" borderId="6" xfId="0" applyFont="1" applyFill="1" applyBorder="1" applyAlignment="1">
      <alignment horizontal="left" vertical="center" wrapText="1"/>
    </xf>
    <xf numFmtId="0" fontId="36" fillId="2" borderId="7" xfId="0" applyFont="1" applyFill="1" applyBorder="1" applyAlignment="1">
      <alignment horizontal="left" vertical="center" wrapText="1"/>
    </xf>
    <xf numFmtId="0" fontId="37" fillId="3" borderId="10" xfId="0" applyFont="1" applyFill="1" applyBorder="1" applyAlignment="1">
      <alignment horizontal="center" vertical="center"/>
    </xf>
    <xf numFmtId="0" fontId="37" fillId="3" borderId="11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37" fillId="3" borderId="34" xfId="0" applyFont="1" applyFill="1" applyBorder="1" applyAlignment="1">
      <alignment horizontal="center" vertical="center"/>
    </xf>
    <xf numFmtId="0" fontId="37" fillId="3" borderId="23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37" fillId="3" borderId="24" xfId="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right" vertical="center"/>
    </xf>
    <xf numFmtId="0" fontId="37" fillId="0" borderId="15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right" vertical="center"/>
    </xf>
    <xf numFmtId="0" fontId="37" fillId="0" borderId="5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right" vertical="center"/>
    </xf>
    <xf numFmtId="0" fontId="10" fillId="0" borderId="15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right" vertical="center"/>
    </xf>
    <xf numFmtId="0" fontId="31" fillId="0" borderId="15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6" fillId="3" borderId="7" xfId="0" applyFont="1" applyFill="1" applyBorder="1" applyAlignment="1">
      <alignment horizontal="left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26" xfId="0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1" fillId="0" borderId="13" xfId="0" applyFont="1" applyFill="1" applyBorder="1" applyAlignment="1">
      <alignment vertical="center"/>
    </xf>
    <xf numFmtId="0" fontId="0" fillId="3" borderId="11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36" fillId="2" borderId="42" xfId="0" applyFont="1" applyFill="1" applyBorder="1" applyAlignment="1">
      <alignment vertical="center" wrapText="1"/>
    </xf>
    <xf numFmtId="0" fontId="0" fillId="3" borderId="1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3" borderId="3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left" vertical="center" wrapText="1"/>
    </xf>
    <xf numFmtId="0" fontId="36" fillId="2" borderId="6" xfId="0" applyFont="1" applyFill="1" applyBorder="1" applyAlignment="1">
      <alignment vertical="center"/>
    </xf>
    <xf numFmtId="0" fontId="36" fillId="2" borderId="7" xfId="0" applyFont="1" applyFill="1" applyBorder="1" applyAlignment="1">
      <alignment vertical="center"/>
    </xf>
    <xf numFmtId="0" fontId="36" fillId="2" borderId="14" xfId="0" applyFont="1" applyFill="1" applyBorder="1" applyAlignment="1">
      <alignment horizontal="left" vertical="center" wrapText="1"/>
    </xf>
    <xf numFmtId="0" fontId="36" fillId="2" borderId="16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3" borderId="10" xfId="0" applyFont="1" applyFill="1" applyBorder="1" applyAlignment="1">
      <alignment horizontal="center" vertical="center"/>
    </xf>
    <xf numFmtId="0" fontId="0" fillId="3" borderId="11" xfId="0" applyFont="1" applyFill="1" applyBorder="1" applyAlignment="1">
      <alignment horizontal="center" vertical="center"/>
    </xf>
    <xf numFmtId="0" fontId="0" fillId="3" borderId="12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/>
    </xf>
    <xf numFmtId="0" fontId="0" fillId="3" borderId="11" xfId="0" applyFont="1" applyFill="1" applyBorder="1" applyAlignment="1">
      <alignment horizontal="center" vertical="center"/>
    </xf>
    <xf numFmtId="0" fontId="0" fillId="3" borderId="12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 wrapText="1"/>
    </xf>
    <xf numFmtId="0" fontId="11" fillId="0" borderId="16" xfId="0" applyFont="1" applyFill="1" applyBorder="1" applyAlignment="1">
      <alignment vertical="center"/>
    </xf>
    <xf numFmtId="0" fontId="11" fillId="0" borderId="6" xfId="0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horizontal="right" vertical="center"/>
    </xf>
    <xf numFmtId="0" fontId="35" fillId="3" borderId="23" xfId="0" applyFont="1" applyFill="1" applyBorder="1" applyAlignment="1">
      <alignment horizontal="center" vertical="center"/>
    </xf>
    <xf numFmtId="0" fontId="35" fillId="3" borderId="10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 vertical="center"/>
    </xf>
    <xf numFmtId="0" fontId="35" fillId="3" borderId="12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0" fontId="1" fillId="3" borderId="2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0" fillId="0" borderId="67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0" fillId="0" borderId="81" xfId="0" applyFont="1" applyFill="1" applyBorder="1" applyAlignment="1">
      <alignment horizontal="left" vertical="center"/>
    </xf>
    <xf numFmtId="0" fontId="11" fillId="0" borderId="19" xfId="0" applyFont="1" applyFill="1" applyBorder="1" applyAlignment="1">
      <alignment horizontal="left" vertical="center"/>
    </xf>
    <xf numFmtId="0" fontId="0" fillId="0" borderId="68" xfId="0" applyFont="1" applyFill="1" applyBorder="1" applyAlignment="1">
      <alignment horizontal="left" vertical="center"/>
    </xf>
    <xf numFmtId="0" fontId="0" fillId="0" borderId="60" xfId="0" applyFont="1" applyFill="1" applyBorder="1" applyAlignment="1">
      <alignment horizontal="right" vertical="center"/>
    </xf>
    <xf numFmtId="0" fontId="0" fillId="0" borderId="60" xfId="0" applyFont="1" applyFill="1" applyBorder="1" applyAlignment="1">
      <alignment horizontal="center" vertical="center"/>
    </xf>
    <xf numFmtId="0" fontId="0" fillId="0" borderId="57" xfId="0" applyFont="1" applyFill="1" applyBorder="1" applyAlignment="1">
      <alignment horizontal="left" vertical="center"/>
    </xf>
    <xf numFmtId="0" fontId="0" fillId="0" borderId="58" xfId="0" applyFont="1" applyFill="1" applyBorder="1" applyAlignment="1">
      <alignment horizontal="right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75" xfId="0" applyFont="1" applyFill="1" applyBorder="1" applyAlignment="1">
      <alignment horizontal="center" vertical="center"/>
    </xf>
    <xf numFmtId="0" fontId="0" fillId="0" borderId="78" xfId="0" applyFont="1" applyFill="1" applyBorder="1" applyAlignment="1">
      <alignment horizontal="left" vertical="center"/>
    </xf>
    <xf numFmtId="0" fontId="0" fillId="0" borderId="56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left" vertical="center"/>
    </xf>
    <xf numFmtId="0" fontId="31" fillId="0" borderId="12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center" vertical="center"/>
    </xf>
    <xf numFmtId="0" fontId="38" fillId="3" borderId="10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center" vertical="center"/>
    </xf>
    <xf numFmtId="0" fontId="11" fillId="3" borderId="36" xfId="0" applyFont="1" applyFill="1" applyBorder="1" applyAlignment="1">
      <alignment horizontal="left" vertical="center"/>
    </xf>
    <xf numFmtId="0" fontId="11" fillId="3" borderId="36" xfId="0" applyFont="1" applyFill="1" applyBorder="1" applyAlignment="1">
      <alignment horizontal="center" vertical="center"/>
    </xf>
    <xf numFmtId="0" fontId="11" fillId="3" borderId="36" xfId="0" applyFont="1" applyFill="1" applyBorder="1" applyAlignment="1">
      <alignment horizontal="right" vertical="center"/>
    </xf>
    <xf numFmtId="0" fontId="0" fillId="0" borderId="39" xfId="0" quotePrefix="1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3" borderId="21" xfId="0" applyFont="1" applyFill="1" applyBorder="1" applyAlignment="1">
      <alignment horizontal="center" vertical="center"/>
    </xf>
    <xf numFmtId="0" fontId="0" fillId="3" borderId="80" xfId="0" applyFont="1" applyFill="1" applyBorder="1" applyAlignment="1">
      <alignment horizontal="center" vertical="center"/>
    </xf>
    <xf numFmtId="0" fontId="0" fillId="3" borderId="9" xfId="0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/>
    </xf>
    <xf numFmtId="0" fontId="0" fillId="3" borderId="11" xfId="0" applyFont="1" applyFill="1" applyBorder="1" applyAlignment="1">
      <alignment horizontal="center" vertical="center"/>
    </xf>
    <xf numFmtId="0" fontId="0" fillId="3" borderId="22" xfId="0" applyFont="1" applyFill="1" applyBorder="1" applyAlignment="1">
      <alignment horizontal="center" vertical="center"/>
    </xf>
    <xf numFmtId="0" fontId="0" fillId="2" borderId="8" xfId="0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0" fillId="3" borderId="8" xfId="0" quotePrefix="1" applyFont="1" applyFill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4" borderId="15" xfId="0" applyFont="1" applyFill="1" applyBorder="1" applyAlignment="1">
      <alignment horizontal="center" vertical="center"/>
    </xf>
    <xf numFmtId="0" fontId="0" fillId="4" borderId="7" xfId="0" applyFont="1" applyFill="1" applyBorder="1" applyAlignment="1">
      <alignment horizontal="center" vertical="center"/>
    </xf>
    <xf numFmtId="0" fontId="0" fillId="4" borderId="16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right" vertical="center"/>
    </xf>
    <xf numFmtId="0" fontId="10" fillId="4" borderId="7" xfId="0" applyFont="1" applyFill="1" applyBorder="1" applyAlignment="1">
      <alignment horizontal="left" vertical="center"/>
    </xf>
    <xf numFmtId="0" fontId="10" fillId="4" borderId="16" xfId="0" applyFont="1" applyFill="1" applyBorder="1" applyAlignment="1">
      <alignment horizontal="left" vertical="center"/>
    </xf>
    <xf numFmtId="0" fontId="10" fillId="4" borderId="19" xfId="0" applyFont="1" applyFill="1" applyBorder="1" applyAlignment="1">
      <alignment horizontal="left" vertical="center"/>
    </xf>
    <xf numFmtId="0" fontId="10" fillId="4" borderId="3" xfId="0" applyFont="1" applyFill="1" applyBorder="1" applyAlignment="1">
      <alignment horizontal="left" vertical="center"/>
    </xf>
    <xf numFmtId="0" fontId="0" fillId="3" borderId="12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19" xfId="0" applyFont="1" applyFill="1" applyBorder="1" applyAlignment="1">
      <alignment horizontal="center" vertical="center"/>
    </xf>
    <xf numFmtId="0" fontId="0" fillId="4" borderId="3" xfId="0" applyFont="1" applyFill="1" applyBorder="1" applyAlignment="1">
      <alignment horizontal="center" vertical="center"/>
    </xf>
    <xf numFmtId="0" fontId="0" fillId="0" borderId="4" xfId="0" quotePrefix="1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3" borderId="4" xfId="0" quotePrefix="1" applyFont="1" applyFill="1" applyBorder="1" applyAlignment="1">
      <alignment horizontal="center" vertical="center"/>
    </xf>
    <xf numFmtId="0" fontId="0" fillId="3" borderId="9" xfId="0" quotePrefix="1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left" vertical="center"/>
    </xf>
    <xf numFmtId="0" fontId="10" fillId="4" borderId="14" xfId="0" applyFont="1" applyFill="1" applyBorder="1" applyAlignment="1">
      <alignment horizontal="left" vertical="center"/>
    </xf>
    <xf numFmtId="0" fontId="9" fillId="4" borderId="13" xfId="0" applyFont="1" applyFill="1" applyBorder="1" applyAlignment="1">
      <alignment horizontal="right" vertical="center"/>
    </xf>
    <xf numFmtId="0" fontId="9" fillId="4" borderId="6" xfId="0" applyFont="1" applyFill="1" applyBorder="1" applyAlignment="1">
      <alignment horizontal="right" vertical="center"/>
    </xf>
    <xf numFmtId="0" fontId="0" fillId="3" borderId="20" xfId="0" quotePrefix="1" applyFont="1" applyFill="1" applyBorder="1" applyAlignment="1">
      <alignment horizontal="center" vertical="center"/>
    </xf>
    <xf numFmtId="0" fontId="11" fillId="2" borderId="8" xfId="0" quotePrefix="1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right" vertical="center"/>
    </xf>
    <xf numFmtId="0" fontId="9" fillId="5" borderId="19" xfId="0" applyFont="1" applyFill="1" applyBorder="1" applyAlignment="1">
      <alignment horizontal="right" vertical="center"/>
    </xf>
    <xf numFmtId="0" fontId="0" fillId="3" borderId="20" xfId="0" applyFont="1" applyFill="1" applyBorder="1" applyAlignment="1">
      <alignment horizontal="center" vertical="center"/>
    </xf>
    <xf numFmtId="0" fontId="0" fillId="0" borderId="40" xfId="0" quotePrefix="1" applyFont="1" applyBorder="1" applyAlignment="1">
      <alignment horizontal="center" vertical="center"/>
    </xf>
    <xf numFmtId="0" fontId="0" fillId="0" borderId="41" xfId="0" quotePrefix="1" applyFont="1" applyBorder="1" applyAlignment="1">
      <alignment horizontal="center" vertical="center"/>
    </xf>
    <xf numFmtId="0" fontId="0" fillId="3" borderId="8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4" borderId="17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18" xfId="0" applyFont="1" applyFill="1" applyBorder="1" applyAlignment="1">
      <alignment horizontal="center" vertical="center"/>
    </xf>
    <xf numFmtId="0" fontId="0" fillId="3" borderId="39" xfId="0" applyFont="1" applyFill="1" applyBorder="1" applyAlignment="1">
      <alignment horizontal="center" vertical="center"/>
    </xf>
    <xf numFmtId="0" fontId="0" fillId="3" borderId="4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4" borderId="19" xfId="0" applyFont="1" applyFill="1" applyBorder="1" applyAlignment="1">
      <alignment horizontal="right" vertical="center"/>
    </xf>
    <xf numFmtId="0" fontId="0" fillId="4" borderId="13" xfId="0" applyFont="1" applyFill="1" applyBorder="1" applyAlignment="1">
      <alignment horizontal="center" vertical="center"/>
    </xf>
    <xf numFmtId="0" fontId="0" fillId="4" borderId="6" xfId="0" applyFont="1" applyFill="1" applyBorder="1" applyAlignment="1">
      <alignment horizontal="center" vertical="center"/>
    </xf>
    <xf numFmtId="0" fontId="0" fillId="4" borderId="14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4" borderId="12" xfId="0" applyFont="1" applyFill="1" applyBorder="1" applyAlignment="1">
      <alignment horizontal="center" vertical="center"/>
    </xf>
    <xf numFmtId="0" fontId="11" fillId="3" borderId="21" xfId="0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0" fillId="0" borderId="8" xfId="0" quotePrefix="1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9" fillId="5" borderId="15" xfId="0" applyFont="1" applyFill="1" applyBorder="1" applyAlignment="1">
      <alignment horizontal="right" vertical="center"/>
    </xf>
    <xf numFmtId="0" fontId="9" fillId="5" borderId="7" xfId="0" applyFont="1" applyFill="1" applyBorder="1" applyAlignment="1">
      <alignment horizontal="right" vertical="center"/>
    </xf>
    <xf numFmtId="0" fontId="9" fillId="4" borderId="5" xfId="0" applyFont="1" applyFill="1" applyBorder="1" applyAlignment="1">
      <alignment horizontal="right" vertical="center"/>
    </xf>
    <xf numFmtId="0" fontId="0" fillId="0" borderId="6" xfId="0" quotePrefix="1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quotePrefix="1" applyFont="1" applyBorder="1" applyAlignment="1">
      <alignment horizontal="center" vertical="center"/>
    </xf>
    <xf numFmtId="0" fontId="0" fillId="4" borderId="1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0" fillId="0" borderId="39" xfId="0" applyNumberFormat="1" applyFont="1" applyBorder="1" applyAlignment="1">
      <alignment horizontal="center" vertical="center"/>
    </xf>
    <xf numFmtId="0" fontId="0" fillId="0" borderId="40" xfId="0" applyNumberFormat="1" applyFont="1" applyBorder="1" applyAlignment="1">
      <alignment horizontal="center" vertical="center"/>
    </xf>
    <xf numFmtId="0" fontId="0" fillId="0" borderId="41" xfId="0" applyNumberFormat="1" applyFont="1" applyBorder="1" applyAlignment="1">
      <alignment horizontal="center" vertical="center"/>
    </xf>
    <xf numFmtId="0" fontId="0" fillId="0" borderId="6" xfId="0" quotePrefix="1" applyFont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37" fillId="3" borderId="2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horizontal="right" vertical="center"/>
    </xf>
    <xf numFmtId="0" fontId="0" fillId="3" borderId="36" xfId="0" applyFont="1" applyFill="1" applyBorder="1" applyAlignment="1">
      <alignment horizontal="center" vertical="center"/>
    </xf>
    <xf numFmtId="0" fontId="11" fillId="3" borderId="36" xfId="0" applyFont="1" applyFill="1" applyBorder="1" applyAlignment="1">
      <alignment horizontal="right" vertical="center"/>
    </xf>
    <xf numFmtId="0" fontId="0" fillId="3" borderId="36" xfId="0" applyFont="1" applyFill="1" applyBorder="1" applyAlignment="1">
      <alignment horizontal="left" vertical="center"/>
    </xf>
    <xf numFmtId="0" fontId="11" fillId="3" borderId="36" xfId="0" applyFont="1" applyFill="1" applyBorder="1" applyAlignment="1">
      <alignment horizontal="center" vertical="center"/>
    </xf>
    <xf numFmtId="0" fontId="11" fillId="3" borderId="36" xfId="0" applyFont="1" applyFill="1" applyBorder="1" applyAlignment="1">
      <alignment horizontal="left" vertical="center"/>
    </xf>
    <xf numFmtId="0" fontId="0" fillId="0" borderId="59" xfId="0" applyFont="1" applyFill="1" applyBorder="1" applyAlignment="1">
      <alignment horizontal="center" vertical="center" shrinkToFit="1"/>
    </xf>
    <xf numFmtId="0" fontId="0" fillId="0" borderId="60" xfId="0" applyFont="1" applyFill="1" applyBorder="1" applyAlignment="1">
      <alignment horizontal="center" vertical="center" shrinkToFit="1"/>
    </xf>
    <xf numFmtId="0" fontId="0" fillId="0" borderId="61" xfId="0" applyFont="1" applyFill="1" applyBorder="1" applyAlignment="1">
      <alignment horizontal="center" vertical="center" shrinkToFit="1"/>
    </xf>
    <xf numFmtId="49" fontId="0" fillId="0" borderId="62" xfId="0" applyNumberFormat="1" applyFont="1" applyFill="1" applyBorder="1" applyAlignment="1">
      <alignment horizontal="center" vertical="center" shrinkToFit="1"/>
    </xf>
    <xf numFmtId="49" fontId="0" fillId="0" borderId="0" xfId="0" applyNumberFormat="1" applyFont="1" applyFill="1" applyBorder="1" applyAlignment="1">
      <alignment horizontal="center" vertical="center" shrinkToFit="1"/>
    </xf>
    <xf numFmtId="49" fontId="0" fillId="0" borderId="54" xfId="0" applyNumberFormat="1" applyFont="1" applyFill="1" applyBorder="1" applyAlignment="1">
      <alignment horizontal="center" vertical="center" shrinkToFit="1"/>
    </xf>
    <xf numFmtId="0" fontId="0" fillId="0" borderId="43" xfId="0" applyFont="1" applyFill="1" applyBorder="1" applyAlignment="1">
      <alignment horizontal="center" vertical="center" shrinkToFit="1"/>
    </xf>
    <xf numFmtId="0" fontId="0" fillId="0" borderId="7" xfId="0" applyFont="1" applyFill="1" applyBorder="1" applyAlignment="1">
      <alignment horizontal="center" vertical="center" shrinkToFit="1"/>
    </xf>
    <xf numFmtId="0" fontId="0" fillId="0" borderId="55" xfId="0" applyFont="1" applyFill="1" applyBorder="1" applyAlignment="1">
      <alignment horizontal="center" vertical="center" shrinkToFit="1"/>
    </xf>
    <xf numFmtId="0" fontId="0" fillId="3" borderId="40" xfId="0" applyFont="1" applyFill="1" applyBorder="1" applyAlignment="1">
      <alignment horizontal="center" vertical="center"/>
    </xf>
    <xf numFmtId="0" fontId="0" fillId="0" borderId="29" xfId="0" applyFont="1" applyFill="1" applyBorder="1" applyAlignment="1">
      <alignment horizontal="center" vertical="center"/>
    </xf>
    <xf numFmtId="0" fontId="0" fillId="0" borderId="30" xfId="0" applyFont="1" applyFill="1" applyBorder="1" applyAlignment="1">
      <alignment horizontal="center" vertical="center"/>
    </xf>
    <xf numFmtId="0" fontId="0" fillId="0" borderId="31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shrinkToFit="1"/>
    </xf>
    <xf numFmtId="0" fontId="0" fillId="0" borderId="7" xfId="0" applyFont="1" applyBorder="1" applyAlignment="1">
      <alignment horizontal="center" vertical="center" shrinkToFit="1"/>
    </xf>
    <xf numFmtId="0" fontId="0" fillId="0" borderId="55" xfId="0" applyFont="1" applyBorder="1" applyAlignment="1">
      <alignment horizontal="center" vertical="center" shrinkToFit="1"/>
    </xf>
    <xf numFmtId="0" fontId="0" fillId="0" borderId="59" xfId="0" applyFont="1" applyBorder="1" applyAlignment="1">
      <alignment horizontal="center" vertical="center" shrinkToFit="1"/>
    </xf>
    <xf numFmtId="0" fontId="0" fillId="0" borderId="60" xfId="0" applyFont="1" applyBorder="1" applyAlignment="1">
      <alignment horizontal="center" vertical="center" shrinkToFit="1"/>
    </xf>
    <xf numFmtId="0" fontId="0" fillId="0" borderId="61" xfId="0" applyFont="1" applyBorder="1" applyAlignment="1">
      <alignment horizontal="center" vertical="center" shrinkToFit="1"/>
    </xf>
    <xf numFmtId="49" fontId="0" fillId="0" borderId="62" xfId="0" quotePrefix="1" applyNumberFormat="1" applyFont="1" applyBorder="1" applyAlignment="1">
      <alignment horizontal="center" vertical="center" shrinkToFit="1"/>
    </xf>
    <xf numFmtId="49" fontId="0" fillId="0" borderId="0" xfId="0" applyNumberFormat="1" applyFont="1" applyBorder="1" applyAlignment="1">
      <alignment horizontal="center" vertical="center" shrinkToFit="1"/>
    </xf>
    <xf numFmtId="49" fontId="0" fillId="0" borderId="54" xfId="0" applyNumberFormat="1" applyFont="1" applyBorder="1" applyAlignment="1">
      <alignment horizontal="center" vertical="center" shrinkToFit="1"/>
    </xf>
    <xf numFmtId="0" fontId="0" fillId="0" borderId="63" xfId="0" applyFont="1" applyFill="1" applyBorder="1" applyAlignment="1">
      <alignment horizontal="center" vertical="center" shrinkToFit="1"/>
    </xf>
    <xf numFmtId="0" fontId="0" fillId="0" borderId="64" xfId="0" applyFont="1" applyFill="1" applyBorder="1" applyAlignment="1">
      <alignment horizontal="center" vertical="center" shrinkToFit="1"/>
    </xf>
    <xf numFmtId="0" fontId="0" fillId="0" borderId="65" xfId="0" applyFont="1" applyFill="1" applyBorder="1" applyAlignment="1">
      <alignment horizontal="center" vertical="center" shrinkToFit="1"/>
    </xf>
    <xf numFmtId="49" fontId="0" fillId="0" borderId="62" xfId="0" applyNumberFormat="1" applyFont="1" applyBorder="1" applyAlignment="1">
      <alignment horizontal="center" vertical="center" shrinkToFit="1"/>
    </xf>
    <xf numFmtId="0" fontId="0" fillId="32" borderId="29" xfId="0" applyFont="1" applyFill="1" applyBorder="1" applyAlignment="1">
      <alignment horizontal="center" vertical="center"/>
    </xf>
    <xf numFmtId="0" fontId="0" fillId="32" borderId="30" xfId="0" applyFont="1" applyFill="1" applyBorder="1" applyAlignment="1">
      <alignment horizontal="center" vertical="center"/>
    </xf>
    <xf numFmtId="0" fontId="0" fillId="32" borderId="31" xfId="0" applyFont="1" applyFill="1" applyBorder="1" applyAlignment="1">
      <alignment horizontal="center" vertical="center"/>
    </xf>
    <xf numFmtId="49" fontId="0" fillId="0" borderId="62" xfId="0" quotePrefix="1" applyNumberFormat="1" applyFont="1" applyFill="1" applyBorder="1" applyAlignment="1">
      <alignment horizontal="center" vertical="center" shrinkToFit="1"/>
    </xf>
    <xf numFmtId="49" fontId="0" fillId="0" borderId="0" xfId="0" quotePrefix="1" applyNumberFormat="1" applyFont="1" applyFill="1" applyBorder="1" applyAlignment="1">
      <alignment horizontal="center" vertical="center" shrinkToFit="1"/>
    </xf>
    <xf numFmtId="49" fontId="0" fillId="0" borderId="54" xfId="0" quotePrefix="1" applyNumberFormat="1" applyFont="1" applyFill="1" applyBorder="1" applyAlignment="1">
      <alignment horizontal="center" vertical="center" shrinkToFit="1"/>
    </xf>
    <xf numFmtId="0" fontId="0" fillId="0" borderId="29" xfId="0" applyFont="1" applyBorder="1" applyAlignment="1">
      <alignment horizontal="center" vertical="center"/>
    </xf>
    <xf numFmtId="0" fontId="0" fillId="0" borderId="30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3" borderId="63" xfId="0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center" vertical="center"/>
    </xf>
    <xf numFmtId="0" fontId="0" fillId="0" borderId="63" xfId="0" applyFont="1" applyFill="1" applyBorder="1" applyAlignment="1">
      <alignment horizontal="center" vertical="center"/>
    </xf>
    <xf numFmtId="0" fontId="1" fillId="0" borderId="68" xfId="0" applyFont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0" fontId="1" fillId="0" borderId="66" xfId="0" applyFont="1" applyBorder="1" applyAlignment="1">
      <alignment horizontal="center" vertical="center"/>
    </xf>
    <xf numFmtId="0" fontId="0" fillId="0" borderId="59" xfId="0" applyFont="1" applyFill="1" applyBorder="1" applyAlignment="1">
      <alignment horizontal="center" vertical="center"/>
    </xf>
    <xf numFmtId="0" fontId="0" fillId="0" borderId="60" xfId="0" applyFont="1" applyFill="1" applyBorder="1" applyAlignment="1">
      <alignment horizontal="center" vertical="center"/>
    </xf>
    <xf numFmtId="0" fontId="0" fillId="0" borderId="61" xfId="0" applyFont="1" applyFill="1" applyBorder="1" applyAlignment="1">
      <alignment horizontal="center" vertical="center"/>
    </xf>
    <xf numFmtId="16" fontId="0" fillId="0" borderId="62" xfId="0" quotePrefix="1" applyNumberFormat="1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horizontal="center" vertical="center" shrinkToFit="1"/>
    </xf>
    <xf numFmtId="0" fontId="0" fillId="0" borderId="54" xfId="0" applyFont="1" applyFill="1" applyBorder="1" applyAlignment="1">
      <alignment horizontal="center" vertical="center" shrinkToFit="1"/>
    </xf>
    <xf numFmtId="0" fontId="0" fillId="0" borderId="64" xfId="0" applyFont="1" applyFill="1" applyBorder="1" applyAlignment="1">
      <alignment horizontal="center" vertical="center"/>
    </xf>
    <xf numFmtId="0" fontId="0" fillId="0" borderId="65" xfId="0" applyFont="1" applyFill="1" applyBorder="1" applyAlignment="1">
      <alignment horizontal="center" vertical="center"/>
    </xf>
    <xf numFmtId="0" fontId="0" fillId="0" borderId="62" xfId="0" applyFont="1" applyFill="1" applyBorder="1" applyAlignment="1">
      <alignment horizontal="center" vertical="center" shrinkToFit="1"/>
    </xf>
    <xf numFmtId="0" fontId="0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54" xfId="0" applyFont="1" applyFill="1" applyBorder="1" applyAlignment="1">
      <alignment horizontal="center" vertical="center"/>
    </xf>
    <xf numFmtId="0" fontId="0" fillId="0" borderId="0" xfId="0" quotePrefix="1" applyFont="1" applyFill="1" applyBorder="1" applyAlignment="1">
      <alignment horizontal="center" vertical="center" shrinkToFit="1"/>
    </xf>
    <xf numFmtId="0" fontId="33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1" fillId="0" borderId="92" xfId="0" applyFont="1" applyBorder="1" applyAlignment="1">
      <alignment horizontal="center" vertical="center"/>
    </xf>
    <xf numFmtId="0" fontId="1" fillId="0" borderId="86" xfId="0" applyFont="1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90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34" fillId="0" borderId="0" xfId="0" applyFont="1" applyAlignment="1">
      <alignment horizontal="center" vertical="center"/>
    </xf>
  </cellXfs>
  <cellStyles count="43">
    <cellStyle name="20 % - Accent1 2" xfId="2"/>
    <cellStyle name="20 % - Accent2 2" xfId="3"/>
    <cellStyle name="20 % - Accent3 2" xfId="4"/>
    <cellStyle name="20 % - Accent4 2" xfId="5"/>
    <cellStyle name="20 % - Accent5 2" xfId="6"/>
    <cellStyle name="20 % - Accent6 2" xfId="7"/>
    <cellStyle name="40 % - Accent1 2" xfId="8"/>
    <cellStyle name="40 % - Accent2 2" xfId="9"/>
    <cellStyle name="40 % - Accent3 2" xfId="10"/>
    <cellStyle name="40 % - Accent4 2" xfId="11"/>
    <cellStyle name="40 % - Accent5 2" xfId="12"/>
    <cellStyle name="40 % - Accent6 2" xfId="13"/>
    <cellStyle name="60 % - Accent1 2" xfId="14"/>
    <cellStyle name="60 % - Accent2 2" xfId="15"/>
    <cellStyle name="60 % - Accent3 2" xfId="16"/>
    <cellStyle name="60 % - Accent4 2" xfId="17"/>
    <cellStyle name="60 % - Accent5 2" xfId="18"/>
    <cellStyle name="60 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Avertissement 2" xfId="26"/>
    <cellStyle name="Calcul 2" xfId="27"/>
    <cellStyle name="Cellule liée 2" xfId="28"/>
    <cellStyle name="Commentaire 2" xfId="29"/>
    <cellStyle name="Entrée 2" xfId="30"/>
    <cellStyle name="Insatisfaisant 2" xfId="31"/>
    <cellStyle name="Neutre 2" xfId="32"/>
    <cellStyle name="Normal" xfId="0" builtinId="0"/>
    <cellStyle name="Normal 2" xfId="1"/>
    <cellStyle name="Satisfaisant 2" xfId="33"/>
    <cellStyle name="Sortie 2" xfId="34"/>
    <cellStyle name="Texte explicatif 2" xfId="35"/>
    <cellStyle name="Titre 1" xfId="36"/>
    <cellStyle name="Titre 1 2" xfId="37"/>
    <cellStyle name="Titre 2 2" xfId="38"/>
    <cellStyle name="Titre 3 2" xfId="39"/>
    <cellStyle name="Titre 4 2" xfId="40"/>
    <cellStyle name="Total 2" xfId="41"/>
    <cellStyle name="Vérification 2" xfId="4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1221441</xdr:colOff>
      <xdr:row>0</xdr:row>
      <xdr:rowOff>44824</xdr:rowOff>
    </xdr:from>
    <xdr:to>
      <xdr:col>4</xdr:col>
      <xdr:colOff>34683</xdr:colOff>
      <xdr:row>2</xdr:row>
      <xdr:rowOff>57095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02441" y="44824"/>
          <a:ext cx="438095" cy="43809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1221442</xdr:colOff>
      <xdr:row>0</xdr:row>
      <xdr:rowOff>33618</xdr:rowOff>
    </xdr:from>
    <xdr:to>
      <xdr:col>4</xdr:col>
      <xdr:colOff>34684</xdr:colOff>
      <xdr:row>2</xdr:row>
      <xdr:rowOff>45889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13648" y="33618"/>
          <a:ext cx="438095" cy="43809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495300</xdr:colOff>
      <xdr:row>8</xdr:row>
      <xdr:rowOff>161925</xdr:rowOff>
    </xdr:from>
    <xdr:to>
      <xdr:col>9</xdr:col>
      <xdr:colOff>933395</xdr:colOff>
      <xdr:row>11</xdr:row>
      <xdr:rowOff>28520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44025" y="1485900"/>
          <a:ext cx="438095" cy="43809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495300</xdr:colOff>
      <xdr:row>8</xdr:row>
      <xdr:rowOff>161925</xdr:rowOff>
    </xdr:from>
    <xdr:to>
      <xdr:col>9</xdr:col>
      <xdr:colOff>933395</xdr:colOff>
      <xdr:row>11</xdr:row>
      <xdr:rowOff>28520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44025" y="1485900"/>
          <a:ext cx="438095" cy="43809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714375</xdr:colOff>
      <xdr:row>1</xdr:row>
      <xdr:rowOff>19050</xdr:rowOff>
    </xdr:from>
    <xdr:to>
      <xdr:col>6</xdr:col>
      <xdr:colOff>123770</xdr:colOff>
      <xdr:row>3</xdr:row>
      <xdr:rowOff>76145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05300" y="295275"/>
          <a:ext cx="438095" cy="43809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9</xdr:col>
      <xdr:colOff>714375</xdr:colOff>
      <xdr:row>1</xdr:row>
      <xdr:rowOff>19050</xdr:rowOff>
    </xdr:from>
    <xdr:to>
      <xdr:col>11</xdr:col>
      <xdr:colOff>123770</xdr:colOff>
      <xdr:row>3</xdr:row>
      <xdr:rowOff>76145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43950" y="295275"/>
          <a:ext cx="438095" cy="43809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</xdr:colOff>
      <xdr:row>1</xdr:row>
      <xdr:rowOff>133350</xdr:rowOff>
    </xdr:from>
    <xdr:to>
      <xdr:col>3</xdr:col>
      <xdr:colOff>504770</xdr:colOff>
      <xdr:row>3</xdr:row>
      <xdr:rowOff>180920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76500" y="323850"/>
          <a:ext cx="438095" cy="43809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2:AC138"/>
  <sheetViews>
    <sheetView showZeros="0" zoomScale="85" zoomScaleNormal="85" workbookViewId="0">
      <selection activeCell="G13" sqref="G13"/>
    </sheetView>
  </sheetViews>
  <sheetFormatPr baseColWidth="10" defaultColWidth="9.140625" defaultRowHeight="15"/>
  <cols>
    <col min="1" max="1" width="2" style="15" bestFit="1" customWidth="1"/>
    <col min="2" max="2" width="5.85546875" style="15" bestFit="1" customWidth="1"/>
    <col min="3" max="3" width="18.7109375" style="15" customWidth="1"/>
    <col min="4" max="4" width="5.7109375" style="15" customWidth="1"/>
    <col min="5" max="22" width="8.7109375" style="15" customWidth="1"/>
    <col min="23" max="23" width="2.7109375" style="182" customWidth="1"/>
    <col min="24" max="24" width="8.7109375" style="15" customWidth="1"/>
    <col min="25" max="25" width="9.7109375" style="15" customWidth="1"/>
    <col min="26" max="26" width="8.7109375" style="15" customWidth="1"/>
    <col min="27" max="27" width="9.7109375" style="15" customWidth="1"/>
    <col min="28" max="28" width="8.7109375" style="15" customWidth="1"/>
    <col min="29" max="16384" width="9.140625" style="15"/>
  </cols>
  <sheetData>
    <row r="2" spans="2:28" ht="18.75">
      <c r="B2" s="182"/>
      <c r="C2" s="665" t="s">
        <v>1563</v>
      </c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</row>
    <row r="4" spans="2:28" s="189" customFormat="1" ht="35.1" customHeight="1">
      <c r="C4" s="3" t="s">
        <v>0</v>
      </c>
      <c r="D4" s="8" t="s">
        <v>1</v>
      </c>
      <c r="E4" s="4" t="s">
        <v>410</v>
      </c>
      <c r="F4" s="5" t="s">
        <v>411</v>
      </c>
      <c r="G4" s="5" t="s">
        <v>409</v>
      </c>
      <c r="H4" s="5" t="s">
        <v>412</v>
      </c>
      <c r="I4" s="5" t="s">
        <v>413</v>
      </c>
      <c r="J4" s="5" t="s">
        <v>414</v>
      </c>
      <c r="K4" s="5" t="s">
        <v>415</v>
      </c>
      <c r="L4" s="5" t="s">
        <v>416</v>
      </c>
      <c r="M4" s="5" t="s">
        <v>417</v>
      </c>
      <c r="N4" s="5" t="s">
        <v>418</v>
      </c>
      <c r="O4" s="5" t="s">
        <v>419</v>
      </c>
      <c r="P4" s="5" t="s">
        <v>420</v>
      </c>
      <c r="Q4" s="5" t="s">
        <v>421</v>
      </c>
      <c r="R4" s="5" t="s">
        <v>422</v>
      </c>
      <c r="S4" s="5" t="s">
        <v>423</v>
      </c>
      <c r="T4" s="5" t="s">
        <v>424</v>
      </c>
      <c r="U4" s="5" t="s">
        <v>425</v>
      </c>
      <c r="V4" s="5" t="s">
        <v>426</v>
      </c>
      <c r="W4" s="80"/>
      <c r="X4" s="6" t="s">
        <v>2</v>
      </c>
      <c r="Y4" s="5" t="s">
        <v>3</v>
      </c>
      <c r="Z4" s="7" t="s">
        <v>4</v>
      </c>
      <c r="AA4" s="16" t="s">
        <v>5</v>
      </c>
      <c r="AB4" s="6" t="s">
        <v>4</v>
      </c>
    </row>
    <row r="5" spans="2:28" ht="5.0999999999999996" customHeight="1" thickBot="1">
      <c r="AB5" s="229"/>
    </row>
    <row r="6" spans="2:28" ht="15" customHeight="1" thickBot="1">
      <c r="B6" s="49" t="s">
        <v>122</v>
      </c>
      <c r="C6" s="666" t="s">
        <v>36</v>
      </c>
      <c r="D6" s="666"/>
      <c r="E6" s="646" t="s">
        <v>658</v>
      </c>
      <c r="F6" s="646"/>
      <c r="G6" s="646"/>
      <c r="H6" s="646"/>
      <c r="I6" s="646"/>
      <c r="J6" s="646"/>
      <c r="K6" s="646"/>
      <c r="L6" s="646"/>
      <c r="M6" s="646"/>
      <c r="N6" s="646"/>
      <c r="O6" s="646"/>
      <c r="P6" s="646"/>
      <c r="Q6" s="646"/>
      <c r="R6" s="646"/>
      <c r="S6" s="646"/>
      <c r="T6" s="646"/>
      <c r="U6" s="646"/>
      <c r="V6" s="647"/>
      <c r="X6" s="667"/>
      <c r="Y6" s="668"/>
      <c r="Z6" s="668"/>
      <c r="AA6" s="668"/>
      <c r="AB6" s="669"/>
    </row>
    <row r="7" spans="2:28" ht="15" customHeight="1">
      <c r="B7" s="616">
        <v>11</v>
      </c>
      <c r="C7" s="43" t="s">
        <v>6</v>
      </c>
      <c r="D7" s="655">
        <v>41</v>
      </c>
      <c r="E7" s="585" t="s">
        <v>1289</v>
      </c>
      <c r="F7" s="564" t="s">
        <v>1131</v>
      </c>
      <c r="G7" s="545" t="s">
        <v>1542</v>
      </c>
      <c r="H7" s="564"/>
      <c r="I7" s="564"/>
      <c r="J7" s="564"/>
      <c r="K7" s="564" t="s">
        <v>1132</v>
      </c>
      <c r="L7" s="545" t="s">
        <v>1291</v>
      </c>
      <c r="M7" s="564"/>
      <c r="N7" s="564"/>
      <c r="O7" s="564"/>
      <c r="P7" s="564"/>
      <c r="Q7" s="564"/>
      <c r="R7" s="564"/>
      <c r="S7" s="564"/>
      <c r="T7" s="564" t="s">
        <v>1133</v>
      </c>
      <c r="U7" s="564"/>
      <c r="V7" s="564"/>
      <c r="X7" s="622">
        <f>IF(Z7=0,"",RANK(Z7,$Z$7:$Z$106,0))</f>
        <v>20</v>
      </c>
      <c r="Y7" s="545" t="str">
        <f>INDEX(CSE,1,MATCH(Z7,E8:V8,0))</f>
        <v>50m NL</v>
      </c>
      <c r="Z7" s="618">
        <f>MAX(E8:V8)</f>
        <v>134</v>
      </c>
      <c r="AA7" s="545" t="s">
        <v>362</v>
      </c>
      <c r="AB7" s="622">
        <v>134</v>
      </c>
    </row>
    <row r="8" spans="2:28" ht="15" customHeight="1" thickBot="1">
      <c r="B8" s="629"/>
      <c r="C8" s="44" t="s">
        <v>46</v>
      </c>
      <c r="D8" s="620"/>
      <c r="E8" s="18">
        <f>CPTD!D6</f>
        <v>134</v>
      </c>
      <c r="F8" s="565">
        <f>CPTD!E6</f>
        <v>71</v>
      </c>
      <c r="G8" s="565">
        <f>CPTD!F6</f>
        <v>53</v>
      </c>
      <c r="H8" s="565">
        <f>CPTD!G6</f>
        <v>0</v>
      </c>
      <c r="I8" s="565">
        <f>CPTD!H6</f>
        <v>0</v>
      </c>
      <c r="J8" s="565">
        <f>CPTD!I6</f>
        <v>0</v>
      </c>
      <c r="K8" s="565">
        <f>CPTD!J6</f>
        <v>86</v>
      </c>
      <c r="L8" s="565">
        <f>CPTD!K6</f>
        <v>24</v>
      </c>
      <c r="M8" s="565">
        <f>CPTD!L6</f>
        <v>0</v>
      </c>
      <c r="N8" s="565">
        <f>CPTD!M6</f>
        <v>0</v>
      </c>
      <c r="O8" s="565">
        <f>CPTD!N6</f>
        <v>0</v>
      </c>
      <c r="P8" s="565">
        <f>CPTD!O6</f>
        <v>0</v>
      </c>
      <c r="Q8" s="565">
        <f>CPTD!P6</f>
        <v>0</v>
      </c>
      <c r="R8" s="565">
        <f>CPTD!Q6</f>
        <v>0</v>
      </c>
      <c r="S8" s="565">
        <f>CPTD!R6</f>
        <v>0</v>
      </c>
      <c r="T8" s="565">
        <f>CPTD!S6</f>
        <v>82</v>
      </c>
      <c r="U8" s="565">
        <f>CPTD!T6</f>
        <v>0</v>
      </c>
      <c r="V8" s="565">
        <f>CPTD!U6</f>
        <v>0</v>
      </c>
      <c r="X8" s="623"/>
      <c r="Y8" s="565" t="str">
        <f>INDEX(E7:V8,1,MATCH(Z7,E8:V8,0))</f>
        <v>48"24</v>
      </c>
      <c r="Z8" s="624"/>
      <c r="AA8" s="565" t="s">
        <v>1289</v>
      </c>
      <c r="AB8" s="623"/>
    </row>
    <row r="9" spans="2:28" ht="15" customHeight="1">
      <c r="B9" s="656" t="s">
        <v>392</v>
      </c>
      <c r="C9" s="48" t="s">
        <v>319</v>
      </c>
      <c r="D9" s="655">
        <v>43</v>
      </c>
      <c r="E9" s="17"/>
      <c r="F9" s="564"/>
      <c r="G9" s="564"/>
      <c r="H9" s="564"/>
      <c r="I9" s="564"/>
      <c r="J9" s="564"/>
      <c r="K9" s="564"/>
      <c r="L9" s="564"/>
      <c r="M9" s="564"/>
      <c r="N9" s="564"/>
      <c r="O9" s="564"/>
      <c r="P9" s="564"/>
      <c r="Q9" s="564"/>
      <c r="R9" s="564"/>
      <c r="S9" s="564"/>
      <c r="T9" s="564"/>
      <c r="U9" s="564"/>
      <c r="V9" s="564"/>
      <c r="W9" s="80"/>
      <c r="X9" s="622" t="str">
        <f>IF(Z9=0,"",RANK(Z9,$Z$7:$Z$106,0))</f>
        <v/>
      </c>
      <c r="Y9" s="564" t="str">
        <f>INDEX(CSE,1,MATCH(Z9,E10:V10,0))</f>
        <v>50m NL</v>
      </c>
      <c r="Z9" s="618">
        <f>MAX(E10:V10)</f>
        <v>0</v>
      </c>
      <c r="AA9" s="564"/>
      <c r="AB9" s="622"/>
    </row>
    <row r="10" spans="2:28" ht="15" customHeight="1" thickBot="1">
      <c r="B10" s="629"/>
      <c r="C10" s="48" t="s">
        <v>320</v>
      </c>
      <c r="D10" s="620"/>
      <c r="E10" s="18">
        <f>CPTD!D8</f>
        <v>0</v>
      </c>
      <c r="F10" s="565">
        <f>CPTD!E8</f>
        <v>0</v>
      </c>
      <c r="G10" s="565">
        <f>CPTD!F8</f>
        <v>0</v>
      </c>
      <c r="H10" s="565">
        <f>CPTD!G8</f>
        <v>0</v>
      </c>
      <c r="I10" s="565">
        <f>CPTD!H8</f>
        <v>0</v>
      </c>
      <c r="J10" s="565">
        <f>CPTD!I8</f>
        <v>0</v>
      </c>
      <c r="K10" s="565">
        <f>CPTD!J8</f>
        <v>0</v>
      </c>
      <c r="L10" s="565">
        <f>CPTD!K8</f>
        <v>0</v>
      </c>
      <c r="M10" s="565">
        <f>CPTD!L8</f>
        <v>0</v>
      </c>
      <c r="N10" s="565">
        <f>CPTD!M8</f>
        <v>0</v>
      </c>
      <c r="O10" s="565">
        <f>CPTD!N8</f>
        <v>0</v>
      </c>
      <c r="P10" s="565">
        <f>CPTD!O8</f>
        <v>0</v>
      </c>
      <c r="Q10" s="565">
        <f>CPTD!P8</f>
        <v>0</v>
      </c>
      <c r="R10" s="565">
        <f>CPTD!Q8</f>
        <v>0</v>
      </c>
      <c r="S10" s="565">
        <f>CPTD!R8</f>
        <v>0</v>
      </c>
      <c r="T10" s="565">
        <f>CPTD!S8</f>
        <v>0</v>
      </c>
      <c r="U10" s="565">
        <f>CPTD!T8</f>
        <v>0</v>
      </c>
      <c r="V10" s="565">
        <f>CPTD!U8</f>
        <v>0</v>
      </c>
      <c r="W10" s="80"/>
      <c r="X10" s="623"/>
      <c r="Y10" s="565">
        <f>INDEX(E9:V10,1,MATCH(Z9,E10:V10,0))</f>
        <v>0</v>
      </c>
      <c r="Z10" s="624"/>
      <c r="AA10" s="565"/>
      <c r="AB10" s="623"/>
    </row>
    <row r="11" spans="2:28" ht="15" customHeight="1">
      <c r="B11" s="616">
        <v>10</v>
      </c>
      <c r="C11" s="46" t="s">
        <v>47</v>
      </c>
      <c r="D11" s="621">
        <v>47</v>
      </c>
      <c r="E11" s="17"/>
      <c r="F11" s="564"/>
      <c r="G11" s="564"/>
      <c r="H11" s="564"/>
      <c r="I11" s="564"/>
      <c r="J11" s="564"/>
      <c r="K11" s="564"/>
      <c r="L11" s="564"/>
      <c r="M11" s="564"/>
      <c r="N11" s="564"/>
      <c r="O11" s="564"/>
      <c r="P11" s="564"/>
      <c r="Q11" s="564"/>
      <c r="R11" s="564"/>
      <c r="S11" s="564"/>
      <c r="T11" s="564"/>
      <c r="U11" s="564"/>
      <c r="V11" s="564"/>
      <c r="W11" s="80"/>
      <c r="X11" s="622" t="str">
        <f>IF(Z11=0,"",RANK(Z11,$Z$7:$Z$106,0))</f>
        <v/>
      </c>
      <c r="Y11" s="564" t="str">
        <f>INDEX(CSE,1,MATCH(Z11,E12:V12,0))</f>
        <v>50m NL</v>
      </c>
      <c r="Z11" s="618">
        <f>MAX(E12:V12)</f>
        <v>0</v>
      </c>
      <c r="AA11" s="564"/>
      <c r="AB11" s="622"/>
    </row>
    <row r="12" spans="2:28" ht="15" customHeight="1" thickBot="1">
      <c r="B12" s="657"/>
      <c r="C12" s="47" t="s">
        <v>48</v>
      </c>
      <c r="D12" s="621"/>
      <c r="E12" s="18">
        <f>CPTD!D10</f>
        <v>0</v>
      </c>
      <c r="F12" s="565">
        <f>CPTD!E10</f>
        <v>0</v>
      </c>
      <c r="G12" s="565">
        <f>CPTD!F10</f>
        <v>0</v>
      </c>
      <c r="H12" s="565">
        <f>CPTD!G10</f>
        <v>0</v>
      </c>
      <c r="I12" s="565">
        <f>CPTD!H10</f>
        <v>0</v>
      </c>
      <c r="J12" s="565">
        <f>CPTD!I10</f>
        <v>0</v>
      </c>
      <c r="K12" s="565">
        <f>CPTD!J10</f>
        <v>0</v>
      </c>
      <c r="L12" s="565">
        <f>CPTD!K10</f>
        <v>0</v>
      </c>
      <c r="M12" s="565">
        <f>CPTD!L10</f>
        <v>0</v>
      </c>
      <c r="N12" s="565">
        <f>CPTD!M10</f>
        <v>0</v>
      </c>
      <c r="O12" s="565">
        <f>CPTD!N10</f>
        <v>0</v>
      </c>
      <c r="P12" s="565">
        <f>CPTD!O10</f>
        <v>0</v>
      </c>
      <c r="Q12" s="565">
        <f>CPTD!P10</f>
        <v>0</v>
      </c>
      <c r="R12" s="565">
        <f>CPTD!Q10</f>
        <v>0</v>
      </c>
      <c r="S12" s="565">
        <f>CPTD!R10</f>
        <v>0</v>
      </c>
      <c r="T12" s="565">
        <f>CPTD!S10</f>
        <v>0</v>
      </c>
      <c r="U12" s="565">
        <f>CPTD!T10</f>
        <v>0</v>
      </c>
      <c r="V12" s="565">
        <f>CPTD!U10</f>
        <v>0</v>
      </c>
      <c r="W12" s="80"/>
      <c r="X12" s="623"/>
      <c r="Y12" s="565">
        <f>INDEX(E11:V12,1,MATCH(Z11,E12:V12,0))</f>
        <v>0</v>
      </c>
      <c r="Z12" s="624"/>
      <c r="AA12" s="565"/>
      <c r="AB12" s="623"/>
    </row>
    <row r="13" spans="2:28" ht="15" customHeight="1">
      <c r="B13" s="616">
        <v>9</v>
      </c>
      <c r="C13" s="46" t="s">
        <v>49</v>
      </c>
      <c r="D13" s="621">
        <v>50</v>
      </c>
      <c r="E13" s="17"/>
      <c r="F13" s="564"/>
      <c r="G13" s="564"/>
      <c r="H13" s="564"/>
      <c r="I13" s="564"/>
      <c r="J13" s="564"/>
      <c r="K13" s="564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80"/>
      <c r="X13" s="622" t="str">
        <f>IF(Z13=0,"",RANK(Z13,$Z$7:$Z$106,0))</f>
        <v/>
      </c>
      <c r="Y13" s="564" t="str">
        <f>INDEX(CSE,1,MATCH(Z13,E14:V14,0))</f>
        <v>50m NL</v>
      </c>
      <c r="Z13" s="618">
        <f>MAX(E14:V14)</f>
        <v>0</v>
      </c>
      <c r="AA13" s="564"/>
      <c r="AB13" s="622"/>
    </row>
    <row r="14" spans="2:28" ht="15" customHeight="1">
      <c r="B14" s="656"/>
      <c r="C14" s="47" t="s">
        <v>50</v>
      </c>
      <c r="D14" s="621"/>
      <c r="E14" s="18">
        <f>CPTD!D12</f>
        <v>0</v>
      </c>
      <c r="F14" s="565">
        <f>CPTD!E12</f>
        <v>0</v>
      </c>
      <c r="G14" s="565">
        <f>CPTD!F12</f>
        <v>0</v>
      </c>
      <c r="H14" s="565">
        <f>CPTD!G12</f>
        <v>0</v>
      </c>
      <c r="I14" s="565">
        <f>CPTD!H12</f>
        <v>0</v>
      </c>
      <c r="J14" s="565">
        <f>CPTD!I12</f>
        <v>0</v>
      </c>
      <c r="K14" s="565">
        <f>CPTD!J12</f>
        <v>0</v>
      </c>
      <c r="L14" s="565">
        <f>CPTD!K12</f>
        <v>0</v>
      </c>
      <c r="M14" s="565">
        <f>CPTD!L12</f>
        <v>0</v>
      </c>
      <c r="N14" s="565">
        <f>CPTD!M12</f>
        <v>0</v>
      </c>
      <c r="O14" s="565">
        <f>CPTD!N12</f>
        <v>0</v>
      </c>
      <c r="P14" s="565">
        <f>CPTD!O12</f>
        <v>0</v>
      </c>
      <c r="Q14" s="565">
        <f>CPTD!P12</f>
        <v>0</v>
      </c>
      <c r="R14" s="565">
        <f>CPTD!Q12</f>
        <v>0</v>
      </c>
      <c r="S14" s="565">
        <f>CPTD!R12</f>
        <v>0</v>
      </c>
      <c r="T14" s="565">
        <f>CPTD!S12</f>
        <v>0</v>
      </c>
      <c r="U14" s="565">
        <f>CPTD!T12</f>
        <v>0</v>
      </c>
      <c r="V14" s="565">
        <f>CPTD!U12</f>
        <v>0</v>
      </c>
      <c r="W14" s="80"/>
      <c r="X14" s="623"/>
      <c r="Y14" s="565">
        <f>INDEX(E13:V14,1,MATCH(Z13,E14:V14,0))</f>
        <v>0</v>
      </c>
      <c r="Z14" s="624"/>
      <c r="AA14" s="565"/>
      <c r="AB14" s="623"/>
    </row>
    <row r="15" spans="2:28" ht="15" customHeight="1">
      <c r="B15" s="656"/>
      <c r="C15" s="48" t="s">
        <v>334</v>
      </c>
      <c r="D15" s="658">
        <v>52</v>
      </c>
      <c r="E15" s="17"/>
      <c r="F15" s="564"/>
      <c r="G15" s="564"/>
      <c r="H15" s="564"/>
      <c r="I15" s="564"/>
      <c r="J15" s="564"/>
      <c r="K15" s="564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80"/>
      <c r="X15" s="622" t="str">
        <f>IF(Z15=0,"",RANK(Z15,$Z$7:$Z$106,0))</f>
        <v/>
      </c>
      <c r="Y15" s="564" t="str">
        <f>INDEX(CSE,1,MATCH(Z15,E16:V16,0))</f>
        <v>50m NL</v>
      </c>
      <c r="Z15" s="618">
        <f>MAX(E16:V16)</f>
        <v>0</v>
      </c>
      <c r="AA15" s="564"/>
      <c r="AB15" s="622"/>
    </row>
    <row r="16" spans="2:28" ht="15" customHeight="1">
      <c r="B16" s="656"/>
      <c r="C16" s="47" t="s">
        <v>101</v>
      </c>
      <c r="D16" s="620"/>
      <c r="E16" s="18">
        <f>CPTD!D14</f>
        <v>0</v>
      </c>
      <c r="F16" s="565">
        <f>CPTD!E14</f>
        <v>0</v>
      </c>
      <c r="G16" s="565">
        <f>CPTD!F14</f>
        <v>0</v>
      </c>
      <c r="H16" s="565">
        <f>CPTD!G14</f>
        <v>0</v>
      </c>
      <c r="I16" s="565">
        <f>CPTD!H14</f>
        <v>0</v>
      </c>
      <c r="J16" s="565">
        <f>CPTD!I14</f>
        <v>0</v>
      </c>
      <c r="K16" s="565">
        <f>CPTD!J14</f>
        <v>0</v>
      </c>
      <c r="L16" s="565">
        <f>CPTD!K14</f>
        <v>0</v>
      </c>
      <c r="M16" s="565">
        <f>CPTD!L14</f>
        <v>0</v>
      </c>
      <c r="N16" s="565">
        <f>CPTD!M14</f>
        <v>0</v>
      </c>
      <c r="O16" s="565">
        <f>CPTD!N14</f>
        <v>0</v>
      </c>
      <c r="P16" s="565">
        <f>CPTD!O14</f>
        <v>0</v>
      </c>
      <c r="Q16" s="565">
        <f>CPTD!P14</f>
        <v>0</v>
      </c>
      <c r="R16" s="565">
        <f>CPTD!Q14</f>
        <v>0</v>
      </c>
      <c r="S16" s="565">
        <f>CPTD!R14</f>
        <v>0</v>
      </c>
      <c r="T16" s="565">
        <f>CPTD!S14</f>
        <v>0</v>
      </c>
      <c r="U16" s="565">
        <f>CPTD!T14</f>
        <v>0</v>
      </c>
      <c r="V16" s="565">
        <f>CPTD!U14</f>
        <v>0</v>
      </c>
      <c r="W16" s="80"/>
      <c r="X16" s="623"/>
      <c r="Y16" s="565">
        <f>INDEX(E15:V16,1,MATCH(Z15,E16:V16,0))</f>
        <v>0</v>
      </c>
      <c r="Z16" s="624"/>
      <c r="AA16" s="565"/>
      <c r="AB16" s="623"/>
    </row>
    <row r="17" spans="2:29" ht="15" customHeight="1">
      <c r="B17" s="656"/>
      <c r="C17" s="48" t="s">
        <v>399</v>
      </c>
      <c r="D17" s="658">
        <v>52</v>
      </c>
      <c r="E17" s="17"/>
      <c r="F17" s="564"/>
      <c r="G17" s="564"/>
      <c r="H17" s="564"/>
      <c r="I17" s="564"/>
      <c r="J17" s="564"/>
      <c r="K17" s="564"/>
      <c r="L17" s="564"/>
      <c r="M17" s="564"/>
      <c r="N17" s="564"/>
      <c r="O17" s="564"/>
      <c r="P17" s="564"/>
      <c r="Q17" s="564"/>
      <c r="R17" s="564"/>
      <c r="S17" s="564"/>
      <c r="T17" s="564"/>
      <c r="U17" s="564"/>
      <c r="V17" s="564"/>
      <c r="W17" s="80"/>
      <c r="X17" s="622" t="str">
        <f>IF(Z17=0,"",RANK(Z17,$Z$7:$Z$106,0))</f>
        <v/>
      </c>
      <c r="Y17" s="564" t="str">
        <f>INDEX(CSE,1,MATCH(Z17,E18:V18,0))</f>
        <v>50m NL</v>
      </c>
      <c r="Z17" s="618">
        <f>MAX(E18:V18)</f>
        <v>0</v>
      </c>
      <c r="AA17" s="564"/>
      <c r="AB17" s="622"/>
    </row>
    <row r="18" spans="2:29" ht="15" customHeight="1" thickBot="1">
      <c r="B18" s="657"/>
      <c r="C18" s="48" t="s">
        <v>400</v>
      </c>
      <c r="D18" s="620"/>
      <c r="E18" s="18">
        <f>CPTD!D16</f>
        <v>0</v>
      </c>
      <c r="F18" s="565">
        <f>CPTD!E16</f>
        <v>0</v>
      </c>
      <c r="G18" s="565">
        <f>CPTD!F16</f>
        <v>0</v>
      </c>
      <c r="H18" s="565">
        <f>CPTD!G16</f>
        <v>0</v>
      </c>
      <c r="I18" s="565">
        <f>CPTD!H16</f>
        <v>0</v>
      </c>
      <c r="J18" s="565">
        <f>CPTD!I16</f>
        <v>0</v>
      </c>
      <c r="K18" s="565">
        <f>CPTD!J16</f>
        <v>0</v>
      </c>
      <c r="L18" s="565">
        <f>CPTD!K16</f>
        <v>0</v>
      </c>
      <c r="M18" s="565">
        <f>CPTD!L16</f>
        <v>0</v>
      </c>
      <c r="N18" s="565">
        <f>CPTD!M16</f>
        <v>0</v>
      </c>
      <c r="O18" s="565">
        <f>CPTD!N16</f>
        <v>0</v>
      </c>
      <c r="P18" s="565">
        <f>CPTD!O16</f>
        <v>0</v>
      </c>
      <c r="Q18" s="565">
        <f>CPTD!P16</f>
        <v>0</v>
      </c>
      <c r="R18" s="565">
        <f>CPTD!Q16</f>
        <v>0</v>
      </c>
      <c r="S18" s="565">
        <f>CPTD!R16</f>
        <v>0</v>
      </c>
      <c r="T18" s="565">
        <f>CPTD!S16</f>
        <v>0</v>
      </c>
      <c r="U18" s="565">
        <f>CPTD!T16</f>
        <v>0</v>
      </c>
      <c r="V18" s="565">
        <f>CPTD!U16</f>
        <v>0</v>
      </c>
      <c r="W18" s="80"/>
      <c r="X18" s="623"/>
      <c r="Y18" s="565">
        <f>INDEX(E17:V18,1,MATCH(Z17,E18:V18,0))</f>
        <v>0</v>
      </c>
      <c r="Z18" s="624"/>
      <c r="AA18" s="565"/>
      <c r="AB18" s="623"/>
    </row>
    <row r="19" spans="2:29" ht="15" customHeight="1">
      <c r="B19" s="663">
        <v>8</v>
      </c>
      <c r="C19" s="381" t="s">
        <v>466</v>
      </c>
      <c r="D19" s="658">
        <v>56</v>
      </c>
      <c r="E19" s="582" t="s">
        <v>1300</v>
      </c>
      <c r="F19" s="548" t="s">
        <v>1301</v>
      </c>
      <c r="G19" s="566" t="s">
        <v>985</v>
      </c>
      <c r="H19" s="566"/>
      <c r="I19" s="566"/>
      <c r="J19" s="566"/>
      <c r="K19" s="566" t="s">
        <v>886</v>
      </c>
      <c r="L19" s="566" t="s">
        <v>887</v>
      </c>
      <c r="M19" s="566"/>
      <c r="N19" s="548" t="s">
        <v>1302</v>
      </c>
      <c r="O19" s="548" t="s">
        <v>1303</v>
      </c>
      <c r="P19" s="548" t="s">
        <v>1264</v>
      </c>
      <c r="Q19" s="566"/>
      <c r="R19" s="566"/>
      <c r="S19" s="566"/>
      <c r="T19" s="566" t="s">
        <v>924</v>
      </c>
      <c r="U19" s="566"/>
      <c r="V19" s="566"/>
      <c r="W19" s="80"/>
      <c r="X19" s="622">
        <f>IF(Z19=0,"",RANK(Z19,$Z$7:$Z$106,0))</f>
        <v>19</v>
      </c>
      <c r="Y19" s="545" t="str">
        <f>INDEX(CSE,1,MATCH(Z19,E20:V20,0))</f>
        <v>100m BRA</v>
      </c>
      <c r="Z19" s="618">
        <f>MAX(E20:V20)</f>
        <v>223</v>
      </c>
      <c r="AA19" s="545" t="s">
        <v>366</v>
      </c>
      <c r="AB19" s="622">
        <v>223</v>
      </c>
    </row>
    <row r="20" spans="2:29" ht="15" customHeight="1" thickBot="1">
      <c r="B20" s="664"/>
      <c r="C20" s="48" t="s">
        <v>467</v>
      </c>
      <c r="D20" s="620"/>
      <c r="E20" s="18">
        <f>CPTD!D18</f>
        <v>174</v>
      </c>
      <c r="F20" s="565">
        <f>CPTD!E18</f>
        <v>100</v>
      </c>
      <c r="G20" s="565">
        <f>CPTD!F18</f>
        <v>81</v>
      </c>
      <c r="H20" s="565">
        <f>CPTD!G18</f>
        <v>0</v>
      </c>
      <c r="I20" s="565">
        <f>CPTD!H18</f>
        <v>0</v>
      </c>
      <c r="J20" s="565">
        <f>CPTD!I18</f>
        <v>0</v>
      </c>
      <c r="K20" s="565">
        <f>CPTD!J18</f>
        <v>57</v>
      </c>
      <c r="L20" s="565">
        <f>CPTD!K18</f>
        <v>27</v>
      </c>
      <c r="M20" s="565">
        <f>CPTD!L18</f>
        <v>0</v>
      </c>
      <c r="N20" s="565">
        <f>CPTD!M18</f>
        <v>171</v>
      </c>
      <c r="O20" s="565">
        <f>CPTD!N18</f>
        <v>223</v>
      </c>
      <c r="P20" s="565">
        <f>CPTD!O18</f>
        <v>182</v>
      </c>
      <c r="Q20" s="565">
        <f>CPTD!P18</f>
        <v>0</v>
      </c>
      <c r="R20" s="565">
        <f>CPTD!Q18</f>
        <v>0</v>
      </c>
      <c r="S20" s="565">
        <f>CPTD!R18</f>
        <v>0</v>
      </c>
      <c r="T20" s="565">
        <f>CPTD!S18</f>
        <v>41</v>
      </c>
      <c r="U20" s="565">
        <f>CPTD!T18</f>
        <v>0</v>
      </c>
      <c r="V20" s="565">
        <f>CPTD!U18</f>
        <v>0</v>
      </c>
      <c r="W20" s="80"/>
      <c r="X20" s="623"/>
      <c r="Y20" s="565" t="str">
        <f>INDEX(E19:V20,1,MATCH(Z19,E20:V20,0))</f>
        <v>2'09"01</v>
      </c>
      <c r="Z20" s="624"/>
      <c r="AA20" s="565" t="s">
        <v>1303</v>
      </c>
      <c r="AB20" s="623"/>
    </row>
    <row r="21" spans="2:29" ht="15" customHeight="1">
      <c r="B21" s="616" t="s">
        <v>527</v>
      </c>
      <c r="C21" s="46" t="s">
        <v>53</v>
      </c>
      <c r="D21" s="621">
        <v>58</v>
      </c>
      <c r="E21" s="328" t="s">
        <v>882</v>
      </c>
      <c r="F21" s="564"/>
      <c r="G21" s="564"/>
      <c r="H21" s="564"/>
      <c r="I21" s="564"/>
      <c r="J21" s="564"/>
      <c r="K21" s="564" t="s">
        <v>883</v>
      </c>
      <c r="L21" s="564"/>
      <c r="M21" s="564"/>
      <c r="N21" s="564"/>
      <c r="O21" s="564"/>
      <c r="P21" s="564"/>
      <c r="Q21" s="564" t="s">
        <v>1017</v>
      </c>
      <c r="R21" s="564"/>
      <c r="S21" s="564"/>
      <c r="T21" s="564"/>
      <c r="U21" s="564"/>
      <c r="V21" s="564"/>
      <c r="W21" s="80"/>
      <c r="X21" s="622">
        <f>IF(Z21=0,"",RANK(Z21,$Z$7:$Z$106,0))</f>
        <v>18</v>
      </c>
      <c r="Y21" s="564" t="str">
        <f>INDEX(CSE,1,MATCH(Z21,E22:V22,0))</f>
        <v>50m NL</v>
      </c>
      <c r="Z21" s="618">
        <f>MAX(E22:V22)</f>
        <v>267</v>
      </c>
      <c r="AA21" s="564"/>
      <c r="AB21" s="622"/>
    </row>
    <row r="22" spans="2:29" ht="15" customHeight="1" thickBot="1">
      <c r="B22" s="617"/>
      <c r="C22" s="47" t="s">
        <v>140</v>
      </c>
      <c r="D22" s="621"/>
      <c r="E22" s="18">
        <f>CPTD!D20</f>
        <v>267</v>
      </c>
      <c r="F22" s="565">
        <f>CPTD!E20</f>
        <v>0</v>
      </c>
      <c r="G22" s="565">
        <f>CPTD!F20</f>
        <v>0</v>
      </c>
      <c r="H22" s="565">
        <f>CPTD!G20</f>
        <v>0</v>
      </c>
      <c r="I22" s="565">
        <f>CPTD!H20</f>
        <v>0</v>
      </c>
      <c r="J22" s="565">
        <f>CPTD!I20</f>
        <v>0</v>
      </c>
      <c r="K22" s="565">
        <f>CPTD!J20</f>
        <v>244</v>
      </c>
      <c r="L22" s="565">
        <f>CPTD!K20</f>
        <v>0</v>
      </c>
      <c r="M22" s="565">
        <f>CPTD!L20</f>
        <v>0</v>
      </c>
      <c r="N22" s="565">
        <f>CPTD!M20</f>
        <v>0</v>
      </c>
      <c r="O22" s="565">
        <f>CPTD!N20</f>
        <v>0</v>
      </c>
      <c r="P22" s="565">
        <f>CPTD!O20</f>
        <v>0</v>
      </c>
      <c r="Q22" s="565">
        <f>CPTD!P20</f>
        <v>105</v>
      </c>
      <c r="R22" s="565">
        <f>CPTD!Q20</f>
        <v>0</v>
      </c>
      <c r="S22" s="565">
        <f>CPTD!R20</f>
        <v>0</v>
      </c>
      <c r="T22" s="565">
        <f>CPTD!S20</f>
        <v>0</v>
      </c>
      <c r="U22" s="565">
        <f>CPTD!T20</f>
        <v>0</v>
      </c>
      <c r="V22" s="565">
        <f>CPTD!U20</f>
        <v>0</v>
      </c>
      <c r="W22" s="80"/>
      <c r="X22" s="623"/>
      <c r="Y22" s="565" t="str">
        <f>INDEX(E21:V22,1,MATCH(Z21,E22:V22,0))</f>
        <v>43"73</v>
      </c>
      <c r="Z22" s="624"/>
      <c r="AA22" s="565"/>
      <c r="AB22" s="623"/>
      <c r="AC22" s="269"/>
    </row>
    <row r="23" spans="2:29" ht="15" customHeight="1">
      <c r="B23" s="628">
        <v>7</v>
      </c>
      <c r="C23" s="48" t="s">
        <v>393</v>
      </c>
      <c r="D23" s="620">
        <v>61</v>
      </c>
      <c r="E23" s="17"/>
      <c r="F23" s="564" t="s">
        <v>708</v>
      </c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80"/>
      <c r="X23" s="622">
        <f>IF(Z23=0,"",RANK(Z23,$Z$7:$Z$106,0))</f>
        <v>17</v>
      </c>
      <c r="Y23" s="564" t="str">
        <f>INDEX(CSE,1,MATCH(Z23,E24:V24,0))</f>
        <v>100m NL</v>
      </c>
      <c r="Z23" s="618">
        <f>MAX(E24:V24)</f>
        <v>298</v>
      </c>
      <c r="AA23" s="564"/>
      <c r="AB23" s="622"/>
      <c r="AC23" s="269"/>
    </row>
    <row r="24" spans="2:29" ht="15" customHeight="1">
      <c r="B24" s="617"/>
      <c r="C24" s="429" t="s">
        <v>394</v>
      </c>
      <c r="D24" s="621"/>
      <c r="E24" s="18">
        <f>CPTD!D22</f>
        <v>0</v>
      </c>
      <c r="F24" s="565">
        <f>CPTD!E22</f>
        <v>298</v>
      </c>
      <c r="G24" s="565">
        <f>CPTD!F22</f>
        <v>0</v>
      </c>
      <c r="H24" s="565">
        <f>CPTD!G22</f>
        <v>0</v>
      </c>
      <c r="I24" s="565">
        <f>CPTD!H22</f>
        <v>0</v>
      </c>
      <c r="J24" s="565">
        <f>CPTD!I22</f>
        <v>0</v>
      </c>
      <c r="K24" s="565">
        <f>CPTD!J22</f>
        <v>0</v>
      </c>
      <c r="L24" s="565">
        <f>CPTD!K22</f>
        <v>0</v>
      </c>
      <c r="M24" s="565">
        <f>CPTD!L22</f>
        <v>0</v>
      </c>
      <c r="N24" s="565">
        <f>CPTD!M22</f>
        <v>0</v>
      </c>
      <c r="O24" s="565">
        <f>CPTD!N22</f>
        <v>0</v>
      </c>
      <c r="P24" s="565">
        <f>CPTD!O22</f>
        <v>0</v>
      </c>
      <c r="Q24" s="565">
        <f>CPTD!P22</f>
        <v>0</v>
      </c>
      <c r="R24" s="565">
        <f>CPTD!Q22</f>
        <v>0</v>
      </c>
      <c r="S24" s="565">
        <f>CPTD!R22</f>
        <v>0</v>
      </c>
      <c r="T24" s="565">
        <f>CPTD!S22</f>
        <v>0</v>
      </c>
      <c r="U24" s="565">
        <f>CPTD!T22</f>
        <v>0</v>
      </c>
      <c r="V24" s="565">
        <f>CPTD!U22</f>
        <v>0</v>
      </c>
      <c r="W24" s="80"/>
      <c r="X24" s="623"/>
      <c r="Y24" s="565" t="str">
        <f>INDEX(E23:V24,1,MATCH(Z23,E24:V24,0))</f>
        <v>1'30"83</v>
      </c>
      <c r="Z24" s="624"/>
      <c r="AA24" s="565"/>
      <c r="AB24" s="623"/>
      <c r="AC24" s="269"/>
    </row>
    <row r="25" spans="2:29" ht="15" customHeight="1">
      <c r="B25" s="617"/>
      <c r="C25" s="46" t="s">
        <v>20</v>
      </c>
      <c r="D25" s="621">
        <v>62</v>
      </c>
      <c r="E25" s="17"/>
      <c r="F25" s="564" t="s">
        <v>694</v>
      </c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80"/>
      <c r="X25" s="622">
        <f>IF(Z25=0,"",RANK(Z25,$Z$7:$Z$106,0))</f>
        <v>13</v>
      </c>
      <c r="Y25" s="564" t="str">
        <f>INDEX(CSE,1,MATCH(Z25,E26:V26,0))</f>
        <v>100m NL</v>
      </c>
      <c r="Z25" s="618">
        <f>MAX(E26:V26)</f>
        <v>599</v>
      </c>
      <c r="AA25" s="380"/>
      <c r="AB25" s="622"/>
      <c r="AC25" s="269"/>
    </row>
    <row r="26" spans="2:29" ht="15" customHeight="1" thickBot="1">
      <c r="B26" s="629"/>
      <c r="C26" s="47" t="s">
        <v>59</v>
      </c>
      <c r="D26" s="621"/>
      <c r="E26" s="18">
        <f>CPTD!D24</f>
        <v>0</v>
      </c>
      <c r="F26" s="565">
        <f>CPTD!E24</f>
        <v>599</v>
      </c>
      <c r="G26" s="565">
        <f>CPTD!F24</f>
        <v>0</v>
      </c>
      <c r="H26" s="565">
        <f>CPTD!G24</f>
        <v>0</v>
      </c>
      <c r="I26" s="565">
        <f>CPTD!H24</f>
        <v>0</v>
      </c>
      <c r="J26" s="565">
        <f>CPTD!I24</f>
        <v>0</v>
      </c>
      <c r="K26" s="565">
        <f>CPTD!J24</f>
        <v>0</v>
      </c>
      <c r="L26" s="565">
        <f>CPTD!K24</f>
        <v>0</v>
      </c>
      <c r="M26" s="565">
        <f>CPTD!L24</f>
        <v>0</v>
      </c>
      <c r="N26" s="565">
        <f>CPTD!M24</f>
        <v>0</v>
      </c>
      <c r="O26" s="565">
        <f>CPTD!N24</f>
        <v>0</v>
      </c>
      <c r="P26" s="565">
        <f>CPTD!O24</f>
        <v>0</v>
      </c>
      <c r="Q26" s="565">
        <f>CPTD!P24</f>
        <v>0</v>
      </c>
      <c r="R26" s="565">
        <f>CPTD!Q24</f>
        <v>0</v>
      </c>
      <c r="S26" s="565">
        <f>CPTD!R24</f>
        <v>0</v>
      </c>
      <c r="T26" s="565">
        <f>CPTD!S24</f>
        <v>0</v>
      </c>
      <c r="U26" s="565">
        <f>CPTD!T24</f>
        <v>0</v>
      </c>
      <c r="V26" s="565">
        <f>CPTD!U24</f>
        <v>0</v>
      </c>
      <c r="W26" s="80"/>
      <c r="X26" s="623"/>
      <c r="Y26" s="565" t="str">
        <f>INDEX(E25:V26,1,MATCH(Z25,E26:V26,0))</f>
        <v>1'16"96</v>
      </c>
      <c r="Z26" s="624"/>
      <c r="AA26" s="565"/>
      <c r="AB26" s="623"/>
    </row>
    <row r="27" spans="2:29" ht="15" customHeight="1">
      <c r="B27" s="616" t="s">
        <v>306</v>
      </c>
      <c r="C27" s="46" t="s">
        <v>57</v>
      </c>
      <c r="D27" s="621">
        <v>63</v>
      </c>
      <c r="E27" s="17" t="s">
        <v>1025</v>
      </c>
      <c r="F27" s="564" t="s">
        <v>1026</v>
      </c>
      <c r="G27" s="564" t="s">
        <v>896</v>
      </c>
      <c r="H27" s="564" t="s">
        <v>946</v>
      </c>
      <c r="I27" s="564"/>
      <c r="J27" s="564"/>
      <c r="K27" s="564"/>
      <c r="L27" s="564"/>
      <c r="M27" s="564"/>
      <c r="N27" s="564"/>
      <c r="O27" s="564"/>
      <c r="P27" s="564"/>
      <c r="Q27" s="564" t="s">
        <v>1027</v>
      </c>
      <c r="R27" s="564"/>
      <c r="S27" s="564"/>
      <c r="T27" s="564" t="s">
        <v>697</v>
      </c>
      <c r="U27" s="564"/>
      <c r="V27" s="564"/>
      <c r="W27" s="80"/>
      <c r="X27" s="622">
        <f>IF(Z27=0,"",RANK(Z27,$Z$7:$Z$106,0))</f>
        <v>9</v>
      </c>
      <c r="Y27" s="564" t="str">
        <f>INDEX(CSE,1,MATCH(Z27,E28:V28,0))</f>
        <v>50m NL</v>
      </c>
      <c r="Z27" s="618">
        <f>MAX(E28:V28)</f>
        <v>855</v>
      </c>
      <c r="AA27" s="564"/>
      <c r="AB27" s="622"/>
    </row>
    <row r="28" spans="2:29" ht="15" customHeight="1" thickBot="1">
      <c r="B28" s="629"/>
      <c r="C28" s="47" t="s">
        <v>58</v>
      </c>
      <c r="D28" s="621"/>
      <c r="E28" s="18">
        <f>CPTD!D26</f>
        <v>855</v>
      </c>
      <c r="F28" s="565">
        <f>CPTD!E26</f>
        <v>766</v>
      </c>
      <c r="G28" s="565">
        <f>CPTD!F26</f>
        <v>816</v>
      </c>
      <c r="H28" s="565">
        <f>CPTD!G26</f>
        <v>801</v>
      </c>
      <c r="I28" s="565">
        <f>CPTD!H26</f>
        <v>0</v>
      </c>
      <c r="J28" s="565">
        <f>CPTD!I26</f>
        <v>0</v>
      </c>
      <c r="K28" s="565">
        <f>CPTD!J26</f>
        <v>0</v>
      </c>
      <c r="L28" s="565">
        <f>CPTD!K26</f>
        <v>0</v>
      </c>
      <c r="M28" s="565">
        <f>CPTD!L26</f>
        <v>0</v>
      </c>
      <c r="N28" s="565">
        <f>CPTD!M26</f>
        <v>0</v>
      </c>
      <c r="O28" s="565">
        <f>CPTD!N26</f>
        <v>0</v>
      </c>
      <c r="P28" s="565">
        <f>CPTD!O26</f>
        <v>0</v>
      </c>
      <c r="Q28" s="565">
        <f>CPTD!P26</f>
        <v>828</v>
      </c>
      <c r="R28" s="565">
        <f>CPTD!Q26</f>
        <v>0</v>
      </c>
      <c r="S28" s="565">
        <f>CPTD!R26</f>
        <v>0</v>
      </c>
      <c r="T28" s="565">
        <f>CPTD!S26</f>
        <v>818</v>
      </c>
      <c r="U28" s="565">
        <f>CPTD!T26</f>
        <v>0</v>
      </c>
      <c r="V28" s="565">
        <f>CPTD!U26</f>
        <v>0</v>
      </c>
      <c r="W28" s="80"/>
      <c r="X28" s="623"/>
      <c r="Y28" s="565" t="str">
        <f>INDEX(E27:V28,1,MATCH(Z27,E28:V28,0))</f>
        <v>31"53</v>
      </c>
      <c r="Z28" s="624"/>
      <c r="AA28" s="565"/>
      <c r="AB28" s="623"/>
    </row>
    <row r="29" spans="2:29" ht="15" customHeight="1">
      <c r="B29" s="616">
        <v>6</v>
      </c>
      <c r="C29" s="48" t="s">
        <v>308</v>
      </c>
      <c r="D29" s="658">
        <v>67</v>
      </c>
      <c r="E29" s="285"/>
      <c r="F29" s="566"/>
      <c r="G29" s="566"/>
      <c r="H29" s="566"/>
      <c r="I29" s="566"/>
      <c r="J29" s="566"/>
      <c r="K29" s="566"/>
      <c r="L29" s="566"/>
      <c r="M29" s="566"/>
      <c r="N29" s="566"/>
      <c r="O29" s="566"/>
      <c r="P29" s="571"/>
      <c r="Q29" s="571"/>
      <c r="R29" s="571"/>
      <c r="S29" s="566"/>
      <c r="T29" s="566"/>
      <c r="U29" s="566"/>
      <c r="V29" s="566"/>
      <c r="W29" s="80"/>
      <c r="X29" s="622" t="str">
        <f>IF(Z29=0,"",RANK(Z29,$Z$7:$Z$106,0))</f>
        <v/>
      </c>
      <c r="Y29" s="564" t="str">
        <f>INDEX(CSE,1,MATCH(Z29,E30:V30,0))</f>
        <v>50m NL</v>
      </c>
      <c r="Z29" s="618">
        <f>MAX(E30:V30)</f>
        <v>0</v>
      </c>
      <c r="AA29" s="566"/>
      <c r="AB29" s="622"/>
    </row>
    <row r="30" spans="2:29" ht="15" customHeight="1" thickBot="1">
      <c r="B30" s="629"/>
      <c r="C30" s="48" t="s">
        <v>489</v>
      </c>
      <c r="D30" s="620"/>
      <c r="E30" s="18">
        <f>CPTD!D28</f>
        <v>0</v>
      </c>
      <c r="F30" s="565">
        <f>CPTD!E28</f>
        <v>0</v>
      </c>
      <c r="G30" s="565">
        <f>CPTD!F28</f>
        <v>0</v>
      </c>
      <c r="H30" s="565">
        <f>CPTD!G28</f>
        <v>0</v>
      </c>
      <c r="I30" s="565">
        <f>CPTD!H28</f>
        <v>0</v>
      </c>
      <c r="J30" s="565">
        <f>CPTD!I28</f>
        <v>0</v>
      </c>
      <c r="K30" s="565">
        <f>CPTD!J28</f>
        <v>0</v>
      </c>
      <c r="L30" s="565">
        <f>CPTD!K28</f>
        <v>0</v>
      </c>
      <c r="M30" s="565">
        <f>CPTD!L28</f>
        <v>0</v>
      </c>
      <c r="N30" s="565">
        <f>CPTD!M28</f>
        <v>0</v>
      </c>
      <c r="O30" s="565">
        <f>CPTD!N28</f>
        <v>0</v>
      </c>
      <c r="P30" s="570">
        <f>CPTD!O28</f>
        <v>0</v>
      </c>
      <c r="Q30" s="570">
        <f>CPTD!P28</f>
        <v>0</v>
      </c>
      <c r="R30" s="570">
        <f>CPTD!Q28</f>
        <v>0</v>
      </c>
      <c r="S30" s="565">
        <f>CPTD!R28</f>
        <v>0</v>
      </c>
      <c r="T30" s="565">
        <f>CPTD!S28</f>
        <v>0</v>
      </c>
      <c r="U30" s="565">
        <f>CPTD!T28</f>
        <v>0</v>
      </c>
      <c r="V30" s="565">
        <f>CPTD!U28</f>
        <v>0</v>
      </c>
      <c r="W30" s="80"/>
      <c r="X30" s="623"/>
      <c r="Y30" s="565">
        <f>INDEX(E29:V30,1,MATCH(Z29,E30:V30,0))</f>
        <v>0</v>
      </c>
      <c r="Z30" s="624"/>
      <c r="AA30" s="566"/>
      <c r="AB30" s="623"/>
    </row>
    <row r="31" spans="2:29" ht="15" customHeight="1">
      <c r="B31" s="616">
        <v>5</v>
      </c>
      <c r="C31" s="46" t="s">
        <v>55</v>
      </c>
      <c r="D31" s="621">
        <v>70</v>
      </c>
      <c r="E31" s="17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9"/>
      <c r="Q31" s="569" t="s">
        <v>1345</v>
      </c>
      <c r="R31" s="569"/>
      <c r="S31" s="564"/>
      <c r="T31" s="564"/>
      <c r="U31" s="564" t="s">
        <v>936</v>
      </c>
      <c r="V31" s="564"/>
      <c r="W31" s="80"/>
      <c r="X31" s="622">
        <f>IF(Z31=0,"",RANK(Z31,$Z$7:$Z$106,0))</f>
        <v>10</v>
      </c>
      <c r="Y31" s="569" t="str">
        <f>INDEX(CSE,1,MATCH(Z31,E32:V32,0))</f>
        <v>50m PAP</v>
      </c>
      <c r="Z31" s="618">
        <f>MAX(E32:V32)</f>
        <v>830</v>
      </c>
      <c r="AA31" s="564"/>
      <c r="AB31" s="622"/>
    </row>
    <row r="32" spans="2:29" ht="15" customHeight="1">
      <c r="B32" s="656"/>
      <c r="C32" s="47" t="s">
        <v>56</v>
      </c>
      <c r="D32" s="658"/>
      <c r="E32" s="18">
        <f>CPTD!D30</f>
        <v>0</v>
      </c>
      <c r="F32" s="565">
        <f>CPTD!E30</f>
        <v>0</v>
      </c>
      <c r="G32" s="565">
        <f>CPTD!F30</f>
        <v>0</v>
      </c>
      <c r="H32" s="565">
        <f>CPTD!G30</f>
        <v>0</v>
      </c>
      <c r="I32" s="565">
        <f>CPTD!H30</f>
        <v>0</v>
      </c>
      <c r="J32" s="565">
        <f>CPTD!I30</f>
        <v>0</v>
      </c>
      <c r="K32" s="565">
        <f>CPTD!J30</f>
        <v>0</v>
      </c>
      <c r="L32" s="565">
        <f>CPTD!K30</f>
        <v>0</v>
      </c>
      <c r="M32" s="565">
        <f>CPTD!L30</f>
        <v>0</v>
      </c>
      <c r="N32" s="565">
        <f>CPTD!M30</f>
        <v>0</v>
      </c>
      <c r="O32" s="565">
        <f>CPTD!N30</f>
        <v>0</v>
      </c>
      <c r="P32" s="570">
        <f>CPTD!O30</f>
        <v>0</v>
      </c>
      <c r="Q32" s="570">
        <f>CPTD!P30</f>
        <v>830</v>
      </c>
      <c r="R32" s="570">
        <f>CPTD!Q30</f>
        <v>0</v>
      </c>
      <c r="S32" s="565">
        <f>CPTD!R30</f>
        <v>0</v>
      </c>
      <c r="T32" s="565">
        <f>CPTD!S30</f>
        <v>0</v>
      </c>
      <c r="U32" s="565">
        <f>CPTD!T30</f>
        <v>754</v>
      </c>
      <c r="V32" s="565">
        <f>CPTD!U30</f>
        <v>0</v>
      </c>
      <c r="W32" s="80"/>
      <c r="X32" s="623"/>
      <c r="Y32" s="570" t="str">
        <f>INDEX(E31:V32,1,MATCH(Z31,E32:V32,0))</f>
        <v>34"34</v>
      </c>
      <c r="Z32" s="624"/>
      <c r="AA32" s="565"/>
      <c r="AB32" s="623"/>
    </row>
    <row r="33" spans="2:28" ht="15" customHeight="1">
      <c r="B33" s="656"/>
      <c r="C33" s="382" t="s">
        <v>1028</v>
      </c>
      <c r="D33" s="658">
        <v>71</v>
      </c>
      <c r="E33" s="17" t="s">
        <v>1128</v>
      </c>
      <c r="F33" s="564" t="s">
        <v>998</v>
      </c>
      <c r="G33" s="564" t="s">
        <v>999</v>
      </c>
      <c r="H33" s="564" t="s">
        <v>1000</v>
      </c>
      <c r="I33" s="564" t="s">
        <v>1129</v>
      </c>
      <c r="J33" s="545" t="s">
        <v>1531</v>
      </c>
      <c r="K33" s="564"/>
      <c r="L33" s="564"/>
      <c r="M33" s="564"/>
      <c r="N33" s="564"/>
      <c r="O33" s="564"/>
      <c r="P33" s="569"/>
      <c r="Q33" s="569"/>
      <c r="R33" s="569"/>
      <c r="S33" s="564"/>
      <c r="T33" s="564"/>
      <c r="U33" s="564"/>
      <c r="V33" s="564"/>
      <c r="W33" s="80"/>
      <c r="X33" s="622">
        <f>IF(Z33=0,"",RANK(Z33,$Z$7:$Z$106,0))</f>
        <v>8</v>
      </c>
      <c r="Y33" s="564" t="str">
        <f>INDEX(CSE,1,MATCH(Z33,E34:V34,0))</f>
        <v>50m NL</v>
      </c>
      <c r="Z33" s="618">
        <f>MAX(E34:V34)</f>
        <v>909</v>
      </c>
      <c r="AA33" s="548" t="s">
        <v>364</v>
      </c>
      <c r="AB33" s="622">
        <v>862</v>
      </c>
    </row>
    <row r="34" spans="2:28" ht="15" customHeight="1" thickBot="1">
      <c r="B34" s="657"/>
      <c r="C34" s="301" t="s">
        <v>1029</v>
      </c>
      <c r="D34" s="620"/>
      <c r="E34" s="18">
        <f>CPTD!D32</f>
        <v>909</v>
      </c>
      <c r="F34" s="565">
        <f>CPTD!E32</f>
        <v>847</v>
      </c>
      <c r="G34" s="565">
        <f>CPTD!F32</f>
        <v>883</v>
      </c>
      <c r="H34" s="565">
        <f>CPTD!G32</f>
        <v>893</v>
      </c>
      <c r="I34" s="565">
        <f>CPTD!H32</f>
        <v>838</v>
      </c>
      <c r="J34" s="565">
        <f>CPTD!I32</f>
        <v>786</v>
      </c>
      <c r="K34" s="565">
        <f>CPTD!J32</f>
        <v>0</v>
      </c>
      <c r="L34" s="565">
        <f>CPTD!K32</f>
        <v>0</v>
      </c>
      <c r="M34" s="565">
        <f>CPTD!L32</f>
        <v>0</v>
      </c>
      <c r="N34" s="565">
        <f>CPTD!M32</f>
        <v>0</v>
      </c>
      <c r="O34" s="565">
        <f>CPTD!N32</f>
        <v>0</v>
      </c>
      <c r="P34" s="565">
        <f>CPTD!O32</f>
        <v>0</v>
      </c>
      <c r="Q34" s="565">
        <f>CPTD!P32</f>
        <v>0</v>
      </c>
      <c r="R34" s="565">
        <f>CPTD!Q32</f>
        <v>0</v>
      </c>
      <c r="S34" s="565">
        <f>CPTD!R32</f>
        <v>0</v>
      </c>
      <c r="T34" s="565">
        <f>CPTD!S32</f>
        <v>0</v>
      </c>
      <c r="U34" s="565">
        <f>CPTD!T32</f>
        <v>0</v>
      </c>
      <c r="V34" s="565">
        <f>CPTD!U32</f>
        <v>0</v>
      </c>
      <c r="W34" s="80"/>
      <c r="X34" s="623"/>
      <c r="Y34" s="565" t="str">
        <f>INDEX(E33:V34,1,MATCH(Z33,E34:V34,0))</f>
        <v>30"67</v>
      </c>
      <c r="Z34" s="624"/>
      <c r="AA34" s="566" t="s">
        <v>1529</v>
      </c>
      <c r="AB34" s="623"/>
    </row>
    <row r="35" spans="2:28" ht="15" customHeight="1">
      <c r="B35" s="616">
        <v>4</v>
      </c>
      <c r="C35" s="48" t="s">
        <v>382</v>
      </c>
      <c r="D35" s="655">
        <v>77</v>
      </c>
      <c r="E35" s="285"/>
      <c r="F35" s="566"/>
      <c r="G35" s="566"/>
      <c r="H35" s="566"/>
      <c r="I35" s="566"/>
      <c r="J35" s="566"/>
      <c r="K35" s="566"/>
      <c r="L35" s="566"/>
      <c r="M35" s="566"/>
      <c r="N35" s="566"/>
      <c r="O35" s="566"/>
      <c r="P35" s="566"/>
      <c r="Q35" s="566"/>
      <c r="R35" s="566"/>
      <c r="S35" s="566"/>
      <c r="T35" s="566"/>
      <c r="U35" s="566"/>
      <c r="V35" s="566"/>
      <c r="W35" s="80"/>
      <c r="X35" s="622" t="str">
        <f>IF(Z35=0,"",RANK(Z35,$Z$7:$Z$106,0))</f>
        <v/>
      </c>
      <c r="Y35" s="564" t="str">
        <f>INDEX(CSE,1,MATCH(Z35,E36:V36,0))</f>
        <v>50m NL</v>
      </c>
      <c r="Z35" s="618">
        <f>MAX(E36:V36)</f>
        <v>0</v>
      </c>
      <c r="AA35" s="564"/>
      <c r="AB35" s="622"/>
    </row>
    <row r="36" spans="2:28" ht="15" customHeight="1" thickBot="1">
      <c r="B36" s="629"/>
      <c r="C36" s="48" t="s">
        <v>460</v>
      </c>
      <c r="D36" s="655"/>
      <c r="E36" s="18">
        <f>CPTD!D34</f>
        <v>0</v>
      </c>
      <c r="F36" s="565">
        <f>CPTD!E34</f>
        <v>0</v>
      </c>
      <c r="G36" s="565">
        <f>CPTD!F34</f>
        <v>0</v>
      </c>
      <c r="H36" s="565">
        <f>CPTD!G34</f>
        <v>0</v>
      </c>
      <c r="I36" s="565">
        <f>CPTD!H34</f>
        <v>0</v>
      </c>
      <c r="J36" s="565">
        <f>CPTD!I34</f>
        <v>0</v>
      </c>
      <c r="K36" s="565">
        <f>CPTD!J34</f>
        <v>0</v>
      </c>
      <c r="L36" s="565">
        <f>CPTD!K34</f>
        <v>0</v>
      </c>
      <c r="M36" s="565">
        <f>CPTD!L34</f>
        <v>0</v>
      </c>
      <c r="N36" s="565">
        <f>CPTD!M34</f>
        <v>0</v>
      </c>
      <c r="O36" s="565">
        <f>CPTD!N34</f>
        <v>0</v>
      </c>
      <c r="P36" s="565">
        <f>CPTD!O34</f>
        <v>0</v>
      </c>
      <c r="Q36" s="565">
        <f>CPTD!P34</f>
        <v>0</v>
      </c>
      <c r="R36" s="565">
        <f>CPTD!Q34</f>
        <v>0</v>
      </c>
      <c r="S36" s="565">
        <f>CPTD!R34</f>
        <v>0</v>
      </c>
      <c r="T36" s="565">
        <f>CPTD!S34</f>
        <v>0</v>
      </c>
      <c r="U36" s="565">
        <f>CPTD!T34</f>
        <v>0</v>
      </c>
      <c r="V36" s="565">
        <f>CPTD!U34</f>
        <v>0</v>
      </c>
      <c r="W36" s="80"/>
      <c r="X36" s="623"/>
      <c r="Y36" s="565">
        <f>INDEX(E35:V36,1,MATCH(Z35,E36:V36,0))</f>
        <v>0</v>
      </c>
      <c r="Z36" s="624"/>
      <c r="AA36" s="565"/>
      <c r="AB36" s="623"/>
    </row>
    <row r="37" spans="2:28" ht="15" customHeight="1">
      <c r="B37" s="628">
        <v>3</v>
      </c>
      <c r="C37" s="46" t="s">
        <v>472</v>
      </c>
      <c r="D37" s="658">
        <v>81</v>
      </c>
      <c r="E37" s="12" t="s">
        <v>1022</v>
      </c>
      <c r="F37" s="566" t="s">
        <v>989</v>
      </c>
      <c r="G37" s="566"/>
      <c r="H37" s="566"/>
      <c r="I37" s="566"/>
      <c r="J37" s="566"/>
      <c r="K37" s="566"/>
      <c r="L37" s="566"/>
      <c r="M37" s="566"/>
      <c r="N37" s="566" t="s">
        <v>1023</v>
      </c>
      <c r="O37" s="566" t="s">
        <v>696</v>
      </c>
      <c r="P37" s="566"/>
      <c r="Q37" s="566"/>
      <c r="R37" s="566"/>
      <c r="S37" s="566"/>
      <c r="T37" s="566" t="s">
        <v>1024</v>
      </c>
      <c r="U37" s="566" t="s">
        <v>990</v>
      </c>
      <c r="V37" s="566"/>
      <c r="W37" s="80"/>
      <c r="X37" s="622">
        <f>IF(Z37=0,"",RANK(Z37,$Z$7:$Z$106,0))</f>
        <v>11</v>
      </c>
      <c r="Y37" s="564" t="str">
        <f>INDEX(CSE,1,MATCH(Z37,E38:V38,0))</f>
        <v>100m BRA</v>
      </c>
      <c r="Z37" s="618">
        <f>MAX(E38:V38)</f>
        <v>787</v>
      </c>
      <c r="AA37" s="564"/>
      <c r="AB37" s="622"/>
    </row>
    <row r="38" spans="2:28" ht="15" customHeight="1">
      <c r="B38" s="617"/>
      <c r="C38" s="47" t="s">
        <v>473</v>
      </c>
      <c r="D38" s="620"/>
      <c r="E38" s="18">
        <f>CPTD!D36</f>
        <v>776</v>
      </c>
      <c r="F38" s="565">
        <f>CPTD!E36</f>
        <v>726</v>
      </c>
      <c r="G38" s="565">
        <f>CPTD!F36</f>
        <v>0</v>
      </c>
      <c r="H38" s="565">
        <f>CPTD!G36</f>
        <v>0</v>
      </c>
      <c r="I38" s="565">
        <f>CPTD!H36</f>
        <v>0</v>
      </c>
      <c r="J38" s="565">
        <f>CPTD!I36</f>
        <v>0</v>
      </c>
      <c r="K38" s="565">
        <f>CPTD!J36</f>
        <v>0</v>
      </c>
      <c r="L38" s="565">
        <f>CPTD!K36</f>
        <v>0</v>
      </c>
      <c r="M38" s="565">
        <f>CPTD!L36</f>
        <v>0</v>
      </c>
      <c r="N38" s="565">
        <f>CPTD!M36</f>
        <v>693</v>
      </c>
      <c r="O38" s="565">
        <f>CPTD!N36</f>
        <v>787</v>
      </c>
      <c r="P38" s="565">
        <f>CPTD!O36</f>
        <v>0</v>
      </c>
      <c r="Q38" s="565">
        <f>CPTD!P36</f>
        <v>0</v>
      </c>
      <c r="R38" s="565">
        <f>CPTD!Q36</f>
        <v>0</v>
      </c>
      <c r="S38" s="565">
        <f>CPTD!R36</f>
        <v>0</v>
      </c>
      <c r="T38" s="565">
        <f>CPTD!S36</f>
        <v>752</v>
      </c>
      <c r="U38" s="565">
        <f>CPTD!T36</f>
        <v>657</v>
      </c>
      <c r="V38" s="565">
        <f>CPTD!U36</f>
        <v>0</v>
      </c>
      <c r="W38" s="80"/>
      <c r="X38" s="623"/>
      <c r="Y38" s="565" t="str">
        <f>INDEX(E37:V38,1,MATCH(Z37,E38:V38,0))</f>
        <v>1'31"15</v>
      </c>
      <c r="Z38" s="624"/>
      <c r="AA38" s="565"/>
      <c r="AB38" s="623"/>
    </row>
    <row r="39" spans="2:28" ht="15" customHeight="1">
      <c r="B39" s="617"/>
      <c r="C39" s="382" t="s">
        <v>487</v>
      </c>
      <c r="D39" s="658">
        <v>82</v>
      </c>
      <c r="E39" s="17"/>
      <c r="F39" s="564"/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  <c r="U39" s="564"/>
      <c r="V39" s="564"/>
      <c r="W39" s="80"/>
      <c r="X39" s="622" t="str">
        <f>IF(Z39=0,"",RANK(Z39,$Z$7:$Z$106,0))</f>
        <v/>
      </c>
      <c r="Y39" s="564" t="str">
        <f>INDEX(CSE,1,MATCH(Z39,E40:V40,0))</f>
        <v>50m NL</v>
      </c>
      <c r="Z39" s="618">
        <f>MAX(E40:V40)</f>
        <v>0</v>
      </c>
      <c r="AA39" s="564"/>
      <c r="AB39" s="622"/>
    </row>
    <row r="40" spans="2:28" ht="15" customHeight="1" thickBot="1">
      <c r="B40" s="629"/>
      <c r="C40" s="301" t="s">
        <v>488</v>
      </c>
      <c r="D40" s="620"/>
      <c r="E40" s="18">
        <f>CPTD!D38</f>
        <v>0</v>
      </c>
      <c r="F40" s="565">
        <f>CPTD!E38</f>
        <v>0</v>
      </c>
      <c r="G40" s="565">
        <f>CPTD!F38</f>
        <v>0</v>
      </c>
      <c r="H40" s="565">
        <f>CPTD!G38</f>
        <v>0</v>
      </c>
      <c r="I40" s="565">
        <f>CPTD!H38</f>
        <v>0</v>
      </c>
      <c r="J40" s="565">
        <f>CPTD!I38</f>
        <v>0</v>
      </c>
      <c r="K40" s="565">
        <f>CPTD!J38</f>
        <v>0</v>
      </c>
      <c r="L40" s="565">
        <f>CPTD!K38</f>
        <v>0</v>
      </c>
      <c r="M40" s="565">
        <f>CPTD!L38</f>
        <v>0</v>
      </c>
      <c r="N40" s="565">
        <f>CPTD!M38</f>
        <v>0</v>
      </c>
      <c r="O40" s="565">
        <f>CPTD!N38</f>
        <v>0</v>
      </c>
      <c r="P40" s="565">
        <f>CPTD!O38</f>
        <v>0</v>
      </c>
      <c r="Q40" s="565">
        <f>CPTD!P38</f>
        <v>0</v>
      </c>
      <c r="R40" s="565">
        <f>CPTD!Q38</f>
        <v>0</v>
      </c>
      <c r="S40" s="565">
        <f>CPTD!R38</f>
        <v>0</v>
      </c>
      <c r="T40" s="565">
        <f>CPTD!S38</f>
        <v>0</v>
      </c>
      <c r="U40" s="565">
        <f>CPTD!T38</f>
        <v>0</v>
      </c>
      <c r="V40" s="565">
        <f>CPTD!U38</f>
        <v>0</v>
      </c>
      <c r="W40" s="80"/>
      <c r="X40" s="623"/>
      <c r="Y40" s="565">
        <f>INDEX(E39:V40,1,MATCH(Z39,E40:V40,0))</f>
        <v>0</v>
      </c>
      <c r="Z40" s="624"/>
      <c r="AA40" s="565"/>
      <c r="AB40" s="623"/>
    </row>
    <row r="41" spans="2:28" ht="15" customHeight="1">
      <c r="B41" s="616" t="s">
        <v>528</v>
      </c>
      <c r="C41" s="553" t="s">
        <v>502</v>
      </c>
      <c r="D41" s="658">
        <v>88</v>
      </c>
      <c r="E41" s="17"/>
      <c r="F41" s="564"/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80"/>
      <c r="X41" s="622" t="str">
        <f>IF(Z41=0,"",RANK(Z41,$Z$7:$Z$106,0))</f>
        <v/>
      </c>
      <c r="Y41" s="564" t="str">
        <f>INDEX(CSE,1,MATCH(Z41,E42:V42,0))</f>
        <v>50m NL</v>
      </c>
      <c r="Z41" s="618">
        <f>MAX(E42:V42)</f>
        <v>0</v>
      </c>
      <c r="AA41" s="13"/>
      <c r="AB41" s="566"/>
    </row>
    <row r="42" spans="2:28" ht="15" customHeight="1">
      <c r="B42" s="617"/>
      <c r="C42" s="507" t="s">
        <v>503</v>
      </c>
      <c r="D42" s="620"/>
      <c r="E42" s="18">
        <f>CPTD!D40</f>
        <v>0</v>
      </c>
      <c r="F42" s="565">
        <f>CPTD!E40</f>
        <v>0</v>
      </c>
      <c r="G42" s="565">
        <f>CPTD!F40</f>
        <v>0</v>
      </c>
      <c r="H42" s="565">
        <f>CPTD!G40</f>
        <v>0</v>
      </c>
      <c r="I42" s="565">
        <f>CPTD!H40</f>
        <v>0</v>
      </c>
      <c r="J42" s="565">
        <f>CPTD!I40</f>
        <v>0</v>
      </c>
      <c r="K42" s="565">
        <f>CPTD!J40</f>
        <v>0</v>
      </c>
      <c r="L42" s="565">
        <f>CPTD!K40</f>
        <v>0</v>
      </c>
      <c r="M42" s="565">
        <f>CPTD!L40</f>
        <v>0</v>
      </c>
      <c r="N42" s="565">
        <f>CPTD!M40</f>
        <v>0</v>
      </c>
      <c r="O42" s="565">
        <f>CPTD!N40</f>
        <v>0</v>
      </c>
      <c r="P42" s="565">
        <f>CPTD!O40</f>
        <v>0</v>
      </c>
      <c r="Q42" s="565">
        <f>CPTD!P40</f>
        <v>0</v>
      </c>
      <c r="R42" s="565">
        <f>CPTD!Q40</f>
        <v>0</v>
      </c>
      <c r="S42" s="565">
        <f>CPTD!R40</f>
        <v>0</v>
      </c>
      <c r="T42" s="565">
        <f>CPTD!S40</f>
        <v>0</v>
      </c>
      <c r="U42" s="565">
        <f>CPTD!T40</f>
        <v>0</v>
      </c>
      <c r="V42" s="565">
        <f>CPTD!U40</f>
        <v>0</v>
      </c>
      <c r="W42" s="80"/>
      <c r="X42" s="623"/>
      <c r="Y42" s="565">
        <f>INDEX(E41:V42,1,MATCH(Z41,E42:V42,0))</f>
        <v>0</v>
      </c>
      <c r="Z42" s="624"/>
      <c r="AA42" s="13"/>
      <c r="AB42" s="566"/>
    </row>
    <row r="43" spans="2:28" ht="15" customHeight="1">
      <c r="B43" s="617"/>
      <c r="C43" s="506" t="s">
        <v>54</v>
      </c>
      <c r="D43" s="655">
        <v>88</v>
      </c>
      <c r="E43" s="285"/>
      <c r="F43" s="566"/>
      <c r="G43" s="566"/>
      <c r="H43" s="566"/>
      <c r="I43" s="566"/>
      <c r="J43" s="566"/>
      <c r="K43" s="566"/>
      <c r="L43" s="566"/>
      <c r="M43" s="566"/>
      <c r="N43" s="566"/>
      <c r="O43" s="566"/>
      <c r="P43" s="566"/>
      <c r="Q43" s="566"/>
      <c r="R43" s="566"/>
      <c r="S43" s="566"/>
      <c r="T43" s="566"/>
      <c r="U43" s="566"/>
      <c r="V43" s="566"/>
      <c r="W43" s="80"/>
      <c r="X43" s="622" t="str">
        <f>IF(Z43=0,"",RANK(Z43,$Z$7:$Z$106,0))</f>
        <v/>
      </c>
      <c r="Y43" s="564" t="str">
        <f>INDEX(CSE,1,MATCH(Z43,E44:V44,0))</f>
        <v>50m NL</v>
      </c>
      <c r="Z43" s="618">
        <f>MAX(E44:V44)</f>
        <v>0</v>
      </c>
      <c r="AA43" s="173"/>
      <c r="AB43" s="622"/>
    </row>
    <row r="44" spans="2:28" ht="15" customHeight="1" thickBot="1">
      <c r="B44" s="617"/>
      <c r="C44" s="507" t="s">
        <v>141</v>
      </c>
      <c r="D44" s="620"/>
      <c r="E44" s="18">
        <f>CPTD!D42</f>
        <v>0</v>
      </c>
      <c r="F44" s="565">
        <f>CPTD!E42</f>
        <v>0</v>
      </c>
      <c r="G44" s="565">
        <f>CPTD!F42</f>
        <v>0</v>
      </c>
      <c r="H44" s="565">
        <f>CPTD!G42</f>
        <v>0</v>
      </c>
      <c r="I44" s="565">
        <f>CPTD!H42</f>
        <v>0</v>
      </c>
      <c r="J44" s="565">
        <f>CPTD!I42</f>
        <v>0</v>
      </c>
      <c r="K44" s="565">
        <f>CPTD!J42</f>
        <v>0</v>
      </c>
      <c r="L44" s="565">
        <f>CPTD!K42</f>
        <v>0</v>
      </c>
      <c r="M44" s="565">
        <f>CPTD!L42</f>
        <v>0</v>
      </c>
      <c r="N44" s="565">
        <f>CPTD!M42</f>
        <v>0</v>
      </c>
      <c r="O44" s="565">
        <f>CPTD!N42</f>
        <v>0</v>
      </c>
      <c r="P44" s="565">
        <f>CPTD!O42</f>
        <v>0</v>
      </c>
      <c r="Q44" s="565">
        <f>CPTD!P42</f>
        <v>0</v>
      </c>
      <c r="R44" s="565">
        <f>CPTD!Q42</f>
        <v>0</v>
      </c>
      <c r="S44" s="565">
        <f>CPTD!R42</f>
        <v>0</v>
      </c>
      <c r="T44" s="565">
        <f>CPTD!S42</f>
        <v>0</v>
      </c>
      <c r="U44" s="565">
        <f>CPTD!T42</f>
        <v>0</v>
      </c>
      <c r="V44" s="565">
        <f>CPTD!U42</f>
        <v>0</v>
      </c>
      <c r="W44" s="80"/>
      <c r="X44" s="623"/>
      <c r="Y44" s="565">
        <f>INDEX(E43:V44,1,MATCH(Z43,E44:V44,0))</f>
        <v>0</v>
      </c>
      <c r="Z44" s="624"/>
      <c r="AA44" s="565"/>
      <c r="AB44" s="623"/>
    </row>
    <row r="45" spans="2:28" ht="15" customHeight="1">
      <c r="B45" s="628">
        <v>1</v>
      </c>
      <c r="C45" s="508" t="s">
        <v>20</v>
      </c>
      <c r="D45" s="655">
        <v>89</v>
      </c>
      <c r="E45" s="17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80"/>
      <c r="X45" s="622" t="str">
        <f>IF(Z45=0,"",RANK(Z45,$Z$7:$Z$106,0))</f>
        <v/>
      </c>
      <c r="Y45" s="564" t="str">
        <f>INDEX(CSE,1,MATCH(Z45,E46:V46,0))</f>
        <v>50m NL</v>
      </c>
      <c r="Z45" s="618">
        <f>MAX(E46:V46)</f>
        <v>0</v>
      </c>
      <c r="AA45" s="173"/>
      <c r="AB45" s="622"/>
    </row>
    <row r="46" spans="2:28" ht="15" customHeight="1" thickBot="1">
      <c r="B46" s="629"/>
      <c r="C46" s="509" t="s">
        <v>321</v>
      </c>
      <c r="D46" s="655"/>
      <c r="E46" s="18">
        <f>CPTD!D44</f>
        <v>0</v>
      </c>
      <c r="F46" s="565">
        <f>CPTD!E44</f>
        <v>0</v>
      </c>
      <c r="G46" s="565">
        <f>CPTD!F44</f>
        <v>0</v>
      </c>
      <c r="H46" s="565">
        <f>CPTD!G44</f>
        <v>0</v>
      </c>
      <c r="I46" s="565">
        <f>CPTD!H44</f>
        <v>0</v>
      </c>
      <c r="J46" s="565">
        <f>CPTD!I44</f>
        <v>0</v>
      </c>
      <c r="K46" s="565">
        <f>CPTD!J44</f>
        <v>0</v>
      </c>
      <c r="L46" s="565">
        <f>CPTD!K44</f>
        <v>0</v>
      </c>
      <c r="M46" s="565">
        <f>CPTD!L44</f>
        <v>0</v>
      </c>
      <c r="N46" s="565">
        <f>CPTD!M44</f>
        <v>0</v>
      </c>
      <c r="O46" s="565">
        <f>CPTD!N44</f>
        <v>0</v>
      </c>
      <c r="P46" s="565">
        <f>CPTD!O44</f>
        <v>0</v>
      </c>
      <c r="Q46" s="565">
        <f>CPTD!P44</f>
        <v>0</v>
      </c>
      <c r="R46" s="565">
        <f>CPTD!Q44</f>
        <v>0</v>
      </c>
      <c r="S46" s="565">
        <f>CPTD!R44</f>
        <v>0</v>
      </c>
      <c r="T46" s="565">
        <f>CPTD!S44</f>
        <v>0</v>
      </c>
      <c r="U46" s="565">
        <f>CPTD!T44</f>
        <v>0</v>
      </c>
      <c r="V46" s="565">
        <f>CPTD!U44</f>
        <v>0</v>
      </c>
      <c r="W46" s="80"/>
      <c r="X46" s="623"/>
      <c r="Y46" s="565">
        <f>INDEX(E45:V46,1,MATCH(Z45,E46:V46,0))</f>
        <v>0</v>
      </c>
      <c r="Z46" s="624"/>
      <c r="AA46" s="565"/>
      <c r="AB46" s="623"/>
    </row>
    <row r="47" spans="2:28" ht="15" customHeight="1">
      <c r="C47" s="653" t="s">
        <v>38</v>
      </c>
      <c r="D47" s="654"/>
      <c r="E47" s="634" t="s">
        <v>657</v>
      </c>
      <c r="F47" s="634"/>
      <c r="G47" s="634"/>
      <c r="H47" s="634"/>
      <c r="I47" s="634"/>
      <c r="J47" s="634"/>
      <c r="K47" s="634"/>
      <c r="L47" s="634"/>
      <c r="M47" s="634"/>
      <c r="N47" s="634"/>
      <c r="O47" s="634"/>
      <c r="P47" s="634"/>
      <c r="Q47" s="634"/>
      <c r="R47" s="634"/>
      <c r="S47" s="634"/>
      <c r="T47" s="634"/>
      <c r="U47" s="634"/>
      <c r="V47" s="635"/>
      <c r="W47" s="80"/>
      <c r="X47" s="639"/>
      <c r="Y47" s="640"/>
      <c r="Z47" s="640"/>
      <c r="AA47" s="640"/>
      <c r="AB47" s="641"/>
    </row>
    <row r="48" spans="2:28" ht="15" customHeight="1">
      <c r="C48" s="28" t="s">
        <v>44</v>
      </c>
      <c r="D48" s="621">
        <v>94</v>
      </c>
      <c r="E48" s="17"/>
      <c r="F48" s="564" t="s">
        <v>791</v>
      </c>
      <c r="G48" s="545" t="s">
        <v>1220</v>
      </c>
      <c r="H48" s="564"/>
      <c r="I48" s="564"/>
      <c r="J48" s="564"/>
      <c r="K48" s="564"/>
      <c r="L48" s="564" t="s">
        <v>539</v>
      </c>
      <c r="M48" s="564"/>
      <c r="N48" s="564"/>
      <c r="O48" s="564"/>
      <c r="P48" s="564"/>
      <c r="Q48" s="564"/>
      <c r="R48" s="564"/>
      <c r="S48" s="564"/>
      <c r="T48" s="564"/>
      <c r="U48" s="564" t="s">
        <v>792</v>
      </c>
      <c r="V48" s="564"/>
      <c r="W48" s="80"/>
      <c r="X48" s="622">
        <f>IF(Z48=0,"",RANK(Z48,$Z$7:$Z$106,0))</f>
        <v>7</v>
      </c>
      <c r="Y48" s="566" t="str">
        <f>INDEX(CSE,1,MATCH(Z48,E49:V49,0))</f>
        <v>100m NL</v>
      </c>
      <c r="Z48" s="619">
        <f>MAX(E49:V49)</f>
        <v>962</v>
      </c>
      <c r="AA48" s="586" t="s">
        <v>364</v>
      </c>
      <c r="AB48" s="623">
        <v>796</v>
      </c>
    </row>
    <row r="49" spans="2:28" ht="15" customHeight="1">
      <c r="C49" s="29" t="s">
        <v>45</v>
      </c>
      <c r="D49" s="621"/>
      <c r="E49" s="18">
        <f>CPTD!D47</f>
        <v>0</v>
      </c>
      <c r="F49" s="565">
        <f>CPTD!E47</f>
        <v>962</v>
      </c>
      <c r="G49" s="565">
        <f>CPTD!F47</f>
        <v>796</v>
      </c>
      <c r="H49" s="565">
        <f>CPTD!G47</f>
        <v>0</v>
      </c>
      <c r="I49" s="565">
        <f>CPTD!H47</f>
        <v>0</v>
      </c>
      <c r="J49" s="565">
        <f>CPTD!I47</f>
        <v>0</v>
      </c>
      <c r="K49" s="565">
        <f>CPTD!J47</f>
        <v>0</v>
      </c>
      <c r="L49" s="565">
        <f>CPTD!K47</f>
        <v>763</v>
      </c>
      <c r="M49" s="565">
        <f>CPTD!L47</f>
        <v>0</v>
      </c>
      <c r="N49" s="565">
        <f>CPTD!M47</f>
        <v>0</v>
      </c>
      <c r="O49" s="565">
        <f>CPTD!N47</f>
        <v>0</v>
      </c>
      <c r="P49" s="565">
        <f>CPTD!O47</f>
        <v>0</v>
      </c>
      <c r="Q49" s="565">
        <f>CPTD!P47</f>
        <v>0</v>
      </c>
      <c r="R49" s="565">
        <f>CPTD!Q47</f>
        <v>0</v>
      </c>
      <c r="S49" s="565">
        <f>CPTD!R47</f>
        <v>0</v>
      </c>
      <c r="T49" s="565">
        <f>CPTD!S47</f>
        <v>0</v>
      </c>
      <c r="U49" s="565">
        <f>CPTD!T47</f>
        <v>856</v>
      </c>
      <c r="V49" s="565">
        <f>CPTD!U47</f>
        <v>0</v>
      </c>
      <c r="W49" s="80"/>
      <c r="X49" s="623"/>
      <c r="Y49" s="565" t="str">
        <f>INDEX(E48:V49,1,MATCH(Z48,E49:V49,0))</f>
        <v>1'04"39</v>
      </c>
      <c r="Z49" s="624"/>
      <c r="AA49" s="20" t="s">
        <v>1220</v>
      </c>
      <c r="AB49" s="659"/>
    </row>
    <row r="50" spans="2:28" ht="15" customHeight="1">
      <c r="B50" s="229"/>
      <c r="C50" s="510" t="s">
        <v>40</v>
      </c>
      <c r="D50" s="620">
        <v>96</v>
      </c>
      <c r="E50" s="17"/>
      <c r="F50" s="564"/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80"/>
      <c r="X50" s="638" t="str">
        <f>IF(Z50=0,"",RANK(Z50,$Z$7:$Z$106,0))</f>
        <v/>
      </c>
      <c r="Y50" s="566" t="str">
        <f>INDEX(CSE,1,MATCH(Z50,E51:V51,0))</f>
        <v>50m NL</v>
      </c>
      <c r="Z50" s="619">
        <f>MAX(E51:V51)</f>
        <v>0</v>
      </c>
      <c r="AA50" s="392"/>
      <c r="AB50" s="623"/>
    </row>
    <row r="51" spans="2:28" ht="15" customHeight="1">
      <c r="B51" s="229"/>
      <c r="C51" s="511" t="s">
        <v>41</v>
      </c>
      <c r="D51" s="658"/>
      <c r="E51" s="18">
        <f>CPTD!D49</f>
        <v>0</v>
      </c>
      <c r="F51" s="565">
        <f>CPTD!E49</f>
        <v>0</v>
      </c>
      <c r="G51" s="565">
        <f>CPTD!F49</f>
        <v>0</v>
      </c>
      <c r="H51" s="565">
        <f>CPTD!G49</f>
        <v>0</v>
      </c>
      <c r="I51" s="565">
        <f>CPTD!H49</f>
        <v>0</v>
      </c>
      <c r="J51" s="565">
        <f>CPTD!I49</f>
        <v>0</v>
      </c>
      <c r="K51" s="565">
        <f>CPTD!J49</f>
        <v>0</v>
      </c>
      <c r="L51" s="565">
        <f>CPTD!K49</f>
        <v>0</v>
      </c>
      <c r="M51" s="565">
        <f>CPTD!L49</f>
        <v>0</v>
      </c>
      <c r="N51" s="565">
        <f>CPTD!M49</f>
        <v>0</v>
      </c>
      <c r="O51" s="565">
        <f>CPTD!N49</f>
        <v>0</v>
      </c>
      <c r="P51" s="565">
        <f>CPTD!O49</f>
        <v>0</v>
      </c>
      <c r="Q51" s="565">
        <f>CPTD!P49</f>
        <v>0</v>
      </c>
      <c r="R51" s="565">
        <f>CPTD!Q49</f>
        <v>0</v>
      </c>
      <c r="S51" s="565">
        <f>CPTD!R49</f>
        <v>0</v>
      </c>
      <c r="T51" s="565">
        <f>CPTD!S49</f>
        <v>0</v>
      </c>
      <c r="U51" s="565">
        <f>CPTD!T49</f>
        <v>0</v>
      </c>
      <c r="V51" s="565">
        <f>CPTD!U49</f>
        <v>0</v>
      </c>
      <c r="W51" s="80"/>
      <c r="X51" s="623"/>
      <c r="Y51" s="565">
        <f>INDEX(E50:V51,1,MATCH(Z50,E51:V51,0))</f>
        <v>0</v>
      </c>
      <c r="Z51" s="624"/>
      <c r="AA51" s="20"/>
      <c r="AB51" s="659"/>
    </row>
    <row r="52" spans="2:28" ht="15" customHeight="1">
      <c r="B52" s="229"/>
      <c r="C52" s="28" t="s">
        <v>42</v>
      </c>
      <c r="D52" s="621">
        <v>97</v>
      </c>
      <c r="E52" s="17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 t="s">
        <v>1177</v>
      </c>
      <c r="R52" s="564" t="s">
        <v>1178</v>
      </c>
      <c r="S52" s="564" t="s">
        <v>674</v>
      </c>
      <c r="T52" s="564"/>
      <c r="U52" s="564"/>
      <c r="V52" s="564"/>
      <c r="W52" s="80"/>
      <c r="X52" s="622">
        <f>IF(Z52=0,"",RANK(Z52,$Z$7:$Z$106,0))</f>
        <v>1</v>
      </c>
      <c r="Y52" s="566" t="str">
        <f>INDEX(CSE,1,MATCH(Z52,E53:V53,0))</f>
        <v>50m PAP</v>
      </c>
      <c r="Z52" s="618">
        <f>MAX(E53:V53)</f>
        <v>1098</v>
      </c>
      <c r="AA52" s="546" t="s">
        <v>369</v>
      </c>
      <c r="AB52" s="659">
        <v>1075</v>
      </c>
    </row>
    <row r="53" spans="2:28" ht="15" customHeight="1">
      <c r="B53" s="229"/>
      <c r="C53" s="29" t="s">
        <v>43</v>
      </c>
      <c r="D53" s="621"/>
      <c r="E53" s="18">
        <f>CPTD!D51</f>
        <v>0</v>
      </c>
      <c r="F53" s="565">
        <f>CPTD!E51</f>
        <v>0</v>
      </c>
      <c r="G53" s="565">
        <f>CPTD!F51</f>
        <v>0</v>
      </c>
      <c r="H53" s="565">
        <f>CPTD!G51</f>
        <v>0</v>
      </c>
      <c r="I53" s="565">
        <f>CPTD!H51</f>
        <v>0</v>
      </c>
      <c r="J53" s="565">
        <f>CPTD!I51</f>
        <v>0</v>
      </c>
      <c r="K53" s="565">
        <f>CPTD!J51</f>
        <v>0</v>
      </c>
      <c r="L53" s="565">
        <f>CPTD!K51</f>
        <v>0</v>
      </c>
      <c r="M53" s="565">
        <f>CPTD!L51</f>
        <v>0</v>
      </c>
      <c r="N53" s="565">
        <f>CPTD!M51</f>
        <v>0</v>
      </c>
      <c r="O53" s="565">
        <f>CPTD!N51</f>
        <v>0</v>
      </c>
      <c r="P53" s="565">
        <f>CPTD!O51</f>
        <v>0</v>
      </c>
      <c r="Q53" s="565">
        <f>CPTD!P51</f>
        <v>1098</v>
      </c>
      <c r="R53" s="565">
        <f>CPTD!Q51</f>
        <v>1088</v>
      </c>
      <c r="S53" s="565">
        <f>CPTD!R51</f>
        <v>1046</v>
      </c>
      <c r="T53" s="565">
        <f>CPTD!S51</f>
        <v>0</v>
      </c>
      <c r="U53" s="565">
        <f>CPTD!T51</f>
        <v>0</v>
      </c>
      <c r="V53" s="565">
        <f>CPTD!U51</f>
        <v>0</v>
      </c>
      <c r="W53" s="80"/>
      <c r="X53" s="623"/>
      <c r="Y53" s="565" t="str">
        <f>INDEX(E52:V53,1,MATCH(Z52,E53:V53,0))</f>
        <v>29"77</v>
      </c>
      <c r="Z53" s="624"/>
      <c r="AA53" s="20" t="s">
        <v>1102</v>
      </c>
      <c r="AB53" s="659"/>
    </row>
    <row r="54" spans="2:28" ht="15" customHeight="1">
      <c r="B54" s="229"/>
      <c r="C54" s="510" t="s">
        <v>479</v>
      </c>
      <c r="D54" s="658">
        <v>97</v>
      </c>
      <c r="E54" s="17"/>
      <c r="F54" s="564"/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80"/>
      <c r="X54" s="622" t="str">
        <f>IF(Z54=0,"",RANK(Z54,$Z$7:$Z$106,0))</f>
        <v/>
      </c>
      <c r="Y54" s="566" t="str">
        <f>INDEX(CSE,1,MATCH(Z54,E55:V55,0))</f>
        <v>50m NL</v>
      </c>
      <c r="Z54" s="618">
        <f>MAX(E55:V55)</f>
        <v>0</v>
      </c>
      <c r="AA54" s="19"/>
      <c r="AB54" s="659"/>
    </row>
    <row r="55" spans="2:28" ht="15" customHeight="1">
      <c r="B55" s="229"/>
      <c r="C55" s="511" t="s">
        <v>480</v>
      </c>
      <c r="D55" s="620"/>
      <c r="E55" s="18">
        <f>CPTD!D53</f>
        <v>0</v>
      </c>
      <c r="F55" s="565">
        <f>CPTD!E53</f>
        <v>0</v>
      </c>
      <c r="G55" s="565">
        <f>CPTD!F53</f>
        <v>0</v>
      </c>
      <c r="H55" s="565">
        <f>CPTD!G53</f>
        <v>0</v>
      </c>
      <c r="I55" s="565">
        <f>CPTD!H53</f>
        <v>0</v>
      </c>
      <c r="J55" s="565">
        <f>CPTD!I53</f>
        <v>0</v>
      </c>
      <c r="K55" s="565">
        <f>CPTD!J53</f>
        <v>0</v>
      </c>
      <c r="L55" s="565">
        <f>CPTD!K53</f>
        <v>0</v>
      </c>
      <c r="M55" s="565">
        <f>CPTD!L53</f>
        <v>0</v>
      </c>
      <c r="N55" s="565">
        <f>CPTD!M53</f>
        <v>0</v>
      </c>
      <c r="O55" s="565">
        <f>CPTD!N53</f>
        <v>0</v>
      </c>
      <c r="P55" s="565">
        <f>CPTD!O53</f>
        <v>0</v>
      </c>
      <c r="Q55" s="565">
        <f>CPTD!P53</f>
        <v>0</v>
      </c>
      <c r="R55" s="565">
        <f>CPTD!Q53</f>
        <v>0</v>
      </c>
      <c r="S55" s="565">
        <f>CPTD!R53</f>
        <v>0</v>
      </c>
      <c r="T55" s="565">
        <f>CPTD!S53</f>
        <v>0</v>
      </c>
      <c r="U55" s="565">
        <f>CPTD!T53</f>
        <v>0</v>
      </c>
      <c r="V55" s="565">
        <f>CPTD!U53</f>
        <v>0</v>
      </c>
      <c r="W55" s="80"/>
      <c r="X55" s="623"/>
      <c r="Y55" s="565">
        <f>INDEX(E54:V55,1,MATCH(Z54,E55:V55,0))</f>
        <v>0</v>
      </c>
      <c r="Z55" s="624"/>
      <c r="AA55" s="20"/>
      <c r="AB55" s="659"/>
    </row>
    <row r="56" spans="2:28" ht="15" customHeight="1">
      <c r="B56" s="229"/>
      <c r="C56" s="512" t="s">
        <v>448</v>
      </c>
      <c r="D56" s="655">
        <v>97</v>
      </c>
      <c r="E56" s="285"/>
      <c r="F56" s="566"/>
      <c r="G56" s="137"/>
      <c r="H56" s="566"/>
      <c r="I56" s="566"/>
      <c r="J56" s="566"/>
      <c r="K56" s="137"/>
      <c r="L56" s="566"/>
      <c r="M56" s="566"/>
      <c r="N56" s="566"/>
      <c r="O56" s="137"/>
      <c r="P56" s="566"/>
      <c r="Q56" s="566"/>
      <c r="R56" s="566"/>
      <c r="S56" s="566"/>
      <c r="T56" s="566"/>
      <c r="U56" s="566"/>
      <c r="V56" s="566"/>
      <c r="W56" s="80"/>
      <c r="X56" s="622" t="str">
        <f>IF(Z56=0,"",RANK(Z56,$Z$7:$Z$106,0))</f>
        <v/>
      </c>
      <c r="Y56" s="566" t="str">
        <f>INDEX(CSE,1,MATCH(Z56,E57:V57,0))</f>
        <v>50m NL</v>
      </c>
      <c r="Z56" s="619">
        <f>MAX(E57:V57)</f>
        <v>0</v>
      </c>
      <c r="AA56" s="392"/>
      <c r="AB56" s="623"/>
    </row>
    <row r="57" spans="2:28" ht="15" customHeight="1">
      <c r="B57" s="229"/>
      <c r="C57" s="512" t="s">
        <v>335</v>
      </c>
      <c r="D57" s="620"/>
      <c r="E57" s="18">
        <f>CPTD!D55</f>
        <v>0</v>
      </c>
      <c r="F57" s="565">
        <f>CPTD!E55</f>
        <v>0</v>
      </c>
      <c r="G57" s="568">
        <f>CPTD!F55</f>
        <v>0</v>
      </c>
      <c r="H57" s="565">
        <f>CPTD!G55</f>
        <v>0</v>
      </c>
      <c r="I57" s="565">
        <f>CPTD!H55</f>
        <v>0</v>
      </c>
      <c r="J57" s="565">
        <f>CPTD!I55</f>
        <v>0</v>
      </c>
      <c r="K57" s="568">
        <f>CPTD!J55</f>
        <v>0</v>
      </c>
      <c r="L57" s="565">
        <f>CPTD!K55</f>
        <v>0</v>
      </c>
      <c r="M57" s="565">
        <f>CPTD!L55</f>
        <v>0</v>
      </c>
      <c r="N57" s="565">
        <f>CPTD!M55</f>
        <v>0</v>
      </c>
      <c r="O57" s="568">
        <f>CPTD!N55</f>
        <v>0</v>
      </c>
      <c r="P57" s="565">
        <f>CPTD!O55</f>
        <v>0</v>
      </c>
      <c r="Q57" s="565">
        <f>CPTD!P55</f>
        <v>0</v>
      </c>
      <c r="R57" s="565">
        <f>CPTD!Q55</f>
        <v>0</v>
      </c>
      <c r="S57" s="565">
        <f>CPTD!R55</f>
        <v>0</v>
      </c>
      <c r="T57" s="565">
        <f>CPTD!S55</f>
        <v>0</v>
      </c>
      <c r="U57" s="565">
        <f>CPTD!T55</f>
        <v>0</v>
      </c>
      <c r="V57" s="565">
        <f>CPTD!U55</f>
        <v>0</v>
      </c>
      <c r="W57" s="80"/>
      <c r="X57" s="623"/>
      <c r="Y57" s="565">
        <f>INDEX(E56:V57,1,MATCH(Z56,E57:V57,0))</f>
        <v>0</v>
      </c>
      <c r="Z57" s="624"/>
      <c r="AA57" s="20"/>
      <c r="AB57" s="659"/>
    </row>
    <row r="58" spans="2:28" ht="15" customHeight="1">
      <c r="B58" s="229"/>
      <c r="C58" s="510" t="s">
        <v>97</v>
      </c>
      <c r="D58" s="658">
        <v>97</v>
      </c>
      <c r="E58" s="17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80"/>
      <c r="X58" s="622" t="str">
        <f>IF(Z58=0,"",RANK(Z58,$Z$7:$Z$106,0))</f>
        <v/>
      </c>
      <c r="Y58" s="566" t="str">
        <f>INDEX(CSE,1,MATCH(Z58,E59:V59,0))</f>
        <v>50m NL</v>
      </c>
      <c r="Z58" s="618">
        <f>MAX(E59:V59)</f>
        <v>0</v>
      </c>
      <c r="AA58" s="19"/>
      <c r="AB58" s="659"/>
    </row>
    <row r="59" spans="2:28" ht="15" customHeight="1">
      <c r="B59" s="229"/>
      <c r="C59" s="511" t="s">
        <v>98</v>
      </c>
      <c r="D59" s="620"/>
      <c r="E59" s="18">
        <f>CPTD!D57</f>
        <v>0</v>
      </c>
      <c r="F59" s="565">
        <f>CPTD!E57</f>
        <v>0</v>
      </c>
      <c r="G59" s="565">
        <f>CPTD!F57</f>
        <v>0</v>
      </c>
      <c r="H59" s="565">
        <f>CPTD!G57</f>
        <v>0</v>
      </c>
      <c r="I59" s="565">
        <f>CPTD!H57</f>
        <v>0</v>
      </c>
      <c r="J59" s="565">
        <f>CPTD!I57</f>
        <v>0</v>
      </c>
      <c r="K59" s="565">
        <f>CPTD!J57</f>
        <v>0</v>
      </c>
      <c r="L59" s="565">
        <f>CPTD!K57</f>
        <v>0</v>
      </c>
      <c r="M59" s="565">
        <f>CPTD!L57</f>
        <v>0</v>
      </c>
      <c r="N59" s="565">
        <f>CPTD!M57</f>
        <v>0</v>
      </c>
      <c r="O59" s="565">
        <f>CPTD!N57</f>
        <v>0</v>
      </c>
      <c r="P59" s="565">
        <f>CPTD!O57</f>
        <v>0</v>
      </c>
      <c r="Q59" s="565">
        <f>CPTD!P57</f>
        <v>0</v>
      </c>
      <c r="R59" s="565">
        <f>CPTD!Q57</f>
        <v>0</v>
      </c>
      <c r="S59" s="565">
        <f>CPTD!R57</f>
        <v>0</v>
      </c>
      <c r="T59" s="565">
        <f>CPTD!S57</f>
        <v>0</v>
      </c>
      <c r="U59" s="565">
        <f>CPTD!T57</f>
        <v>0</v>
      </c>
      <c r="V59" s="565">
        <f>CPTD!U57</f>
        <v>0</v>
      </c>
      <c r="W59" s="80"/>
      <c r="X59" s="623"/>
      <c r="Y59" s="565">
        <f>INDEX(E58:V59,1,MATCH(Z58,E59:V59,0))</f>
        <v>0</v>
      </c>
      <c r="Z59" s="624"/>
      <c r="AA59" s="20"/>
      <c r="AB59" s="659"/>
    </row>
    <row r="60" spans="2:28" ht="15" customHeight="1">
      <c r="B60" s="229"/>
      <c r="C60" s="513" t="s">
        <v>308</v>
      </c>
      <c r="D60" s="625">
        <v>99</v>
      </c>
      <c r="E60" s="17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80"/>
      <c r="X60" s="622" t="str">
        <f>IF(Z60=0,"",RANK(Z60,$Z$7:$Z$106,0))</f>
        <v/>
      </c>
      <c r="Y60" s="564" t="str">
        <f>INDEX(CSE,1,MATCH(Z60,E61:V61,0))</f>
        <v>50m NL</v>
      </c>
      <c r="Z60" s="618">
        <f>MAX(E61:V61)</f>
        <v>0</v>
      </c>
      <c r="AA60" s="173"/>
      <c r="AB60" s="659"/>
    </row>
    <row r="61" spans="2:28" ht="15" customHeight="1">
      <c r="B61" s="229"/>
      <c r="C61" s="514" t="s">
        <v>309</v>
      </c>
      <c r="D61" s="626"/>
      <c r="E61" s="18">
        <f>CPTD!D59</f>
        <v>0</v>
      </c>
      <c r="F61" s="565">
        <f>CPTD!E59</f>
        <v>0</v>
      </c>
      <c r="G61" s="565">
        <f>CPTD!F59</f>
        <v>0</v>
      </c>
      <c r="H61" s="565">
        <f>CPTD!G59</f>
        <v>0</v>
      </c>
      <c r="I61" s="565">
        <f>CPTD!H59</f>
        <v>0</v>
      </c>
      <c r="J61" s="565">
        <f>CPTD!I59</f>
        <v>0</v>
      </c>
      <c r="K61" s="565">
        <f>CPTD!J59</f>
        <v>0</v>
      </c>
      <c r="L61" s="565">
        <f>CPTD!K59</f>
        <v>0</v>
      </c>
      <c r="M61" s="565">
        <f>CPTD!L59</f>
        <v>0</v>
      </c>
      <c r="N61" s="565">
        <f>CPTD!M59</f>
        <v>0</v>
      </c>
      <c r="O61" s="565">
        <f>CPTD!N59</f>
        <v>0</v>
      </c>
      <c r="P61" s="565">
        <f>CPTD!O59</f>
        <v>0</v>
      </c>
      <c r="Q61" s="565">
        <f>CPTD!P59</f>
        <v>0</v>
      </c>
      <c r="R61" s="565">
        <f>CPTD!Q59</f>
        <v>0</v>
      </c>
      <c r="S61" s="565">
        <f>CPTD!R59</f>
        <v>0</v>
      </c>
      <c r="T61" s="565">
        <f>CPTD!S59</f>
        <v>0</v>
      </c>
      <c r="U61" s="565">
        <f>CPTD!T59</f>
        <v>0</v>
      </c>
      <c r="V61" s="565">
        <f>CPTD!U59</f>
        <v>0</v>
      </c>
      <c r="W61" s="80"/>
      <c r="X61" s="623"/>
      <c r="Y61" s="565">
        <f>INDEX(E60:V61,1,MATCH(Z60,E61:V61,0))</f>
        <v>0</v>
      </c>
      <c r="Z61" s="624"/>
      <c r="AA61" s="172"/>
      <c r="AB61" s="659"/>
    </row>
    <row r="62" spans="2:28" ht="15" customHeight="1">
      <c r="B62" s="229"/>
      <c r="C62" s="345" t="s">
        <v>42</v>
      </c>
      <c r="D62" s="651" t="s">
        <v>346</v>
      </c>
      <c r="E62" s="531" t="s">
        <v>673</v>
      </c>
      <c r="F62" s="525" t="s">
        <v>672</v>
      </c>
      <c r="G62" s="567" t="s">
        <v>774</v>
      </c>
      <c r="H62" s="567" t="s">
        <v>775</v>
      </c>
      <c r="I62" s="567" t="s">
        <v>776</v>
      </c>
      <c r="J62" s="567" t="s">
        <v>777</v>
      </c>
      <c r="K62" s="567"/>
      <c r="L62" s="567"/>
      <c r="M62" s="567"/>
      <c r="N62" s="567"/>
      <c r="O62" s="567"/>
      <c r="P62" s="567"/>
      <c r="Q62" s="580" t="s">
        <v>1100</v>
      </c>
      <c r="R62" s="567"/>
      <c r="S62" s="567"/>
      <c r="T62" s="567"/>
      <c r="U62" s="567"/>
      <c r="V62" s="567"/>
      <c r="W62" s="78"/>
      <c r="X62" s="622">
        <f>IF(Z62=0,"",RANK(Z62,$Z$7:$Z$106,0))</f>
        <v>2</v>
      </c>
      <c r="Y62" s="564" t="str">
        <f>INDEX(CSE,1,MATCH(Z62,E63:V63,0))</f>
        <v>1500m NL</v>
      </c>
      <c r="Z62" s="618">
        <f>MAX(E63:V63)</f>
        <v>1096</v>
      </c>
      <c r="AA62" s="546" t="s">
        <v>364</v>
      </c>
      <c r="AB62" s="659">
        <v>981</v>
      </c>
    </row>
    <row r="63" spans="2:28" ht="15" customHeight="1">
      <c r="B63" s="229"/>
      <c r="C63" s="346" t="s">
        <v>377</v>
      </c>
      <c r="D63" s="652"/>
      <c r="E63" s="529">
        <f>CPTD!D61</f>
        <v>968</v>
      </c>
      <c r="F63" s="528">
        <f>CPTD!E61</f>
        <v>947</v>
      </c>
      <c r="G63" s="565">
        <f>CPTD!F61</f>
        <v>1008</v>
      </c>
      <c r="H63" s="565">
        <f>CPTD!G61</f>
        <v>1064</v>
      </c>
      <c r="I63" s="565">
        <f>CPTD!H61</f>
        <v>1062</v>
      </c>
      <c r="J63" s="565">
        <f>CPTD!I61</f>
        <v>1096</v>
      </c>
      <c r="K63" s="565">
        <f>CPTD!J61</f>
        <v>0</v>
      </c>
      <c r="L63" s="565">
        <f>CPTD!K61</f>
        <v>0</v>
      </c>
      <c r="M63" s="565">
        <f>CPTD!L61</f>
        <v>0</v>
      </c>
      <c r="N63" s="565">
        <f>CPTD!M61</f>
        <v>0</v>
      </c>
      <c r="O63" s="565">
        <f>CPTD!N61</f>
        <v>0</v>
      </c>
      <c r="P63" s="565">
        <f>CPTD!O61</f>
        <v>0</v>
      </c>
      <c r="Q63" s="565">
        <f>CPTD!P61</f>
        <v>939</v>
      </c>
      <c r="R63" s="565">
        <f>CPTD!Q61</f>
        <v>0</v>
      </c>
      <c r="S63" s="565">
        <f>CPTD!R61</f>
        <v>0</v>
      </c>
      <c r="T63" s="565">
        <f>CPTD!S61</f>
        <v>0</v>
      </c>
      <c r="U63" s="565">
        <f>CPTD!T61</f>
        <v>0</v>
      </c>
      <c r="V63" s="565">
        <f>CPTD!U61</f>
        <v>0</v>
      </c>
      <c r="W63" s="78"/>
      <c r="X63" s="623"/>
      <c r="Y63" s="565" t="str">
        <f>INDEX(E62:V63,1,MATCH(Z62,E63:V63,0))</f>
        <v>18'17"53</v>
      </c>
      <c r="Z63" s="624"/>
      <c r="AA63" s="20" t="s">
        <v>825</v>
      </c>
      <c r="AB63" s="659"/>
    </row>
    <row r="64" spans="2:28" ht="15" customHeight="1">
      <c r="B64" s="229"/>
      <c r="C64" s="653" t="s">
        <v>39</v>
      </c>
      <c r="D64" s="654"/>
      <c r="E64" s="636" t="s">
        <v>656</v>
      </c>
      <c r="F64" s="636"/>
      <c r="G64" s="636"/>
      <c r="H64" s="636"/>
      <c r="I64" s="636"/>
      <c r="J64" s="636"/>
      <c r="K64" s="636"/>
      <c r="L64" s="636"/>
      <c r="M64" s="636"/>
      <c r="N64" s="636"/>
      <c r="O64" s="636"/>
      <c r="P64" s="636"/>
      <c r="Q64" s="636"/>
      <c r="R64" s="636"/>
      <c r="S64" s="636"/>
      <c r="T64" s="636"/>
      <c r="U64" s="636"/>
      <c r="V64" s="637"/>
      <c r="W64" s="80"/>
      <c r="X64" s="639"/>
      <c r="Y64" s="640"/>
      <c r="Z64" s="640"/>
      <c r="AA64" s="640"/>
      <c r="AB64" s="641"/>
    </row>
    <row r="65" spans="2:28" ht="15" customHeight="1">
      <c r="B65" s="229"/>
      <c r="C65" s="290" t="s">
        <v>331</v>
      </c>
      <c r="D65" s="627" t="s">
        <v>257</v>
      </c>
      <c r="E65" s="17" t="s">
        <v>793</v>
      </c>
      <c r="F65" s="564" t="s">
        <v>794</v>
      </c>
      <c r="G65" s="564" t="s">
        <v>535</v>
      </c>
      <c r="H65" s="569" t="s">
        <v>594</v>
      </c>
      <c r="I65" s="564"/>
      <c r="J65" s="564"/>
      <c r="K65" s="564" t="s">
        <v>795</v>
      </c>
      <c r="L65" s="564" t="s">
        <v>540</v>
      </c>
      <c r="M65" s="564" t="s">
        <v>1453</v>
      </c>
      <c r="N65" s="564"/>
      <c r="O65" s="564"/>
      <c r="P65" s="564"/>
      <c r="Q65" s="545" t="s">
        <v>1068</v>
      </c>
      <c r="R65" s="564"/>
      <c r="S65" s="564"/>
      <c r="T65" s="564"/>
      <c r="U65" s="564"/>
      <c r="V65" s="564"/>
      <c r="W65" s="80"/>
      <c r="X65" s="622">
        <f>IF(Z65=0,"",RANK(Z65,$Z$7:$Z$106,0))</f>
        <v>4</v>
      </c>
      <c r="Y65" s="564" t="str">
        <f>INDEX(CSE,1,MATCH(Z65,E66:V66,0))</f>
        <v>50m DOS</v>
      </c>
      <c r="Z65" s="618">
        <f>MAX(E66:V66)</f>
        <v>1073</v>
      </c>
      <c r="AA65" s="587" t="s">
        <v>82</v>
      </c>
      <c r="AB65" s="659">
        <v>1047</v>
      </c>
    </row>
    <row r="66" spans="2:28" ht="15" customHeight="1">
      <c r="B66" s="229"/>
      <c r="C66" s="347" t="s">
        <v>332</v>
      </c>
      <c r="D66" s="620"/>
      <c r="E66" s="18">
        <f>CPTD!D64</f>
        <v>924</v>
      </c>
      <c r="F66" s="565">
        <f>CPTD!E64</f>
        <v>866</v>
      </c>
      <c r="G66" s="565">
        <f>CPTD!F64</f>
        <v>880</v>
      </c>
      <c r="H66" s="565">
        <f>CPTD!G64</f>
        <v>960</v>
      </c>
      <c r="I66" s="565">
        <f>CPTD!H64</f>
        <v>0</v>
      </c>
      <c r="J66" s="565">
        <f>CPTD!I64</f>
        <v>0</v>
      </c>
      <c r="K66" s="565">
        <f>CPTD!J64</f>
        <v>1073</v>
      </c>
      <c r="L66" s="565">
        <f>CPTD!K64</f>
        <v>1014</v>
      </c>
      <c r="M66" s="565">
        <f>CPTD!L64</f>
        <v>953</v>
      </c>
      <c r="N66" s="565">
        <f>CPTD!M64</f>
        <v>0</v>
      </c>
      <c r="O66" s="565">
        <f>CPTD!N64</f>
        <v>0</v>
      </c>
      <c r="P66" s="565">
        <f>CPTD!O64</f>
        <v>0</v>
      </c>
      <c r="Q66" s="565">
        <f>CPTD!P64</f>
        <v>911</v>
      </c>
      <c r="R66" s="565">
        <f>CPTD!Q64</f>
        <v>0</v>
      </c>
      <c r="S66" s="565">
        <f>CPTD!R64</f>
        <v>0</v>
      </c>
      <c r="T66" s="565">
        <f>CPTD!S64</f>
        <v>0</v>
      </c>
      <c r="U66" s="565">
        <f>CPTD!T64</f>
        <v>0</v>
      </c>
      <c r="V66" s="565">
        <f>CPTD!U64</f>
        <v>0</v>
      </c>
      <c r="W66" s="80"/>
      <c r="X66" s="623"/>
      <c r="Y66" s="565" t="str">
        <f>INDEX(E65:V66,1,MATCH(Z65,E66:V66,0))</f>
        <v>32"07</v>
      </c>
      <c r="Z66" s="624"/>
      <c r="AA66" s="172" t="s">
        <v>1171</v>
      </c>
      <c r="AB66" s="659"/>
    </row>
    <row r="67" spans="2:28" ht="15" customHeight="1">
      <c r="B67" s="229"/>
      <c r="C67" s="348" t="s">
        <v>129</v>
      </c>
      <c r="D67" s="627" t="s">
        <v>257</v>
      </c>
      <c r="E67" s="17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80"/>
      <c r="X67" s="622" t="str">
        <f>IF(Z67=0,"",RANK(Z67,$Z$7:$Z$106,0))</f>
        <v/>
      </c>
      <c r="Y67" s="564" t="str">
        <f>INDEX(CSE,1,MATCH(Z67,E68:V68,0))</f>
        <v>50m NL</v>
      </c>
      <c r="Z67" s="618">
        <f>MAX(E68:V68)</f>
        <v>0</v>
      </c>
      <c r="AA67" s="223"/>
      <c r="AB67" s="622"/>
    </row>
    <row r="68" spans="2:28" ht="15" customHeight="1">
      <c r="B68" s="229"/>
      <c r="C68" s="349" t="s">
        <v>130</v>
      </c>
      <c r="D68" s="620"/>
      <c r="E68" s="18">
        <f>CPTD!D66</f>
        <v>0</v>
      </c>
      <c r="F68" s="565">
        <f>CPTD!E66</f>
        <v>0</v>
      </c>
      <c r="G68" s="565">
        <f>CPTD!F66</f>
        <v>0</v>
      </c>
      <c r="H68" s="565">
        <f>CPTD!G66</f>
        <v>0</v>
      </c>
      <c r="I68" s="565">
        <f>CPTD!H66</f>
        <v>0</v>
      </c>
      <c r="J68" s="565">
        <f>CPTD!I66</f>
        <v>0</v>
      </c>
      <c r="K68" s="565">
        <f>CPTD!J66</f>
        <v>0</v>
      </c>
      <c r="L68" s="565">
        <f>CPTD!K66</f>
        <v>0</v>
      </c>
      <c r="M68" s="565">
        <f>CPTD!L66</f>
        <v>0</v>
      </c>
      <c r="N68" s="565">
        <f>CPTD!M66</f>
        <v>0</v>
      </c>
      <c r="O68" s="565">
        <f>CPTD!N66</f>
        <v>0</v>
      </c>
      <c r="P68" s="565">
        <f>CPTD!O66</f>
        <v>0</v>
      </c>
      <c r="Q68" s="565">
        <f>CPTD!P66</f>
        <v>0</v>
      </c>
      <c r="R68" s="565">
        <f>CPTD!Q66</f>
        <v>0</v>
      </c>
      <c r="S68" s="565">
        <f>CPTD!R66</f>
        <v>0</v>
      </c>
      <c r="T68" s="565">
        <f>CPTD!S66</f>
        <v>0</v>
      </c>
      <c r="U68" s="565">
        <f>CPTD!T66</f>
        <v>0</v>
      </c>
      <c r="V68" s="565">
        <f>CPTD!U66</f>
        <v>0</v>
      </c>
      <c r="W68" s="80"/>
      <c r="X68" s="623"/>
      <c r="Y68" s="565">
        <f>INDEX(E67:V68,1,MATCH(Z67,E68:V68,0))</f>
        <v>0</v>
      </c>
      <c r="Z68" s="624"/>
      <c r="AA68" s="222"/>
      <c r="AB68" s="623"/>
    </row>
    <row r="69" spans="2:28" ht="15" customHeight="1">
      <c r="B69" s="229"/>
      <c r="C69" s="348" t="s">
        <v>506</v>
      </c>
      <c r="D69" s="627" t="s">
        <v>257</v>
      </c>
      <c r="E69" s="17"/>
      <c r="F69" s="564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80"/>
      <c r="X69" s="622" t="str">
        <f>IF(Z69=0,"",RANK(Z69,$Z$7:$Z$106,0))</f>
        <v/>
      </c>
      <c r="Y69" s="564" t="str">
        <f>INDEX(CSE,1,MATCH(Z69,E70:V70,0))</f>
        <v>50m NL</v>
      </c>
      <c r="Z69" s="618">
        <f>MAX(E70:V70)</f>
        <v>0</v>
      </c>
      <c r="AA69" s="223"/>
      <c r="AB69" s="622"/>
    </row>
    <row r="70" spans="2:28" ht="15" customHeight="1">
      <c r="B70" s="229"/>
      <c r="C70" s="349" t="s">
        <v>507</v>
      </c>
      <c r="D70" s="620"/>
      <c r="E70" s="18">
        <f>CPTD!D68</f>
        <v>0</v>
      </c>
      <c r="F70" s="565">
        <f>CPTD!E68</f>
        <v>0</v>
      </c>
      <c r="G70" s="565">
        <f>CPTD!F68</f>
        <v>0</v>
      </c>
      <c r="H70" s="565">
        <f>CPTD!G68</f>
        <v>0</v>
      </c>
      <c r="I70" s="565">
        <f>CPTD!H68</f>
        <v>0</v>
      </c>
      <c r="J70" s="565">
        <f>CPTD!I68</f>
        <v>0</v>
      </c>
      <c r="K70" s="565">
        <f>CPTD!J68</f>
        <v>0</v>
      </c>
      <c r="L70" s="565">
        <f>CPTD!K68</f>
        <v>0</v>
      </c>
      <c r="M70" s="565">
        <f>CPTD!L68</f>
        <v>0</v>
      </c>
      <c r="N70" s="565">
        <f>CPTD!M68</f>
        <v>0</v>
      </c>
      <c r="O70" s="565">
        <f>CPTD!N68</f>
        <v>0</v>
      </c>
      <c r="P70" s="565">
        <f>CPTD!O68</f>
        <v>0</v>
      </c>
      <c r="Q70" s="565">
        <f>CPTD!P68</f>
        <v>0</v>
      </c>
      <c r="R70" s="565">
        <f>CPTD!Q68</f>
        <v>0</v>
      </c>
      <c r="S70" s="565">
        <f>CPTD!R68</f>
        <v>0</v>
      </c>
      <c r="T70" s="565">
        <f>CPTD!S68</f>
        <v>0</v>
      </c>
      <c r="U70" s="565">
        <f>CPTD!T68</f>
        <v>0</v>
      </c>
      <c r="V70" s="565">
        <f>CPTD!U68</f>
        <v>0</v>
      </c>
      <c r="W70" s="80"/>
      <c r="X70" s="623"/>
      <c r="Y70" s="565">
        <f>INDEX(E69:V70,1,MATCH(Z69,E70:V70,0))</f>
        <v>0</v>
      </c>
      <c r="Z70" s="624"/>
      <c r="AA70" s="222"/>
      <c r="AB70" s="623"/>
    </row>
    <row r="71" spans="2:28" ht="15" customHeight="1">
      <c r="B71" s="229"/>
      <c r="C71" s="350" t="s">
        <v>378</v>
      </c>
      <c r="D71" s="650" t="s">
        <v>257</v>
      </c>
      <c r="E71" s="285" t="s">
        <v>625</v>
      </c>
      <c r="F71" s="566" t="s">
        <v>627</v>
      </c>
      <c r="G71" s="566"/>
      <c r="H71" s="566"/>
      <c r="I71" s="566"/>
      <c r="J71" s="566"/>
      <c r="K71" s="548" t="s">
        <v>846</v>
      </c>
      <c r="L71" s="566" t="s">
        <v>629</v>
      </c>
      <c r="M71" s="566" t="s">
        <v>630</v>
      </c>
      <c r="N71" s="566"/>
      <c r="O71" s="566"/>
      <c r="P71" s="566"/>
      <c r="Q71" s="566"/>
      <c r="R71" s="566"/>
      <c r="S71" s="566"/>
      <c r="T71" s="566"/>
      <c r="U71" s="566"/>
      <c r="V71" s="566"/>
      <c r="W71" s="80"/>
      <c r="X71" s="622">
        <f>IF(Z71=0,"",RANK(Z71,$Z$7:$Z$106,0))</f>
        <v>6</v>
      </c>
      <c r="Y71" s="566" t="str">
        <f>INDEX(CSE,1,MATCH(Z71,E72:V72,0))</f>
        <v>100m DOS</v>
      </c>
      <c r="Z71" s="619">
        <f>MAX(E72:V72)</f>
        <v>975</v>
      </c>
      <c r="AA71" s="547" t="s">
        <v>82</v>
      </c>
      <c r="AB71" s="638">
        <v>962</v>
      </c>
    </row>
    <row r="72" spans="2:28" ht="15" customHeight="1">
      <c r="B72" s="229"/>
      <c r="C72" s="349" t="s">
        <v>379</v>
      </c>
      <c r="D72" s="655"/>
      <c r="E72" s="18">
        <f>CPTD!D70</f>
        <v>771</v>
      </c>
      <c r="F72" s="565">
        <f>CPTD!E70</f>
        <v>706</v>
      </c>
      <c r="G72" s="565">
        <f>CPTD!F70</f>
        <v>0</v>
      </c>
      <c r="H72" s="565">
        <f>CPTD!G70</f>
        <v>0</v>
      </c>
      <c r="I72" s="565">
        <f>CPTD!H70</f>
        <v>0</v>
      </c>
      <c r="J72" s="565">
        <f>CPTD!I70</f>
        <v>0</v>
      </c>
      <c r="K72" s="565">
        <f>CPTD!J70</f>
        <v>962</v>
      </c>
      <c r="L72" s="565">
        <f>CPTD!K70</f>
        <v>975</v>
      </c>
      <c r="M72" s="565">
        <f>CPTD!L70</f>
        <v>946</v>
      </c>
      <c r="N72" s="565">
        <f>CPTD!M70</f>
        <v>0</v>
      </c>
      <c r="O72" s="565">
        <f>CPTD!N70</f>
        <v>0</v>
      </c>
      <c r="P72" s="565">
        <f>CPTD!O70</f>
        <v>0</v>
      </c>
      <c r="Q72" s="565">
        <f>CPTD!P70</f>
        <v>0</v>
      </c>
      <c r="R72" s="565">
        <f>CPTD!Q70</f>
        <v>0</v>
      </c>
      <c r="S72" s="565">
        <f>CPTD!R70</f>
        <v>0</v>
      </c>
      <c r="T72" s="565">
        <f>CPTD!S70</f>
        <v>0</v>
      </c>
      <c r="U72" s="565">
        <f>CPTD!T70</f>
        <v>0</v>
      </c>
      <c r="V72" s="565">
        <f>CPTD!U70</f>
        <v>0</v>
      </c>
      <c r="W72" s="80"/>
      <c r="X72" s="623"/>
      <c r="Y72" s="565" t="str">
        <f>INDEX(E71:V72,1,MATCH(Z71,E72:V72,0))</f>
        <v>1'12"08</v>
      </c>
      <c r="Z72" s="619"/>
      <c r="AA72" s="12" t="s">
        <v>846</v>
      </c>
      <c r="AB72" s="638"/>
    </row>
    <row r="73" spans="2:28" ht="15" customHeight="1">
      <c r="B73" s="229"/>
      <c r="C73" s="52" t="s">
        <v>382</v>
      </c>
      <c r="D73" s="627" t="s">
        <v>258</v>
      </c>
      <c r="E73" s="17" t="s">
        <v>531</v>
      </c>
      <c r="F73" s="564" t="s">
        <v>779</v>
      </c>
      <c r="G73" s="564"/>
      <c r="H73" s="564"/>
      <c r="I73" s="564"/>
      <c r="J73" s="564"/>
      <c r="K73" s="564"/>
      <c r="L73" s="564"/>
      <c r="M73" s="564"/>
      <c r="N73" s="564" t="s">
        <v>780</v>
      </c>
      <c r="O73" s="564" t="s">
        <v>781</v>
      </c>
      <c r="P73" s="564" t="s">
        <v>675</v>
      </c>
      <c r="Q73" s="545" t="s">
        <v>830</v>
      </c>
      <c r="R73" s="564"/>
      <c r="S73" s="564"/>
      <c r="T73" s="564"/>
      <c r="U73" s="564" t="s">
        <v>544</v>
      </c>
      <c r="V73" s="564"/>
      <c r="W73" s="80"/>
      <c r="X73" s="622">
        <f>IF(Z73=0,"",RANK(Z73,$Z$7:$Z$106,0))</f>
        <v>3</v>
      </c>
      <c r="Y73" s="564" t="str">
        <f>INDEX(CSE,1,MATCH(Z73,E74:V74,0))</f>
        <v>50m BRA</v>
      </c>
      <c r="Z73" s="618">
        <f>MAX(E74:V74)</f>
        <v>1076</v>
      </c>
      <c r="AA73" s="584" t="s">
        <v>365</v>
      </c>
      <c r="AB73" s="622">
        <v>1070</v>
      </c>
    </row>
    <row r="74" spans="2:28" ht="15" customHeight="1">
      <c r="B74" s="229"/>
      <c r="C74" s="53" t="s">
        <v>383</v>
      </c>
      <c r="D74" s="620"/>
      <c r="E74" s="18">
        <f>CPTD!D72</f>
        <v>798</v>
      </c>
      <c r="F74" s="565">
        <f>CPTD!E72</f>
        <v>821</v>
      </c>
      <c r="G74" s="565">
        <f>CPTD!F72</f>
        <v>0</v>
      </c>
      <c r="H74" s="565">
        <f>CPTD!G72</f>
        <v>0</v>
      </c>
      <c r="I74" s="565">
        <f>CPTD!H72</f>
        <v>0</v>
      </c>
      <c r="J74" s="565">
        <f>CPTD!I72</f>
        <v>0</v>
      </c>
      <c r="K74" s="565">
        <f>CPTD!J72</f>
        <v>0</v>
      </c>
      <c r="L74" s="565">
        <f>CPTD!K72</f>
        <v>0</v>
      </c>
      <c r="M74" s="565">
        <f>CPTD!L72</f>
        <v>0</v>
      </c>
      <c r="N74" s="565">
        <f>CPTD!M72</f>
        <v>1076</v>
      </c>
      <c r="O74" s="565">
        <f>CPTD!N72</f>
        <v>1073</v>
      </c>
      <c r="P74" s="565">
        <f>CPTD!O72</f>
        <v>1038</v>
      </c>
      <c r="Q74" s="565">
        <f>CPTD!P72</f>
        <v>780</v>
      </c>
      <c r="R74" s="565">
        <f>CPTD!Q72</f>
        <v>0</v>
      </c>
      <c r="S74" s="565">
        <f>CPTD!R72</f>
        <v>0</v>
      </c>
      <c r="T74" s="565">
        <f>CPTD!S72</f>
        <v>0</v>
      </c>
      <c r="U74" s="565">
        <f>CPTD!T72</f>
        <v>825</v>
      </c>
      <c r="V74" s="565">
        <f>CPTD!U72</f>
        <v>0</v>
      </c>
      <c r="W74" s="80"/>
      <c r="X74" s="623"/>
      <c r="Y74" s="565" t="str">
        <f>INDEX(E73:V74,1,MATCH(Z73,E74:V74,0))</f>
        <v>35"42</v>
      </c>
      <c r="Z74" s="619"/>
      <c r="AA74" s="222" t="s">
        <v>1106</v>
      </c>
      <c r="AB74" s="623"/>
    </row>
    <row r="75" spans="2:28" ht="15" customHeight="1">
      <c r="B75" s="229"/>
      <c r="C75" s="513" t="s">
        <v>235</v>
      </c>
      <c r="D75" s="627" t="s">
        <v>258</v>
      </c>
      <c r="E75" s="17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80"/>
      <c r="X75" s="622" t="str">
        <f>IF(Z75=0,"",RANK(Z75,$Z$7:$Z$106,0))</f>
        <v/>
      </c>
      <c r="Y75" s="564" t="str">
        <f>INDEX(CSE,1,MATCH(Z75,E76:V76,0))</f>
        <v>50m NL</v>
      </c>
      <c r="Z75" s="618">
        <f>MAX(E76:V76)</f>
        <v>0</v>
      </c>
      <c r="AA75" s="564"/>
      <c r="AB75" s="622"/>
    </row>
    <row r="76" spans="2:28" ht="15" customHeight="1">
      <c r="B76" s="229"/>
      <c r="C76" s="514" t="s">
        <v>236</v>
      </c>
      <c r="D76" s="620"/>
      <c r="E76" s="18">
        <f>CPTD!D74</f>
        <v>0</v>
      </c>
      <c r="F76" s="565">
        <f>CPTD!E74</f>
        <v>0</v>
      </c>
      <c r="G76" s="565">
        <f>CPTD!F74</f>
        <v>0</v>
      </c>
      <c r="H76" s="565">
        <f>CPTD!G74</f>
        <v>0</v>
      </c>
      <c r="I76" s="565">
        <f>CPTD!H74</f>
        <v>0</v>
      </c>
      <c r="J76" s="565">
        <f>CPTD!I74</f>
        <v>0</v>
      </c>
      <c r="K76" s="565">
        <f>CPTD!J74</f>
        <v>0</v>
      </c>
      <c r="L76" s="565">
        <f>CPTD!K74</f>
        <v>0</v>
      </c>
      <c r="M76" s="565">
        <f>CPTD!L74</f>
        <v>0</v>
      </c>
      <c r="N76" s="565">
        <f>CPTD!M74</f>
        <v>0</v>
      </c>
      <c r="O76" s="565">
        <f>CPTD!N74</f>
        <v>0</v>
      </c>
      <c r="P76" s="565">
        <f>CPTD!O74</f>
        <v>0</v>
      </c>
      <c r="Q76" s="565">
        <f>CPTD!P74</f>
        <v>0</v>
      </c>
      <c r="R76" s="565">
        <f>CPTD!Q74</f>
        <v>0</v>
      </c>
      <c r="S76" s="565">
        <f>CPTD!R74</f>
        <v>0</v>
      </c>
      <c r="T76" s="565">
        <f>CPTD!S74</f>
        <v>0</v>
      </c>
      <c r="U76" s="565">
        <f>CPTD!T74</f>
        <v>0</v>
      </c>
      <c r="V76" s="565">
        <f>CPTD!U74</f>
        <v>0</v>
      </c>
      <c r="W76" s="80"/>
      <c r="X76" s="623"/>
      <c r="Y76" s="565">
        <f>INDEX(E75:V76,1,MATCH(Z75,E76:V76,0))</f>
        <v>0</v>
      </c>
      <c r="Z76" s="624"/>
      <c r="AA76" s="565"/>
      <c r="AB76" s="623"/>
    </row>
    <row r="77" spans="2:28" ht="15" customHeight="1">
      <c r="B77" s="229"/>
      <c r="C77" s="498" t="s">
        <v>294</v>
      </c>
      <c r="D77" s="627" t="s">
        <v>258</v>
      </c>
      <c r="E77" s="17" t="s">
        <v>784</v>
      </c>
      <c r="F77" s="564" t="s">
        <v>785</v>
      </c>
      <c r="G77" s="527" t="s">
        <v>678</v>
      </c>
      <c r="H77" s="564" t="s">
        <v>594</v>
      </c>
      <c r="I77" s="564" t="s">
        <v>787</v>
      </c>
      <c r="J77" s="564"/>
      <c r="K77" s="569" t="s">
        <v>1440</v>
      </c>
      <c r="L77" s="564" t="s">
        <v>597</v>
      </c>
      <c r="M77" s="564" t="s">
        <v>598</v>
      </c>
      <c r="N77" s="564"/>
      <c r="O77" s="564"/>
      <c r="P77" s="564"/>
      <c r="Q77" s="564" t="s">
        <v>599</v>
      </c>
      <c r="R77" s="564" t="s">
        <v>677</v>
      </c>
      <c r="S77" s="564"/>
      <c r="T77" s="564"/>
      <c r="U77" s="564"/>
      <c r="V77" s="564"/>
      <c r="W77" s="80"/>
      <c r="X77" s="622">
        <f>IF(Z77=0,"",RANK(Z77,$Z$7:$Z$106,0))</f>
        <v>5</v>
      </c>
      <c r="Y77" s="569" t="str">
        <f>INDEX(CSE,1,MATCH(Z77,E78:V78,0))</f>
        <v>50m DOS</v>
      </c>
      <c r="Z77" s="618">
        <f>MAX(E78:V78)</f>
        <v>1070</v>
      </c>
      <c r="AA77" s="587" t="s">
        <v>82</v>
      </c>
      <c r="AB77" s="622">
        <v>1065</v>
      </c>
    </row>
    <row r="78" spans="2:28" ht="15" customHeight="1">
      <c r="B78" s="229"/>
      <c r="C78" s="499" t="s">
        <v>295</v>
      </c>
      <c r="D78" s="620"/>
      <c r="E78" s="18">
        <f>CPTD!D76</f>
        <v>929</v>
      </c>
      <c r="F78" s="565">
        <f>CPTD!E76</f>
        <v>942</v>
      </c>
      <c r="G78" s="528">
        <f>CPTD!F76</f>
        <v>951</v>
      </c>
      <c r="H78" s="565">
        <f>CPTD!G76</f>
        <v>960</v>
      </c>
      <c r="I78" s="565">
        <f>CPTD!H76</f>
        <v>928</v>
      </c>
      <c r="J78" s="565">
        <f>CPTD!I76</f>
        <v>0</v>
      </c>
      <c r="K78" s="565">
        <f>CPTD!J76</f>
        <v>1070</v>
      </c>
      <c r="L78" s="565">
        <f>CPTD!K76</f>
        <v>1021</v>
      </c>
      <c r="M78" s="565">
        <f>CPTD!L76</f>
        <v>971</v>
      </c>
      <c r="N78" s="565">
        <f>CPTD!M76</f>
        <v>0</v>
      </c>
      <c r="O78" s="565">
        <f>CPTD!N76</f>
        <v>0</v>
      </c>
      <c r="P78" s="565">
        <f>CPTD!O76</f>
        <v>0</v>
      </c>
      <c r="Q78" s="565">
        <f>CPTD!P76</f>
        <v>915</v>
      </c>
      <c r="R78" s="565">
        <f>CPTD!Q76</f>
        <v>865</v>
      </c>
      <c r="S78" s="565">
        <f>CPTD!R76</f>
        <v>0</v>
      </c>
      <c r="T78" s="565">
        <f>CPTD!S76</f>
        <v>0</v>
      </c>
      <c r="U78" s="565">
        <f>CPTD!T76</f>
        <v>0</v>
      </c>
      <c r="V78" s="565">
        <f>CPTD!U76</f>
        <v>0</v>
      </c>
      <c r="W78" s="80"/>
      <c r="X78" s="623"/>
      <c r="Y78" s="565" t="str">
        <f>INDEX(E77:V78,1,MATCH(Z77,E78:V78,0))</f>
        <v>32"13</v>
      </c>
      <c r="Z78" s="624"/>
      <c r="AA78" s="172" t="s">
        <v>1111</v>
      </c>
      <c r="AB78" s="623"/>
    </row>
    <row r="79" spans="2:28" ht="15" customHeight="1">
      <c r="B79" s="229"/>
      <c r="C79" s="500" t="s">
        <v>385</v>
      </c>
      <c r="D79" s="650" t="s">
        <v>258</v>
      </c>
      <c r="E79" s="17"/>
      <c r="F79" s="564"/>
      <c r="G79" s="564"/>
      <c r="H79" s="564"/>
      <c r="I79" s="564"/>
      <c r="J79" s="564"/>
      <c r="K79" s="564"/>
      <c r="L79" s="564" t="s">
        <v>690</v>
      </c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80"/>
      <c r="X79" s="622">
        <f>IF(Z79=0,"",RANK(Z79,$Z$7:$Z$106,0))</f>
        <v>15</v>
      </c>
      <c r="Y79" s="564" t="str">
        <f>INDEX(CSE,1,MATCH(Z79,E80:V80,0))</f>
        <v>100m DOS</v>
      </c>
      <c r="Z79" s="618">
        <f>MAX(E80:V80)</f>
        <v>519</v>
      </c>
      <c r="AA79" s="564"/>
      <c r="AB79" s="622"/>
    </row>
    <row r="80" spans="2:28" ht="15" customHeight="1">
      <c r="B80" s="229"/>
      <c r="C80" s="500" t="s">
        <v>335</v>
      </c>
      <c r="D80" s="620"/>
      <c r="E80" s="18">
        <f>CPTD!D78</f>
        <v>0</v>
      </c>
      <c r="F80" s="565">
        <f>CPTD!E78</f>
        <v>0</v>
      </c>
      <c r="G80" s="565">
        <f>CPTD!F78</f>
        <v>0</v>
      </c>
      <c r="H80" s="565">
        <f>CPTD!G78</f>
        <v>0</v>
      </c>
      <c r="I80" s="565">
        <f>CPTD!H78</f>
        <v>0</v>
      </c>
      <c r="J80" s="565">
        <f>CPTD!I78</f>
        <v>0</v>
      </c>
      <c r="K80" s="565">
        <f>CPTD!J78</f>
        <v>0</v>
      </c>
      <c r="L80" s="565">
        <f>CPTD!K78</f>
        <v>519</v>
      </c>
      <c r="M80" s="565">
        <f>CPTD!L78</f>
        <v>0</v>
      </c>
      <c r="N80" s="565">
        <f>CPTD!M78</f>
        <v>0</v>
      </c>
      <c r="O80" s="565">
        <f>CPTD!N78</f>
        <v>0</v>
      </c>
      <c r="P80" s="565">
        <f>CPTD!O78</f>
        <v>0</v>
      </c>
      <c r="Q80" s="565">
        <f>CPTD!P78</f>
        <v>0</v>
      </c>
      <c r="R80" s="565">
        <f>CPTD!Q78</f>
        <v>0</v>
      </c>
      <c r="S80" s="565">
        <f>CPTD!R78</f>
        <v>0</v>
      </c>
      <c r="T80" s="565">
        <f>CPTD!S78</f>
        <v>0</v>
      </c>
      <c r="U80" s="565">
        <f>CPTD!T78</f>
        <v>0</v>
      </c>
      <c r="V80" s="565">
        <f>CPTD!U78</f>
        <v>0</v>
      </c>
      <c r="W80" s="80"/>
      <c r="X80" s="623"/>
      <c r="Y80" s="565" t="str">
        <f>INDEX(E79:V80,1,MATCH(Z79,E80:V80,0))</f>
        <v>1'33"16</v>
      </c>
      <c r="Z80" s="619"/>
      <c r="AA80" s="566"/>
      <c r="AB80" s="623"/>
    </row>
    <row r="81" spans="2:28" ht="15" customHeight="1">
      <c r="B81" s="229"/>
      <c r="C81" s="498" t="s">
        <v>337</v>
      </c>
      <c r="D81" s="627" t="s">
        <v>258</v>
      </c>
      <c r="E81" s="17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80"/>
      <c r="X81" s="622" t="str">
        <f>IF(Z81=0,"",RANK(Z81,$Z$7:$Z$106,0))</f>
        <v/>
      </c>
      <c r="Y81" s="564" t="str">
        <f>INDEX(CSE,1,MATCH(Z81,E82:V82,0))</f>
        <v>50m NL</v>
      </c>
      <c r="Z81" s="618">
        <f>MAX(E82:V82)</f>
        <v>0</v>
      </c>
      <c r="AA81" s="173"/>
      <c r="AB81" s="622"/>
    </row>
    <row r="82" spans="2:28" ht="15" customHeight="1">
      <c r="B82" s="229"/>
      <c r="C82" s="499" t="s">
        <v>338</v>
      </c>
      <c r="D82" s="620"/>
      <c r="E82" s="18">
        <f>CPTD!D80</f>
        <v>0</v>
      </c>
      <c r="F82" s="565">
        <f>CPTD!E80</f>
        <v>0</v>
      </c>
      <c r="G82" s="565">
        <f>CPTD!F80</f>
        <v>0</v>
      </c>
      <c r="H82" s="565">
        <f>CPTD!G80</f>
        <v>0</v>
      </c>
      <c r="I82" s="565">
        <f>CPTD!H80</f>
        <v>0</v>
      </c>
      <c r="J82" s="565">
        <f>CPTD!I80</f>
        <v>0</v>
      </c>
      <c r="K82" s="565">
        <f>CPTD!J80</f>
        <v>0</v>
      </c>
      <c r="L82" s="565">
        <f>CPTD!K80</f>
        <v>0</v>
      </c>
      <c r="M82" s="565">
        <f>CPTD!L80</f>
        <v>0</v>
      </c>
      <c r="N82" s="565">
        <f>CPTD!M80</f>
        <v>0</v>
      </c>
      <c r="O82" s="565">
        <f>CPTD!N80</f>
        <v>0</v>
      </c>
      <c r="P82" s="565">
        <f>CPTD!O80</f>
        <v>0</v>
      </c>
      <c r="Q82" s="565">
        <f>CPTD!P80</f>
        <v>0</v>
      </c>
      <c r="R82" s="565">
        <f>CPTD!Q80</f>
        <v>0</v>
      </c>
      <c r="S82" s="565">
        <f>CPTD!R80</f>
        <v>0</v>
      </c>
      <c r="T82" s="565">
        <f>CPTD!S80</f>
        <v>0</v>
      </c>
      <c r="U82" s="565">
        <f>CPTD!T80</f>
        <v>0</v>
      </c>
      <c r="V82" s="565">
        <f>CPTD!U80</f>
        <v>0</v>
      </c>
      <c r="W82" s="80"/>
      <c r="X82" s="623"/>
      <c r="Y82" s="565">
        <f>INDEX(E81:V82,1,MATCH(Z81,E82:V82,0))</f>
        <v>0</v>
      </c>
      <c r="Z82" s="624"/>
      <c r="AA82" s="172"/>
      <c r="AB82" s="623"/>
    </row>
    <row r="83" spans="2:28" ht="15" customHeight="1">
      <c r="C83" s="52" t="s">
        <v>434</v>
      </c>
      <c r="D83" s="644" t="s">
        <v>259</v>
      </c>
      <c r="E83" s="17"/>
      <c r="F83" s="545" t="s">
        <v>1229</v>
      </c>
      <c r="G83" s="564"/>
      <c r="H83" s="564"/>
      <c r="I83" s="564"/>
      <c r="J83" s="564"/>
      <c r="K83" s="564"/>
      <c r="L83" s="564"/>
      <c r="M83" s="564"/>
      <c r="N83" s="564"/>
      <c r="O83" s="545" t="s">
        <v>1230</v>
      </c>
      <c r="P83" s="564"/>
      <c r="Q83" s="545" t="s">
        <v>1231</v>
      </c>
      <c r="R83" s="564"/>
      <c r="S83" s="564"/>
      <c r="T83" s="564"/>
      <c r="U83" s="564"/>
      <c r="V83" s="564"/>
      <c r="W83" s="80"/>
      <c r="X83" s="622">
        <f>IF(Z83=0,"",RANK(Z83,$Z$7:$Z$106,0))</f>
        <v>12</v>
      </c>
      <c r="Y83" s="545" t="str">
        <f>INDEX(CSE,1,MATCH(Z83,E84:V84,0))</f>
        <v>100m BRA</v>
      </c>
      <c r="Z83" s="618">
        <f>MAX(E84:V84)</f>
        <v>675</v>
      </c>
      <c r="AA83" s="587" t="s">
        <v>366</v>
      </c>
      <c r="AB83" s="622">
        <v>675</v>
      </c>
    </row>
    <row r="84" spans="2:28" ht="15" customHeight="1">
      <c r="C84" s="53" t="s">
        <v>435</v>
      </c>
      <c r="D84" s="621"/>
      <c r="E84" s="18">
        <f>CPTD!D82</f>
        <v>0</v>
      </c>
      <c r="F84" s="565">
        <f>CPTD!E82</f>
        <v>595</v>
      </c>
      <c r="G84" s="565">
        <f>CPTD!F82</f>
        <v>0</v>
      </c>
      <c r="H84" s="565">
        <f>CPTD!G82</f>
        <v>0</v>
      </c>
      <c r="I84" s="565">
        <f>CPTD!H82</f>
        <v>0</v>
      </c>
      <c r="J84" s="565">
        <f>CPTD!I82</f>
        <v>0</v>
      </c>
      <c r="K84" s="565">
        <f>CPTD!J82</f>
        <v>0</v>
      </c>
      <c r="L84" s="565">
        <f>CPTD!K82</f>
        <v>0</v>
      </c>
      <c r="M84" s="565">
        <f>CPTD!L82</f>
        <v>0</v>
      </c>
      <c r="N84" s="565">
        <f>CPTD!M82</f>
        <v>0</v>
      </c>
      <c r="O84" s="565">
        <f>CPTD!N82</f>
        <v>675</v>
      </c>
      <c r="P84" s="565">
        <f>CPTD!O82</f>
        <v>0</v>
      </c>
      <c r="Q84" s="565">
        <f>CPTD!P82</f>
        <v>601</v>
      </c>
      <c r="R84" s="565">
        <f>CPTD!Q82</f>
        <v>0</v>
      </c>
      <c r="S84" s="565">
        <f>CPTD!R82</f>
        <v>0</v>
      </c>
      <c r="T84" s="565">
        <f>CPTD!S82</f>
        <v>0</v>
      </c>
      <c r="U84" s="565">
        <f>CPTD!T82</f>
        <v>0</v>
      </c>
      <c r="V84" s="565">
        <f>CPTD!U82</f>
        <v>0</v>
      </c>
      <c r="W84" s="80"/>
      <c r="X84" s="623"/>
      <c r="Y84" s="565" t="str">
        <f>INDEX(E83:V84,1,MATCH(Z83,E84:V84,0))</f>
        <v>1'37"14</v>
      </c>
      <c r="Z84" s="624"/>
      <c r="AA84" s="172" t="s">
        <v>1230</v>
      </c>
      <c r="AB84" s="623"/>
    </row>
    <row r="85" spans="2:28" ht="15" customHeight="1">
      <c r="C85" s="52" t="s">
        <v>436</v>
      </c>
      <c r="D85" s="644" t="s">
        <v>259</v>
      </c>
      <c r="E85" s="17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80"/>
      <c r="X85" s="622" t="str">
        <f>IF(Z85=0,"",RANK(Z85,$Z$7:$Z$106,0))</f>
        <v/>
      </c>
      <c r="Y85" s="564" t="str">
        <f>INDEX(CSE,1,MATCH(Z85,E86:V86,0))</f>
        <v>50m NL</v>
      </c>
      <c r="Z85" s="618">
        <f>MAX(E86:V86)</f>
        <v>0</v>
      </c>
      <c r="AA85" s="173"/>
      <c r="AB85" s="622"/>
    </row>
    <row r="86" spans="2:28" ht="15" customHeight="1">
      <c r="C86" s="53" t="s">
        <v>437</v>
      </c>
      <c r="D86" s="621"/>
      <c r="E86" s="18">
        <f>CPTD!D84</f>
        <v>0</v>
      </c>
      <c r="F86" s="565">
        <f>CPTD!E84</f>
        <v>0</v>
      </c>
      <c r="G86" s="565">
        <f>CPTD!F84</f>
        <v>0</v>
      </c>
      <c r="H86" s="565">
        <f>CPTD!G84</f>
        <v>0</v>
      </c>
      <c r="I86" s="565">
        <f>CPTD!H84</f>
        <v>0</v>
      </c>
      <c r="J86" s="565">
        <f>CPTD!I84</f>
        <v>0</v>
      </c>
      <c r="K86" s="565">
        <f>CPTD!J84</f>
        <v>0</v>
      </c>
      <c r="L86" s="565">
        <f>CPTD!K84</f>
        <v>0</v>
      </c>
      <c r="M86" s="565">
        <f>CPTD!L84</f>
        <v>0</v>
      </c>
      <c r="N86" s="565">
        <f>CPTD!M84</f>
        <v>0</v>
      </c>
      <c r="O86" s="565">
        <f>CPTD!N84</f>
        <v>0</v>
      </c>
      <c r="P86" s="565">
        <f>CPTD!O84</f>
        <v>0</v>
      </c>
      <c r="Q86" s="565">
        <f>CPTD!P84</f>
        <v>0</v>
      </c>
      <c r="R86" s="565">
        <f>CPTD!Q84</f>
        <v>0</v>
      </c>
      <c r="S86" s="565">
        <f>CPTD!R84</f>
        <v>0</v>
      </c>
      <c r="T86" s="565">
        <f>CPTD!S84</f>
        <v>0</v>
      </c>
      <c r="U86" s="565">
        <f>CPTD!T84</f>
        <v>0</v>
      </c>
      <c r="V86" s="565">
        <f>CPTD!U84</f>
        <v>0</v>
      </c>
      <c r="W86" s="80"/>
      <c r="X86" s="623"/>
      <c r="Y86" s="565">
        <f>INDEX(E85:V86,1,MATCH(Z85,E86:V86,0))</f>
        <v>0</v>
      </c>
      <c r="Z86" s="624"/>
      <c r="AA86" s="172"/>
      <c r="AB86" s="623"/>
    </row>
    <row r="87" spans="2:28" ht="15" customHeight="1">
      <c r="C87" s="52" t="s">
        <v>438</v>
      </c>
      <c r="D87" s="644" t="s">
        <v>259</v>
      </c>
      <c r="E87" s="17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80"/>
      <c r="X87" s="622" t="str">
        <f>IF(Z87=0,"",RANK(Z87,$Z$7:$Z$106,0))</f>
        <v/>
      </c>
      <c r="Y87" s="564" t="str">
        <f>INDEX(CSE,1,MATCH(Z87,E88:V88,0))</f>
        <v>50m NL</v>
      </c>
      <c r="Z87" s="618">
        <f>MAX(E88:V88)</f>
        <v>0</v>
      </c>
      <c r="AA87" s="173"/>
      <c r="AB87" s="622"/>
    </row>
    <row r="88" spans="2:28" ht="15" customHeight="1">
      <c r="C88" s="53" t="s">
        <v>439</v>
      </c>
      <c r="D88" s="621"/>
      <c r="E88" s="18">
        <f>CPTD!D86</f>
        <v>0</v>
      </c>
      <c r="F88" s="565">
        <f>CPTD!E86</f>
        <v>0</v>
      </c>
      <c r="G88" s="565">
        <f>CPTD!F86</f>
        <v>0</v>
      </c>
      <c r="H88" s="565">
        <f>CPTD!G86</f>
        <v>0</v>
      </c>
      <c r="I88" s="565">
        <f>CPTD!H86</f>
        <v>0</v>
      </c>
      <c r="J88" s="565">
        <f>CPTD!I86</f>
        <v>0</v>
      </c>
      <c r="K88" s="565">
        <f>CPTD!J86</f>
        <v>0</v>
      </c>
      <c r="L88" s="565">
        <f>CPTD!K86</f>
        <v>0</v>
      </c>
      <c r="M88" s="565">
        <f>CPTD!L86</f>
        <v>0</v>
      </c>
      <c r="N88" s="565">
        <f>CPTD!M86</f>
        <v>0</v>
      </c>
      <c r="O88" s="565">
        <f>CPTD!N86</f>
        <v>0</v>
      </c>
      <c r="P88" s="565">
        <f>CPTD!O86</f>
        <v>0</v>
      </c>
      <c r="Q88" s="565">
        <f>CPTD!P86</f>
        <v>0</v>
      </c>
      <c r="R88" s="565">
        <f>CPTD!Q86</f>
        <v>0</v>
      </c>
      <c r="S88" s="565">
        <f>CPTD!R86</f>
        <v>0</v>
      </c>
      <c r="T88" s="565">
        <f>CPTD!S86</f>
        <v>0</v>
      </c>
      <c r="U88" s="565">
        <f>CPTD!T86</f>
        <v>0</v>
      </c>
      <c r="V88" s="565">
        <f>CPTD!U86</f>
        <v>0</v>
      </c>
      <c r="W88" s="80"/>
      <c r="X88" s="623"/>
      <c r="Y88" s="565">
        <f>INDEX(E87:V88,1,MATCH(Z87,E88:V88,0))</f>
        <v>0</v>
      </c>
      <c r="Z88" s="624"/>
      <c r="AA88" s="172"/>
      <c r="AB88" s="623"/>
    </row>
    <row r="89" spans="2:28" ht="15" customHeight="1">
      <c r="C89" s="648" t="s">
        <v>655</v>
      </c>
      <c r="D89" s="649"/>
      <c r="E89" s="646" t="s">
        <v>654</v>
      </c>
      <c r="F89" s="646"/>
      <c r="G89" s="646"/>
      <c r="H89" s="646"/>
      <c r="I89" s="646"/>
      <c r="J89" s="646"/>
      <c r="K89" s="646"/>
      <c r="L89" s="646"/>
      <c r="M89" s="646"/>
      <c r="N89" s="646"/>
      <c r="O89" s="646"/>
      <c r="P89" s="646"/>
      <c r="Q89" s="646"/>
      <c r="R89" s="646"/>
      <c r="S89" s="646"/>
      <c r="T89" s="646"/>
      <c r="U89" s="646"/>
      <c r="V89" s="647"/>
      <c r="W89" s="80"/>
      <c r="X89" s="660"/>
      <c r="Y89" s="661"/>
      <c r="Z89" s="661"/>
      <c r="AA89" s="661"/>
      <c r="AB89" s="662"/>
    </row>
    <row r="90" spans="2:28" ht="15" customHeight="1">
      <c r="C90" s="52" t="s">
        <v>1127</v>
      </c>
      <c r="D90" s="644" t="s">
        <v>260</v>
      </c>
      <c r="E90" s="17" t="s">
        <v>1253</v>
      </c>
      <c r="F90" s="564" t="s">
        <v>1377</v>
      </c>
      <c r="G90" s="564"/>
      <c r="H90" s="564"/>
      <c r="I90" s="564"/>
      <c r="J90" s="564"/>
      <c r="K90" s="564"/>
      <c r="L90" s="564"/>
      <c r="M90" s="564"/>
      <c r="N90" s="564"/>
      <c r="O90" s="564" t="s">
        <v>1126</v>
      </c>
      <c r="P90" s="564"/>
      <c r="Q90" s="564"/>
      <c r="R90" s="564"/>
      <c r="S90" s="564"/>
      <c r="T90" s="564"/>
      <c r="U90" s="564"/>
      <c r="V90" s="564"/>
      <c r="W90" s="80"/>
      <c r="X90" s="622">
        <f>IF(Z90=0,"",RANK(Z90,$Z$7:$Z$106,0))</f>
        <v>16</v>
      </c>
      <c r="Y90" s="564" t="str">
        <f>INDEX(CSE,1,MATCH(Z90,E91:V91,0))</f>
        <v>100m BRA</v>
      </c>
      <c r="Z90" s="618">
        <f>MAX(E91:V91)</f>
        <v>373</v>
      </c>
      <c r="AA90" s="173"/>
      <c r="AB90" s="622"/>
    </row>
    <row r="91" spans="2:28" ht="15" customHeight="1">
      <c r="C91" s="53" t="s">
        <v>480</v>
      </c>
      <c r="D91" s="621"/>
      <c r="E91" s="18">
        <f>CPTD!D89</f>
        <v>265</v>
      </c>
      <c r="F91" s="565">
        <f>CPTD!E89</f>
        <v>175</v>
      </c>
      <c r="G91" s="565">
        <f>CPTD!F89</f>
        <v>0</v>
      </c>
      <c r="H91" s="565">
        <f>CPTD!G89</f>
        <v>0</v>
      </c>
      <c r="I91" s="565">
        <f>CPTD!H89</f>
        <v>0</v>
      </c>
      <c r="J91" s="565">
        <f>CPTD!I89</f>
        <v>0</v>
      </c>
      <c r="K91" s="565">
        <f>CPTD!J89</f>
        <v>0</v>
      </c>
      <c r="L91" s="565">
        <f>CPTD!K89</f>
        <v>0</v>
      </c>
      <c r="M91" s="565">
        <f>CPTD!L89</f>
        <v>0</v>
      </c>
      <c r="N91" s="565">
        <f>CPTD!M89</f>
        <v>0</v>
      </c>
      <c r="O91" s="565">
        <f>CPTD!N89</f>
        <v>373</v>
      </c>
      <c r="P91" s="565">
        <f>CPTD!O89</f>
        <v>0</v>
      </c>
      <c r="Q91" s="565">
        <f>CPTD!P89</f>
        <v>0</v>
      </c>
      <c r="R91" s="565">
        <f>CPTD!Q89</f>
        <v>0</v>
      </c>
      <c r="S91" s="565">
        <f>CPTD!R89</f>
        <v>0</v>
      </c>
      <c r="T91" s="565">
        <f>CPTD!S89</f>
        <v>0</v>
      </c>
      <c r="U91" s="565">
        <f>CPTD!T89</f>
        <v>0</v>
      </c>
      <c r="V91" s="565">
        <f>CPTD!U89</f>
        <v>0</v>
      </c>
      <c r="W91" s="80"/>
      <c r="X91" s="623"/>
      <c r="Y91" s="565" t="str">
        <f>INDEX(E90:V91,1,MATCH(Z90,E91:V91,0))</f>
        <v>1'56"35</v>
      </c>
      <c r="Z91" s="624"/>
      <c r="AA91" s="172"/>
      <c r="AB91" s="623"/>
    </row>
    <row r="92" spans="2:28" ht="15" customHeight="1">
      <c r="B92" s="504"/>
      <c r="C92" s="43" t="s">
        <v>440</v>
      </c>
      <c r="D92" s="644" t="s">
        <v>260</v>
      </c>
      <c r="E92" s="17"/>
      <c r="F92" s="564"/>
      <c r="G92" s="564"/>
      <c r="H92" s="564"/>
      <c r="I92" s="564"/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80"/>
      <c r="X92" s="622" t="str">
        <f>IF(Z92=0,"",RANK(Z92,$Z$7:$Z$106,0))</f>
        <v/>
      </c>
      <c r="Y92" s="564" t="str">
        <f>INDEX(CSE,1,MATCH(Z92,E93:V93,0))</f>
        <v>50m NL</v>
      </c>
      <c r="Z92" s="618">
        <f>MAX(E93:V93)</f>
        <v>0</v>
      </c>
      <c r="AA92" s="173"/>
      <c r="AB92" s="622"/>
    </row>
    <row r="93" spans="2:28" ht="15" customHeight="1">
      <c r="B93" s="504"/>
      <c r="C93" s="44" t="s">
        <v>441</v>
      </c>
      <c r="D93" s="621"/>
      <c r="E93" s="18">
        <f>CPTD!D91</f>
        <v>0</v>
      </c>
      <c r="F93" s="565">
        <f>CPTD!E91</f>
        <v>0</v>
      </c>
      <c r="G93" s="565">
        <f>CPTD!F91</f>
        <v>0</v>
      </c>
      <c r="H93" s="565">
        <f>CPTD!G91</f>
        <v>0</v>
      </c>
      <c r="I93" s="565">
        <f>CPTD!H91</f>
        <v>0</v>
      </c>
      <c r="J93" s="565">
        <f>CPTD!I91</f>
        <v>0</v>
      </c>
      <c r="K93" s="565">
        <f>CPTD!J91</f>
        <v>0</v>
      </c>
      <c r="L93" s="565">
        <f>CPTD!K91</f>
        <v>0</v>
      </c>
      <c r="M93" s="565">
        <f>CPTD!L91</f>
        <v>0</v>
      </c>
      <c r="N93" s="565">
        <f>CPTD!M91</f>
        <v>0</v>
      </c>
      <c r="O93" s="565">
        <f>CPTD!N91</f>
        <v>0</v>
      </c>
      <c r="P93" s="565">
        <f>CPTD!O91</f>
        <v>0</v>
      </c>
      <c r="Q93" s="565">
        <f>CPTD!P91</f>
        <v>0</v>
      </c>
      <c r="R93" s="565">
        <f>CPTD!Q91</f>
        <v>0</v>
      </c>
      <c r="S93" s="565">
        <f>CPTD!R91</f>
        <v>0</v>
      </c>
      <c r="T93" s="565">
        <f>CPTD!S91</f>
        <v>0</v>
      </c>
      <c r="U93" s="565">
        <f>CPTD!T91</f>
        <v>0</v>
      </c>
      <c r="V93" s="565">
        <f>CPTD!U91</f>
        <v>0</v>
      </c>
      <c r="W93" s="80"/>
      <c r="X93" s="623"/>
      <c r="Y93" s="565">
        <f>INDEX(E92:V93,1,MATCH(Z92,E93:V93,0))</f>
        <v>0</v>
      </c>
      <c r="Z93" s="624"/>
      <c r="AA93" s="172"/>
      <c r="AB93" s="623"/>
    </row>
    <row r="94" spans="2:28" ht="15" customHeight="1">
      <c r="B94" s="504"/>
      <c r="C94" s="43" t="s">
        <v>476</v>
      </c>
      <c r="D94" s="627" t="s">
        <v>260</v>
      </c>
      <c r="E94" s="17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80"/>
      <c r="X94" s="622" t="str">
        <f>IF(Z94=0,"",RANK(Z94,$Z$7:$Z$106,0))</f>
        <v/>
      </c>
      <c r="Y94" s="564" t="str">
        <f>INDEX(CSE,1,MATCH(Z94,E95:V95,0))</f>
        <v>50m NL</v>
      </c>
      <c r="Z94" s="618">
        <f>MAX(E95:V95)</f>
        <v>0</v>
      </c>
      <c r="AA94" s="173"/>
      <c r="AB94" s="622"/>
    </row>
    <row r="95" spans="2:28" ht="15" customHeight="1">
      <c r="B95" s="504"/>
      <c r="C95" s="44" t="s">
        <v>477</v>
      </c>
      <c r="D95" s="620"/>
      <c r="E95" s="18">
        <f>CPTD!D93</f>
        <v>0</v>
      </c>
      <c r="F95" s="565">
        <f>CPTD!E93</f>
        <v>0</v>
      </c>
      <c r="G95" s="565">
        <f>CPTD!F93</f>
        <v>0</v>
      </c>
      <c r="H95" s="565">
        <f>CPTD!G93</f>
        <v>0</v>
      </c>
      <c r="I95" s="565">
        <f>CPTD!H93</f>
        <v>0</v>
      </c>
      <c r="J95" s="565">
        <f>CPTD!I93</f>
        <v>0</v>
      </c>
      <c r="K95" s="565">
        <f>CPTD!J93</f>
        <v>0</v>
      </c>
      <c r="L95" s="565">
        <f>CPTD!K93</f>
        <v>0</v>
      </c>
      <c r="M95" s="565">
        <f>CPTD!L93</f>
        <v>0</v>
      </c>
      <c r="N95" s="565">
        <f>CPTD!M93</f>
        <v>0</v>
      </c>
      <c r="O95" s="565">
        <f>CPTD!N93</f>
        <v>0</v>
      </c>
      <c r="P95" s="565">
        <f>CPTD!O93</f>
        <v>0</v>
      </c>
      <c r="Q95" s="565">
        <f>CPTD!P93</f>
        <v>0</v>
      </c>
      <c r="R95" s="565">
        <f>CPTD!Q93</f>
        <v>0</v>
      </c>
      <c r="S95" s="565">
        <f>CPTD!R93</f>
        <v>0</v>
      </c>
      <c r="T95" s="565">
        <f>CPTD!S93</f>
        <v>0</v>
      </c>
      <c r="U95" s="565">
        <f>CPTD!T93</f>
        <v>0</v>
      </c>
      <c r="V95" s="565">
        <f>CPTD!U93</f>
        <v>0</v>
      </c>
      <c r="W95" s="80"/>
      <c r="X95" s="623"/>
      <c r="Y95" s="565">
        <f>INDEX(E94:V95,1,MATCH(Z94,E95:V95,0))</f>
        <v>0</v>
      </c>
      <c r="Z95" s="624"/>
      <c r="AA95" s="172"/>
      <c r="AB95" s="623"/>
    </row>
    <row r="96" spans="2:28" ht="15" customHeight="1">
      <c r="B96" s="504"/>
      <c r="C96" s="280" t="s">
        <v>402</v>
      </c>
      <c r="D96" s="645" t="s">
        <v>260</v>
      </c>
      <c r="E96" s="426"/>
      <c r="F96" s="375"/>
      <c r="G96" s="375"/>
      <c r="H96" s="375"/>
      <c r="I96" s="375"/>
      <c r="J96" s="375"/>
      <c r="K96" s="566"/>
      <c r="L96" s="566"/>
      <c r="M96" s="566"/>
      <c r="N96" s="566"/>
      <c r="O96" s="566"/>
      <c r="P96" s="566"/>
      <c r="Q96" s="566"/>
      <c r="R96" s="566"/>
      <c r="S96" s="566"/>
      <c r="T96" s="566"/>
      <c r="U96" s="566"/>
      <c r="V96" s="566"/>
      <c r="W96" s="80"/>
      <c r="X96" s="622" t="str">
        <f>IF(Z96=0,"",RANK(Z96,$Z$7:$Z$106,0))</f>
        <v/>
      </c>
      <c r="Y96" s="564" t="str">
        <f>INDEX(CSE,1,MATCH(Z96,E97:V97,0))</f>
        <v>50m NL</v>
      </c>
      <c r="Z96" s="619">
        <f>MAX(E97:V97)</f>
        <v>0</v>
      </c>
      <c r="AA96" s="13"/>
      <c r="AB96" s="638"/>
    </row>
    <row r="97" spans="2:28" ht="15" customHeight="1">
      <c r="B97" s="504"/>
      <c r="C97" s="281" t="s">
        <v>403</v>
      </c>
      <c r="D97" s="621"/>
      <c r="E97" s="18">
        <f>CPTD!D95</f>
        <v>0</v>
      </c>
      <c r="F97" s="565">
        <f>CPTD!E95</f>
        <v>0</v>
      </c>
      <c r="G97" s="565">
        <f>CPTD!F95</f>
        <v>0</v>
      </c>
      <c r="H97" s="565">
        <f>CPTD!G95</f>
        <v>0</v>
      </c>
      <c r="I97" s="565">
        <f>CPTD!H95</f>
        <v>0</v>
      </c>
      <c r="J97" s="565">
        <f>CPTD!I95</f>
        <v>0</v>
      </c>
      <c r="K97" s="565">
        <f>CPTD!J95</f>
        <v>0</v>
      </c>
      <c r="L97" s="565">
        <f>CPTD!K95</f>
        <v>0</v>
      </c>
      <c r="M97" s="565">
        <f>CPTD!L95</f>
        <v>0</v>
      </c>
      <c r="N97" s="565">
        <f>CPTD!M95</f>
        <v>0</v>
      </c>
      <c r="O97" s="565">
        <f>CPTD!N95</f>
        <v>0</v>
      </c>
      <c r="P97" s="565">
        <f>CPTD!O95</f>
        <v>0</v>
      </c>
      <c r="Q97" s="565">
        <f>CPTD!P95</f>
        <v>0</v>
      </c>
      <c r="R97" s="565">
        <f>CPTD!Q95</f>
        <v>0</v>
      </c>
      <c r="S97" s="565">
        <f>CPTD!R95</f>
        <v>0</v>
      </c>
      <c r="T97" s="565">
        <f>CPTD!S95</f>
        <v>0</v>
      </c>
      <c r="U97" s="565">
        <f>CPTD!T95</f>
        <v>0</v>
      </c>
      <c r="V97" s="565">
        <f>CPTD!U95</f>
        <v>0</v>
      </c>
      <c r="W97" s="80"/>
      <c r="X97" s="623"/>
      <c r="Y97" s="565">
        <f>INDEX(E96:V97,1,MATCH(Z96,E97:V97,0))</f>
        <v>0</v>
      </c>
      <c r="Z97" s="619"/>
      <c r="AA97" s="13"/>
      <c r="AB97" s="638"/>
    </row>
    <row r="98" spans="2:28" ht="15" customHeight="1">
      <c r="B98" s="504"/>
      <c r="C98" s="282" t="s">
        <v>429</v>
      </c>
      <c r="D98" s="644" t="s">
        <v>260</v>
      </c>
      <c r="E98" s="17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80"/>
      <c r="X98" s="622" t="str">
        <f>IF(Z98=0,"",RANK(Z98,$Z$7:$Z$106,0))</f>
        <v/>
      </c>
      <c r="Y98" s="564" t="str">
        <f>INDEX(CSE,1,MATCH(Z98,E99:V99,0))</f>
        <v>50m NL</v>
      </c>
      <c r="Z98" s="618">
        <f>MAX(E99:V99)</f>
        <v>0</v>
      </c>
      <c r="AA98" s="173"/>
      <c r="AB98" s="622"/>
    </row>
    <row r="99" spans="2:28" ht="15" customHeight="1">
      <c r="B99" s="504"/>
      <c r="C99" s="281" t="s">
        <v>430</v>
      </c>
      <c r="D99" s="621"/>
      <c r="E99" s="18">
        <f>CPTD!D97</f>
        <v>0</v>
      </c>
      <c r="F99" s="565">
        <f>CPTD!E97</f>
        <v>0</v>
      </c>
      <c r="G99" s="565">
        <f>CPTD!F97</f>
        <v>0</v>
      </c>
      <c r="H99" s="565">
        <f>CPTD!G97</f>
        <v>0</v>
      </c>
      <c r="I99" s="565">
        <f>CPTD!H97</f>
        <v>0</v>
      </c>
      <c r="J99" s="565">
        <f>CPTD!I97</f>
        <v>0</v>
      </c>
      <c r="K99" s="565">
        <f>CPTD!J97</f>
        <v>0</v>
      </c>
      <c r="L99" s="565">
        <f>CPTD!K97</f>
        <v>0</v>
      </c>
      <c r="M99" s="565">
        <f>CPTD!L97</f>
        <v>0</v>
      </c>
      <c r="N99" s="565">
        <f>CPTD!M97</f>
        <v>0</v>
      </c>
      <c r="O99" s="565">
        <f>CPTD!N97</f>
        <v>0</v>
      </c>
      <c r="P99" s="565">
        <f>CPTD!O97</f>
        <v>0</v>
      </c>
      <c r="Q99" s="565">
        <f>CPTD!P97</f>
        <v>0</v>
      </c>
      <c r="R99" s="565">
        <f>CPTD!Q97</f>
        <v>0</v>
      </c>
      <c r="S99" s="565">
        <f>CPTD!R97</f>
        <v>0</v>
      </c>
      <c r="T99" s="565">
        <f>CPTD!S97</f>
        <v>0</v>
      </c>
      <c r="U99" s="565">
        <f>CPTD!T97</f>
        <v>0</v>
      </c>
      <c r="V99" s="565">
        <f>CPTD!U97</f>
        <v>0</v>
      </c>
      <c r="W99" s="80"/>
      <c r="X99" s="623"/>
      <c r="Y99" s="565">
        <f>INDEX(E98:V99,1,MATCH(Z98,E99:V99,0))</f>
        <v>0</v>
      </c>
      <c r="Z99" s="619"/>
      <c r="AA99" s="13"/>
      <c r="AB99" s="638"/>
    </row>
    <row r="100" spans="2:28" ht="15" customHeight="1">
      <c r="B100" s="504"/>
      <c r="C100" s="282" t="s">
        <v>35</v>
      </c>
      <c r="D100" s="644" t="s">
        <v>260</v>
      </c>
      <c r="E100" s="17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80"/>
      <c r="X100" s="622" t="str">
        <f>IF(Z100=0,"",RANK(Z100,$Z$7:$Z$106,0))</f>
        <v/>
      </c>
      <c r="Y100" s="564" t="str">
        <f>INDEX(CSE,1,MATCH(Z100,E101:V101,0))</f>
        <v>50m NL</v>
      </c>
      <c r="Z100" s="618">
        <f>MAX(E101:V101)</f>
        <v>0</v>
      </c>
      <c r="AA100" s="173"/>
      <c r="AB100" s="622"/>
    </row>
    <row r="101" spans="2:28" ht="15" customHeight="1">
      <c r="B101" s="504"/>
      <c r="C101" s="281" t="s">
        <v>431</v>
      </c>
      <c r="D101" s="621"/>
      <c r="E101" s="18">
        <f>CPTD!D99</f>
        <v>0</v>
      </c>
      <c r="F101" s="565">
        <f>CPTD!E99</f>
        <v>0</v>
      </c>
      <c r="G101" s="565">
        <f>CPTD!F99</f>
        <v>0</v>
      </c>
      <c r="H101" s="565">
        <f>CPTD!G99</f>
        <v>0</v>
      </c>
      <c r="I101" s="565">
        <f>CPTD!H99</f>
        <v>0</v>
      </c>
      <c r="J101" s="565">
        <f>CPTD!I99</f>
        <v>0</v>
      </c>
      <c r="K101" s="565">
        <f>CPTD!J99</f>
        <v>0</v>
      </c>
      <c r="L101" s="565">
        <f>CPTD!K99</f>
        <v>0</v>
      </c>
      <c r="M101" s="565">
        <f>CPTD!L99</f>
        <v>0</v>
      </c>
      <c r="N101" s="565">
        <f>CPTD!M99</f>
        <v>0</v>
      </c>
      <c r="O101" s="565">
        <f>CPTD!N99</f>
        <v>0</v>
      </c>
      <c r="P101" s="565">
        <f>CPTD!O99</f>
        <v>0</v>
      </c>
      <c r="Q101" s="565">
        <f>CPTD!P99</f>
        <v>0</v>
      </c>
      <c r="R101" s="565">
        <f>CPTD!Q99</f>
        <v>0</v>
      </c>
      <c r="S101" s="565">
        <f>CPTD!R99</f>
        <v>0</v>
      </c>
      <c r="T101" s="565">
        <f>CPTD!S99</f>
        <v>0</v>
      </c>
      <c r="U101" s="565">
        <f>CPTD!T99</f>
        <v>0</v>
      </c>
      <c r="V101" s="565">
        <f>CPTD!U99</f>
        <v>0</v>
      </c>
      <c r="W101" s="80"/>
      <c r="X101" s="623"/>
      <c r="Y101" s="565">
        <f>INDEX(E100:V101,1,MATCH(Z100,E101:V101,0))</f>
        <v>0</v>
      </c>
      <c r="Z101" s="624"/>
      <c r="AA101" s="172"/>
      <c r="AB101" s="623"/>
    </row>
    <row r="102" spans="2:28" ht="15" customHeight="1">
      <c r="B102" s="505"/>
      <c r="C102" s="502" t="s">
        <v>434</v>
      </c>
      <c r="D102" s="644" t="s">
        <v>261</v>
      </c>
      <c r="E102" s="564" t="s">
        <v>1120</v>
      </c>
      <c r="F102" s="564" t="s">
        <v>1200</v>
      </c>
      <c r="G102" s="564"/>
      <c r="H102" s="564"/>
      <c r="I102" s="564"/>
      <c r="J102" s="564"/>
      <c r="K102" s="564" t="s">
        <v>1121</v>
      </c>
      <c r="L102" s="564" t="s">
        <v>1201</v>
      </c>
      <c r="M102" s="564"/>
      <c r="N102" s="564" t="s">
        <v>1202</v>
      </c>
      <c r="O102" s="564" t="s">
        <v>1203</v>
      </c>
      <c r="P102" s="564"/>
      <c r="Q102" s="564"/>
      <c r="R102" s="564"/>
      <c r="S102" s="564"/>
      <c r="T102" s="564"/>
      <c r="U102" s="564"/>
      <c r="V102" s="564"/>
      <c r="W102" s="80"/>
      <c r="X102" s="622">
        <f>IF(Z102=0,"",RANK(Z102,$Z$7:$Z$106,0))</f>
        <v>14</v>
      </c>
      <c r="Y102" s="564" t="str">
        <f>INDEX(CSE,1,MATCH(Z102,E103:V103,0))</f>
        <v>50m DOS</v>
      </c>
      <c r="Z102" s="618">
        <f>MAX(E103:V103)</f>
        <v>574</v>
      </c>
      <c r="AA102" s="173"/>
      <c r="AB102" s="622"/>
    </row>
    <row r="103" spans="2:28" ht="15" customHeight="1">
      <c r="B103" s="505"/>
      <c r="C103" s="503" t="s">
        <v>520</v>
      </c>
      <c r="D103" s="621"/>
      <c r="E103" s="18">
        <f>CPTD!D101</f>
        <v>468</v>
      </c>
      <c r="F103" s="565">
        <f>CPTD!E101</f>
        <v>329</v>
      </c>
      <c r="G103" s="565">
        <f>CPTD!F101</f>
        <v>0</v>
      </c>
      <c r="H103" s="565">
        <f>CPTD!G101</f>
        <v>0</v>
      </c>
      <c r="I103" s="565">
        <f>CPTD!H101</f>
        <v>0</v>
      </c>
      <c r="J103" s="565">
        <f>CPTD!I101</f>
        <v>0</v>
      </c>
      <c r="K103" s="565">
        <f>CPTD!J101</f>
        <v>574</v>
      </c>
      <c r="L103" s="565">
        <f>CPTD!K101</f>
        <v>478</v>
      </c>
      <c r="M103" s="565">
        <f>CPTD!L101</f>
        <v>0</v>
      </c>
      <c r="N103" s="565">
        <f>CPTD!M101</f>
        <v>527</v>
      </c>
      <c r="O103" s="565">
        <f>CPTD!N101</f>
        <v>511</v>
      </c>
      <c r="P103" s="565">
        <f>CPTD!O101</f>
        <v>0</v>
      </c>
      <c r="Q103" s="565">
        <f>CPTD!P101</f>
        <v>0</v>
      </c>
      <c r="R103" s="565">
        <f>CPTD!Q101</f>
        <v>0</v>
      </c>
      <c r="S103" s="565">
        <f>CPTD!R101</f>
        <v>0</v>
      </c>
      <c r="T103" s="565">
        <f>CPTD!S101</f>
        <v>0</v>
      </c>
      <c r="U103" s="565">
        <f>CPTD!T101</f>
        <v>0</v>
      </c>
      <c r="V103" s="565">
        <f>CPTD!U101</f>
        <v>0</v>
      </c>
      <c r="W103" s="80"/>
      <c r="X103" s="623"/>
      <c r="Y103" s="565" t="str">
        <f>INDEX(E102:V103,1,MATCH(Z102,E103:V103,0))</f>
        <v>42"80</v>
      </c>
      <c r="Z103" s="624"/>
      <c r="AA103" s="172"/>
      <c r="AB103" s="623"/>
    </row>
    <row r="104" spans="2:28" ht="15" customHeight="1">
      <c r="B104" s="504"/>
      <c r="C104" s="501" t="s">
        <v>500</v>
      </c>
      <c r="D104" s="642" t="s">
        <v>459</v>
      </c>
      <c r="E104" s="564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80"/>
      <c r="X104" s="622" t="str">
        <f>IF(Z104=0,"",RANK(Z104,$Z$7:$Z$106,0))</f>
        <v/>
      </c>
      <c r="Y104" s="564" t="str">
        <f>INDEX(CSE,1,MATCH(Z104,E105:V105,0))</f>
        <v>50m NL</v>
      </c>
      <c r="Z104" s="618">
        <f>MAX(E105:V105)</f>
        <v>0</v>
      </c>
      <c r="AA104" s="173"/>
      <c r="AB104" s="622"/>
    </row>
    <row r="105" spans="2:28" ht="15" customHeight="1">
      <c r="B105" s="504"/>
      <c r="C105" s="463" t="s">
        <v>335</v>
      </c>
      <c r="D105" s="643"/>
      <c r="E105" s="18">
        <f>CPTD!D104</f>
        <v>0</v>
      </c>
      <c r="F105" s="565">
        <f>CPTD!E104</f>
        <v>0</v>
      </c>
      <c r="G105" s="565">
        <f>CPTD!F104</f>
        <v>0</v>
      </c>
      <c r="H105" s="565">
        <f>CPTD!G104</f>
        <v>0</v>
      </c>
      <c r="I105" s="565">
        <f>CPTD!H104</f>
        <v>0</v>
      </c>
      <c r="J105" s="565">
        <f>CPTD!I104</f>
        <v>0</v>
      </c>
      <c r="K105" s="565">
        <f>CPTD!J104</f>
        <v>0</v>
      </c>
      <c r="L105" s="565">
        <f>CPTD!K104</f>
        <v>0</v>
      </c>
      <c r="M105" s="565">
        <f>CPTD!L104</f>
        <v>0</v>
      </c>
      <c r="N105" s="565">
        <f>CPTD!M104</f>
        <v>0</v>
      </c>
      <c r="O105" s="565">
        <f>CPTD!N104</f>
        <v>0</v>
      </c>
      <c r="P105" s="565">
        <f>CPTD!O104</f>
        <v>0</v>
      </c>
      <c r="Q105" s="565">
        <f>CPTD!P104</f>
        <v>0</v>
      </c>
      <c r="R105" s="565">
        <f>CPTD!Q104</f>
        <v>0</v>
      </c>
      <c r="S105" s="565">
        <f>CPTD!R104</f>
        <v>0</v>
      </c>
      <c r="T105" s="565">
        <f>CPTD!S104</f>
        <v>0</v>
      </c>
      <c r="U105" s="565">
        <f>CPTD!T104</f>
        <v>0</v>
      </c>
      <c r="V105" s="565">
        <f>CPTD!U104</f>
        <v>0</v>
      </c>
      <c r="W105" s="80"/>
      <c r="X105" s="623"/>
      <c r="Y105" s="565">
        <f>INDEX(E104:V105,1,MATCH(Z104,E105:V105,0))</f>
        <v>0</v>
      </c>
      <c r="Z105" s="624"/>
      <c r="AA105" s="172"/>
      <c r="AB105" s="623"/>
    </row>
    <row r="106" spans="2:28" ht="15" customHeight="1">
      <c r="B106" s="504"/>
      <c r="C106" s="633" t="s">
        <v>37</v>
      </c>
      <c r="D106" s="633"/>
      <c r="E106" s="634" t="s">
        <v>653</v>
      </c>
      <c r="F106" s="634"/>
      <c r="G106" s="634"/>
      <c r="H106" s="634"/>
      <c r="I106" s="634"/>
      <c r="J106" s="634"/>
      <c r="K106" s="634"/>
      <c r="L106" s="634"/>
      <c r="M106" s="634"/>
      <c r="N106" s="634"/>
      <c r="O106" s="634"/>
      <c r="P106" s="634"/>
      <c r="Q106" s="634"/>
      <c r="R106" s="634"/>
      <c r="S106" s="634"/>
      <c r="T106" s="634"/>
      <c r="U106" s="634"/>
      <c r="V106" s="635"/>
      <c r="W106" s="80"/>
      <c r="X106" s="630"/>
      <c r="Y106" s="631"/>
      <c r="Z106" s="631"/>
      <c r="AA106" s="631"/>
      <c r="AB106" s="632"/>
    </row>
    <row r="107" spans="2:28" ht="15" customHeight="1">
      <c r="C107" s="52"/>
      <c r="D107" s="644"/>
      <c r="E107" s="17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  <c r="U107" s="482"/>
      <c r="V107" s="482"/>
      <c r="W107" s="80"/>
      <c r="X107" s="622"/>
      <c r="Y107" s="482"/>
      <c r="Z107" s="618"/>
      <c r="AA107" s="173"/>
      <c r="AB107" s="622"/>
    </row>
    <row r="108" spans="2:28" ht="15" customHeight="1">
      <c r="C108" s="53"/>
      <c r="D108" s="621"/>
      <c r="E108" s="18"/>
      <c r="F108" s="483"/>
      <c r="G108" s="483"/>
      <c r="H108" s="483"/>
      <c r="I108" s="483"/>
      <c r="J108" s="483"/>
      <c r="K108" s="483"/>
      <c r="L108" s="483"/>
      <c r="M108" s="483"/>
      <c r="N108" s="483"/>
      <c r="O108" s="483"/>
      <c r="P108" s="483"/>
      <c r="Q108" s="483"/>
      <c r="R108" s="483"/>
      <c r="S108" s="483"/>
      <c r="T108" s="483"/>
      <c r="U108" s="483"/>
      <c r="V108" s="483"/>
      <c r="W108" s="80"/>
      <c r="X108" s="623"/>
      <c r="Y108" s="483"/>
      <c r="Z108" s="624"/>
      <c r="AA108" s="172"/>
      <c r="AB108" s="623"/>
    </row>
    <row r="109" spans="2:28" ht="15" customHeight="1"/>
    <row r="110" spans="2:28" s="189" customFormat="1" ht="35.1" customHeight="1">
      <c r="C110" s="3" t="s">
        <v>0</v>
      </c>
      <c r="D110" s="8" t="s">
        <v>1</v>
      </c>
      <c r="E110" s="4" t="s">
        <v>275</v>
      </c>
      <c r="F110" s="5" t="s">
        <v>276</v>
      </c>
      <c r="G110" s="5" t="s">
        <v>277</v>
      </c>
      <c r="H110" s="5" t="s">
        <v>278</v>
      </c>
      <c r="I110" s="5" t="s">
        <v>279</v>
      </c>
      <c r="J110" s="5" t="s">
        <v>280</v>
      </c>
      <c r="K110" s="5" t="s">
        <v>281</v>
      </c>
      <c r="L110" s="5" t="s">
        <v>282</v>
      </c>
      <c r="M110" s="5" t="s">
        <v>283</v>
      </c>
      <c r="N110" s="5" t="s">
        <v>284</v>
      </c>
      <c r="O110" s="5" t="s">
        <v>285</v>
      </c>
      <c r="P110" s="5" t="s">
        <v>286</v>
      </c>
      <c r="Q110" s="5" t="s">
        <v>287</v>
      </c>
      <c r="R110" s="5" t="s">
        <v>288</v>
      </c>
      <c r="S110" s="5" t="s">
        <v>289</v>
      </c>
      <c r="T110" s="5" t="s">
        <v>290</v>
      </c>
      <c r="U110" s="5" t="s">
        <v>291</v>
      </c>
      <c r="V110" s="5" t="s">
        <v>292</v>
      </c>
      <c r="W110" s="80"/>
      <c r="X110" s="6" t="s">
        <v>2</v>
      </c>
      <c r="Y110" s="5" t="s">
        <v>3</v>
      </c>
      <c r="Z110" s="7" t="s">
        <v>4</v>
      </c>
      <c r="AA110" s="16" t="s">
        <v>5</v>
      </c>
      <c r="AB110" s="6" t="s">
        <v>4</v>
      </c>
    </row>
    <row r="121" spans="8:8">
      <c r="H121" s="267"/>
    </row>
    <row r="122" spans="8:8">
      <c r="H122" s="267"/>
    </row>
    <row r="123" spans="8:8">
      <c r="H123" s="267"/>
    </row>
    <row r="124" spans="8:8">
      <c r="H124" s="267"/>
    </row>
    <row r="125" spans="8:8">
      <c r="H125" s="267"/>
    </row>
    <row r="126" spans="8:8">
      <c r="H126" s="267"/>
    </row>
    <row r="127" spans="8:8">
      <c r="H127" s="267"/>
    </row>
    <row r="128" spans="8:8">
      <c r="H128" s="267"/>
    </row>
    <row r="129" spans="8:8">
      <c r="H129" s="267"/>
    </row>
    <row r="130" spans="8:8">
      <c r="H130" s="267"/>
    </row>
    <row r="131" spans="8:8">
      <c r="H131" s="267"/>
    </row>
    <row r="132" spans="8:8">
      <c r="H132" s="267"/>
    </row>
    <row r="133" spans="8:8">
      <c r="H133" s="267"/>
    </row>
    <row r="134" spans="8:8">
      <c r="H134" s="267"/>
    </row>
    <row r="135" spans="8:8">
      <c r="H135" s="267"/>
    </row>
    <row r="136" spans="8:8">
      <c r="H136" s="267"/>
    </row>
    <row r="137" spans="8:8">
      <c r="H137" s="267"/>
    </row>
    <row r="138" spans="8:8">
      <c r="H138" s="267"/>
    </row>
  </sheetData>
  <mergeCells count="225">
    <mergeCell ref="D107:D108"/>
    <mergeCell ref="X107:X108"/>
    <mergeCell ref="Z107:Z108"/>
    <mergeCell ref="AB107:AB108"/>
    <mergeCell ref="D48:D49"/>
    <mergeCell ref="Z50:Z51"/>
    <mergeCell ref="Z45:Z46"/>
    <mergeCell ref="D102:D103"/>
    <mergeCell ref="X102:X103"/>
    <mergeCell ref="Z102:Z103"/>
    <mergeCell ref="AB102:AB103"/>
    <mergeCell ref="Z83:Z84"/>
    <mergeCell ref="X85:X86"/>
    <mergeCell ref="Z85:Z86"/>
    <mergeCell ref="X87:X88"/>
    <mergeCell ref="Z87:Z88"/>
    <mergeCell ref="X71:X72"/>
    <mergeCell ref="Z67:Z68"/>
    <mergeCell ref="Z81:Z82"/>
    <mergeCell ref="D83:D84"/>
    <mergeCell ref="X48:X49"/>
    <mergeCell ref="Z48:Z49"/>
    <mergeCell ref="AB48:AB49"/>
    <mergeCell ref="X92:X93"/>
    <mergeCell ref="AB58:AB59"/>
    <mergeCell ref="AB56:AB57"/>
    <mergeCell ref="AB87:AB88"/>
    <mergeCell ref="AB65:AB66"/>
    <mergeCell ref="AB81:AB82"/>
    <mergeCell ref="AB43:AB44"/>
    <mergeCell ref="AB50:AB51"/>
    <mergeCell ref="X50:X51"/>
    <mergeCell ref="AB45:AB46"/>
    <mergeCell ref="AB60:AB61"/>
    <mergeCell ref="X56:X57"/>
    <mergeCell ref="X58:X59"/>
    <mergeCell ref="AB35:AB36"/>
    <mergeCell ref="D37:D38"/>
    <mergeCell ref="X37:X38"/>
    <mergeCell ref="Z37:Z38"/>
    <mergeCell ref="AB37:AB38"/>
    <mergeCell ref="D54:D55"/>
    <mergeCell ref="X54:X55"/>
    <mergeCell ref="Z54:Z55"/>
    <mergeCell ref="AB54:AB55"/>
    <mergeCell ref="AB39:AB40"/>
    <mergeCell ref="AB52:AB53"/>
    <mergeCell ref="Z52:Z53"/>
    <mergeCell ref="X41:X42"/>
    <mergeCell ref="Z41:Z42"/>
    <mergeCell ref="X45:X46"/>
    <mergeCell ref="X17:X18"/>
    <mergeCell ref="C2:AB2"/>
    <mergeCell ref="C47:D47"/>
    <mergeCell ref="E47:V47"/>
    <mergeCell ref="C6:D6"/>
    <mergeCell ref="E6:V6"/>
    <mergeCell ref="D27:D28"/>
    <mergeCell ref="D31:D32"/>
    <mergeCell ref="D43:D44"/>
    <mergeCell ref="D21:D22"/>
    <mergeCell ref="D25:D26"/>
    <mergeCell ref="X43:X44"/>
    <mergeCell ref="X25:X26"/>
    <mergeCell ref="X21:X22"/>
    <mergeCell ref="X6:AB6"/>
    <mergeCell ref="AB9:AB10"/>
    <mergeCell ref="AB11:AB12"/>
    <mergeCell ref="AB13:AB14"/>
    <mergeCell ref="Z17:Z18"/>
    <mergeCell ref="D19:D20"/>
    <mergeCell ref="X47:AB47"/>
    <mergeCell ref="Z39:Z40"/>
    <mergeCell ref="Z31:Z32"/>
    <mergeCell ref="X7:X8"/>
    <mergeCell ref="AB27:AB28"/>
    <mergeCell ref="Z27:Z28"/>
    <mergeCell ref="AB21:AB22"/>
    <mergeCell ref="Z29:Z30"/>
    <mergeCell ref="X31:X32"/>
    <mergeCell ref="AB31:AB32"/>
    <mergeCell ref="AB23:AB24"/>
    <mergeCell ref="Z25:Z26"/>
    <mergeCell ref="AB19:AB20"/>
    <mergeCell ref="Z21:Z22"/>
    <mergeCell ref="AB25:AB26"/>
    <mergeCell ref="X19:X20"/>
    <mergeCell ref="Z19:Z20"/>
    <mergeCell ref="Z7:Z8"/>
    <mergeCell ref="AB7:AB8"/>
    <mergeCell ref="Z9:Z10"/>
    <mergeCell ref="X9:X10"/>
    <mergeCell ref="AB15:AB16"/>
    <mergeCell ref="Z11:Z12"/>
    <mergeCell ref="X13:X14"/>
    <mergeCell ref="X11:X12"/>
    <mergeCell ref="Z13:Z14"/>
    <mergeCell ref="Z15:Z16"/>
    <mergeCell ref="X15:X16"/>
    <mergeCell ref="AB17:AB18"/>
    <mergeCell ref="AB29:AB30"/>
    <mergeCell ref="X33:X34"/>
    <mergeCell ref="Z33:Z34"/>
    <mergeCell ref="AB33:AB34"/>
    <mergeCell ref="B9:B10"/>
    <mergeCell ref="B7:B8"/>
    <mergeCell ref="D13:D14"/>
    <mergeCell ref="D58:D59"/>
    <mergeCell ref="D50:D51"/>
    <mergeCell ref="D52:D53"/>
    <mergeCell ref="B27:B28"/>
    <mergeCell ref="D45:D46"/>
    <mergeCell ref="B19:B20"/>
    <mergeCell ref="D39:D40"/>
    <mergeCell ref="D29:D30"/>
    <mergeCell ref="D7:D8"/>
    <mergeCell ref="D9:D10"/>
    <mergeCell ref="D15:D16"/>
    <mergeCell ref="B29:B30"/>
    <mergeCell ref="D33:D34"/>
    <mergeCell ref="B11:B12"/>
    <mergeCell ref="D11:D12"/>
    <mergeCell ref="D17:D18"/>
    <mergeCell ref="B13:B18"/>
    <mergeCell ref="D56:D57"/>
    <mergeCell ref="B45:B46"/>
    <mergeCell ref="D41:D42"/>
    <mergeCell ref="B31:B34"/>
    <mergeCell ref="AB62:AB63"/>
    <mergeCell ref="X94:X95"/>
    <mergeCell ref="Z94:Z95"/>
    <mergeCell ref="X75:X76"/>
    <mergeCell ref="Z75:Z76"/>
    <mergeCell ref="X73:X74"/>
    <mergeCell ref="Z71:Z72"/>
    <mergeCell ref="X65:X66"/>
    <mergeCell ref="Z65:Z66"/>
    <mergeCell ref="AB77:AB78"/>
    <mergeCell ref="Z73:Z74"/>
    <mergeCell ref="AB67:AB68"/>
    <mergeCell ref="X67:X68"/>
    <mergeCell ref="X69:X70"/>
    <mergeCell ref="Z92:Z93"/>
    <mergeCell ref="X89:AB89"/>
    <mergeCell ref="D81:D82"/>
    <mergeCell ref="B35:B36"/>
    <mergeCell ref="D35:D36"/>
    <mergeCell ref="X100:X101"/>
    <mergeCell ref="AB98:AB99"/>
    <mergeCell ref="AB96:AB97"/>
    <mergeCell ref="X81:X82"/>
    <mergeCell ref="Z98:Z99"/>
    <mergeCell ref="AB100:AB101"/>
    <mergeCell ref="X96:X97"/>
    <mergeCell ref="Z100:Z101"/>
    <mergeCell ref="AB90:AB91"/>
    <mergeCell ref="X104:X105"/>
    <mergeCell ref="X83:X84"/>
    <mergeCell ref="D100:D101"/>
    <mergeCell ref="D98:D99"/>
    <mergeCell ref="X90:X91"/>
    <mergeCell ref="X62:X63"/>
    <mergeCell ref="Z62:Z63"/>
    <mergeCell ref="Z69:Z70"/>
    <mergeCell ref="D94:D95"/>
    <mergeCell ref="D96:D97"/>
    <mergeCell ref="E89:V89"/>
    <mergeCell ref="Z104:Z105"/>
    <mergeCell ref="D90:D91"/>
    <mergeCell ref="D77:D78"/>
    <mergeCell ref="D92:D93"/>
    <mergeCell ref="C89:D89"/>
    <mergeCell ref="D79:D80"/>
    <mergeCell ref="D62:D63"/>
    <mergeCell ref="D73:D74"/>
    <mergeCell ref="C64:D64"/>
    <mergeCell ref="D71:D72"/>
    <mergeCell ref="D85:D86"/>
    <mergeCell ref="D87:D88"/>
    <mergeCell ref="X98:X99"/>
    <mergeCell ref="AB104:AB105"/>
    <mergeCell ref="B23:B26"/>
    <mergeCell ref="B37:B40"/>
    <mergeCell ref="B41:B44"/>
    <mergeCell ref="X106:AB106"/>
    <mergeCell ref="C106:D106"/>
    <mergeCell ref="E106:V106"/>
    <mergeCell ref="D75:D76"/>
    <mergeCell ref="AB75:AB76"/>
    <mergeCell ref="D67:D68"/>
    <mergeCell ref="E64:V64"/>
    <mergeCell ref="AB85:AB86"/>
    <mergeCell ref="AB73:AB74"/>
    <mergeCell ref="AB71:AB72"/>
    <mergeCell ref="X79:X80"/>
    <mergeCell ref="AB79:AB80"/>
    <mergeCell ref="X64:AB64"/>
    <mergeCell ref="AB83:AB84"/>
    <mergeCell ref="D104:D105"/>
    <mergeCell ref="AB92:AB93"/>
    <mergeCell ref="AB94:AB95"/>
    <mergeCell ref="Z96:Z97"/>
    <mergeCell ref="AB69:AB70"/>
    <mergeCell ref="Z90:Z91"/>
    <mergeCell ref="B21:B22"/>
    <mergeCell ref="Z79:Z80"/>
    <mergeCell ref="D23:D24"/>
    <mergeCell ref="X23:X24"/>
    <mergeCell ref="Z23:Z24"/>
    <mergeCell ref="X29:X30"/>
    <mergeCell ref="X27:X28"/>
    <mergeCell ref="Z43:Z44"/>
    <mergeCell ref="X35:X36"/>
    <mergeCell ref="Z35:Z36"/>
    <mergeCell ref="X39:X40"/>
    <mergeCell ref="D60:D61"/>
    <mergeCell ref="X60:X61"/>
    <mergeCell ref="Z60:Z61"/>
    <mergeCell ref="X77:X78"/>
    <mergeCell ref="Z77:Z78"/>
    <mergeCell ref="D65:D66"/>
    <mergeCell ref="D69:D70"/>
    <mergeCell ref="Z56:Z57"/>
    <mergeCell ref="X52:X53"/>
    <mergeCell ref="Z58:Z59"/>
  </mergeCells>
  <pageMargins left="0.7" right="0.7" top="0.75" bottom="0.75" header="0.3" footer="0.3"/>
  <pageSetup paperSize="9" scale="35" fitToHeight="0" orientation="portrait" r:id="rId1"/>
  <ignoredErrors>
    <ignoredError sqref="W10 W22 W14 F89:W89 W12 W32 W44 W13 W31 W43 W28 W26 W25 W11 W27 W9 W21" evalError="1"/>
    <ignoredError sqref="D89:D90 D81:D82 D73 D79 D75:D78 D96 D98:D102 D92 D62 D71:D72 D83:D88 D94 D65:D69 D104" numberStoredAsText="1"/>
    <ignoredError sqref="X8:Z8 Y50:Z51 Y60:Z61 Y94:Z94 X47:AB47 Y9:Y10 Y11:Z11 Y12:Z12 Y14:Z14 Y20:Z20 Y15:Z15 Y16:Z16 Z44 Y43:Y44 Z43 Y13:Z13 Y17:Y18 Z18 Z17 Y35:Z36 Y31:Z31 Y32:Z32 Y29:Y30 Y7:Z7 Y25:Z28 Y21:Z21 Y22:Z22 Y19:Z19 Y33:Y34 Y45:Z45 Y46:Z46 Y38:Z38 Y37:Z37 Y49:Z49 Y62:Z62 Y63:Z63 Y54:Z55 Y52:Z52 Y53:Z53 Y73:Z73 Y74:Z74 Y75:Z75 Y76:Z76 Y77:Z77 Y78:Z78 Z48 Y72:Z72 Y65:Z65 Y66:Z66 Y67:Z67 Y68:Z68 Y81:Z82 Y79:Z79 Y80:Z80 Y56:Z56 Y57:Z57 Y58:Z58 Y59:Z59 Y71:Z71 Y85:Z86 Z84 Y83:Y84 Y96:Y104 Z88 Y87:Y88 Y39:Y40 Y92:Z92 Y93:Z93 Z83 Y95:Z95 Z87 Z23:Z24 Y23:Y24 Y91" formula="1"/>
    <ignoredError sqref="Z10 Z9 X89:AB89 Y41:Y42 Y69:Y70" evalError="1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503"/>
  <sheetViews>
    <sheetView workbookViewId="0"/>
  </sheetViews>
  <sheetFormatPr baseColWidth="10" defaultRowHeight="15"/>
  <cols>
    <col min="1" max="19" width="11.42578125" style="125"/>
    <col min="20" max="20" width="11.42578125" style="363"/>
    <col min="21" max="16384" width="11.42578125" style="125"/>
  </cols>
  <sheetData>
    <row r="1" spans="1:21">
      <c r="A1" s="125" t="s">
        <v>238</v>
      </c>
      <c r="B1" s="125" t="s">
        <v>246</v>
      </c>
      <c r="C1" s="125" t="s">
        <v>247</v>
      </c>
      <c r="D1" s="125" t="s">
        <v>248</v>
      </c>
      <c r="E1" s="125" t="s">
        <v>249</v>
      </c>
      <c r="F1" s="125" t="s">
        <v>250</v>
      </c>
      <c r="G1" s="125" t="s">
        <v>449</v>
      </c>
      <c r="H1" s="125" t="s">
        <v>251</v>
      </c>
      <c r="I1" s="125" t="s">
        <v>450</v>
      </c>
      <c r="J1" s="125" t="s">
        <v>451</v>
      </c>
      <c r="K1" s="125" t="s">
        <v>452</v>
      </c>
      <c r="L1" s="125" t="s">
        <v>453</v>
      </c>
      <c r="M1" s="125" t="s">
        <v>454</v>
      </c>
      <c r="N1" s="125" t="s">
        <v>455</v>
      </c>
      <c r="O1" s="125" t="s">
        <v>456</v>
      </c>
      <c r="P1" s="125" t="s">
        <v>457</v>
      </c>
      <c r="Q1" s="125" t="s">
        <v>458</v>
      </c>
      <c r="R1" s="125" t="s">
        <v>252</v>
      </c>
      <c r="S1" s="125" t="s">
        <v>253</v>
      </c>
      <c r="T1" s="363" t="s">
        <v>254</v>
      </c>
      <c r="U1" s="125" t="s">
        <v>173</v>
      </c>
    </row>
    <row r="2" spans="1:21">
      <c r="A2" s="125" t="s">
        <v>255</v>
      </c>
      <c r="B2" s="170" t="s">
        <v>256</v>
      </c>
      <c r="C2" s="170" t="s">
        <v>257</v>
      </c>
      <c r="D2" s="170" t="s">
        <v>258</v>
      </c>
      <c r="E2" s="170" t="s">
        <v>259</v>
      </c>
      <c r="F2" s="170" t="s">
        <v>260</v>
      </c>
      <c r="G2" s="170" t="s">
        <v>459</v>
      </c>
      <c r="H2" s="170" t="s">
        <v>261</v>
      </c>
      <c r="I2" s="170" t="s">
        <v>262</v>
      </c>
      <c r="J2" s="170" t="s">
        <v>263</v>
      </c>
      <c r="K2" s="170" t="s">
        <v>264</v>
      </c>
      <c r="L2" s="170" t="s">
        <v>265</v>
      </c>
      <c r="M2" s="170" t="s">
        <v>266</v>
      </c>
      <c r="N2" s="170" t="s">
        <v>267</v>
      </c>
      <c r="O2" s="170" t="s">
        <v>268</v>
      </c>
      <c r="P2" s="170" t="s">
        <v>269</v>
      </c>
      <c r="Q2" s="170" t="s">
        <v>270</v>
      </c>
      <c r="R2" s="170" t="s">
        <v>271</v>
      </c>
      <c r="S2" s="170" t="s">
        <v>272</v>
      </c>
      <c r="T2" s="170" t="s">
        <v>273</v>
      </c>
      <c r="U2" s="125" t="s">
        <v>255</v>
      </c>
    </row>
    <row r="3" spans="1:21">
      <c r="A3" s="125">
        <v>1500</v>
      </c>
      <c r="B3" s="171">
        <v>1E-3</v>
      </c>
      <c r="C3" s="171">
        <v>1E-3</v>
      </c>
      <c r="D3" s="171">
        <v>1E-3</v>
      </c>
      <c r="E3" s="171">
        <v>1E-3</v>
      </c>
      <c r="F3" s="171">
        <v>1E-3</v>
      </c>
      <c r="G3" s="171">
        <v>1E-3</v>
      </c>
      <c r="H3" s="171">
        <v>1E-3</v>
      </c>
      <c r="I3" s="171">
        <v>1E-3</v>
      </c>
      <c r="J3" s="171">
        <v>1E-3</v>
      </c>
      <c r="K3" s="171">
        <v>1E-3</v>
      </c>
      <c r="L3" s="171">
        <v>1E-3</v>
      </c>
      <c r="M3" s="171">
        <v>1E-3</v>
      </c>
      <c r="N3" s="171">
        <v>1E-3</v>
      </c>
      <c r="O3" s="171">
        <v>1E-3</v>
      </c>
      <c r="P3" s="171">
        <v>1E-3</v>
      </c>
      <c r="Q3" s="171">
        <v>1E-3</v>
      </c>
      <c r="R3" s="171">
        <v>1E-3</v>
      </c>
      <c r="S3" s="171">
        <v>1E-3</v>
      </c>
      <c r="T3" s="171">
        <v>1E-3</v>
      </c>
      <c r="U3" s="125">
        <v>1500</v>
      </c>
    </row>
    <row r="4" spans="1:21">
      <c r="A4" s="125">
        <v>1500</v>
      </c>
      <c r="B4" s="125">
        <v>0.1968</v>
      </c>
      <c r="C4" s="125">
        <v>0.43530000000000002</v>
      </c>
      <c r="D4" s="125">
        <v>1.37</v>
      </c>
      <c r="E4" s="125">
        <v>3.2751000000000001</v>
      </c>
      <c r="F4" s="125">
        <v>7.1738</v>
      </c>
      <c r="G4" s="125">
        <v>9.0983000000000001</v>
      </c>
      <c r="H4" s="125">
        <v>13.494</v>
      </c>
      <c r="I4" s="125">
        <v>0.21809999999999999</v>
      </c>
      <c r="J4" s="125">
        <v>0.46989999999999998</v>
      </c>
      <c r="K4" s="125">
        <v>1.4316</v>
      </c>
      <c r="L4" s="125">
        <v>0.23799999999999999</v>
      </c>
      <c r="M4" s="125">
        <v>0.54100000000000004</v>
      </c>
      <c r="N4" s="125">
        <v>1.5704</v>
      </c>
      <c r="O4" s="125">
        <v>0.21199999999999999</v>
      </c>
      <c r="P4" s="125">
        <v>0.46960000000000002</v>
      </c>
      <c r="Q4" s="125">
        <v>1.4520999999999999</v>
      </c>
      <c r="R4" s="125">
        <v>0.48909999999999998</v>
      </c>
      <c r="S4" s="125">
        <v>1.4729000000000001</v>
      </c>
      <c r="T4" s="363">
        <v>3.4958999999999998</v>
      </c>
      <c r="U4" s="125">
        <v>1500</v>
      </c>
    </row>
    <row r="5" spans="1:21">
      <c r="A5" s="125">
        <v>1499</v>
      </c>
      <c r="B5" s="125">
        <v>0.19689999999999999</v>
      </c>
      <c r="C5" s="125">
        <v>0.4355</v>
      </c>
      <c r="D5" s="125">
        <v>1.3703000000000001</v>
      </c>
      <c r="E5" s="125">
        <v>3.2757000000000001</v>
      </c>
      <c r="F5" s="125">
        <v>7.1749000000000001</v>
      </c>
      <c r="G5" s="125">
        <v>9.0997000000000003</v>
      </c>
      <c r="H5" s="125">
        <v>13.4961</v>
      </c>
      <c r="I5" s="125">
        <v>0.21820000000000001</v>
      </c>
      <c r="J5" s="125">
        <v>0.47010000000000002</v>
      </c>
      <c r="K5" s="125">
        <v>1.4319999999999999</v>
      </c>
      <c r="L5" s="125">
        <v>0.23810000000000001</v>
      </c>
      <c r="M5" s="125">
        <v>0.54120000000000001</v>
      </c>
      <c r="N5" s="125">
        <v>1.5708</v>
      </c>
      <c r="O5" s="125">
        <v>0.21210000000000001</v>
      </c>
      <c r="P5" s="125">
        <v>0.4698</v>
      </c>
      <c r="Q5" s="125">
        <v>1.4523999999999999</v>
      </c>
      <c r="R5" s="125">
        <v>0.48930000000000001</v>
      </c>
      <c r="S5" s="125">
        <v>1.4732000000000001</v>
      </c>
      <c r="T5" s="363">
        <v>3.4965000000000002</v>
      </c>
      <c r="U5" s="125">
        <v>1499</v>
      </c>
    </row>
    <row r="6" spans="1:21">
      <c r="A6" s="125">
        <v>1498</v>
      </c>
      <c r="B6" s="125">
        <v>0.19700000000000001</v>
      </c>
      <c r="C6" s="125">
        <v>0.43569999999999998</v>
      </c>
      <c r="D6" s="125">
        <v>1.3708</v>
      </c>
      <c r="E6" s="125">
        <v>3.2766999999999999</v>
      </c>
      <c r="F6" s="125">
        <v>7.1769999999999996</v>
      </c>
      <c r="G6" s="125">
        <v>9.1023999999999994</v>
      </c>
      <c r="H6" s="125">
        <v>13.500299999999999</v>
      </c>
      <c r="I6" s="125">
        <v>0.21840000000000001</v>
      </c>
      <c r="J6" s="125">
        <v>0.47039999999999998</v>
      </c>
      <c r="K6" s="125">
        <v>1.4326000000000001</v>
      </c>
      <c r="L6" s="125">
        <v>0.23830000000000001</v>
      </c>
      <c r="M6" s="125">
        <v>0.54149999999999998</v>
      </c>
      <c r="N6" s="125">
        <v>1.5713999999999999</v>
      </c>
      <c r="O6" s="125">
        <v>0.2122</v>
      </c>
      <c r="P6" s="125">
        <v>0.47010000000000002</v>
      </c>
      <c r="Q6" s="125">
        <v>1.4530000000000001</v>
      </c>
      <c r="R6" s="125">
        <v>0.48959999999999998</v>
      </c>
      <c r="S6" s="125">
        <v>1.4738</v>
      </c>
      <c r="T6" s="363">
        <v>3.4977</v>
      </c>
      <c r="U6" s="125">
        <v>1498</v>
      </c>
    </row>
    <row r="7" spans="1:21">
      <c r="A7" s="125">
        <v>1497</v>
      </c>
      <c r="B7" s="125">
        <v>0.19719999999999999</v>
      </c>
      <c r="C7" s="125">
        <v>0.436</v>
      </c>
      <c r="D7" s="125">
        <v>1.3713</v>
      </c>
      <c r="E7" s="125">
        <v>3.2778</v>
      </c>
      <c r="F7" s="125">
        <v>7.1791</v>
      </c>
      <c r="G7" s="125">
        <v>9.1051000000000002</v>
      </c>
      <c r="H7" s="125">
        <v>13.5044</v>
      </c>
      <c r="I7" s="125">
        <v>0.2185</v>
      </c>
      <c r="J7" s="125">
        <v>0.47070000000000001</v>
      </c>
      <c r="K7" s="125">
        <v>1.4332</v>
      </c>
      <c r="L7" s="125">
        <v>0.23849999999999999</v>
      </c>
      <c r="M7" s="125">
        <v>0.54190000000000005</v>
      </c>
      <c r="N7" s="125">
        <v>1.5721000000000001</v>
      </c>
      <c r="O7" s="125">
        <v>0.21240000000000001</v>
      </c>
      <c r="P7" s="125">
        <v>0.47039999999999998</v>
      </c>
      <c r="Q7" s="125">
        <v>1.4536</v>
      </c>
      <c r="R7" s="125">
        <v>0.4899</v>
      </c>
      <c r="S7" s="125">
        <v>1.4743999999999999</v>
      </c>
      <c r="T7" s="363">
        <v>3.4988999999999999</v>
      </c>
      <c r="U7" s="125">
        <v>1497</v>
      </c>
    </row>
    <row r="8" spans="1:21">
      <c r="A8" s="125">
        <v>1496</v>
      </c>
      <c r="B8" s="125">
        <v>0.1973</v>
      </c>
      <c r="C8" s="125">
        <v>0.43630000000000002</v>
      </c>
      <c r="D8" s="125">
        <v>1.3718999999999999</v>
      </c>
      <c r="E8" s="125">
        <v>3.2787999999999999</v>
      </c>
      <c r="F8" s="125">
        <v>7.1813000000000002</v>
      </c>
      <c r="G8" s="125">
        <v>9.1077999999999992</v>
      </c>
      <c r="H8" s="125">
        <v>13.508599999999999</v>
      </c>
      <c r="I8" s="125">
        <v>0.21870000000000001</v>
      </c>
      <c r="J8" s="125">
        <v>0.47099999999999997</v>
      </c>
      <c r="K8" s="125">
        <v>1.4338</v>
      </c>
      <c r="L8" s="125">
        <v>0.23860000000000001</v>
      </c>
      <c r="M8" s="125">
        <v>0.54220000000000002</v>
      </c>
      <c r="N8" s="125">
        <v>1.5728</v>
      </c>
      <c r="O8" s="125">
        <v>0.21249999999999999</v>
      </c>
      <c r="P8" s="125">
        <v>0.47070000000000001</v>
      </c>
      <c r="Q8" s="125">
        <v>1.4541999999999999</v>
      </c>
      <c r="R8" s="125">
        <v>0.49020000000000002</v>
      </c>
      <c r="S8" s="125">
        <v>1.4750000000000001</v>
      </c>
      <c r="T8" s="363">
        <v>3.5</v>
      </c>
      <c r="U8" s="125">
        <v>1496</v>
      </c>
    </row>
    <row r="9" spans="1:21">
      <c r="A9" s="125">
        <v>1495</v>
      </c>
      <c r="B9" s="125">
        <v>0.19739999999999999</v>
      </c>
      <c r="C9" s="125">
        <v>0.4365</v>
      </c>
      <c r="D9" s="125">
        <v>1.3724000000000001</v>
      </c>
      <c r="E9" s="125">
        <v>3.2797999999999998</v>
      </c>
      <c r="F9" s="125">
        <v>7.1833999999999998</v>
      </c>
      <c r="G9" s="125">
        <v>9.1105</v>
      </c>
      <c r="H9" s="125">
        <v>13.5128</v>
      </c>
      <c r="I9" s="125">
        <v>0.21879999999999999</v>
      </c>
      <c r="J9" s="125">
        <v>0.4713</v>
      </c>
      <c r="K9" s="125">
        <v>1.4343999999999999</v>
      </c>
      <c r="L9" s="125">
        <v>0.23880000000000001</v>
      </c>
      <c r="M9" s="125">
        <v>0.54249999999999998</v>
      </c>
      <c r="N9" s="125">
        <v>1.5733999999999999</v>
      </c>
      <c r="O9" s="125">
        <v>0.21260000000000001</v>
      </c>
      <c r="P9" s="125">
        <v>0.47099999999999997</v>
      </c>
      <c r="Q9" s="125">
        <v>1.4548000000000001</v>
      </c>
      <c r="R9" s="125">
        <v>0.49049999999999999</v>
      </c>
      <c r="S9" s="125">
        <v>1.4756</v>
      </c>
      <c r="T9" s="363">
        <v>3.5011999999999999</v>
      </c>
      <c r="U9" s="125">
        <v>1495</v>
      </c>
    </row>
    <row r="10" spans="1:21">
      <c r="A10" s="125">
        <v>1494</v>
      </c>
      <c r="B10" s="125">
        <v>0.19750000000000001</v>
      </c>
      <c r="C10" s="125">
        <v>0.43680000000000002</v>
      </c>
      <c r="D10" s="125">
        <v>1.3729</v>
      </c>
      <c r="E10" s="125">
        <v>3.2808999999999999</v>
      </c>
      <c r="F10" s="125">
        <v>7.1855000000000002</v>
      </c>
      <c r="G10" s="125">
        <v>9.1133000000000006</v>
      </c>
      <c r="H10" s="125">
        <v>13.5169</v>
      </c>
      <c r="I10" s="125">
        <v>0.219</v>
      </c>
      <c r="J10" s="125">
        <v>0.47160000000000002</v>
      </c>
      <c r="K10" s="125">
        <v>1.4350000000000001</v>
      </c>
      <c r="L10" s="125">
        <v>0.23899999999999999</v>
      </c>
      <c r="M10" s="125">
        <v>0.54290000000000005</v>
      </c>
      <c r="N10" s="125">
        <v>1.5741000000000001</v>
      </c>
      <c r="O10" s="125">
        <v>0.21279999999999999</v>
      </c>
      <c r="P10" s="125">
        <v>0.4713</v>
      </c>
      <c r="Q10" s="125">
        <v>1.4554</v>
      </c>
      <c r="R10" s="125">
        <v>0.49070000000000003</v>
      </c>
      <c r="S10" s="125">
        <v>1.4762</v>
      </c>
      <c r="T10" s="363">
        <v>3.5024000000000002</v>
      </c>
      <c r="U10" s="125">
        <v>1494</v>
      </c>
    </row>
    <row r="11" spans="1:21">
      <c r="A11" s="125">
        <v>1493</v>
      </c>
      <c r="B11" s="125">
        <v>0.19769999999999999</v>
      </c>
      <c r="C11" s="125">
        <v>0.437</v>
      </c>
      <c r="D11" s="125">
        <v>1.3734</v>
      </c>
      <c r="E11" s="125">
        <v>3.2818999999999998</v>
      </c>
      <c r="F11" s="125">
        <v>7.1875999999999998</v>
      </c>
      <c r="G11" s="125">
        <v>9.1159999999999997</v>
      </c>
      <c r="H11" s="125">
        <v>13.521100000000001</v>
      </c>
      <c r="I11" s="125">
        <v>0.21909999999999999</v>
      </c>
      <c r="J11" s="125">
        <v>0.47189999999999999</v>
      </c>
      <c r="K11" s="125">
        <v>1.4357</v>
      </c>
      <c r="L11" s="125">
        <v>0.23910000000000001</v>
      </c>
      <c r="M11" s="125">
        <v>0.54320000000000002</v>
      </c>
      <c r="N11" s="125">
        <v>1.5748</v>
      </c>
      <c r="O11" s="125">
        <v>0.21290000000000001</v>
      </c>
      <c r="P11" s="125">
        <v>0.47160000000000002</v>
      </c>
      <c r="Q11" s="125">
        <v>1.456</v>
      </c>
      <c r="R11" s="125">
        <v>0.49099999999999999</v>
      </c>
      <c r="S11" s="125">
        <v>1.4766999999999999</v>
      </c>
      <c r="T11" s="363">
        <v>3.5036</v>
      </c>
      <c r="U11" s="125">
        <v>1493</v>
      </c>
    </row>
    <row r="12" spans="1:21">
      <c r="A12" s="125">
        <v>1492</v>
      </c>
      <c r="B12" s="125">
        <v>0.1978</v>
      </c>
      <c r="C12" s="125">
        <v>0.43730000000000002</v>
      </c>
      <c r="D12" s="125">
        <v>1.3738999999999999</v>
      </c>
      <c r="E12" s="125">
        <v>3.2829999999999999</v>
      </c>
      <c r="F12" s="125">
        <v>7.1897000000000002</v>
      </c>
      <c r="G12" s="125">
        <v>9.1187000000000005</v>
      </c>
      <c r="H12" s="125">
        <v>13.5252</v>
      </c>
      <c r="I12" s="125">
        <v>0.21929999999999999</v>
      </c>
      <c r="J12" s="125">
        <v>0.4723</v>
      </c>
      <c r="K12" s="125">
        <v>1.4362999999999999</v>
      </c>
      <c r="L12" s="125">
        <v>0.23930000000000001</v>
      </c>
      <c r="M12" s="125">
        <v>0.54349999999999998</v>
      </c>
      <c r="N12" s="125">
        <v>1.5753999999999999</v>
      </c>
      <c r="O12" s="125">
        <v>0.21299999999999999</v>
      </c>
      <c r="P12" s="125">
        <v>0.47189999999999999</v>
      </c>
      <c r="Q12" s="125">
        <v>1.4565999999999999</v>
      </c>
      <c r="R12" s="125">
        <v>0.49130000000000001</v>
      </c>
      <c r="S12" s="125">
        <v>1.4773000000000001</v>
      </c>
      <c r="T12" s="363">
        <v>3.5047000000000001</v>
      </c>
      <c r="U12" s="125">
        <v>1492</v>
      </c>
    </row>
    <row r="13" spans="1:21">
      <c r="A13" s="125">
        <v>1491</v>
      </c>
      <c r="B13" s="125">
        <v>0.19789999999999999</v>
      </c>
      <c r="C13" s="125">
        <v>0.4375</v>
      </c>
      <c r="D13" s="125">
        <v>1.3745000000000001</v>
      </c>
      <c r="E13" s="125">
        <v>3.2839999999999998</v>
      </c>
      <c r="F13" s="125">
        <v>7.1919000000000004</v>
      </c>
      <c r="G13" s="125">
        <v>9.1213999999999995</v>
      </c>
      <c r="H13" s="125">
        <v>13.529400000000001</v>
      </c>
      <c r="I13" s="125">
        <v>0.21940000000000001</v>
      </c>
      <c r="J13" s="125">
        <v>0.47260000000000002</v>
      </c>
      <c r="K13" s="125">
        <v>1.4369000000000001</v>
      </c>
      <c r="L13" s="125">
        <v>0.2394</v>
      </c>
      <c r="M13" s="125">
        <v>0.54390000000000005</v>
      </c>
      <c r="N13" s="125">
        <v>1.5761000000000001</v>
      </c>
      <c r="O13" s="125">
        <v>0.2132</v>
      </c>
      <c r="P13" s="125">
        <v>0.47220000000000001</v>
      </c>
      <c r="Q13" s="125">
        <v>1.4572000000000001</v>
      </c>
      <c r="R13" s="125">
        <v>0.49159999999999998</v>
      </c>
      <c r="S13" s="125">
        <v>1.4779</v>
      </c>
      <c r="T13" s="363">
        <v>3.5059</v>
      </c>
      <c r="U13" s="125">
        <v>1491</v>
      </c>
    </row>
    <row r="14" spans="1:21">
      <c r="A14" s="125">
        <v>1490</v>
      </c>
      <c r="B14" s="125">
        <v>0.19800000000000001</v>
      </c>
      <c r="C14" s="125">
        <v>0.43780000000000002</v>
      </c>
      <c r="D14" s="125">
        <v>1.375</v>
      </c>
      <c r="E14" s="125">
        <v>3.2850999999999999</v>
      </c>
      <c r="F14" s="125">
        <v>7.194</v>
      </c>
      <c r="G14" s="125">
        <v>9.1241000000000003</v>
      </c>
      <c r="H14" s="125">
        <v>13.5336</v>
      </c>
      <c r="I14" s="125">
        <v>0.21959999999999999</v>
      </c>
      <c r="J14" s="125">
        <v>0.47289999999999999</v>
      </c>
      <c r="K14" s="125">
        <v>1.4375</v>
      </c>
      <c r="L14" s="125">
        <v>0.23960000000000001</v>
      </c>
      <c r="M14" s="125">
        <v>0.54420000000000002</v>
      </c>
      <c r="N14" s="125">
        <v>1.5768</v>
      </c>
      <c r="O14" s="125">
        <v>0.21329999999999999</v>
      </c>
      <c r="P14" s="125">
        <v>0.47249999999999998</v>
      </c>
      <c r="Q14" s="125">
        <v>1.4578</v>
      </c>
      <c r="R14" s="125">
        <v>0.4919</v>
      </c>
      <c r="S14" s="125">
        <v>1.4784999999999999</v>
      </c>
      <c r="T14" s="363">
        <v>3.5070999999999999</v>
      </c>
      <c r="U14" s="125">
        <v>1490</v>
      </c>
    </row>
    <row r="15" spans="1:21">
      <c r="A15" s="125">
        <v>1489</v>
      </c>
      <c r="B15" s="125">
        <v>0.19819999999999999</v>
      </c>
      <c r="C15" s="125">
        <v>0.43809999999999999</v>
      </c>
      <c r="D15" s="125">
        <v>1.3754999999999999</v>
      </c>
      <c r="E15" s="125">
        <v>3.2860999999999998</v>
      </c>
      <c r="F15" s="125">
        <v>7.1961000000000004</v>
      </c>
      <c r="G15" s="125">
        <v>9.1267999999999994</v>
      </c>
      <c r="H15" s="125">
        <v>13.537800000000001</v>
      </c>
      <c r="I15" s="125">
        <v>0.21970000000000001</v>
      </c>
      <c r="J15" s="125">
        <v>0.47320000000000001</v>
      </c>
      <c r="K15" s="125">
        <v>1.4380999999999999</v>
      </c>
      <c r="L15" s="125">
        <v>0.23980000000000001</v>
      </c>
      <c r="M15" s="125">
        <v>0.54449999999999998</v>
      </c>
      <c r="N15" s="125">
        <v>1.5773999999999999</v>
      </c>
      <c r="O15" s="125">
        <v>0.21340000000000001</v>
      </c>
      <c r="P15" s="125">
        <v>0.4728</v>
      </c>
      <c r="Q15" s="125">
        <v>1.4583999999999999</v>
      </c>
      <c r="R15" s="125">
        <v>0.49220000000000003</v>
      </c>
      <c r="S15" s="125">
        <v>1.4791000000000001</v>
      </c>
      <c r="T15" s="363">
        <v>3.5082</v>
      </c>
      <c r="U15" s="125">
        <v>1489</v>
      </c>
    </row>
    <row r="16" spans="1:21">
      <c r="A16" s="125">
        <v>1488</v>
      </c>
      <c r="B16" s="125">
        <v>0.1983</v>
      </c>
      <c r="C16" s="125">
        <v>0.43830000000000002</v>
      </c>
      <c r="D16" s="125">
        <v>1.3759999999999999</v>
      </c>
      <c r="E16" s="125">
        <v>3.2871999999999999</v>
      </c>
      <c r="F16" s="125">
        <v>7.1981999999999999</v>
      </c>
      <c r="G16" s="125">
        <v>9.1295999999999999</v>
      </c>
      <c r="H16" s="125">
        <v>13.5419</v>
      </c>
      <c r="I16" s="125">
        <v>0.2198</v>
      </c>
      <c r="J16" s="125">
        <v>0.47349999999999998</v>
      </c>
      <c r="K16" s="125">
        <v>1.4388000000000001</v>
      </c>
      <c r="L16" s="125">
        <v>0.2399</v>
      </c>
      <c r="M16" s="125">
        <v>0.54490000000000005</v>
      </c>
      <c r="N16" s="125">
        <v>1.5781000000000001</v>
      </c>
      <c r="O16" s="125">
        <v>0.2135</v>
      </c>
      <c r="P16" s="125">
        <v>0.47310000000000002</v>
      </c>
      <c r="Q16" s="125">
        <v>1.4590000000000001</v>
      </c>
      <c r="R16" s="125">
        <v>0.49249999999999999</v>
      </c>
      <c r="S16" s="125">
        <v>1.4797</v>
      </c>
      <c r="T16" s="363">
        <v>3.5093999999999999</v>
      </c>
      <c r="U16" s="125">
        <v>1488</v>
      </c>
    </row>
    <row r="17" spans="1:21">
      <c r="A17" s="125">
        <v>1487</v>
      </c>
      <c r="B17" s="125">
        <v>0.19839999999999999</v>
      </c>
      <c r="C17" s="125">
        <v>0.43859999999999999</v>
      </c>
      <c r="D17" s="125">
        <v>1.3765000000000001</v>
      </c>
      <c r="E17" s="125">
        <v>3.2881999999999998</v>
      </c>
      <c r="F17" s="125">
        <v>7.2004000000000001</v>
      </c>
      <c r="G17" s="125">
        <v>9.1323000000000008</v>
      </c>
      <c r="H17" s="125">
        <v>13.546099999999999</v>
      </c>
      <c r="I17" s="125">
        <v>0.22</v>
      </c>
      <c r="J17" s="125">
        <v>0.4738</v>
      </c>
      <c r="K17" s="125">
        <v>1.4394</v>
      </c>
      <c r="L17" s="125">
        <v>0.24010000000000001</v>
      </c>
      <c r="M17" s="125">
        <v>0.54520000000000002</v>
      </c>
      <c r="N17" s="125">
        <v>1.5788</v>
      </c>
      <c r="O17" s="125">
        <v>0.2137</v>
      </c>
      <c r="P17" s="125">
        <v>0.47339999999999999</v>
      </c>
      <c r="Q17" s="125">
        <v>1.4596</v>
      </c>
      <c r="R17" s="125">
        <v>0.49280000000000002</v>
      </c>
      <c r="S17" s="125">
        <v>1.4802</v>
      </c>
      <c r="T17" s="363">
        <v>3.5106000000000002</v>
      </c>
      <c r="U17" s="125">
        <v>1487</v>
      </c>
    </row>
    <row r="18" spans="1:21">
      <c r="A18" s="125">
        <v>1486</v>
      </c>
      <c r="B18" s="125">
        <v>0.19850000000000001</v>
      </c>
      <c r="C18" s="125">
        <v>0.43880000000000002</v>
      </c>
      <c r="D18" s="125">
        <v>1.377</v>
      </c>
      <c r="E18" s="125">
        <v>3.2892999999999999</v>
      </c>
      <c r="F18" s="125">
        <v>7.2024999999999997</v>
      </c>
      <c r="G18" s="125">
        <v>9.1349999999999998</v>
      </c>
      <c r="H18" s="125">
        <v>13.5503</v>
      </c>
      <c r="I18" s="125">
        <v>0.22009999999999999</v>
      </c>
      <c r="J18" s="125">
        <v>0.47410000000000002</v>
      </c>
      <c r="K18" s="125">
        <v>1.44</v>
      </c>
      <c r="L18" s="125">
        <v>0.24030000000000001</v>
      </c>
      <c r="M18" s="125">
        <v>0.54549999999999998</v>
      </c>
      <c r="N18" s="125">
        <v>1.5793999999999999</v>
      </c>
      <c r="O18" s="125">
        <v>0.21379999999999999</v>
      </c>
      <c r="P18" s="125">
        <v>0.47370000000000001</v>
      </c>
      <c r="Q18" s="125">
        <v>1.4601999999999999</v>
      </c>
      <c r="R18" s="125">
        <v>0.49309999999999998</v>
      </c>
      <c r="S18" s="125">
        <v>1.4807999999999999</v>
      </c>
      <c r="T18" s="363">
        <v>3.5118</v>
      </c>
      <c r="U18" s="125">
        <v>1486</v>
      </c>
    </row>
    <row r="19" spans="1:21">
      <c r="A19" s="125">
        <v>1485</v>
      </c>
      <c r="B19" s="125">
        <v>0.19869999999999999</v>
      </c>
      <c r="C19" s="125">
        <v>0.43909999999999999</v>
      </c>
      <c r="D19" s="125">
        <v>1.3775999999999999</v>
      </c>
      <c r="E19" s="125">
        <v>3.2902999999999998</v>
      </c>
      <c r="F19" s="125">
        <v>7.2046000000000001</v>
      </c>
      <c r="G19" s="125">
        <v>9.1377000000000006</v>
      </c>
      <c r="H19" s="125">
        <v>13.554399999999999</v>
      </c>
      <c r="I19" s="125">
        <v>0.2203</v>
      </c>
      <c r="J19" s="125">
        <v>0.47439999999999999</v>
      </c>
      <c r="K19" s="125">
        <v>1.4406000000000001</v>
      </c>
      <c r="L19" s="125">
        <v>0.2404</v>
      </c>
      <c r="M19" s="125">
        <v>0.54579999999999995</v>
      </c>
      <c r="N19" s="125">
        <v>1.5801000000000001</v>
      </c>
      <c r="O19" s="125">
        <v>0.21390000000000001</v>
      </c>
      <c r="P19" s="125">
        <v>0.47399999999999998</v>
      </c>
      <c r="Q19" s="125">
        <v>1.4608000000000001</v>
      </c>
      <c r="R19" s="125">
        <v>0.49340000000000001</v>
      </c>
      <c r="S19" s="125">
        <v>1.4814000000000001</v>
      </c>
      <c r="T19" s="363">
        <v>3.5129000000000001</v>
      </c>
      <c r="U19" s="125">
        <v>1485</v>
      </c>
    </row>
    <row r="20" spans="1:21">
      <c r="A20" s="125">
        <v>1484</v>
      </c>
      <c r="B20" s="125">
        <v>0.1988</v>
      </c>
      <c r="C20" s="125">
        <v>0.43940000000000001</v>
      </c>
      <c r="D20" s="125">
        <v>1.3781000000000001</v>
      </c>
      <c r="E20" s="125">
        <v>3.2913000000000001</v>
      </c>
      <c r="F20" s="125">
        <v>7.2066999999999997</v>
      </c>
      <c r="G20" s="125">
        <v>9.1403999999999996</v>
      </c>
      <c r="H20" s="125">
        <v>13.5586</v>
      </c>
      <c r="I20" s="125">
        <v>0.22040000000000001</v>
      </c>
      <c r="J20" s="125">
        <v>0.47470000000000001</v>
      </c>
      <c r="K20" s="125">
        <v>1.4412</v>
      </c>
      <c r="L20" s="125">
        <v>0.24060000000000001</v>
      </c>
      <c r="M20" s="125">
        <v>0.54620000000000002</v>
      </c>
      <c r="N20" s="125">
        <v>1.5808</v>
      </c>
      <c r="O20" s="125">
        <v>0.21410000000000001</v>
      </c>
      <c r="P20" s="125">
        <v>0.4743</v>
      </c>
      <c r="Q20" s="125">
        <v>1.4614</v>
      </c>
      <c r="R20" s="125">
        <v>0.49370000000000003</v>
      </c>
      <c r="S20" s="125">
        <v>1.482</v>
      </c>
      <c r="T20" s="363">
        <v>3.5141</v>
      </c>
      <c r="U20" s="125">
        <v>1484</v>
      </c>
    </row>
    <row r="21" spans="1:21">
      <c r="A21" s="125">
        <v>1483</v>
      </c>
      <c r="B21" s="125">
        <v>0.19889999999999999</v>
      </c>
      <c r="C21" s="125">
        <v>0.43959999999999999</v>
      </c>
      <c r="D21" s="125">
        <v>1.3786</v>
      </c>
      <c r="E21" s="125">
        <v>3.2924000000000002</v>
      </c>
      <c r="F21" s="125">
        <v>7.2088999999999999</v>
      </c>
      <c r="G21" s="125">
        <v>9.1432000000000002</v>
      </c>
      <c r="H21" s="125">
        <v>13.562799999999999</v>
      </c>
      <c r="I21" s="125">
        <v>0.22059999999999999</v>
      </c>
      <c r="J21" s="125">
        <v>0.47499999999999998</v>
      </c>
      <c r="K21" s="125">
        <v>1.4419</v>
      </c>
      <c r="L21" s="125">
        <v>0.24079999999999999</v>
      </c>
      <c r="M21" s="125">
        <v>0.54649999999999999</v>
      </c>
      <c r="N21" s="125">
        <v>1.5813999999999999</v>
      </c>
      <c r="O21" s="125">
        <v>0.2142</v>
      </c>
      <c r="P21" s="125">
        <v>0.47460000000000002</v>
      </c>
      <c r="Q21" s="125">
        <v>1.462</v>
      </c>
      <c r="R21" s="125">
        <v>0.49399999999999999</v>
      </c>
      <c r="S21" s="125">
        <v>1.4825999999999999</v>
      </c>
      <c r="T21" s="363">
        <v>3.5152999999999999</v>
      </c>
      <c r="U21" s="125">
        <v>1483</v>
      </c>
    </row>
    <row r="22" spans="1:21">
      <c r="A22" s="125">
        <v>1482</v>
      </c>
      <c r="B22" s="125">
        <v>0.19900000000000001</v>
      </c>
      <c r="C22" s="125">
        <v>0.43990000000000001</v>
      </c>
      <c r="D22" s="125">
        <v>1.3791</v>
      </c>
      <c r="E22" s="125">
        <v>3.2934000000000001</v>
      </c>
      <c r="F22" s="125">
        <v>7.2110000000000003</v>
      </c>
      <c r="G22" s="125">
        <v>9.1458999999999993</v>
      </c>
      <c r="H22" s="125">
        <v>13.567</v>
      </c>
      <c r="I22" s="125">
        <v>0.22070000000000001</v>
      </c>
      <c r="J22" s="125">
        <v>0.4753</v>
      </c>
      <c r="K22" s="125">
        <v>1.4424999999999999</v>
      </c>
      <c r="L22" s="125">
        <v>0.2409</v>
      </c>
      <c r="M22" s="125">
        <v>0.54679999999999995</v>
      </c>
      <c r="N22" s="125">
        <v>1.5821000000000001</v>
      </c>
      <c r="O22" s="125">
        <v>0.21429999999999999</v>
      </c>
      <c r="P22" s="125">
        <v>0.47489999999999999</v>
      </c>
      <c r="Q22" s="125">
        <v>1.4625999999999999</v>
      </c>
      <c r="R22" s="125">
        <v>0.49419999999999997</v>
      </c>
      <c r="S22" s="125">
        <v>1.4832000000000001</v>
      </c>
      <c r="T22" s="363">
        <v>3.5165000000000002</v>
      </c>
      <c r="U22" s="125">
        <v>1482</v>
      </c>
    </row>
    <row r="23" spans="1:21">
      <c r="A23" s="125">
        <v>1481</v>
      </c>
      <c r="B23" s="125">
        <v>0.19919999999999999</v>
      </c>
      <c r="C23" s="125">
        <v>0.44009999999999999</v>
      </c>
      <c r="D23" s="125">
        <v>1.3795999999999999</v>
      </c>
      <c r="E23" s="125">
        <v>3.2945000000000002</v>
      </c>
      <c r="F23" s="125">
        <v>7.2130999999999998</v>
      </c>
      <c r="G23" s="125">
        <v>9.1486000000000001</v>
      </c>
      <c r="H23" s="125">
        <v>13.571199999999999</v>
      </c>
      <c r="I23" s="125">
        <v>0.22090000000000001</v>
      </c>
      <c r="J23" s="125">
        <v>0.47560000000000002</v>
      </c>
      <c r="K23" s="125">
        <v>1.4431</v>
      </c>
      <c r="L23" s="125">
        <v>0.24110000000000001</v>
      </c>
      <c r="M23" s="125">
        <v>0.54720000000000002</v>
      </c>
      <c r="N23" s="125">
        <v>1.5828</v>
      </c>
      <c r="O23" s="125">
        <v>0.2145</v>
      </c>
      <c r="P23" s="125">
        <v>0.47520000000000001</v>
      </c>
      <c r="Q23" s="125">
        <v>1.4632000000000001</v>
      </c>
      <c r="R23" s="125">
        <v>0.4945</v>
      </c>
      <c r="S23" s="125">
        <v>1.4838</v>
      </c>
      <c r="T23" s="363">
        <v>3.5175999999999998</v>
      </c>
      <c r="U23" s="125">
        <v>1481</v>
      </c>
    </row>
    <row r="24" spans="1:21">
      <c r="A24" s="125">
        <v>1480</v>
      </c>
      <c r="B24" s="125">
        <v>0.1993</v>
      </c>
      <c r="C24" s="125">
        <v>0.44040000000000001</v>
      </c>
      <c r="D24" s="125">
        <v>1.3802000000000001</v>
      </c>
      <c r="E24" s="125">
        <v>3.2955000000000001</v>
      </c>
      <c r="F24" s="125">
        <v>7.2153</v>
      </c>
      <c r="G24" s="125">
        <v>9.1513000000000009</v>
      </c>
      <c r="H24" s="125">
        <v>13.5753</v>
      </c>
      <c r="I24" s="125">
        <v>0.221</v>
      </c>
      <c r="J24" s="125">
        <v>0.47599999999999998</v>
      </c>
      <c r="K24" s="125">
        <v>1.4437</v>
      </c>
      <c r="L24" s="125">
        <v>0.24129999999999999</v>
      </c>
      <c r="M24" s="125">
        <v>0.54749999999999999</v>
      </c>
      <c r="N24" s="125">
        <v>1.5833999999999999</v>
      </c>
      <c r="O24" s="125">
        <v>0.21460000000000001</v>
      </c>
      <c r="P24" s="125">
        <v>0.47549999999999998</v>
      </c>
      <c r="Q24" s="125">
        <v>1.4638</v>
      </c>
      <c r="R24" s="125">
        <v>0.49480000000000002</v>
      </c>
      <c r="S24" s="125">
        <v>1.4843999999999999</v>
      </c>
      <c r="T24" s="363">
        <v>3.5188000000000001</v>
      </c>
      <c r="U24" s="125">
        <v>1480</v>
      </c>
    </row>
    <row r="25" spans="1:21">
      <c r="A25" s="125">
        <v>1479</v>
      </c>
      <c r="B25" s="125">
        <v>0.19939999999999999</v>
      </c>
      <c r="C25" s="125">
        <v>0.44069999999999998</v>
      </c>
      <c r="D25" s="125">
        <v>1.3807</v>
      </c>
      <c r="E25" s="125">
        <v>3.2966000000000002</v>
      </c>
      <c r="F25" s="125">
        <v>7.2173999999999996</v>
      </c>
      <c r="G25" s="125">
        <v>9.1540999999999997</v>
      </c>
      <c r="H25" s="125">
        <v>13.579499999999999</v>
      </c>
      <c r="I25" s="125">
        <v>0.22120000000000001</v>
      </c>
      <c r="J25" s="125">
        <v>0.4763</v>
      </c>
      <c r="K25" s="125">
        <v>1.4442999999999999</v>
      </c>
      <c r="L25" s="125">
        <v>0.2414</v>
      </c>
      <c r="M25" s="125">
        <v>0.54779999999999995</v>
      </c>
      <c r="N25" s="125">
        <v>1.5841000000000001</v>
      </c>
      <c r="O25" s="125">
        <v>0.2147</v>
      </c>
      <c r="P25" s="125">
        <v>0.4758</v>
      </c>
      <c r="Q25" s="125">
        <v>1.4643999999999999</v>
      </c>
      <c r="R25" s="125">
        <v>0.49509999999999998</v>
      </c>
      <c r="S25" s="125">
        <v>1.4849000000000001</v>
      </c>
      <c r="T25" s="363">
        <v>3.52</v>
      </c>
      <c r="U25" s="125">
        <v>1479</v>
      </c>
    </row>
    <row r="26" spans="1:21">
      <c r="A26" s="125">
        <v>1478</v>
      </c>
      <c r="B26" s="125">
        <v>0.19950000000000001</v>
      </c>
      <c r="C26" s="125">
        <v>0.44090000000000001</v>
      </c>
      <c r="D26" s="125">
        <v>1.3812</v>
      </c>
      <c r="E26" s="125">
        <v>3.2976000000000001</v>
      </c>
      <c r="F26" s="125">
        <v>7.2195</v>
      </c>
      <c r="G26" s="125">
        <v>9.1568000000000005</v>
      </c>
      <c r="H26" s="125">
        <v>13.5837</v>
      </c>
      <c r="I26" s="125">
        <v>0.2213</v>
      </c>
      <c r="J26" s="125">
        <v>0.47660000000000002</v>
      </c>
      <c r="K26" s="125">
        <v>1.4450000000000001</v>
      </c>
      <c r="L26" s="125">
        <v>0.24160000000000001</v>
      </c>
      <c r="M26" s="125">
        <v>0.54820000000000002</v>
      </c>
      <c r="N26" s="125">
        <v>1.5848</v>
      </c>
      <c r="O26" s="125">
        <v>0.21490000000000001</v>
      </c>
      <c r="P26" s="125">
        <v>0.47610000000000002</v>
      </c>
      <c r="Q26" s="125">
        <v>1.4650000000000001</v>
      </c>
      <c r="R26" s="125">
        <v>0.49540000000000001</v>
      </c>
      <c r="S26" s="125">
        <v>1.4855</v>
      </c>
      <c r="T26" s="363">
        <v>3.5211999999999999</v>
      </c>
      <c r="U26" s="125">
        <v>1478</v>
      </c>
    </row>
    <row r="27" spans="1:21">
      <c r="A27" s="125">
        <v>1477</v>
      </c>
      <c r="B27" s="125">
        <v>0.19969999999999999</v>
      </c>
      <c r="C27" s="125">
        <v>0.44119999999999998</v>
      </c>
      <c r="D27" s="125">
        <v>1.3816999999999999</v>
      </c>
      <c r="E27" s="125">
        <v>3.2987000000000002</v>
      </c>
      <c r="F27" s="125">
        <v>7.2217000000000002</v>
      </c>
      <c r="G27" s="125">
        <v>9.1594999999999995</v>
      </c>
      <c r="H27" s="125">
        <v>13.587899999999999</v>
      </c>
      <c r="I27" s="125">
        <v>0.2215</v>
      </c>
      <c r="J27" s="125">
        <v>0.47689999999999999</v>
      </c>
      <c r="K27" s="125">
        <v>1.4456</v>
      </c>
      <c r="L27" s="125">
        <v>0.24179999999999999</v>
      </c>
      <c r="M27" s="125">
        <v>0.54849999999999999</v>
      </c>
      <c r="N27" s="125">
        <v>1.5853999999999999</v>
      </c>
      <c r="O27" s="125">
        <v>0.215</v>
      </c>
      <c r="P27" s="125">
        <v>0.47639999999999999</v>
      </c>
      <c r="Q27" s="125">
        <v>1.4656</v>
      </c>
      <c r="R27" s="125">
        <v>0.49569999999999997</v>
      </c>
      <c r="S27" s="125">
        <v>1.4861</v>
      </c>
      <c r="T27" s="363">
        <v>3.5223</v>
      </c>
      <c r="U27" s="125">
        <v>1477</v>
      </c>
    </row>
    <row r="28" spans="1:21">
      <c r="A28" s="125">
        <v>1476</v>
      </c>
      <c r="B28" s="125">
        <v>0.19980000000000001</v>
      </c>
      <c r="C28" s="125">
        <v>0.44140000000000001</v>
      </c>
      <c r="D28" s="125">
        <v>1.3822000000000001</v>
      </c>
      <c r="E28" s="125">
        <v>3.2997000000000001</v>
      </c>
      <c r="F28" s="125">
        <v>7.2237999999999998</v>
      </c>
      <c r="G28" s="125">
        <v>9.1622000000000003</v>
      </c>
      <c r="H28" s="125">
        <v>13.5921</v>
      </c>
      <c r="I28" s="125">
        <v>0.22159999999999999</v>
      </c>
      <c r="J28" s="125">
        <v>0.47720000000000001</v>
      </c>
      <c r="K28" s="125">
        <v>1.4461999999999999</v>
      </c>
      <c r="L28" s="125">
        <v>0.2419</v>
      </c>
      <c r="M28" s="125">
        <v>0.54879999999999995</v>
      </c>
      <c r="N28" s="125">
        <v>1.5861000000000001</v>
      </c>
      <c r="O28" s="125">
        <v>0.21510000000000001</v>
      </c>
      <c r="P28" s="125">
        <v>0.47670000000000001</v>
      </c>
      <c r="Q28" s="125">
        <v>1.4661999999999999</v>
      </c>
      <c r="R28" s="125">
        <v>0.496</v>
      </c>
      <c r="S28" s="125">
        <v>1.4866999999999999</v>
      </c>
      <c r="T28" s="363">
        <v>3.5234999999999999</v>
      </c>
      <c r="U28" s="125">
        <v>1476</v>
      </c>
    </row>
    <row r="29" spans="1:21">
      <c r="A29" s="125">
        <v>1475</v>
      </c>
      <c r="B29" s="125">
        <v>0.19989999999999999</v>
      </c>
      <c r="C29" s="125">
        <v>0.44169999999999998</v>
      </c>
      <c r="D29" s="125">
        <v>1.3828</v>
      </c>
      <c r="E29" s="125">
        <v>3.3008000000000002</v>
      </c>
      <c r="F29" s="125">
        <v>7.2259000000000002</v>
      </c>
      <c r="G29" s="125">
        <v>9.1649999999999991</v>
      </c>
      <c r="H29" s="125">
        <v>13.596299999999999</v>
      </c>
      <c r="I29" s="125">
        <v>0.2218</v>
      </c>
      <c r="J29" s="125">
        <v>0.47749999999999998</v>
      </c>
      <c r="K29" s="125">
        <v>1.4468000000000001</v>
      </c>
      <c r="L29" s="125">
        <v>0.24210000000000001</v>
      </c>
      <c r="M29" s="125">
        <v>0.54920000000000002</v>
      </c>
      <c r="N29" s="125">
        <v>1.5868</v>
      </c>
      <c r="O29" s="125">
        <v>0.2152</v>
      </c>
      <c r="P29" s="125">
        <v>0.47699999999999998</v>
      </c>
      <c r="Q29" s="125">
        <v>1.4668000000000001</v>
      </c>
      <c r="R29" s="125">
        <v>0.49630000000000002</v>
      </c>
      <c r="S29" s="125">
        <v>1.4873000000000001</v>
      </c>
      <c r="T29" s="363">
        <v>3.5247000000000002</v>
      </c>
      <c r="U29" s="125">
        <v>1475</v>
      </c>
    </row>
    <row r="30" spans="1:21">
      <c r="A30" s="125">
        <v>1474</v>
      </c>
      <c r="B30" s="125">
        <v>0.2</v>
      </c>
      <c r="C30" s="125">
        <v>0.442</v>
      </c>
      <c r="D30" s="125">
        <v>1.3833</v>
      </c>
      <c r="E30" s="125">
        <v>3.3018000000000001</v>
      </c>
      <c r="F30" s="125">
        <v>7.2281000000000004</v>
      </c>
      <c r="G30" s="125">
        <v>9.1677</v>
      </c>
      <c r="H30" s="125">
        <v>14.000500000000001</v>
      </c>
      <c r="I30" s="125">
        <v>0.22189999999999999</v>
      </c>
      <c r="J30" s="125">
        <v>0.4778</v>
      </c>
      <c r="K30" s="125">
        <v>1.4474</v>
      </c>
      <c r="L30" s="125">
        <v>0.24229999999999999</v>
      </c>
      <c r="M30" s="125">
        <v>0.54949999999999999</v>
      </c>
      <c r="N30" s="125">
        <v>1.5873999999999999</v>
      </c>
      <c r="O30" s="125">
        <v>0.21540000000000001</v>
      </c>
      <c r="P30" s="125">
        <v>0.4773</v>
      </c>
      <c r="Q30" s="125">
        <v>1.4674</v>
      </c>
      <c r="R30" s="125">
        <v>0.49659999999999999</v>
      </c>
      <c r="S30" s="125">
        <v>1.4879</v>
      </c>
      <c r="T30" s="363">
        <v>3.5259</v>
      </c>
      <c r="U30" s="125">
        <v>1474</v>
      </c>
    </row>
    <row r="31" spans="1:21">
      <c r="A31" s="125">
        <v>1473</v>
      </c>
      <c r="B31" s="125">
        <v>0.20019999999999999</v>
      </c>
      <c r="C31" s="125">
        <v>0.44219999999999998</v>
      </c>
      <c r="D31" s="125">
        <v>1.3837999999999999</v>
      </c>
      <c r="E31" s="125">
        <v>3.3029000000000002</v>
      </c>
      <c r="F31" s="125">
        <v>7.2302</v>
      </c>
      <c r="G31" s="125">
        <v>9.1704000000000008</v>
      </c>
      <c r="H31" s="125">
        <v>14.0046</v>
      </c>
      <c r="I31" s="125">
        <v>0.22209999999999999</v>
      </c>
      <c r="J31" s="125">
        <v>0.47810000000000002</v>
      </c>
      <c r="K31" s="125">
        <v>1.4480999999999999</v>
      </c>
      <c r="L31" s="125">
        <v>0.2424</v>
      </c>
      <c r="M31" s="125">
        <v>0.54979999999999996</v>
      </c>
      <c r="N31" s="125">
        <v>1.5881000000000001</v>
      </c>
      <c r="O31" s="125">
        <v>0.2155</v>
      </c>
      <c r="P31" s="125">
        <v>0.47760000000000002</v>
      </c>
      <c r="Q31" s="125">
        <v>1.468</v>
      </c>
      <c r="R31" s="125">
        <v>0.49690000000000001</v>
      </c>
      <c r="S31" s="125">
        <v>1.4884999999999999</v>
      </c>
      <c r="T31" s="363">
        <v>3.5270999999999999</v>
      </c>
      <c r="U31" s="125">
        <v>1473</v>
      </c>
    </row>
    <row r="32" spans="1:21">
      <c r="A32" s="125">
        <v>1472</v>
      </c>
      <c r="B32" s="125">
        <v>0.20030000000000001</v>
      </c>
      <c r="C32" s="125">
        <v>0.4425</v>
      </c>
      <c r="D32" s="125">
        <v>1.3843000000000001</v>
      </c>
      <c r="E32" s="125">
        <v>3.3039000000000001</v>
      </c>
      <c r="F32" s="125">
        <v>7.2323000000000004</v>
      </c>
      <c r="G32" s="125">
        <v>9.1731999999999996</v>
      </c>
      <c r="H32" s="125">
        <v>14.008800000000001</v>
      </c>
      <c r="I32" s="125">
        <v>0.22220000000000001</v>
      </c>
      <c r="J32" s="125">
        <v>0.47839999999999999</v>
      </c>
      <c r="K32" s="125">
        <v>1.4487000000000001</v>
      </c>
      <c r="L32" s="125">
        <v>0.24260000000000001</v>
      </c>
      <c r="M32" s="125">
        <v>0.55020000000000002</v>
      </c>
      <c r="N32" s="125">
        <v>1.5888</v>
      </c>
      <c r="O32" s="125">
        <v>0.21560000000000001</v>
      </c>
      <c r="P32" s="125">
        <v>0.47789999999999999</v>
      </c>
      <c r="Q32" s="125">
        <v>1.4685999999999999</v>
      </c>
      <c r="R32" s="125">
        <v>0.49719999999999998</v>
      </c>
      <c r="S32" s="125">
        <v>1.4890000000000001</v>
      </c>
      <c r="T32" s="363">
        <v>3.5282</v>
      </c>
      <c r="U32" s="125">
        <v>1472</v>
      </c>
    </row>
    <row r="33" spans="1:21">
      <c r="A33" s="125">
        <v>1471</v>
      </c>
      <c r="B33" s="125">
        <v>0.20039999999999999</v>
      </c>
      <c r="C33" s="125">
        <v>0.44269999999999998</v>
      </c>
      <c r="D33" s="125">
        <v>1.3849</v>
      </c>
      <c r="E33" s="125">
        <v>3.3050000000000002</v>
      </c>
      <c r="F33" s="125">
        <v>7.2344999999999997</v>
      </c>
      <c r="G33" s="125">
        <v>9.1759000000000004</v>
      </c>
      <c r="H33" s="125">
        <v>14.013</v>
      </c>
      <c r="I33" s="125">
        <v>0.22239999999999999</v>
      </c>
      <c r="J33" s="125">
        <v>0.47870000000000001</v>
      </c>
      <c r="K33" s="125">
        <v>1.4493</v>
      </c>
      <c r="L33" s="125">
        <v>0.2427</v>
      </c>
      <c r="M33" s="125">
        <v>0.55049999999999999</v>
      </c>
      <c r="N33" s="125">
        <v>1.5894999999999999</v>
      </c>
      <c r="O33" s="125">
        <v>0.21579999999999999</v>
      </c>
      <c r="P33" s="125">
        <v>0.4783</v>
      </c>
      <c r="Q33" s="125">
        <v>1.4692000000000001</v>
      </c>
      <c r="R33" s="125">
        <v>0.4975</v>
      </c>
      <c r="S33" s="125">
        <v>1.4896</v>
      </c>
      <c r="T33" s="363">
        <v>3.5293999999999999</v>
      </c>
      <c r="U33" s="125">
        <v>1471</v>
      </c>
    </row>
    <row r="34" spans="1:21">
      <c r="A34" s="125">
        <v>1470</v>
      </c>
      <c r="B34" s="125">
        <v>0.20050000000000001</v>
      </c>
      <c r="C34" s="125">
        <v>0.443</v>
      </c>
      <c r="D34" s="125">
        <v>1.3854</v>
      </c>
      <c r="E34" s="125">
        <v>3.3060999999999998</v>
      </c>
      <c r="F34" s="125">
        <v>7.2366000000000001</v>
      </c>
      <c r="G34" s="125">
        <v>9.1785999999999994</v>
      </c>
      <c r="H34" s="125">
        <v>14.017200000000001</v>
      </c>
      <c r="I34" s="125">
        <v>0.2225</v>
      </c>
      <c r="J34" s="125">
        <v>0.47899999999999998</v>
      </c>
      <c r="K34" s="125">
        <v>1.4499</v>
      </c>
      <c r="L34" s="125">
        <v>0.2429</v>
      </c>
      <c r="M34" s="125">
        <v>0.55079999999999996</v>
      </c>
      <c r="N34" s="125">
        <v>1.5901000000000001</v>
      </c>
      <c r="O34" s="125">
        <v>0.21590000000000001</v>
      </c>
      <c r="P34" s="125">
        <v>0.47860000000000003</v>
      </c>
      <c r="Q34" s="125">
        <v>1.4698</v>
      </c>
      <c r="R34" s="125">
        <v>0.49780000000000002</v>
      </c>
      <c r="S34" s="125">
        <v>1.4902</v>
      </c>
      <c r="T34" s="363">
        <v>3.5306000000000002</v>
      </c>
      <c r="U34" s="125">
        <v>1470</v>
      </c>
    </row>
    <row r="35" spans="1:21">
      <c r="A35" s="125">
        <v>1469</v>
      </c>
      <c r="B35" s="125">
        <v>0.20069999999999999</v>
      </c>
      <c r="C35" s="125">
        <v>0.44330000000000003</v>
      </c>
      <c r="D35" s="125">
        <v>1.3858999999999999</v>
      </c>
      <c r="E35" s="125">
        <v>3.3071000000000002</v>
      </c>
      <c r="F35" s="125">
        <v>7.2386999999999997</v>
      </c>
      <c r="G35" s="125">
        <v>9.1814</v>
      </c>
      <c r="H35" s="125">
        <v>14.0214</v>
      </c>
      <c r="I35" s="125">
        <v>0.22270000000000001</v>
      </c>
      <c r="J35" s="125">
        <v>0.47939999999999999</v>
      </c>
      <c r="K35" s="125">
        <v>1.4505999999999999</v>
      </c>
      <c r="L35" s="125">
        <v>0.24310000000000001</v>
      </c>
      <c r="M35" s="125">
        <v>0.55120000000000002</v>
      </c>
      <c r="N35" s="125">
        <v>1.5908</v>
      </c>
      <c r="O35" s="125">
        <v>0.216</v>
      </c>
      <c r="P35" s="125">
        <v>0.47889999999999999</v>
      </c>
      <c r="Q35" s="125">
        <v>1.4703999999999999</v>
      </c>
      <c r="R35" s="125">
        <v>0.49809999999999999</v>
      </c>
      <c r="S35" s="125">
        <v>1.4907999999999999</v>
      </c>
      <c r="T35" s="363">
        <v>3.5318000000000001</v>
      </c>
      <c r="U35" s="125">
        <v>1469</v>
      </c>
    </row>
    <row r="36" spans="1:21">
      <c r="A36" s="125">
        <v>1468</v>
      </c>
      <c r="B36" s="125">
        <v>0.20080000000000001</v>
      </c>
      <c r="C36" s="125">
        <v>0.44350000000000001</v>
      </c>
      <c r="D36" s="125">
        <v>1.3864000000000001</v>
      </c>
      <c r="E36" s="125">
        <v>3.3081999999999998</v>
      </c>
      <c r="F36" s="125">
        <v>7.2408999999999999</v>
      </c>
      <c r="G36" s="125">
        <v>9.1841000000000008</v>
      </c>
      <c r="H36" s="125">
        <v>14.025600000000001</v>
      </c>
      <c r="I36" s="125">
        <v>0.2228</v>
      </c>
      <c r="J36" s="125">
        <v>0.47970000000000002</v>
      </c>
      <c r="K36" s="125">
        <v>1.4512</v>
      </c>
      <c r="L36" s="125">
        <v>0.2432</v>
      </c>
      <c r="M36" s="125">
        <v>0.55149999999999999</v>
      </c>
      <c r="N36" s="125">
        <v>1.5914999999999999</v>
      </c>
      <c r="O36" s="125">
        <v>0.2162</v>
      </c>
      <c r="P36" s="125">
        <v>0.47920000000000001</v>
      </c>
      <c r="Q36" s="125">
        <v>1.4710000000000001</v>
      </c>
      <c r="R36" s="125">
        <v>0.49830000000000002</v>
      </c>
      <c r="S36" s="125">
        <v>1.4914000000000001</v>
      </c>
      <c r="T36" s="363">
        <v>3.5329999999999999</v>
      </c>
      <c r="U36" s="125">
        <v>1468</v>
      </c>
    </row>
    <row r="37" spans="1:21">
      <c r="A37" s="125">
        <v>1467</v>
      </c>
      <c r="B37" s="125">
        <v>0.2009</v>
      </c>
      <c r="C37" s="125">
        <v>0.44379999999999997</v>
      </c>
      <c r="D37" s="125">
        <v>1.3869</v>
      </c>
      <c r="E37" s="125">
        <v>3.3092000000000001</v>
      </c>
      <c r="F37" s="125">
        <v>7.2430000000000003</v>
      </c>
      <c r="G37" s="125">
        <v>9.1867999999999999</v>
      </c>
      <c r="H37" s="125">
        <v>14.0298</v>
      </c>
      <c r="I37" s="125">
        <v>0.223</v>
      </c>
      <c r="J37" s="125">
        <v>0.48</v>
      </c>
      <c r="K37" s="125">
        <v>1.4518</v>
      </c>
      <c r="L37" s="125">
        <v>0.24340000000000001</v>
      </c>
      <c r="M37" s="125">
        <v>0.55179999999999996</v>
      </c>
      <c r="N37" s="125">
        <v>1.5921000000000001</v>
      </c>
      <c r="O37" s="125">
        <v>0.21629999999999999</v>
      </c>
      <c r="P37" s="125">
        <v>0.47949999999999998</v>
      </c>
      <c r="Q37" s="125">
        <v>1.4716</v>
      </c>
      <c r="R37" s="125">
        <v>0.49859999999999999</v>
      </c>
      <c r="S37" s="125">
        <v>1.492</v>
      </c>
      <c r="T37" s="363">
        <v>3.5341</v>
      </c>
      <c r="U37" s="125">
        <v>1467</v>
      </c>
    </row>
    <row r="38" spans="1:21">
      <c r="A38" s="125">
        <v>1466</v>
      </c>
      <c r="B38" s="125">
        <v>0.20100000000000001</v>
      </c>
      <c r="C38" s="125">
        <v>0.44409999999999999</v>
      </c>
      <c r="D38" s="125">
        <v>1.3875</v>
      </c>
      <c r="E38" s="125">
        <v>3.3102999999999998</v>
      </c>
      <c r="F38" s="125">
        <v>7.2451999999999996</v>
      </c>
      <c r="G38" s="125">
        <v>9.1896000000000004</v>
      </c>
      <c r="H38" s="125">
        <v>14.034000000000001</v>
      </c>
      <c r="I38" s="125">
        <v>0.22309999999999999</v>
      </c>
      <c r="J38" s="125">
        <v>0.4803</v>
      </c>
      <c r="K38" s="125">
        <v>1.4523999999999999</v>
      </c>
      <c r="L38" s="125">
        <v>0.24360000000000001</v>
      </c>
      <c r="M38" s="125">
        <v>0.55220000000000002</v>
      </c>
      <c r="N38" s="125">
        <v>1.5928</v>
      </c>
      <c r="O38" s="125">
        <v>0.21640000000000001</v>
      </c>
      <c r="P38" s="125">
        <v>0.4798</v>
      </c>
      <c r="Q38" s="125">
        <v>1.4722</v>
      </c>
      <c r="R38" s="125">
        <v>0.49890000000000001</v>
      </c>
      <c r="S38" s="125">
        <v>1.4925999999999999</v>
      </c>
      <c r="T38" s="363">
        <v>3.5352999999999999</v>
      </c>
      <c r="U38" s="125">
        <v>1466</v>
      </c>
    </row>
    <row r="39" spans="1:21">
      <c r="A39" s="125">
        <v>1465</v>
      </c>
      <c r="B39" s="125">
        <v>0.20119999999999999</v>
      </c>
      <c r="C39" s="125">
        <v>0.44429999999999997</v>
      </c>
      <c r="D39" s="125">
        <v>1.3879999999999999</v>
      </c>
      <c r="E39" s="125">
        <v>3.3113000000000001</v>
      </c>
      <c r="F39" s="125">
        <v>7.2473000000000001</v>
      </c>
      <c r="G39" s="125">
        <v>9.1922999999999995</v>
      </c>
      <c r="H39" s="125">
        <v>14.0382</v>
      </c>
      <c r="I39" s="125">
        <v>0.2233</v>
      </c>
      <c r="J39" s="125">
        <v>0.48060000000000003</v>
      </c>
      <c r="K39" s="125">
        <v>1.4530000000000001</v>
      </c>
      <c r="L39" s="125">
        <v>0.2437</v>
      </c>
      <c r="M39" s="125">
        <v>0.55249999999999999</v>
      </c>
      <c r="N39" s="125">
        <v>1.5934999999999999</v>
      </c>
      <c r="O39" s="125">
        <v>0.21659999999999999</v>
      </c>
      <c r="P39" s="125">
        <v>0.48010000000000003</v>
      </c>
      <c r="Q39" s="125">
        <v>1.4728000000000001</v>
      </c>
      <c r="R39" s="125">
        <v>0.49919999999999998</v>
      </c>
      <c r="S39" s="125">
        <v>1.4932000000000001</v>
      </c>
      <c r="T39" s="363">
        <v>3.5365000000000002</v>
      </c>
      <c r="U39" s="125">
        <v>1465</v>
      </c>
    </row>
    <row r="40" spans="1:21">
      <c r="A40" s="125">
        <v>1464</v>
      </c>
      <c r="B40" s="125">
        <v>0.20130000000000001</v>
      </c>
      <c r="C40" s="125">
        <v>0.4446</v>
      </c>
      <c r="D40" s="125">
        <v>1.3885000000000001</v>
      </c>
      <c r="E40" s="125">
        <v>3.3123999999999998</v>
      </c>
      <c r="F40" s="125">
        <v>7.2493999999999996</v>
      </c>
      <c r="G40" s="125">
        <v>9.1951000000000001</v>
      </c>
      <c r="H40" s="125">
        <v>14.042400000000001</v>
      </c>
      <c r="I40" s="125">
        <v>0.22339999999999999</v>
      </c>
      <c r="J40" s="125">
        <v>0.48089999999999999</v>
      </c>
      <c r="K40" s="125">
        <v>1.4537</v>
      </c>
      <c r="L40" s="125">
        <v>0.24390000000000001</v>
      </c>
      <c r="M40" s="125">
        <v>0.55279999999999996</v>
      </c>
      <c r="N40" s="125">
        <v>1.5942000000000001</v>
      </c>
      <c r="O40" s="125">
        <v>0.2167</v>
      </c>
      <c r="P40" s="125">
        <v>0.48039999999999999</v>
      </c>
      <c r="Q40" s="125">
        <v>1.4734</v>
      </c>
      <c r="R40" s="125">
        <v>0.4995</v>
      </c>
      <c r="S40" s="125">
        <v>1.4938</v>
      </c>
      <c r="T40" s="363">
        <v>3.5377000000000001</v>
      </c>
      <c r="U40" s="125">
        <v>1464</v>
      </c>
    </row>
    <row r="41" spans="1:21">
      <c r="A41" s="125">
        <v>1463</v>
      </c>
      <c r="B41" s="125">
        <v>0.2014</v>
      </c>
      <c r="C41" s="125">
        <v>0.44479999999999997</v>
      </c>
      <c r="D41" s="125">
        <v>1.389</v>
      </c>
      <c r="E41" s="125">
        <v>3.3134000000000001</v>
      </c>
      <c r="F41" s="125">
        <v>7.2515999999999998</v>
      </c>
      <c r="G41" s="125">
        <v>9.1978000000000009</v>
      </c>
      <c r="H41" s="125">
        <v>14.0466</v>
      </c>
      <c r="I41" s="125">
        <v>0.22359999999999999</v>
      </c>
      <c r="J41" s="125">
        <v>0.48120000000000002</v>
      </c>
      <c r="K41" s="125">
        <v>1.4542999999999999</v>
      </c>
      <c r="L41" s="125">
        <v>0.24410000000000001</v>
      </c>
      <c r="M41" s="125">
        <v>0.55320000000000003</v>
      </c>
      <c r="N41" s="125">
        <v>1.5948</v>
      </c>
      <c r="O41" s="125">
        <v>0.21679999999999999</v>
      </c>
      <c r="P41" s="125">
        <v>0.48070000000000002</v>
      </c>
      <c r="Q41" s="125">
        <v>1.4741</v>
      </c>
      <c r="R41" s="125">
        <v>0.49980000000000002</v>
      </c>
      <c r="S41" s="125">
        <v>1.4944</v>
      </c>
      <c r="T41" s="363">
        <v>3.5388999999999999</v>
      </c>
      <c r="U41" s="125">
        <v>1463</v>
      </c>
    </row>
    <row r="42" spans="1:21">
      <c r="A42" s="125">
        <v>1462</v>
      </c>
      <c r="B42" s="125">
        <v>0.20150000000000001</v>
      </c>
      <c r="C42" s="125">
        <v>0.4451</v>
      </c>
      <c r="D42" s="125">
        <v>1.3895999999999999</v>
      </c>
      <c r="E42" s="125">
        <v>3.3144999999999998</v>
      </c>
      <c r="F42" s="125">
        <v>7.2537000000000003</v>
      </c>
      <c r="G42" s="125">
        <v>9.2004999999999999</v>
      </c>
      <c r="H42" s="125">
        <v>14.050800000000001</v>
      </c>
      <c r="I42" s="125">
        <v>0.22370000000000001</v>
      </c>
      <c r="J42" s="125">
        <v>0.48149999999999998</v>
      </c>
      <c r="K42" s="125">
        <v>1.4549000000000001</v>
      </c>
      <c r="L42" s="125">
        <v>0.2442</v>
      </c>
      <c r="M42" s="125">
        <v>0.55349999999999999</v>
      </c>
      <c r="N42" s="125">
        <v>1.5954999999999999</v>
      </c>
      <c r="O42" s="125">
        <v>0.21690000000000001</v>
      </c>
      <c r="P42" s="125">
        <v>0.48099999999999998</v>
      </c>
      <c r="Q42" s="125">
        <v>1.4746999999999999</v>
      </c>
      <c r="R42" s="125">
        <v>0.50009999999999999</v>
      </c>
      <c r="S42" s="125">
        <v>1.4948999999999999</v>
      </c>
      <c r="T42" s="363">
        <v>3.5400999999999998</v>
      </c>
      <c r="U42" s="125">
        <v>1462</v>
      </c>
    </row>
    <row r="43" spans="1:21">
      <c r="A43" s="125">
        <v>1461</v>
      </c>
      <c r="B43" s="125">
        <v>0.20169999999999999</v>
      </c>
      <c r="C43" s="125">
        <v>0.44540000000000002</v>
      </c>
      <c r="D43" s="125">
        <v>1.3900999999999999</v>
      </c>
      <c r="E43" s="125">
        <v>3.3155000000000001</v>
      </c>
      <c r="F43" s="125">
        <v>7.2558999999999996</v>
      </c>
      <c r="G43" s="125">
        <v>9.2033000000000005</v>
      </c>
      <c r="H43" s="125">
        <v>14.055</v>
      </c>
      <c r="I43" s="125">
        <v>0.22389999999999999</v>
      </c>
      <c r="J43" s="125">
        <v>0.48180000000000001</v>
      </c>
      <c r="K43" s="125">
        <v>1.4555</v>
      </c>
      <c r="L43" s="125">
        <v>0.24440000000000001</v>
      </c>
      <c r="M43" s="125">
        <v>0.55379999999999996</v>
      </c>
      <c r="N43" s="125">
        <v>1.5962000000000001</v>
      </c>
      <c r="O43" s="125">
        <v>0.21709999999999999</v>
      </c>
      <c r="P43" s="125">
        <v>0.48130000000000001</v>
      </c>
      <c r="Q43" s="125">
        <v>1.4753000000000001</v>
      </c>
      <c r="R43" s="125">
        <v>0.50039999999999996</v>
      </c>
      <c r="S43" s="125">
        <v>1.4955000000000001</v>
      </c>
      <c r="T43" s="363">
        <v>3.5411999999999999</v>
      </c>
      <c r="U43" s="125">
        <v>1461</v>
      </c>
    </row>
    <row r="44" spans="1:21">
      <c r="A44" s="125">
        <v>1460</v>
      </c>
      <c r="B44" s="125">
        <v>0.20180000000000001</v>
      </c>
      <c r="C44" s="125">
        <v>0.4456</v>
      </c>
      <c r="D44" s="125">
        <v>1.3906000000000001</v>
      </c>
      <c r="E44" s="125">
        <v>3.3166000000000002</v>
      </c>
      <c r="F44" s="125">
        <v>7.258</v>
      </c>
      <c r="G44" s="125">
        <v>9.2059999999999995</v>
      </c>
      <c r="H44" s="125">
        <v>14.0593</v>
      </c>
      <c r="I44" s="125">
        <v>0.224</v>
      </c>
      <c r="J44" s="125">
        <v>0.48220000000000002</v>
      </c>
      <c r="K44" s="125">
        <v>1.4561999999999999</v>
      </c>
      <c r="L44" s="125">
        <v>0.24460000000000001</v>
      </c>
      <c r="M44" s="125">
        <v>0.55420000000000003</v>
      </c>
      <c r="N44" s="125">
        <v>1.5968</v>
      </c>
      <c r="O44" s="125">
        <v>0.2172</v>
      </c>
      <c r="P44" s="125">
        <v>0.48159999999999997</v>
      </c>
      <c r="Q44" s="125">
        <v>1.4759</v>
      </c>
      <c r="R44" s="125">
        <v>0.50070000000000003</v>
      </c>
      <c r="S44" s="125">
        <v>1.4961</v>
      </c>
      <c r="T44" s="363">
        <v>3.5424000000000002</v>
      </c>
      <c r="U44" s="125">
        <v>1460</v>
      </c>
    </row>
    <row r="45" spans="1:21">
      <c r="A45" s="125">
        <v>1459</v>
      </c>
      <c r="B45" s="125">
        <v>0.2019</v>
      </c>
      <c r="C45" s="125">
        <v>0.44590000000000002</v>
      </c>
      <c r="D45" s="125">
        <v>1.3911</v>
      </c>
      <c r="E45" s="125">
        <v>3.3176999999999999</v>
      </c>
      <c r="F45" s="125">
        <v>7.2602000000000002</v>
      </c>
      <c r="G45" s="125">
        <v>9.2088000000000001</v>
      </c>
      <c r="H45" s="125">
        <v>14.063499999999999</v>
      </c>
      <c r="I45" s="125">
        <v>0.22420000000000001</v>
      </c>
      <c r="J45" s="125">
        <v>0.48249999999999998</v>
      </c>
      <c r="K45" s="125">
        <v>1.4568000000000001</v>
      </c>
      <c r="L45" s="125">
        <v>0.2447</v>
      </c>
      <c r="M45" s="125">
        <v>0.55449999999999999</v>
      </c>
      <c r="N45" s="125">
        <v>1.5974999999999999</v>
      </c>
      <c r="O45" s="125">
        <v>0.21729999999999999</v>
      </c>
      <c r="P45" s="125">
        <v>0.4819</v>
      </c>
      <c r="Q45" s="125">
        <v>1.4764999999999999</v>
      </c>
      <c r="R45" s="125">
        <v>0.501</v>
      </c>
      <c r="S45" s="125">
        <v>1.4966999999999999</v>
      </c>
      <c r="T45" s="363">
        <v>3.5436000000000001</v>
      </c>
      <c r="U45" s="125">
        <v>1459</v>
      </c>
    </row>
    <row r="46" spans="1:21">
      <c r="A46" s="125">
        <v>1458</v>
      </c>
      <c r="B46" s="125">
        <v>0.2021</v>
      </c>
      <c r="C46" s="125">
        <v>0.4461</v>
      </c>
      <c r="D46" s="125">
        <v>1.3916999999999999</v>
      </c>
      <c r="E46" s="125">
        <v>3.3187000000000002</v>
      </c>
      <c r="F46" s="125">
        <v>7.2622999999999998</v>
      </c>
      <c r="G46" s="125">
        <v>9.2114999999999991</v>
      </c>
      <c r="H46" s="125">
        <v>14.0677</v>
      </c>
      <c r="I46" s="125">
        <v>0.2243</v>
      </c>
      <c r="J46" s="125">
        <v>0.48280000000000001</v>
      </c>
      <c r="K46" s="125">
        <v>1.4574</v>
      </c>
      <c r="L46" s="125">
        <v>0.24490000000000001</v>
      </c>
      <c r="M46" s="125">
        <v>0.55479999999999996</v>
      </c>
      <c r="N46" s="125">
        <v>1.5982000000000001</v>
      </c>
      <c r="O46" s="125">
        <v>0.2175</v>
      </c>
      <c r="P46" s="125">
        <v>0.48220000000000002</v>
      </c>
      <c r="Q46" s="125">
        <v>1.4771000000000001</v>
      </c>
      <c r="R46" s="125">
        <v>0.50129999999999997</v>
      </c>
      <c r="S46" s="125">
        <v>1.4973000000000001</v>
      </c>
      <c r="T46" s="363">
        <v>3.5448</v>
      </c>
      <c r="U46" s="125">
        <v>1458</v>
      </c>
    </row>
    <row r="47" spans="1:21">
      <c r="A47" s="125">
        <v>1457</v>
      </c>
      <c r="B47" s="125">
        <v>0.20219999999999999</v>
      </c>
      <c r="C47" s="125">
        <v>0.44640000000000002</v>
      </c>
      <c r="D47" s="125">
        <v>1.3922000000000001</v>
      </c>
      <c r="E47" s="125">
        <v>3.3197999999999999</v>
      </c>
      <c r="F47" s="125">
        <v>7.2645</v>
      </c>
      <c r="G47" s="125">
        <v>9.2142999999999997</v>
      </c>
      <c r="H47" s="125">
        <v>14.071899999999999</v>
      </c>
      <c r="I47" s="125">
        <v>0.22450000000000001</v>
      </c>
      <c r="J47" s="125">
        <v>0.48309999999999997</v>
      </c>
      <c r="K47" s="125">
        <v>1.458</v>
      </c>
      <c r="L47" s="125">
        <v>0.24510000000000001</v>
      </c>
      <c r="M47" s="125">
        <v>0.55520000000000003</v>
      </c>
      <c r="N47" s="125">
        <v>1.5989</v>
      </c>
      <c r="O47" s="125">
        <v>0.21759999999999999</v>
      </c>
      <c r="P47" s="125">
        <v>0.48249999999999998</v>
      </c>
      <c r="Q47" s="125">
        <v>1.4777</v>
      </c>
      <c r="R47" s="125">
        <v>0.50160000000000005</v>
      </c>
      <c r="S47" s="125">
        <v>1.4979</v>
      </c>
      <c r="T47" s="363">
        <v>3.5459999999999998</v>
      </c>
      <c r="U47" s="125">
        <v>1457</v>
      </c>
    </row>
    <row r="48" spans="1:21">
      <c r="A48" s="125">
        <v>1456</v>
      </c>
      <c r="B48" s="125">
        <v>0.20230000000000001</v>
      </c>
      <c r="C48" s="125">
        <v>0.44669999999999999</v>
      </c>
      <c r="D48" s="125">
        <v>1.3927</v>
      </c>
      <c r="E48" s="125">
        <v>3.3208000000000002</v>
      </c>
      <c r="F48" s="125">
        <v>7.2666000000000004</v>
      </c>
      <c r="G48" s="125">
        <v>9.2170000000000005</v>
      </c>
      <c r="H48" s="125">
        <v>14.0761</v>
      </c>
      <c r="I48" s="125">
        <v>0.22459999999999999</v>
      </c>
      <c r="J48" s="125">
        <v>0.4834</v>
      </c>
      <c r="K48" s="125">
        <v>1.4587000000000001</v>
      </c>
      <c r="L48" s="125">
        <v>0.2452</v>
      </c>
      <c r="M48" s="125">
        <v>0.55549999999999999</v>
      </c>
      <c r="N48" s="125">
        <v>1.5994999999999999</v>
      </c>
      <c r="O48" s="125">
        <v>0.2177</v>
      </c>
      <c r="P48" s="125">
        <v>0.48280000000000001</v>
      </c>
      <c r="Q48" s="125">
        <v>1.4782999999999999</v>
      </c>
      <c r="R48" s="125">
        <v>0.50190000000000001</v>
      </c>
      <c r="S48" s="125">
        <v>1.4984999999999999</v>
      </c>
      <c r="T48" s="363">
        <v>3.5472000000000001</v>
      </c>
      <c r="U48" s="125">
        <v>1456</v>
      </c>
    </row>
    <row r="49" spans="1:21">
      <c r="A49" s="125">
        <v>1455</v>
      </c>
      <c r="B49" s="125">
        <v>0.2024</v>
      </c>
      <c r="C49" s="125">
        <v>0.44690000000000002</v>
      </c>
      <c r="D49" s="125">
        <v>1.3932</v>
      </c>
      <c r="E49" s="125">
        <v>3.3218999999999999</v>
      </c>
      <c r="F49" s="125">
        <v>7.2687999999999997</v>
      </c>
      <c r="G49" s="125">
        <v>9.2197999999999993</v>
      </c>
      <c r="H49" s="125">
        <v>14.080299999999999</v>
      </c>
      <c r="I49" s="125">
        <v>0.2248</v>
      </c>
      <c r="J49" s="125">
        <v>0.48370000000000002</v>
      </c>
      <c r="K49" s="125">
        <v>1.4593</v>
      </c>
      <c r="L49" s="125">
        <v>0.24540000000000001</v>
      </c>
      <c r="M49" s="125">
        <v>0.55579999999999996</v>
      </c>
      <c r="N49" s="125">
        <v>2.0002</v>
      </c>
      <c r="O49" s="125">
        <v>0.21790000000000001</v>
      </c>
      <c r="P49" s="125">
        <v>0.48309999999999997</v>
      </c>
      <c r="Q49" s="125">
        <v>1.4789000000000001</v>
      </c>
      <c r="R49" s="125">
        <v>0.50219999999999998</v>
      </c>
      <c r="S49" s="125">
        <v>1.4991000000000001</v>
      </c>
      <c r="T49" s="363">
        <v>3.5484</v>
      </c>
      <c r="U49" s="125">
        <v>1455</v>
      </c>
    </row>
    <row r="50" spans="1:21">
      <c r="A50" s="125">
        <v>1454</v>
      </c>
      <c r="B50" s="125">
        <v>0.2026</v>
      </c>
      <c r="C50" s="125">
        <v>0.44719999999999999</v>
      </c>
      <c r="D50" s="125">
        <v>1.3937999999999999</v>
      </c>
      <c r="E50" s="125">
        <v>3.3229000000000002</v>
      </c>
      <c r="F50" s="125">
        <v>7.2709000000000001</v>
      </c>
      <c r="G50" s="125">
        <v>9.2225000000000001</v>
      </c>
      <c r="H50" s="125">
        <v>14.0845</v>
      </c>
      <c r="I50" s="125">
        <v>0.22489999999999999</v>
      </c>
      <c r="J50" s="125">
        <v>0.48399999999999999</v>
      </c>
      <c r="K50" s="125">
        <v>1.4599</v>
      </c>
      <c r="L50" s="125">
        <v>0.24560000000000001</v>
      </c>
      <c r="M50" s="125">
        <v>0.55620000000000003</v>
      </c>
      <c r="N50" s="125">
        <v>2.0009000000000001</v>
      </c>
      <c r="O50" s="125">
        <v>0.218</v>
      </c>
      <c r="P50" s="125">
        <v>0.4834</v>
      </c>
      <c r="Q50" s="125">
        <v>1.4795</v>
      </c>
      <c r="R50" s="125">
        <v>0.50249999999999995</v>
      </c>
      <c r="S50" s="125">
        <v>1.4997</v>
      </c>
      <c r="T50" s="363">
        <v>3.5495000000000001</v>
      </c>
      <c r="U50" s="125">
        <v>1454</v>
      </c>
    </row>
    <row r="51" spans="1:21">
      <c r="A51" s="125">
        <v>1453</v>
      </c>
      <c r="B51" s="125">
        <v>0.20269999999999999</v>
      </c>
      <c r="C51" s="125">
        <v>0.44750000000000001</v>
      </c>
      <c r="D51" s="125">
        <v>1.3943000000000001</v>
      </c>
      <c r="E51" s="125">
        <v>3.3239999999999998</v>
      </c>
      <c r="F51" s="125">
        <v>7.2731000000000003</v>
      </c>
      <c r="G51" s="125">
        <v>9.2253000000000007</v>
      </c>
      <c r="H51" s="125">
        <v>14.088800000000001</v>
      </c>
      <c r="I51" s="125">
        <v>0.22509999999999999</v>
      </c>
      <c r="J51" s="125">
        <v>0.48430000000000001</v>
      </c>
      <c r="K51" s="125">
        <v>1.4604999999999999</v>
      </c>
      <c r="L51" s="125">
        <v>0.2457</v>
      </c>
      <c r="M51" s="125">
        <v>0.55649999999999999</v>
      </c>
      <c r="N51" s="125">
        <v>2.0015999999999998</v>
      </c>
      <c r="O51" s="125">
        <v>0.21809999999999999</v>
      </c>
      <c r="P51" s="125">
        <v>0.48370000000000002</v>
      </c>
      <c r="Q51" s="125">
        <v>1.4801</v>
      </c>
      <c r="R51" s="125">
        <v>0.50280000000000002</v>
      </c>
      <c r="S51" s="125">
        <v>1.5003</v>
      </c>
      <c r="T51" s="363">
        <v>3.5507</v>
      </c>
      <c r="U51" s="125">
        <v>1453</v>
      </c>
    </row>
    <row r="52" spans="1:21">
      <c r="A52" s="125">
        <v>1452</v>
      </c>
      <c r="B52" s="125">
        <v>0.20280000000000001</v>
      </c>
      <c r="C52" s="125">
        <v>0.44769999999999999</v>
      </c>
      <c r="D52" s="125">
        <v>1.3948</v>
      </c>
      <c r="E52" s="125">
        <v>3.3250999999999999</v>
      </c>
      <c r="F52" s="125">
        <v>7.2751999999999999</v>
      </c>
      <c r="G52" s="125">
        <v>9.2279999999999998</v>
      </c>
      <c r="H52" s="125">
        <v>14.093</v>
      </c>
      <c r="I52" s="125">
        <v>0.22520000000000001</v>
      </c>
      <c r="J52" s="125">
        <v>0.48459999999999998</v>
      </c>
      <c r="K52" s="125">
        <v>1.4612000000000001</v>
      </c>
      <c r="L52" s="125">
        <v>0.24590000000000001</v>
      </c>
      <c r="M52" s="125">
        <v>0.55679999999999996</v>
      </c>
      <c r="N52" s="125">
        <v>2.0022000000000002</v>
      </c>
      <c r="O52" s="125">
        <v>0.21829999999999999</v>
      </c>
      <c r="P52" s="125">
        <v>0.48399999999999999</v>
      </c>
      <c r="Q52" s="125">
        <v>1.4806999999999999</v>
      </c>
      <c r="R52" s="125">
        <v>0.50309999999999999</v>
      </c>
      <c r="S52" s="125">
        <v>1.5008999999999999</v>
      </c>
      <c r="T52" s="363">
        <v>3.5518999999999998</v>
      </c>
      <c r="U52" s="125">
        <v>1452</v>
      </c>
    </row>
    <row r="53" spans="1:21">
      <c r="A53" s="125">
        <v>1451</v>
      </c>
      <c r="B53" s="125">
        <v>0.2029</v>
      </c>
      <c r="C53" s="125">
        <v>0.44800000000000001</v>
      </c>
      <c r="D53" s="125">
        <v>1.3953</v>
      </c>
      <c r="E53" s="125">
        <v>3.3260999999999998</v>
      </c>
      <c r="F53" s="125">
        <v>7.2774000000000001</v>
      </c>
      <c r="G53" s="125">
        <v>9.2308000000000003</v>
      </c>
      <c r="H53" s="125">
        <v>14.097200000000001</v>
      </c>
      <c r="I53" s="125">
        <v>0.22539999999999999</v>
      </c>
      <c r="J53" s="125">
        <v>0.48499999999999999</v>
      </c>
      <c r="K53" s="125">
        <v>1.4618</v>
      </c>
      <c r="L53" s="125">
        <v>0.24610000000000001</v>
      </c>
      <c r="M53" s="125">
        <v>0.55720000000000003</v>
      </c>
      <c r="N53" s="125">
        <v>2.0028999999999999</v>
      </c>
      <c r="O53" s="125">
        <v>0.21840000000000001</v>
      </c>
      <c r="P53" s="125">
        <v>0.48430000000000001</v>
      </c>
      <c r="Q53" s="125">
        <v>1.4813000000000001</v>
      </c>
      <c r="R53" s="125">
        <v>0.50339999999999996</v>
      </c>
      <c r="S53" s="125">
        <v>1.5014000000000001</v>
      </c>
      <c r="T53" s="363">
        <v>3.5531000000000001</v>
      </c>
      <c r="U53" s="125">
        <v>1451</v>
      </c>
    </row>
    <row r="54" spans="1:21">
      <c r="A54" s="125">
        <v>1450</v>
      </c>
      <c r="B54" s="125">
        <v>0.2031</v>
      </c>
      <c r="C54" s="125">
        <v>0.44819999999999999</v>
      </c>
      <c r="D54" s="125">
        <v>1.3958999999999999</v>
      </c>
      <c r="E54" s="125">
        <v>3.3271999999999999</v>
      </c>
      <c r="F54" s="125">
        <v>7.2794999999999996</v>
      </c>
      <c r="G54" s="125">
        <v>9.2334999999999994</v>
      </c>
      <c r="H54" s="125">
        <v>14.1014</v>
      </c>
      <c r="I54" s="125">
        <v>0.22550000000000001</v>
      </c>
      <c r="J54" s="125">
        <v>0.48530000000000001</v>
      </c>
      <c r="K54" s="125">
        <v>1.4623999999999999</v>
      </c>
      <c r="L54" s="125">
        <v>0.2462</v>
      </c>
      <c r="M54" s="125">
        <v>0.5575</v>
      </c>
      <c r="N54" s="125">
        <v>2.0036</v>
      </c>
      <c r="O54" s="125">
        <v>0.2185</v>
      </c>
      <c r="P54" s="125">
        <v>0.48459999999999998</v>
      </c>
      <c r="Q54" s="125">
        <v>1.4819</v>
      </c>
      <c r="R54" s="125">
        <v>0.50360000000000005</v>
      </c>
      <c r="S54" s="125">
        <v>1.502</v>
      </c>
      <c r="T54" s="363">
        <v>3.5543</v>
      </c>
      <c r="U54" s="125">
        <v>1450</v>
      </c>
    </row>
    <row r="55" spans="1:21">
      <c r="A55" s="125">
        <v>1449</v>
      </c>
      <c r="B55" s="125">
        <v>0.20319999999999999</v>
      </c>
      <c r="C55" s="125">
        <v>0.44850000000000001</v>
      </c>
      <c r="D55" s="125">
        <v>1.3964000000000001</v>
      </c>
      <c r="E55" s="125">
        <v>3.3281999999999998</v>
      </c>
      <c r="F55" s="125">
        <v>7.2816999999999998</v>
      </c>
      <c r="G55" s="125">
        <v>9.2363</v>
      </c>
      <c r="H55" s="125">
        <v>14.105700000000001</v>
      </c>
      <c r="I55" s="125">
        <v>0.22570000000000001</v>
      </c>
      <c r="J55" s="125">
        <v>0.48559999999999998</v>
      </c>
      <c r="K55" s="125">
        <v>1.4631000000000001</v>
      </c>
      <c r="L55" s="125">
        <v>0.24640000000000001</v>
      </c>
      <c r="M55" s="125">
        <v>0.55789999999999995</v>
      </c>
      <c r="N55" s="125">
        <v>2.0043000000000002</v>
      </c>
      <c r="O55" s="125">
        <v>0.21870000000000001</v>
      </c>
      <c r="P55" s="125">
        <v>0.4849</v>
      </c>
      <c r="Q55" s="125">
        <v>1.4824999999999999</v>
      </c>
      <c r="R55" s="125">
        <v>0.50390000000000001</v>
      </c>
      <c r="S55" s="125">
        <v>1.5025999999999999</v>
      </c>
      <c r="T55" s="363">
        <v>3.5554999999999999</v>
      </c>
      <c r="U55" s="125">
        <v>1449</v>
      </c>
    </row>
    <row r="56" spans="1:21">
      <c r="A56" s="125">
        <v>1448</v>
      </c>
      <c r="B56" s="125">
        <v>0.20330000000000001</v>
      </c>
      <c r="C56" s="125">
        <v>0.44879999999999998</v>
      </c>
      <c r="D56" s="125">
        <v>1.3969</v>
      </c>
      <c r="E56" s="125">
        <v>3.3292999999999999</v>
      </c>
      <c r="F56" s="125">
        <v>7.2838000000000003</v>
      </c>
      <c r="G56" s="125">
        <v>9.2390000000000008</v>
      </c>
      <c r="H56" s="125">
        <v>14.1099</v>
      </c>
      <c r="I56" s="125">
        <v>0.2258</v>
      </c>
      <c r="J56" s="125">
        <v>0.4859</v>
      </c>
      <c r="K56" s="125">
        <v>1.4637</v>
      </c>
      <c r="L56" s="125">
        <v>0.24660000000000001</v>
      </c>
      <c r="M56" s="125">
        <v>0.55820000000000003</v>
      </c>
      <c r="N56" s="125">
        <v>2.0049000000000001</v>
      </c>
      <c r="O56" s="125">
        <v>0.21879999999999999</v>
      </c>
      <c r="P56" s="125">
        <v>0.48530000000000001</v>
      </c>
      <c r="Q56" s="125">
        <v>1.4831000000000001</v>
      </c>
      <c r="R56" s="125">
        <v>0.50419999999999998</v>
      </c>
      <c r="S56" s="125">
        <v>1.5032000000000001</v>
      </c>
      <c r="T56" s="363">
        <v>3.5567000000000002</v>
      </c>
      <c r="U56" s="125">
        <v>1448</v>
      </c>
    </row>
    <row r="57" spans="1:21">
      <c r="A57" s="125">
        <v>1447</v>
      </c>
      <c r="B57" s="125">
        <v>0.2034</v>
      </c>
      <c r="C57" s="125">
        <v>0.44900000000000001</v>
      </c>
      <c r="D57" s="125">
        <v>1.3974</v>
      </c>
      <c r="E57" s="125">
        <v>3.3304</v>
      </c>
      <c r="F57" s="125">
        <v>7.2859999999999996</v>
      </c>
      <c r="G57" s="125">
        <v>9.2417999999999996</v>
      </c>
      <c r="H57" s="125">
        <v>14.114100000000001</v>
      </c>
      <c r="I57" s="125">
        <v>0.22600000000000001</v>
      </c>
      <c r="J57" s="125">
        <v>0.48620000000000002</v>
      </c>
      <c r="K57" s="125">
        <v>1.4642999999999999</v>
      </c>
      <c r="L57" s="125">
        <v>0.2467</v>
      </c>
      <c r="M57" s="125">
        <v>0.5585</v>
      </c>
      <c r="N57" s="125">
        <v>2.0055999999999998</v>
      </c>
      <c r="O57" s="125">
        <v>0.21890000000000001</v>
      </c>
      <c r="P57" s="125">
        <v>0.48559999999999998</v>
      </c>
      <c r="Q57" s="125">
        <v>1.4837</v>
      </c>
      <c r="R57" s="125">
        <v>0.50449999999999995</v>
      </c>
      <c r="S57" s="125">
        <v>1.5038</v>
      </c>
      <c r="T57" s="363">
        <v>3.5579000000000001</v>
      </c>
      <c r="U57" s="125">
        <v>1447</v>
      </c>
    </row>
    <row r="58" spans="1:21">
      <c r="A58" s="125">
        <v>1446</v>
      </c>
      <c r="B58" s="125">
        <v>0.2036</v>
      </c>
      <c r="C58" s="125">
        <v>0.44929999999999998</v>
      </c>
      <c r="D58" s="125">
        <v>1.3979999999999999</v>
      </c>
      <c r="E58" s="125">
        <v>3.3313999999999999</v>
      </c>
      <c r="F58" s="125">
        <v>7.2881</v>
      </c>
      <c r="G58" s="125">
        <v>9.2445000000000004</v>
      </c>
      <c r="H58" s="125">
        <v>14.1183</v>
      </c>
      <c r="I58" s="125">
        <v>0.2261</v>
      </c>
      <c r="J58" s="125">
        <v>0.48649999999999999</v>
      </c>
      <c r="K58" s="125">
        <v>1.4649000000000001</v>
      </c>
      <c r="L58" s="125">
        <v>0.24690000000000001</v>
      </c>
      <c r="M58" s="125">
        <v>0.55889999999999995</v>
      </c>
      <c r="N58" s="125">
        <v>2.0063</v>
      </c>
      <c r="O58" s="125">
        <v>0.21909999999999999</v>
      </c>
      <c r="P58" s="125">
        <v>0.4859</v>
      </c>
      <c r="Q58" s="125">
        <v>1.4843</v>
      </c>
      <c r="R58" s="125">
        <v>0.50480000000000003</v>
      </c>
      <c r="S58" s="125">
        <v>1.5044</v>
      </c>
      <c r="T58" s="363">
        <v>3.5590000000000002</v>
      </c>
      <c r="U58" s="125">
        <v>1446</v>
      </c>
    </row>
    <row r="59" spans="1:21">
      <c r="A59" s="125">
        <v>1445</v>
      </c>
      <c r="B59" s="125">
        <v>0.20369999999999999</v>
      </c>
      <c r="C59" s="125">
        <v>0.4496</v>
      </c>
      <c r="D59" s="125">
        <v>1.3985000000000001</v>
      </c>
      <c r="E59" s="125">
        <v>3.3325</v>
      </c>
      <c r="F59" s="125">
        <v>7.2903000000000002</v>
      </c>
      <c r="G59" s="125">
        <v>9.2472999999999992</v>
      </c>
      <c r="H59" s="125">
        <v>14.1226</v>
      </c>
      <c r="I59" s="125">
        <v>0.2263</v>
      </c>
      <c r="J59" s="125">
        <v>0.48680000000000001</v>
      </c>
      <c r="K59" s="125">
        <v>1.4656</v>
      </c>
      <c r="L59" s="125">
        <v>0.24709999999999999</v>
      </c>
      <c r="M59" s="125">
        <v>0.55920000000000003</v>
      </c>
      <c r="N59" s="125">
        <v>2.0070000000000001</v>
      </c>
      <c r="O59" s="125">
        <v>0.21920000000000001</v>
      </c>
      <c r="P59" s="125">
        <v>0.48620000000000002</v>
      </c>
      <c r="Q59" s="125">
        <v>1.4850000000000001</v>
      </c>
      <c r="R59" s="125">
        <v>0.50509999999999999</v>
      </c>
      <c r="S59" s="125">
        <v>1.5049999999999999</v>
      </c>
      <c r="T59" s="363">
        <v>3.5602</v>
      </c>
      <c r="U59" s="125">
        <v>1445</v>
      </c>
    </row>
    <row r="60" spans="1:21">
      <c r="A60" s="125">
        <v>1444</v>
      </c>
      <c r="B60" s="125">
        <v>0.20380000000000001</v>
      </c>
      <c r="C60" s="125">
        <v>0.44979999999999998</v>
      </c>
      <c r="D60" s="125">
        <v>1.399</v>
      </c>
      <c r="E60" s="125">
        <v>3.3334999999999999</v>
      </c>
      <c r="F60" s="125">
        <v>7.2923999999999998</v>
      </c>
      <c r="G60" s="125">
        <v>9.2500999999999998</v>
      </c>
      <c r="H60" s="125">
        <v>14.126799999999999</v>
      </c>
      <c r="I60" s="125">
        <v>0.22639999999999999</v>
      </c>
      <c r="J60" s="125">
        <v>0.48709999999999998</v>
      </c>
      <c r="K60" s="125">
        <v>1.4661999999999999</v>
      </c>
      <c r="L60" s="125">
        <v>0.2472</v>
      </c>
      <c r="M60" s="125">
        <v>0.5595</v>
      </c>
      <c r="N60" s="125">
        <v>2.0076000000000001</v>
      </c>
      <c r="O60" s="125">
        <v>0.21929999999999999</v>
      </c>
      <c r="P60" s="125">
        <v>0.48649999999999999</v>
      </c>
      <c r="Q60" s="125">
        <v>1.4856</v>
      </c>
      <c r="R60" s="125">
        <v>0.50539999999999996</v>
      </c>
      <c r="S60" s="125">
        <v>1.5056</v>
      </c>
      <c r="T60" s="363">
        <v>3.5613999999999999</v>
      </c>
      <c r="U60" s="125">
        <v>1444</v>
      </c>
    </row>
    <row r="61" spans="1:21">
      <c r="A61" s="125">
        <v>1443</v>
      </c>
      <c r="B61" s="125">
        <v>0.20399999999999999</v>
      </c>
      <c r="C61" s="125">
        <v>0.4501</v>
      </c>
      <c r="D61" s="125">
        <v>1.3995</v>
      </c>
      <c r="E61" s="125">
        <v>3.3346</v>
      </c>
      <c r="F61" s="125">
        <v>7.2946</v>
      </c>
      <c r="G61" s="125">
        <v>9.2528000000000006</v>
      </c>
      <c r="H61" s="125">
        <v>14.131</v>
      </c>
      <c r="I61" s="125">
        <v>0.2266</v>
      </c>
      <c r="J61" s="125">
        <v>0.48749999999999999</v>
      </c>
      <c r="K61" s="125">
        <v>1.4668000000000001</v>
      </c>
      <c r="L61" s="125">
        <v>0.24740000000000001</v>
      </c>
      <c r="M61" s="125">
        <v>0.55989999999999995</v>
      </c>
      <c r="N61" s="125">
        <v>2.0083000000000002</v>
      </c>
      <c r="O61" s="125">
        <v>0.2195</v>
      </c>
      <c r="P61" s="125">
        <v>0.48680000000000001</v>
      </c>
      <c r="Q61" s="125">
        <v>1.4862</v>
      </c>
      <c r="R61" s="125">
        <v>0.50570000000000004</v>
      </c>
      <c r="S61" s="125">
        <v>1.5062</v>
      </c>
      <c r="T61" s="363">
        <v>3.5626000000000002</v>
      </c>
      <c r="U61" s="125">
        <v>1443</v>
      </c>
    </row>
    <row r="62" spans="1:21">
      <c r="A62" s="125">
        <v>1442</v>
      </c>
      <c r="B62" s="125">
        <v>0.2041</v>
      </c>
      <c r="C62" s="125">
        <v>0.45040000000000002</v>
      </c>
      <c r="D62" s="125">
        <v>1.4000999999999999</v>
      </c>
      <c r="E62" s="125">
        <v>3.3357000000000001</v>
      </c>
      <c r="F62" s="125">
        <v>7.2968000000000002</v>
      </c>
      <c r="G62" s="125">
        <v>9.2555999999999994</v>
      </c>
      <c r="H62" s="125">
        <v>14.135300000000001</v>
      </c>
      <c r="I62" s="125">
        <v>0.22670000000000001</v>
      </c>
      <c r="J62" s="125">
        <v>0.48780000000000001</v>
      </c>
      <c r="K62" s="125">
        <v>1.4674</v>
      </c>
      <c r="L62" s="125">
        <v>0.24759999999999999</v>
      </c>
      <c r="M62" s="125">
        <v>0.56020000000000003</v>
      </c>
      <c r="N62" s="125">
        <v>2.0089999999999999</v>
      </c>
      <c r="O62" s="125">
        <v>0.21959999999999999</v>
      </c>
      <c r="P62" s="125">
        <v>0.48709999999999998</v>
      </c>
      <c r="Q62" s="125">
        <v>1.4867999999999999</v>
      </c>
      <c r="R62" s="125">
        <v>0.50600000000000001</v>
      </c>
      <c r="S62" s="125">
        <v>1.5067999999999999</v>
      </c>
      <c r="T62" s="363">
        <v>3.5638000000000001</v>
      </c>
      <c r="U62" s="125">
        <v>1442</v>
      </c>
    </row>
    <row r="63" spans="1:21">
      <c r="A63" s="125">
        <v>1441</v>
      </c>
      <c r="B63" s="125">
        <v>0.20419999999999999</v>
      </c>
      <c r="C63" s="125">
        <v>0.4506</v>
      </c>
      <c r="D63" s="125">
        <v>1.4006000000000001</v>
      </c>
      <c r="E63" s="125">
        <v>3.3367</v>
      </c>
      <c r="F63" s="125">
        <v>7.2988999999999997</v>
      </c>
      <c r="G63" s="125">
        <v>9.2583000000000002</v>
      </c>
      <c r="H63" s="125">
        <v>14.1395</v>
      </c>
      <c r="I63" s="125">
        <v>0.22689999999999999</v>
      </c>
      <c r="J63" s="125">
        <v>0.48809999999999998</v>
      </c>
      <c r="K63" s="125">
        <v>1.4681</v>
      </c>
      <c r="L63" s="125">
        <v>0.2477</v>
      </c>
      <c r="M63" s="125">
        <v>0.5605</v>
      </c>
      <c r="N63" s="125">
        <v>2.0097</v>
      </c>
      <c r="O63" s="125">
        <v>0.21970000000000001</v>
      </c>
      <c r="P63" s="125">
        <v>0.4874</v>
      </c>
      <c r="Q63" s="125">
        <v>1.4874000000000001</v>
      </c>
      <c r="R63" s="125">
        <v>0.50629999999999997</v>
      </c>
      <c r="S63" s="125">
        <v>1.5074000000000001</v>
      </c>
      <c r="T63" s="363">
        <v>3.5649999999999999</v>
      </c>
      <c r="U63" s="125">
        <v>1441</v>
      </c>
    </row>
    <row r="64" spans="1:21">
      <c r="A64" s="125">
        <v>1440</v>
      </c>
      <c r="B64" s="125">
        <v>0.20430000000000001</v>
      </c>
      <c r="C64" s="125">
        <v>0.45090000000000002</v>
      </c>
      <c r="D64" s="125">
        <v>1.4011</v>
      </c>
      <c r="E64" s="125">
        <v>3.3378000000000001</v>
      </c>
      <c r="F64" s="125">
        <v>7.3010999999999999</v>
      </c>
      <c r="G64" s="125">
        <v>9.2611000000000008</v>
      </c>
      <c r="H64" s="125">
        <v>14.143800000000001</v>
      </c>
      <c r="I64" s="125">
        <v>0.22700000000000001</v>
      </c>
      <c r="J64" s="125">
        <v>0.4884</v>
      </c>
      <c r="K64" s="125">
        <v>1.4686999999999999</v>
      </c>
      <c r="L64" s="125">
        <v>0.24790000000000001</v>
      </c>
      <c r="M64" s="125">
        <v>0.56089999999999995</v>
      </c>
      <c r="N64" s="125">
        <v>2.0103</v>
      </c>
      <c r="O64" s="125">
        <v>0.21990000000000001</v>
      </c>
      <c r="P64" s="125">
        <v>0.48770000000000002</v>
      </c>
      <c r="Q64" s="125">
        <v>1.488</v>
      </c>
      <c r="R64" s="125">
        <v>0.50660000000000005</v>
      </c>
      <c r="S64" s="125">
        <v>1.508</v>
      </c>
      <c r="T64" s="363">
        <v>3.5661999999999998</v>
      </c>
      <c r="U64" s="125">
        <v>1440</v>
      </c>
    </row>
    <row r="65" spans="1:21">
      <c r="A65" s="125">
        <v>1439</v>
      </c>
      <c r="B65" s="125">
        <v>0.20449999999999999</v>
      </c>
      <c r="C65" s="125">
        <v>0.4511</v>
      </c>
      <c r="D65" s="125">
        <v>1.4016999999999999</v>
      </c>
      <c r="E65" s="125">
        <v>3.3389000000000002</v>
      </c>
      <c r="F65" s="125">
        <v>7.3032000000000004</v>
      </c>
      <c r="G65" s="125">
        <v>9.2638999999999996</v>
      </c>
      <c r="H65" s="125">
        <v>14.148</v>
      </c>
      <c r="I65" s="125">
        <v>0.22720000000000001</v>
      </c>
      <c r="J65" s="125">
        <v>0.48870000000000002</v>
      </c>
      <c r="K65" s="125">
        <v>1.4693000000000001</v>
      </c>
      <c r="L65" s="125">
        <v>0.24809999999999999</v>
      </c>
      <c r="M65" s="125">
        <v>0.56120000000000003</v>
      </c>
      <c r="N65" s="125">
        <v>2.0110000000000001</v>
      </c>
      <c r="O65" s="125">
        <v>0.22</v>
      </c>
      <c r="P65" s="125">
        <v>0.48799999999999999</v>
      </c>
      <c r="Q65" s="125">
        <v>1.4885999999999999</v>
      </c>
      <c r="R65" s="125">
        <v>0.50690000000000002</v>
      </c>
      <c r="S65" s="125">
        <v>1.5085999999999999</v>
      </c>
      <c r="T65" s="363">
        <v>3.5674000000000001</v>
      </c>
      <c r="U65" s="125">
        <v>1439</v>
      </c>
    </row>
    <row r="66" spans="1:21">
      <c r="A66" s="125">
        <v>1438</v>
      </c>
      <c r="B66" s="125">
        <v>0.2046</v>
      </c>
      <c r="C66" s="125">
        <v>0.45140000000000002</v>
      </c>
      <c r="D66" s="125">
        <v>1.4021999999999999</v>
      </c>
      <c r="E66" s="125">
        <v>3.3399000000000001</v>
      </c>
      <c r="F66" s="125">
        <v>7.3053999999999997</v>
      </c>
      <c r="G66" s="125">
        <v>9.2666000000000004</v>
      </c>
      <c r="H66" s="125">
        <v>14.152200000000001</v>
      </c>
      <c r="I66" s="125">
        <v>0.2273</v>
      </c>
      <c r="J66" s="125">
        <v>0.48899999999999999</v>
      </c>
      <c r="K66" s="125">
        <v>1.47</v>
      </c>
      <c r="L66" s="125">
        <v>0.2482</v>
      </c>
      <c r="M66" s="125">
        <v>0.5615</v>
      </c>
      <c r="N66" s="125">
        <v>2.0116999999999998</v>
      </c>
      <c r="O66" s="125">
        <v>0.22009999999999999</v>
      </c>
      <c r="P66" s="125">
        <v>0.48830000000000001</v>
      </c>
      <c r="Q66" s="125">
        <v>1.4892000000000001</v>
      </c>
      <c r="R66" s="125">
        <v>0.50719999999999998</v>
      </c>
      <c r="S66" s="125">
        <v>1.5092000000000001</v>
      </c>
      <c r="T66" s="363">
        <v>3.5686</v>
      </c>
      <c r="U66" s="125">
        <v>1438</v>
      </c>
    </row>
    <row r="67" spans="1:21">
      <c r="A67" s="125">
        <v>1437</v>
      </c>
      <c r="B67" s="125">
        <v>0.20469999999999999</v>
      </c>
      <c r="C67" s="125">
        <v>0.45169999999999999</v>
      </c>
      <c r="D67" s="125">
        <v>1.4027000000000001</v>
      </c>
      <c r="E67" s="125">
        <v>3.3410000000000002</v>
      </c>
      <c r="F67" s="125">
        <v>7.3075999999999999</v>
      </c>
      <c r="G67" s="125">
        <v>9.2693999999999992</v>
      </c>
      <c r="H67" s="125">
        <v>14.156499999999999</v>
      </c>
      <c r="I67" s="125">
        <v>0.22750000000000001</v>
      </c>
      <c r="J67" s="125">
        <v>0.48930000000000001</v>
      </c>
      <c r="K67" s="125">
        <v>1.4705999999999999</v>
      </c>
      <c r="L67" s="125">
        <v>0.24840000000000001</v>
      </c>
      <c r="M67" s="125">
        <v>0.56189999999999996</v>
      </c>
      <c r="N67" s="125">
        <v>2.0124</v>
      </c>
      <c r="O67" s="125">
        <v>0.2203</v>
      </c>
      <c r="P67" s="125">
        <v>0.48859999999999998</v>
      </c>
      <c r="Q67" s="125">
        <v>1.4898</v>
      </c>
      <c r="R67" s="125">
        <v>0.50749999999999995</v>
      </c>
      <c r="S67" s="125">
        <v>1.5098</v>
      </c>
      <c r="T67" s="363">
        <v>3.5697999999999999</v>
      </c>
      <c r="U67" s="125">
        <v>1437</v>
      </c>
    </row>
    <row r="68" spans="1:21">
      <c r="A68" s="125">
        <v>1436</v>
      </c>
      <c r="B68" s="125">
        <v>0.20480000000000001</v>
      </c>
      <c r="C68" s="125">
        <v>0.45190000000000002</v>
      </c>
      <c r="D68" s="125">
        <v>1.4032</v>
      </c>
      <c r="E68" s="125">
        <v>3.3420999999999998</v>
      </c>
      <c r="F68" s="125">
        <v>7.3097000000000003</v>
      </c>
      <c r="G68" s="125">
        <v>9.2721999999999998</v>
      </c>
      <c r="H68" s="125">
        <v>14.1607</v>
      </c>
      <c r="I68" s="125">
        <v>0.2276</v>
      </c>
      <c r="J68" s="125">
        <v>0.48970000000000002</v>
      </c>
      <c r="K68" s="125">
        <v>1.4712000000000001</v>
      </c>
      <c r="L68" s="125">
        <v>0.24859999999999999</v>
      </c>
      <c r="M68" s="125">
        <v>0.56220000000000003</v>
      </c>
      <c r="N68" s="125">
        <v>2.0129999999999999</v>
      </c>
      <c r="O68" s="125">
        <v>0.22040000000000001</v>
      </c>
      <c r="P68" s="125">
        <v>0.4889</v>
      </c>
      <c r="Q68" s="125">
        <v>1.4903999999999999</v>
      </c>
      <c r="R68" s="125">
        <v>0.50780000000000003</v>
      </c>
      <c r="S68" s="125">
        <v>1.5104</v>
      </c>
      <c r="T68" s="363">
        <v>3.5710000000000002</v>
      </c>
      <c r="U68" s="125">
        <v>1436</v>
      </c>
    </row>
    <row r="69" spans="1:21">
      <c r="A69" s="125">
        <v>1435</v>
      </c>
      <c r="B69" s="125">
        <v>0.20499999999999999</v>
      </c>
      <c r="C69" s="125">
        <v>0.45219999999999999</v>
      </c>
      <c r="D69" s="125">
        <v>1.4037999999999999</v>
      </c>
      <c r="E69" s="125">
        <v>3.3431000000000002</v>
      </c>
      <c r="F69" s="125">
        <v>7.3118999999999996</v>
      </c>
      <c r="G69" s="125">
        <v>9.2749000000000006</v>
      </c>
      <c r="H69" s="125">
        <v>14.164999999999999</v>
      </c>
      <c r="I69" s="125">
        <v>0.2278</v>
      </c>
      <c r="J69" s="125">
        <v>0.49</v>
      </c>
      <c r="K69" s="125">
        <v>1.4719</v>
      </c>
      <c r="L69" s="125">
        <v>0.24879999999999999</v>
      </c>
      <c r="M69" s="125">
        <v>0.56259999999999999</v>
      </c>
      <c r="N69" s="125">
        <v>2.0137</v>
      </c>
      <c r="O69" s="125">
        <v>0.2205</v>
      </c>
      <c r="P69" s="125">
        <v>0.48920000000000002</v>
      </c>
      <c r="Q69" s="125">
        <v>1.4910000000000001</v>
      </c>
      <c r="R69" s="125">
        <v>0.5081</v>
      </c>
      <c r="S69" s="125">
        <v>1.5109999999999999</v>
      </c>
      <c r="T69" s="363">
        <v>3.5722</v>
      </c>
      <c r="U69" s="125">
        <v>1435</v>
      </c>
    </row>
    <row r="70" spans="1:21">
      <c r="A70" s="125">
        <v>1434</v>
      </c>
      <c r="B70" s="125">
        <v>0.2051</v>
      </c>
      <c r="C70" s="125">
        <v>0.45250000000000001</v>
      </c>
      <c r="D70" s="125">
        <v>1.4043000000000001</v>
      </c>
      <c r="E70" s="125">
        <v>3.3441999999999998</v>
      </c>
      <c r="F70" s="125">
        <v>7.3140999999999998</v>
      </c>
      <c r="G70" s="125">
        <v>9.2776999999999994</v>
      </c>
      <c r="H70" s="125">
        <v>14.1692</v>
      </c>
      <c r="I70" s="125">
        <v>0.22789999999999999</v>
      </c>
      <c r="J70" s="125">
        <v>0.49030000000000001</v>
      </c>
      <c r="K70" s="125">
        <v>1.4724999999999999</v>
      </c>
      <c r="L70" s="125">
        <v>0.24890000000000001</v>
      </c>
      <c r="M70" s="125">
        <v>0.56289999999999996</v>
      </c>
      <c r="N70" s="125">
        <v>2.0144000000000002</v>
      </c>
      <c r="O70" s="125">
        <v>0.22059999999999999</v>
      </c>
      <c r="P70" s="125">
        <v>0.48949999999999999</v>
      </c>
      <c r="Q70" s="125">
        <v>1.4916</v>
      </c>
      <c r="R70" s="125">
        <v>0.50839999999999996</v>
      </c>
      <c r="S70" s="125">
        <v>1.5115000000000001</v>
      </c>
      <c r="T70" s="363">
        <v>3.5733999999999999</v>
      </c>
      <c r="U70" s="125">
        <v>1434</v>
      </c>
    </row>
    <row r="71" spans="1:21">
      <c r="A71" s="125">
        <v>1433</v>
      </c>
      <c r="B71" s="125">
        <v>0.20519999999999999</v>
      </c>
      <c r="C71" s="125">
        <v>0.45269999999999999</v>
      </c>
      <c r="D71" s="125">
        <v>1.4048</v>
      </c>
      <c r="E71" s="125">
        <v>3.3452999999999999</v>
      </c>
      <c r="F71" s="125">
        <v>7.3162000000000003</v>
      </c>
      <c r="G71" s="125">
        <v>9.2805</v>
      </c>
      <c r="H71" s="125">
        <v>14.173500000000001</v>
      </c>
      <c r="I71" s="125">
        <v>0.2281</v>
      </c>
      <c r="J71" s="125">
        <v>0.49059999999999998</v>
      </c>
      <c r="K71" s="125">
        <v>1.4731000000000001</v>
      </c>
      <c r="L71" s="125">
        <v>0.24909999999999999</v>
      </c>
      <c r="M71" s="125">
        <v>0.56320000000000003</v>
      </c>
      <c r="N71" s="125">
        <v>2.0150999999999999</v>
      </c>
      <c r="O71" s="125">
        <v>0.2208</v>
      </c>
      <c r="P71" s="125">
        <v>0.48980000000000001</v>
      </c>
      <c r="Q71" s="125">
        <v>1.4923</v>
      </c>
      <c r="R71" s="125">
        <v>0.50870000000000004</v>
      </c>
      <c r="S71" s="125">
        <v>1.5121</v>
      </c>
      <c r="T71" s="363">
        <v>3.5746000000000002</v>
      </c>
      <c r="U71" s="125">
        <v>1433</v>
      </c>
    </row>
    <row r="72" spans="1:21">
      <c r="A72" s="125">
        <v>1432</v>
      </c>
      <c r="B72" s="125">
        <v>0.20530000000000001</v>
      </c>
      <c r="C72" s="125">
        <v>0.45300000000000001</v>
      </c>
      <c r="D72" s="125">
        <v>1.4054</v>
      </c>
      <c r="E72" s="125">
        <v>3.3462999999999998</v>
      </c>
      <c r="F72" s="125">
        <v>7.3183999999999996</v>
      </c>
      <c r="G72" s="125">
        <v>9.2832000000000008</v>
      </c>
      <c r="H72" s="125">
        <v>14.1777</v>
      </c>
      <c r="I72" s="125">
        <v>0.22819999999999999</v>
      </c>
      <c r="J72" s="125">
        <v>0.4909</v>
      </c>
      <c r="K72" s="125">
        <v>1.4737</v>
      </c>
      <c r="L72" s="125">
        <v>0.24929999999999999</v>
      </c>
      <c r="M72" s="125">
        <v>0.56359999999999999</v>
      </c>
      <c r="N72" s="125">
        <v>2.0158</v>
      </c>
      <c r="O72" s="125">
        <v>0.22090000000000001</v>
      </c>
      <c r="P72" s="125">
        <v>0.49020000000000002</v>
      </c>
      <c r="Q72" s="125">
        <v>1.4928999999999999</v>
      </c>
      <c r="R72" s="125">
        <v>0.50900000000000001</v>
      </c>
      <c r="S72" s="125">
        <v>1.5126999999999999</v>
      </c>
      <c r="T72" s="363">
        <v>3.5758000000000001</v>
      </c>
      <c r="U72" s="125">
        <v>1432</v>
      </c>
    </row>
    <row r="73" spans="1:21">
      <c r="A73" s="125">
        <v>1431</v>
      </c>
      <c r="B73" s="125">
        <v>0.20549999999999999</v>
      </c>
      <c r="C73" s="125">
        <v>0.45329999999999998</v>
      </c>
      <c r="D73" s="125">
        <v>1.4058999999999999</v>
      </c>
      <c r="E73" s="125">
        <v>3.3473999999999999</v>
      </c>
      <c r="F73" s="125">
        <v>7.3205</v>
      </c>
      <c r="G73" s="125">
        <v>9.2859999999999996</v>
      </c>
      <c r="H73" s="125">
        <v>14.182</v>
      </c>
      <c r="I73" s="125">
        <v>0.22839999999999999</v>
      </c>
      <c r="J73" s="125">
        <v>0.49120000000000003</v>
      </c>
      <c r="K73" s="125">
        <v>1.4743999999999999</v>
      </c>
      <c r="L73" s="125">
        <v>0.24940000000000001</v>
      </c>
      <c r="M73" s="125">
        <v>0.56389999999999996</v>
      </c>
      <c r="N73" s="125">
        <v>2.0164</v>
      </c>
      <c r="O73" s="125">
        <v>0.221</v>
      </c>
      <c r="P73" s="125">
        <v>0.49049999999999999</v>
      </c>
      <c r="Q73" s="125">
        <v>1.4935</v>
      </c>
      <c r="R73" s="125">
        <v>0.50929999999999997</v>
      </c>
      <c r="S73" s="125">
        <v>1.5133000000000001</v>
      </c>
      <c r="T73" s="363">
        <v>3.5769000000000002</v>
      </c>
      <c r="U73" s="125">
        <v>1431</v>
      </c>
    </row>
    <row r="74" spans="1:21">
      <c r="A74" s="125">
        <v>1430</v>
      </c>
      <c r="B74" s="125">
        <v>0.2056</v>
      </c>
      <c r="C74" s="125">
        <v>0.45350000000000001</v>
      </c>
      <c r="D74" s="125">
        <v>1.4064000000000001</v>
      </c>
      <c r="E74" s="125">
        <v>3.3485</v>
      </c>
      <c r="F74" s="125">
        <v>7.3227000000000002</v>
      </c>
      <c r="G74" s="125">
        <v>9.2888000000000002</v>
      </c>
      <c r="H74" s="125">
        <v>14.186199999999999</v>
      </c>
      <c r="I74" s="125">
        <v>0.22850000000000001</v>
      </c>
      <c r="J74" s="125">
        <v>0.49149999999999999</v>
      </c>
      <c r="K74" s="125">
        <v>1.4750000000000001</v>
      </c>
      <c r="L74" s="125">
        <v>0.24959999999999999</v>
      </c>
      <c r="M74" s="125">
        <v>0.56420000000000003</v>
      </c>
      <c r="N74" s="125">
        <v>2.0171000000000001</v>
      </c>
      <c r="O74" s="125">
        <v>0.22120000000000001</v>
      </c>
      <c r="P74" s="125">
        <v>0.49080000000000001</v>
      </c>
      <c r="Q74" s="125">
        <v>1.4941</v>
      </c>
      <c r="R74" s="125">
        <v>0.50960000000000005</v>
      </c>
      <c r="S74" s="125">
        <v>1.5139</v>
      </c>
      <c r="T74" s="363">
        <v>3.5781000000000001</v>
      </c>
      <c r="U74" s="125">
        <v>1430</v>
      </c>
    </row>
    <row r="75" spans="1:21">
      <c r="A75" s="125">
        <v>1429</v>
      </c>
      <c r="B75" s="125">
        <v>0.20569999999999999</v>
      </c>
      <c r="C75" s="125">
        <v>0.45379999999999998</v>
      </c>
      <c r="D75" s="125">
        <v>1.4069</v>
      </c>
      <c r="E75" s="125">
        <v>3.3494999999999999</v>
      </c>
      <c r="F75" s="125">
        <v>7.3249000000000004</v>
      </c>
      <c r="G75" s="125">
        <v>9.2916000000000007</v>
      </c>
      <c r="H75" s="125">
        <v>14.1905</v>
      </c>
      <c r="I75" s="125">
        <v>0.22869999999999999</v>
      </c>
      <c r="J75" s="125">
        <v>0.49180000000000001</v>
      </c>
      <c r="K75" s="125">
        <v>1.4756</v>
      </c>
      <c r="L75" s="125">
        <v>0.24979999999999999</v>
      </c>
      <c r="M75" s="125">
        <v>0.56459999999999999</v>
      </c>
      <c r="N75" s="125">
        <v>2.0177999999999998</v>
      </c>
      <c r="O75" s="125">
        <v>0.2213</v>
      </c>
      <c r="P75" s="125">
        <v>0.49109999999999998</v>
      </c>
      <c r="Q75" s="125">
        <v>1.4946999999999999</v>
      </c>
      <c r="R75" s="125">
        <v>0.50990000000000002</v>
      </c>
      <c r="S75" s="125">
        <v>1.5145</v>
      </c>
      <c r="T75" s="363">
        <v>3.5792999999999999</v>
      </c>
      <c r="U75" s="125">
        <v>1429</v>
      </c>
    </row>
    <row r="76" spans="1:21">
      <c r="A76" s="125">
        <v>1428</v>
      </c>
      <c r="B76" s="125">
        <v>0.2059</v>
      </c>
      <c r="C76" s="125">
        <v>0.4541</v>
      </c>
      <c r="D76" s="125">
        <v>1.4075</v>
      </c>
      <c r="E76" s="125">
        <v>3.3506</v>
      </c>
      <c r="F76" s="125">
        <v>7.3270999999999997</v>
      </c>
      <c r="G76" s="125">
        <v>9.2942999999999998</v>
      </c>
      <c r="H76" s="125">
        <v>14.194699999999999</v>
      </c>
      <c r="I76" s="125">
        <v>0.2288</v>
      </c>
      <c r="J76" s="125">
        <v>0.49220000000000003</v>
      </c>
      <c r="K76" s="125">
        <v>1.4762999999999999</v>
      </c>
      <c r="L76" s="125">
        <v>0.24990000000000001</v>
      </c>
      <c r="M76" s="125">
        <v>0.56489999999999996</v>
      </c>
      <c r="N76" s="125">
        <v>2.0185</v>
      </c>
      <c r="O76" s="125">
        <v>0.22140000000000001</v>
      </c>
      <c r="P76" s="125">
        <v>0.4914</v>
      </c>
      <c r="Q76" s="125">
        <v>1.4953000000000001</v>
      </c>
      <c r="R76" s="125">
        <v>0.51019999999999999</v>
      </c>
      <c r="S76" s="125">
        <v>1.5150999999999999</v>
      </c>
      <c r="T76" s="363">
        <v>3.5804999999999998</v>
      </c>
      <c r="U76" s="125">
        <v>1428</v>
      </c>
    </row>
    <row r="77" spans="1:21">
      <c r="A77" s="125">
        <v>1427</v>
      </c>
      <c r="B77" s="125">
        <v>0.20599999999999999</v>
      </c>
      <c r="C77" s="125">
        <v>0.45429999999999998</v>
      </c>
      <c r="D77" s="125">
        <v>1.4079999999999999</v>
      </c>
      <c r="E77" s="125">
        <v>3.3517000000000001</v>
      </c>
      <c r="F77" s="125">
        <v>7.3292000000000002</v>
      </c>
      <c r="G77" s="125">
        <v>9.2971000000000004</v>
      </c>
      <c r="H77" s="125">
        <v>14.199</v>
      </c>
      <c r="I77" s="125">
        <v>0.22900000000000001</v>
      </c>
      <c r="J77" s="125">
        <v>0.49249999999999999</v>
      </c>
      <c r="K77" s="125">
        <v>1.4769000000000001</v>
      </c>
      <c r="L77" s="125">
        <v>0.25009999999999999</v>
      </c>
      <c r="M77" s="125">
        <v>0.56530000000000002</v>
      </c>
      <c r="N77" s="125">
        <v>2.0192000000000001</v>
      </c>
      <c r="O77" s="125">
        <v>0.22159999999999999</v>
      </c>
      <c r="P77" s="125">
        <v>0.49170000000000003</v>
      </c>
      <c r="Q77" s="125">
        <v>1.4959</v>
      </c>
      <c r="R77" s="125">
        <v>0.51049999999999995</v>
      </c>
      <c r="S77" s="125">
        <v>1.5157</v>
      </c>
      <c r="T77" s="363">
        <v>3.5817000000000001</v>
      </c>
      <c r="U77" s="125">
        <v>1427</v>
      </c>
    </row>
    <row r="78" spans="1:21">
      <c r="A78" s="125">
        <v>1426</v>
      </c>
      <c r="B78" s="125">
        <v>0.20610000000000001</v>
      </c>
      <c r="C78" s="125">
        <v>0.4546</v>
      </c>
      <c r="D78" s="125">
        <v>1.4085000000000001</v>
      </c>
      <c r="E78" s="125">
        <v>3.3527</v>
      </c>
      <c r="F78" s="125">
        <v>7.3314000000000004</v>
      </c>
      <c r="G78" s="125">
        <v>9.2998999999999992</v>
      </c>
      <c r="H78" s="125">
        <v>14.2033</v>
      </c>
      <c r="I78" s="125">
        <v>0.2291</v>
      </c>
      <c r="J78" s="125">
        <v>0.49280000000000002</v>
      </c>
      <c r="K78" s="125">
        <v>1.4775</v>
      </c>
      <c r="L78" s="125">
        <v>0.25030000000000002</v>
      </c>
      <c r="M78" s="125">
        <v>0.56559999999999999</v>
      </c>
      <c r="N78" s="125">
        <v>2.0198</v>
      </c>
      <c r="O78" s="125">
        <v>0.22170000000000001</v>
      </c>
      <c r="P78" s="125">
        <v>0.49199999999999999</v>
      </c>
      <c r="Q78" s="125">
        <v>1.4964999999999999</v>
      </c>
      <c r="R78" s="125">
        <v>0.51080000000000003</v>
      </c>
      <c r="S78" s="125">
        <v>1.5163</v>
      </c>
      <c r="T78" s="363">
        <v>3.5829</v>
      </c>
      <c r="U78" s="125">
        <v>1426</v>
      </c>
    </row>
    <row r="79" spans="1:21">
      <c r="A79" s="125">
        <v>1425</v>
      </c>
      <c r="B79" s="125">
        <v>0.20619999999999999</v>
      </c>
      <c r="C79" s="125">
        <v>0.45479999999999998</v>
      </c>
      <c r="D79" s="125">
        <v>1.4091</v>
      </c>
      <c r="E79" s="125">
        <v>3.3538000000000001</v>
      </c>
      <c r="F79" s="125">
        <v>7.3335999999999997</v>
      </c>
      <c r="G79" s="125">
        <v>9.3026999999999997</v>
      </c>
      <c r="H79" s="125">
        <v>14.2075</v>
      </c>
      <c r="I79" s="125">
        <v>0.2293</v>
      </c>
      <c r="J79" s="125">
        <v>0.49309999999999998</v>
      </c>
      <c r="K79" s="125">
        <v>1.4782</v>
      </c>
      <c r="L79" s="125">
        <v>0.25040000000000001</v>
      </c>
      <c r="M79" s="125">
        <v>0.56589999999999996</v>
      </c>
      <c r="N79" s="125">
        <v>2.0205000000000002</v>
      </c>
      <c r="O79" s="125">
        <v>0.2218</v>
      </c>
      <c r="P79" s="125">
        <v>0.49230000000000002</v>
      </c>
      <c r="Q79" s="125">
        <v>1.4971000000000001</v>
      </c>
      <c r="R79" s="125">
        <v>0.5111</v>
      </c>
      <c r="S79" s="125">
        <v>1.5168999999999999</v>
      </c>
      <c r="T79" s="363">
        <v>3.5840999999999998</v>
      </c>
      <c r="U79" s="125">
        <v>1425</v>
      </c>
    </row>
    <row r="80" spans="1:21">
      <c r="A80" s="125">
        <v>1424</v>
      </c>
      <c r="B80" s="125">
        <v>0.2064</v>
      </c>
      <c r="C80" s="125">
        <v>0.4551</v>
      </c>
      <c r="D80" s="125">
        <v>1.4096</v>
      </c>
      <c r="E80" s="125">
        <v>3.3549000000000002</v>
      </c>
      <c r="F80" s="125">
        <v>7.3357000000000001</v>
      </c>
      <c r="G80" s="125">
        <v>9.3054000000000006</v>
      </c>
      <c r="H80" s="125">
        <v>14.2118</v>
      </c>
      <c r="I80" s="125">
        <v>0.22939999999999999</v>
      </c>
      <c r="J80" s="125">
        <v>0.49340000000000001</v>
      </c>
      <c r="K80" s="125">
        <v>1.4787999999999999</v>
      </c>
      <c r="L80" s="125">
        <v>0.25059999999999999</v>
      </c>
      <c r="M80" s="125">
        <v>0.56630000000000003</v>
      </c>
      <c r="N80" s="125">
        <v>2.0211999999999999</v>
      </c>
      <c r="O80" s="125">
        <v>0.222</v>
      </c>
      <c r="P80" s="125">
        <v>0.49259999999999998</v>
      </c>
      <c r="Q80" s="125">
        <v>1.4978</v>
      </c>
      <c r="R80" s="125">
        <v>0.51139999999999997</v>
      </c>
      <c r="S80" s="125">
        <v>1.5175000000000001</v>
      </c>
      <c r="T80" s="363">
        <v>3.5853000000000002</v>
      </c>
      <c r="U80" s="125">
        <v>1424</v>
      </c>
    </row>
    <row r="81" spans="1:21">
      <c r="A81" s="125">
        <v>1423</v>
      </c>
      <c r="B81" s="125">
        <v>0.20649999999999999</v>
      </c>
      <c r="C81" s="125">
        <v>0.45540000000000003</v>
      </c>
      <c r="D81" s="125">
        <v>1.4100999999999999</v>
      </c>
      <c r="E81" s="125">
        <v>3.3559000000000001</v>
      </c>
      <c r="F81" s="125">
        <v>7.3379000000000003</v>
      </c>
      <c r="G81" s="125">
        <v>9.3081999999999994</v>
      </c>
      <c r="H81" s="125">
        <v>14.216100000000001</v>
      </c>
      <c r="I81" s="125">
        <v>0.2296</v>
      </c>
      <c r="J81" s="125">
        <v>0.49370000000000003</v>
      </c>
      <c r="K81" s="125">
        <v>1.4794</v>
      </c>
      <c r="L81" s="125">
        <v>0.25080000000000002</v>
      </c>
      <c r="M81" s="125">
        <v>0.56659999999999999</v>
      </c>
      <c r="N81" s="125">
        <v>2.0219</v>
      </c>
      <c r="O81" s="125">
        <v>0.22209999999999999</v>
      </c>
      <c r="P81" s="125">
        <v>0.4929</v>
      </c>
      <c r="Q81" s="125">
        <v>1.4984</v>
      </c>
      <c r="R81" s="125">
        <v>0.51170000000000004</v>
      </c>
      <c r="S81" s="125">
        <v>1.5181</v>
      </c>
      <c r="T81" s="363">
        <v>3.5865</v>
      </c>
      <c r="U81" s="125">
        <v>1423</v>
      </c>
    </row>
    <row r="82" spans="1:21">
      <c r="A82" s="125">
        <v>1422</v>
      </c>
      <c r="B82" s="125">
        <v>0.20660000000000001</v>
      </c>
      <c r="C82" s="125">
        <v>0.4556</v>
      </c>
      <c r="D82" s="125">
        <v>1.4107000000000001</v>
      </c>
      <c r="E82" s="125">
        <v>3.3570000000000002</v>
      </c>
      <c r="F82" s="125">
        <v>7.3400999999999996</v>
      </c>
      <c r="G82" s="125">
        <v>9.3109999999999999</v>
      </c>
      <c r="H82" s="125">
        <v>14.2203</v>
      </c>
      <c r="I82" s="125">
        <v>0.22969999999999999</v>
      </c>
      <c r="J82" s="125">
        <v>0.49409999999999998</v>
      </c>
      <c r="K82" s="125">
        <v>1.4801</v>
      </c>
      <c r="L82" s="125">
        <v>0.25090000000000001</v>
      </c>
      <c r="M82" s="125">
        <v>0.56699999999999995</v>
      </c>
      <c r="N82" s="125">
        <v>2.0226000000000002</v>
      </c>
      <c r="O82" s="125">
        <v>0.22220000000000001</v>
      </c>
      <c r="P82" s="125">
        <v>0.49320000000000003</v>
      </c>
      <c r="Q82" s="125">
        <v>1.4990000000000001</v>
      </c>
      <c r="R82" s="125">
        <v>0.51200000000000001</v>
      </c>
      <c r="S82" s="125">
        <v>1.5186999999999999</v>
      </c>
      <c r="T82" s="363">
        <v>3.5876999999999999</v>
      </c>
      <c r="U82" s="125">
        <v>1422</v>
      </c>
    </row>
    <row r="83" spans="1:21">
      <c r="A83" s="125">
        <v>1421</v>
      </c>
      <c r="B83" s="125">
        <v>0.20680000000000001</v>
      </c>
      <c r="C83" s="125">
        <v>0.45590000000000003</v>
      </c>
      <c r="D83" s="125">
        <v>1.4112</v>
      </c>
      <c r="E83" s="125">
        <v>3.3580999999999999</v>
      </c>
      <c r="F83" s="125">
        <v>7.3422999999999998</v>
      </c>
      <c r="G83" s="125">
        <v>9.3138000000000005</v>
      </c>
      <c r="H83" s="125">
        <v>14.224600000000001</v>
      </c>
      <c r="I83" s="125">
        <v>0.22989999999999999</v>
      </c>
      <c r="J83" s="125">
        <v>0.49440000000000001</v>
      </c>
      <c r="K83" s="125">
        <v>1.4806999999999999</v>
      </c>
      <c r="L83" s="125">
        <v>0.25109999999999999</v>
      </c>
      <c r="M83" s="125">
        <v>0.56730000000000003</v>
      </c>
      <c r="N83" s="125">
        <v>2.0232000000000001</v>
      </c>
      <c r="O83" s="125">
        <v>0.22239999999999999</v>
      </c>
      <c r="P83" s="125">
        <v>0.49349999999999999</v>
      </c>
      <c r="Q83" s="125">
        <v>1.4996</v>
      </c>
      <c r="R83" s="125">
        <v>0.51229999999999998</v>
      </c>
      <c r="S83" s="125">
        <v>1.5193000000000001</v>
      </c>
      <c r="T83" s="363">
        <v>3.5889000000000002</v>
      </c>
      <c r="U83" s="125">
        <v>1421</v>
      </c>
    </row>
    <row r="84" spans="1:21">
      <c r="A84" s="125">
        <v>1420</v>
      </c>
      <c r="B84" s="125">
        <v>0.2069</v>
      </c>
      <c r="C84" s="125">
        <v>0.45619999999999999</v>
      </c>
      <c r="D84" s="125">
        <v>1.4117</v>
      </c>
      <c r="E84" s="125">
        <v>3.3591000000000002</v>
      </c>
      <c r="F84" s="125">
        <v>7.3444000000000003</v>
      </c>
      <c r="G84" s="125">
        <v>9.3165999999999993</v>
      </c>
      <c r="H84" s="125">
        <v>14.228899999999999</v>
      </c>
      <c r="I84" s="125">
        <v>0.23</v>
      </c>
      <c r="J84" s="125">
        <v>0.49469999999999997</v>
      </c>
      <c r="K84" s="125">
        <v>1.4813000000000001</v>
      </c>
      <c r="L84" s="125">
        <v>0.25130000000000002</v>
      </c>
      <c r="M84" s="125">
        <v>0.56759999999999999</v>
      </c>
      <c r="N84" s="125">
        <v>2.0238999999999998</v>
      </c>
      <c r="O84" s="125">
        <v>0.2225</v>
      </c>
      <c r="P84" s="125">
        <v>0.49390000000000001</v>
      </c>
      <c r="Q84" s="125">
        <v>1.5002</v>
      </c>
      <c r="R84" s="125">
        <v>0.51259999999999994</v>
      </c>
      <c r="S84" s="125">
        <v>1.5199</v>
      </c>
      <c r="T84" s="363">
        <v>3.5901000000000001</v>
      </c>
      <c r="U84" s="125">
        <v>1420</v>
      </c>
    </row>
    <row r="85" spans="1:21">
      <c r="A85" s="125">
        <v>1419</v>
      </c>
      <c r="B85" s="125">
        <v>0.20699999999999999</v>
      </c>
      <c r="C85" s="125">
        <v>0.45639999999999997</v>
      </c>
      <c r="D85" s="125">
        <v>1.4121999999999999</v>
      </c>
      <c r="E85" s="125">
        <v>3.3601999999999999</v>
      </c>
      <c r="F85" s="125">
        <v>7.3465999999999996</v>
      </c>
      <c r="G85" s="125">
        <v>9.3193000000000001</v>
      </c>
      <c r="H85" s="125">
        <v>14.2331</v>
      </c>
      <c r="I85" s="125">
        <v>0.23019999999999999</v>
      </c>
      <c r="J85" s="125">
        <v>0.495</v>
      </c>
      <c r="K85" s="125">
        <v>1.482</v>
      </c>
      <c r="L85" s="125">
        <v>0.25140000000000001</v>
      </c>
      <c r="M85" s="125">
        <v>0.56799999999999995</v>
      </c>
      <c r="N85" s="125">
        <v>2.0246</v>
      </c>
      <c r="O85" s="125">
        <v>0.22259999999999999</v>
      </c>
      <c r="P85" s="125">
        <v>0.49419999999999997</v>
      </c>
      <c r="Q85" s="125">
        <v>1.5007999999999999</v>
      </c>
      <c r="R85" s="125">
        <v>0.51290000000000002</v>
      </c>
      <c r="S85" s="125">
        <v>1.5205</v>
      </c>
      <c r="T85" s="363">
        <v>3.5912999999999999</v>
      </c>
      <c r="U85" s="125">
        <v>1419</v>
      </c>
    </row>
    <row r="86" spans="1:21">
      <c r="A86" s="125">
        <v>1418</v>
      </c>
      <c r="B86" s="125">
        <v>0.20710000000000001</v>
      </c>
      <c r="C86" s="125">
        <v>0.45669999999999999</v>
      </c>
      <c r="D86" s="125">
        <v>1.4128000000000001</v>
      </c>
      <c r="E86" s="125">
        <v>3.3613</v>
      </c>
      <c r="F86" s="125">
        <v>7.3487999999999998</v>
      </c>
      <c r="G86" s="125">
        <v>9.3221000000000007</v>
      </c>
      <c r="H86" s="125">
        <v>14.237399999999999</v>
      </c>
      <c r="I86" s="125">
        <v>0.2303</v>
      </c>
      <c r="J86" s="125">
        <v>0.49530000000000002</v>
      </c>
      <c r="K86" s="125">
        <v>1.4825999999999999</v>
      </c>
      <c r="L86" s="125">
        <v>0.25159999999999999</v>
      </c>
      <c r="M86" s="125">
        <v>0.56830000000000003</v>
      </c>
      <c r="N86" s="125">
        <v>2.0253000000000001</v>
      </c>
      <c r="O86" s="125">
        <v>0.2228</v>
      </c>
      <c r="P86" s="125">
        <v>0.4945</v>
      </c>
      <c r="Q86" s="125">
        <v>1.5014000000000001</v>
      </c>
      <c r="R86" s="125">
        <v>0.51319999999999999</v>
      </c>
      <c r="S86" s="125">
        <v>1.5210999999999999</v>
      </c>
      <c r="T86" s="363">
        <v>3.5924999999999998</v>
      </c>
      <c r="U86" s="125">
        <v>1418</v>
      </c>
    </row>
    <row r="87" spans="1:21">
      <c r="A87" s="125">
        <v>1417</v>
      </c>
      <c r="B87" s="125">
        <v>0.20730000000000001</v>
      </c>
      <c r="C87" s="125">
        <v>0.45700000000000002</v>
      </c>
      <c r="D87" s="125">
        <v>1.4133</v>
      </c>
      <c r="E87" s="125">
        <v>3.3624000000000001</v>
      </c>
      <c r="F87" s="125">
        <v>7.351</v>
      </c>
      <c r="G87" s="125">
        <v>9.3248999999999995</v>
      </c>
      <c r="H87" s="125">
        <v>14.2417</v>
      </c>
      <c r="I87" s="125">
        <v>0.23050000000000001</v>
      </c>
      <c r="J87" s="125">
        <v>0.49559999999999998</v>
      </c>
      <c r="K87" s="125">
        <v>1.4832000000000001</v>
      </c>
      <c r="L87" s="125">
        <v>0.25180000000000002</v>
      </c>
      <c r="M87" s="125">
        <v>0.56859999999999999</v>
      </c>
      <c r="N87" s="125">
        <v>2.0259999999999998</v>
      </c>
      <c r="O87" s="125">
        <v>0.22289999999999999</v>
      </c>
      <c r="P87" s="125">
        <v>0.49480000000000002</v>
      </c>
      <c r="Q87" s="125">
        <v>1.502</v>
      </c>
      <c r="R87" s="125">
        <v>0.51349999999999996</v>
      </c>
      <c r="S87" s="125">
        <v>1.5217000000000001</v>
      </c>
      <c r="T87" s="363">
        <v>3.5937000000000001</v>
      </c>
      <c r="U87" s="125">
        <v>1417</v>
      </c>
    </row>
    <row r="88" spans="1:21">
      <c r="A88" s="125">
        <v>1416</v>
      </c>
      <c r="B88" s="125">
        <v>0.2074</v>
      </c>
      <c r="C88" s="125">
        <v>0.4572</v>
      </c>
      <c r="D88" s="125">
        <v>1.4137999999999999</v>
      </c>
      <c r="E88" s="125">
        <v>3.3633999999999999</v>
      </c>
      <c r="F88" s="125">
        <v>7.3531000000000004</v>
      </c>
      <c r="G88" s="125">
        <v>9.3277000000000001</v>
      </c>
      <c r="H88" s="125">
        <v>14.245900000000001</v>
      </c>
      <c r="I88" s="125">
        <v>0.2306</v>
      </c>
      <c r="J88" s="125">
        <v>0.49590000000000001</v>
      </c>
      <c r="K88" s="125">
        <v>1.4839</v>
      </c>
      <c r="L88" s="125">
        <v>0.252</v>
      </c>
      <c r="M88" s="125">
        <v>0.56899999999999995</v>
      </c>
      <c r="N88" s="125">
        <v>2.0266999999999999</v>
      </c>
      <c r="O88" s="125">
        <v>0.223</v>
      </c>
      <c r="P88" s="125">
        <v>0.49509999999999998</v>
      </c>
      <c r="Q88" s="125">
        <v>1.5026999999999999</v>
      </c>
      <c r="R88" s="125">
        <v>0.51380000000000003</v>
      </c>
      <c r="S88" s="125">
        <v>1.5223</v>
      </c>
      <c r="T88" s="363">
        <v>3.5949</v>
      </c>
      <c r="U88" s="125">
        <v>1416</v>
      </c>
    </row>
    <row r="89" spans="1:21">
      <c r="A89" s="125">
        <v>1415</v>
      </c>
      <c r="B89" s="125">
        <v>0.20749999999999999</v>
      </c>
      <c r="C89" s="125">
        <v>0.45750000000000002</v>
      </c>
      <c r="D89" s="125">
        <v>1.4144000000000001</v>
      </c>
      <c r="E89" s="125">
        <v>3.3645</v>
      </c>
      <c r="F89" s="125">
        <v>7.3552999999999997</v>
      </c>
      <c r="G89" s="125">
        <v>9.3305000000000007</v>
      </c>
      <c r="H89" s="125">
        <v>14.2502</v>
      </c>
      <c r="I89" s="125">
        <v>0.23080000000000001</v>
      </c>
      <c r="J89" s="125">
        <v>0.49630000000000002</v>
      </c>
      <c r="K89" s="125">
        <v>1.4844999999999999</v>
      </c>
      <c r="L89" s="125">
        <v>0.25209999999999999</v>
      </c>
      <c r="M89" s="125">
        <v>0.56930000000000003</v>
      </c>
      <c r="N89" s="125">
        <v>2.0272999999999999</v>
      </c>
      <c r="O89" s="125">
        <v>0.22320000000000001</v>
      </c>
      <c r="P89" s="125">
        <v>0.49540000000000001</v>
      </c>
      <c r="Q89" s="125">
        <v>1.5033000000000001</v>
      </c>
      <c r="R89" s="125">
        <v>0.5141</v>
      </c>
      <c r="S89" s="125">
        <v>1.5228999999999999</v>
      </c>
      <c r="T89" s="363">
        <v>3.5960999999999999</v>
      </c>
      <c r="U89" s="125">
        <v>1415</v>
      </c>
    </row>
    <row r="90" spans="1:21">
      <c r="A90" s="125">
        <v>1414</v>
      </c>
      <c r="B90" s="125">
        <v>0.2077</v>
      </c>
      <c r="C90" s="125">
        <v>0.45779999999999998</v>
      </c>
      <c r="D90" s="125">
        <v>1.4149</v>
      </c>
      <c r="E90" s="125">
        <v>3.3656000000000001</v>
      </c>
      <c r="F90" s="125">
        <v>7.3574999999999999</v>
      </c>
      <c r="G90" s="125">
        <v>9.3332999999999995</v>
      </c>
      <c r="H90" s="125">
        <v>14.2545</v>
      </c>
      <c r="I90" s="125">
        <v>0.23089999999999999</v>
      </c>
      <c r="J90" s="125">
        <v>0.49659999999999999</v>
      </c>
      <c r="K90" s="125">
        <v>1.4851000000000001</v>
      </c>
      <c r="L90" s="125">
        <v>0.25230000000000002</v>
      </c>
      <c r="M90" s="125">
        <v>0.56969999999999998</v>
      </c>
      <c r="N90" s="125">
        <v>2.028</v>
      </c>
      <c r="O90" s="125">
        <v>0.2233</v>
      </c>
      <c r="P90" s="125">
        <v>0.49569999999999997</v>
      </c>
      <c r="Q90" s="125">
        <v>1.5039</v>
      </c>
      <c r="R90" s="125">
        <v>0.51439999999999997</v>
      </c>
      <c r="S90" s="125">
        <v>1.5235000000000001</v>
      </c>
      <c r="T90" s="363">
        <v>3.5973999999999999</v>
      </c>
      <c r="U90" s="125">
        <v>1414</v>
      </c>
    </row>
    <row r="91" spans="1:21">
      <c r="A91" s="125">
        <v>1413</v>
      </c>
      <c r="B91" s="125">
        <v>0.20780000000000001</v>
      </c>
      <c r="C91" s="125">
        <v>0.45800000000000002</v>
      </c>
      <c r="D91" s="125">
        <v>1.4154</v>
      </c>
      <c r="E91" s="125">
        <v>3.3666999999999998</v>
      </c>
      <c r="F91" s="125">
        <v>7.3597000000000001</v>
      </c>
      <c r="G91" s="125">
        <v>9.3361000000000001</v>
      </c>
      <c r="H91" s="125">
        <v>14.258800000000001</v>
      </c>
      <c r="I91" s="125">
        <v>0.2311</v>
      </c>
      <c r="J91" s="125">
        <v>0.49690000000000001</v>
      </c>
      <c r="K91" s="125">
        <v>1.4858</v>
      </c>
      <c r="L91" s="125">
        <v>0.2525</v>
      </c>
      <c r="M91" s="125">
        <v>0.56999999999999995</v>
      </c>
      <c r="N91" s="125">
        <v>2.0287000000000002</v>
      </c>
      <c r="O91" s="125">
        <v>0.22339999999999999</v>
      </c>
      <c r="P91" s="125">
        <v>0.496</v>
      </c>
      <c r="Q91" s="125">
        <v>1.5044999999999999</v>
      </c>
      <c r="R91" s="125">
        <v>0.51470000000000005</v>
      </c>
      <c r="S91" s="125">
        <v>1.5241</v>
      </c>
      <c r="T91" s="363">
        <v>3.5985999999999998</v>
      </c>
      <c r="U91" s="125">
        <v>1413</v>
      </c>
    </row>
    <row r="92" spans="1:21">
      <c r="A92" s="125">
        <v>1412</v>
      </c>
      <c r="B92" s="125">
        <v>0.2079</v>
      </c>
      <c r="C92" s="125">
        <v>0.45829999999999999</v>
      </c>
      <c r="D92" s="125">
        <v>1.4159999999999999</v>
      </c>
      <c r="E92" s="125">
        <v>3.3677000000000001</v>
      </c>
      <c r="F92" s="125">
        <v>7.3619000000000003</v>
      </c>
      <c r="G92" s="125">
        <v>9.3389000000000006</v>
      </c>
      <c r="H92" s="125">
        <v>14.2631</v>
      </c>
      <c r="I92" s="125">
        <v>0.23119999999999999</v>
      </c>
      <c r="J92" s="125">
        <v>0.49719999999999998</v>
      </c>
      <c r="K92" s="125">
        <v>1.4863999999999999</v>
      </c>
      <c r="L92" s="125">
        <v>0.25259999999999999</v>
      </c>
      <c r="M92" s="125">
        <v>0.57030000000000003</v>
      </c>
      <c r="N92" s="125">
        <v>2.0293999999999999</v>
      </c>
      <c r="O92" s="125">
        <v>0.22359999999999999</v>
      </c>
      <c r="P92" s="125">
        <v>0.49630000000000002</v>
      </c>
      <c r="Q92" s="125">
        <v>1.5051000000000001</v>
      </c>
      <c r="R92" s="125">
        <v>0.51490000000000002</v>
      </c>
      <c r="S92" s="125">
        <v>1.5246999999999999</v>
      </c>
      <c r="T92" s="363">
        <v>3.5998000000000001</v>
      </c>
      <c r="U92" s="125">
        <v>1412</v>
      </c>
    </row>
    <row r="93" spans="1:21">
      <c r="A93" s="125">
        <v>1411</v>
      </c>
      <c r="B93" s="125">
        <v>0.20799999999999999</v>
      </c>
      <c r="C93" s="125">
        <v>0.45860000000000001</v>
      </c>
      <c r="D93" s="125">
        <v>1.4165000000000001</v>
      </c>
      <c r="E93" s="125">
        <v>3.3687999999999998</v>
      </c>
      <c r="F93" s="125">
        <v>7.3639999999999999</v>
      </c>
      <c r="G93" s="125">
        <v>9.3415999999999997</v>
      </c>
      <c r="H93" s="125">
        <v>14.267300000000001</v>
      </c>
      <c r="I93" s="125">
        <v>0.23139999999999999</v>
      </c>
      <c r="J93" s="125">
        <v>0.4975</v>
      </c>
      <c r="K93" s="125">
        <v>1.4870000000000001</v>
      </c>
      <c r="L93" s="125">
        <v>0.25280000000000002</v>
      </c>
      <c r="M93" s="125">
        <v>0.57069999999999999</v>
      </c>
      <c r="N93" s="125">
        <v>2.0301</v>
      </c>
      <c r="O93" s="125">
        <v>0.22370000000000001</v>
      </c>
      <c r="P93" s="125">
        <v>0.49659999999999999</v>
      </c>
      <c r="Q93" s="125">
        <v>1.5057</v>
      </c>
      <c r="R93" s="125">
        <v>0.51519999999999999</v>
      </c>
      <c r="S93" s="125">
        <v>1.5253000000000001</v>
      </c>
      <c r="T93" s="363">
        <v>4.0010000000000003</v>
      </c>
      <c r="U93" s="125">
        <v>1411</v>
      </c>
    </row>
    <row r="94" spans="1:21">
      <c r="A94" s="125">
        <v>1410</v>
      </c>
      <c r="B94" s="125">
        <v>0.2082</v>
      </c>
      <c r="C94" s="125">
        <v>0.45879999999999999</v>
      </c>
      <c r="D94" s="125">
        <v>1.417</v>
      </c>
      <c r="E94" s="125">
        <v>3.3698999999999999</v>
      </c>
      <c r="F94" s="125">
        <v>7.3662000000000001</v>
      </c>
      <c r="G94" s="125">
        <v>9.3444000000000003</v>
      </c>
      <c r="H94" s="125">
        <v>14.271599999999999</v>
      </c>
      <c r="I94" s="125">
        <v>0.23150000000000001</v>
      </c>
      <c r="J94" s="125">
        <v>0.49780000000000002</v>
      </c>
      <c r="K94" s="125">
        <v>1.4877</v>
      </c>
      <c r="L94" s="125">
        <v>0.253</v>
      </c>
      <c r="M94" s="125">
        <v>0.57099999999999995</v>
      </c>
      <c r="N94" s="125">
        <v>2.0308000000000002</v>
      </c>
      <c r="O94" s="125">
        <v>0.2238</v>
      </c>
      <c r="P94" s="125">
        <v>0.49690000000000001</v>
      </c>
      <c r="Q94" s="125">
        <v>1.5063</v>
      </c>
      <c r="R94" s="125">
        <v>0.51549999999999996</v>
      </c>
      <c r="S94" s="125">
        <v>1.5259</v>
      </c>
      <c r="T94" s="363">
        <v>4.0022000000000002</v>
      </c>
      <c r="U94" s="125">
        <v>1410</v>
      </c>
    </row>
    <row r="95" spans="1:21">
      <c r="A95" s="125">
        <v>1409</v>
      </c>
      <c r="B95" s="125">
        <v>0.20830000000000001</v>
      </c>
      <c r="C95" s="125">
        <v>0.45910000000000001</v>
      </c>
      <c r="D95" s="125">
        <v>1.4176</v>
      </c>
      <c r="E95" s="125">
        <v>3.371</v>
      </c>
      <c r="F95" s="125">
        <v>7.3684000000000003</v>
      </c>
      <c r="G95" s="125">
        <v>9.3472000000000008</v>
      </c>
      <c r="H95" s="125">
        <v>14.2759</v>
      </c>
      <c r="I95" s="125">
        <v>0.23169999999999999</v>
      </c>
      <c r="J95" s="125">
        <v>0.49819999999999998</v>
      </c>
      <c r="K95" s="125">
        <v>1.4883</v>
      </c>
      <c r="L95" s="125">
        <v>0.25309999999999999</v>
      </c>
      <c r="M95" s="125">
        <v>0.57140000000000002</v>
      </c>
      <c r="N95" s="125">
        <v>2.0314000000000001</v>
      </c>
      <c r="O95" s="125">
        <v>0.224</v>
      </c>
      <c r="P95" s="125">
        <v>0.49730000000000002</v>
      </c>
      <c r="Q95" s="125">
        <v>1.5069999999999999</v>
      </c>
      <c r="R95" s="125">
        <v>0.51580000000000004</v>
      </c>
      <c r="S95" s="125">
        <v>1.5265</v>
      </c>
      <c r="T95" s="363">
        <v>4.0034000000000001</v>
      </c>
      <c r="U95" s="125">
        <v>1409</v>
      </c>
    </row>
    <row r="96" spans="1:21">
      <c r="A96" s="125">
        <v>1408</v>
      </c>
      <c r="B96" s="125">
        <v>0.2084</v>
      </c>
      <c r="C96" s="125">
        <v>0.45939999999999998</v>
      </c>
      <c r="D96" s="125">
        <v>1.4180999999999999</v>
      </c>
      <c r="E96" s="125">
        <v>3.3719999999999999</v>
      </c>
      <c r="F96" s="125">
        <v>7.3705999999999996</v>
      </c>
      <c r="G96" s="125">
        <v>9.35</v>
      </c>
      <c r="H96" s="125">
        <v>14.280200000000001</v>
      </c>
      <c r="I96" s="125">
        <v>0.2319</v>
      </c>
      <c r="J96" s="125">
        <v>0.4985</v>
      </c>
      <c r="K96" s="125">
        <v>1.4890000000000001</v>
      </c>
      <c r="L96" s="125">
        <v>0.25330000000000003</v>
      </c>
      <c r="M96" s="125">
        <v>0.57169999999999999</v>
      </c>
      <c r="N96" s="125">
        <v>2.0320999999999998</v>
      </c>
      <c r="O96" s="125">
        <v>0.22409999999999999</v>
      </c>
      <c r="P96" s="125">
        <v>0.49759999999999999</v>
      </c>
      <c r="Q96" s="125">
        <v>1.5076000000000001</v>
      </c>
      <c r="R96" s="125">
        <v>0.5161</v>
      </c>
      <c r="S96" s="125">
        <v>1.5270999999999999</v>
      </c>
      <c r="T96" s="363">
        <v>4.0045999999999999</v>
      </c>
      <c r="U96" s="125">
        <v>1408</v>
      </c>
    </row>
    <row r="97" spans="1:21">
      <c r="A97" s="125">
        <v>1407</v>
      </c>
      <c r="B97" s="125">
        <v>0.20849999999999999</v>
      </c>
      <c r="C97" s="125">
        <v>0.45960000000000001</v>
      </c>
      <c r="D97" s="125">
        <v>1.4186000000000001</v>
      </c>
      <c r="E97" s="125">
        <v>3.3731</v>
      </c>
      <c r="F97" s="125">
        <v>7.3727999999999998</v>
      </c>
      <c r="G97" s="125">
        <v>9.3528000000000002</v>
      </c>
      <c r="H97" s="125">
        <v>14.2845</v>
      </c>
      <c r="I97" s="125">
        <v>0.23200000000000001</v>
      </c>
      <c r="J97" s="125">
        <v>0.49880000000000002</v>
      </c>
      <c r="K97" s="125">
        <v>1.4896</v>
      </c>
      <c r="L97" s="125">
        <v>0.2535</v>
      </c>
      <c r="M97" s="125">
        <v>0.57199999999999995</v>
      </c>
      <c r="N97" s="125">
        <v>2.0327999999999999</v>
      </c>
      <c r="O97" s="125">
        <v>0.22420000000000001</v>
      </c>
      <c r="P97" s="125">
        <v>0.49790000000000001</v>
      </c>
      <c r="Q97" s="125">
        <v>1.5082</v>
      </c>
      <c r="R97" s="125">
        <v>0.51639999999999997</v>
      </c>
      <c r="S97" s="125">
        <v>1.5277000000000001</v>
      </c>
      <c r="T97" s="363">
        <v>4.0057999999999998</v>
      </c>
      <c r="U97" s="125">
        <v>1407</v>
      </c>
    </row>
    <row r="98" spans="1:21">
      <c r="A98" s="125">
        <v>1406</v>
      </c>
      <c r="B98" s="125">
        <v>0.2087</v>
      </c>
      <c r="C98" s="125">
        <v>0.45989999999999998</v>
      </c>
      <c r="D98" s="125">
        <v>1.4192</v>
      </c>
      <c r="E98" s="125">
        <v>3.3742000000000001</v>
      </c>
      <c r="F98" s="125">
        <v>7.375</v>
      </c>
      <c r="G98" s="125">
        <v>9.3556000000000008</v>
      </c>
      <c r="H98" s="125">
        <v>14.2888</v>
      </c>
      <c r="I98" s="125">
        <v>0.23219999999999999</v>
      </c>
      <c r="J98" s="125">
        <v>0.49909999999999999</v>
      </c>
      <c r="K98" s="125">
        <v>1.4902</v>
      </c>
      <c r="L98" s="125">
        <v>0.25359999999999999</v>
      </c>
      <c r="M98" s="125">
        <v>0.57240000000000002</v>
      </c>
      <c r="N98" s="125">
        <v>2.0335000000000001</v>
      </c>
      <c r="O98" s="125">
        <v>0.22439999999999999</v>
      </c>
      <c r="P98" s="125">
        <v>0.49819999999999998</v>
      </c>
      <c r="Q98" s="125">
        <v>1.5087999999999999</v>
      </c>
      <c r="R98" s="125">
        <v>0.51670000000000005</v>
      </c>
      <c r="S98" s="125">
        <v>1.5283</v>
      </c>
      <c r="T98" s="363">
        <v>4.0069999999999997</v>
      </c>
      <c r="U98" s="125">
        <v>1406</v>
      </c>
    </row>
    <row r="99" spans="1:21">
      <c r="A99" s="125">
        <v>1405</v>
      </c>
      <c r="B99" s="125">
        <v>0.20880000000000001</v>
      </c>
      <c r="C99" s="125">
        <v>0.4602</v>
      </c>
      <c r="D99" s="125">
        <v>1.4197</v>
      </c>
      <c r="E99" s="125">
        <v>3.3753000000000002</v>
      </c>
      <c r="F99" s="125">
        <v>7.3771000000000004</v>
      </c>
      <c r="G99" s="125">
        <v>9.3583999999999996</v>
      </c>
      <c r="H99" s="125">
        <v>14.293100000000001</v>
      </c>
      <c r="I99" s="125">
        <v>0.23230000000000001</v>
      </c>
      <c r="J99" s="125">
        <v>0.49940000000000001</v>
      </c>
      <c r="K99" s="125">
        <v>1.4908999999999999</v>
      </c>
      <c r="L99" s="125">
        <v>0.25380000000000003</v>
      </c>
      <c r="M99" s="125">
        <v>0.57269999999999999</v>
      </c>
      <c r="N99" s="125">
        <v>2.0341999999999998</v>
      </c>
      <c r="O99" s="125">
        <v>0.22450000000000001</v>
      </c>
      <c r="P99" s="125">
        <v>0.4985</v>
      </c>
      <c r="Q99" s="125">
        <v>1.5094000000000001</v>
      </c>
      <c r="R99" s="125">
        <v>0.51700000000000002</v>
      </c>
      <c r="S99" s="125">
        <v>1.5288999999999999</v>
      </c>
      <c r="T99" s="363">
        <v>4.0082000000000004</v>
      </c>
      <c r="U99" s="125">
        <v>1405</v>
      </c>
    </row>
    <row r="100" spans="1:21">
      <c r="A100" s="125">
        <v>1404</v>
      </c>
      <c r="B100" s="125">
        <v>0.2089</v>
      </c>
      <c r="C100" s="125">
        <v>0.46039999999999998</v>
      </c>
      <c r="D100" s="125">
        <v>1.4201999999999999</v>
      </c>
      <c r="E100" s="125">
        <v>3.3763000000000001</v>
      </c>
      <c r="F100" s="125">
        <v>7.3792999999999997</v>
      </c>
      <c r="G100" s="125">
        <v>9.3612000000000002</v>
      </c>
      <c r="H100" s="125">
        <v>14.2974</v>
      </c>
      <c r="I100" s="125">
        <v>0.23250000000000001</v>
      </c>
      <c r="J100" s="125">
        <v>0.49969999999999998</v>
      </c>
      <c r="K100" s="125">
        <v>1.4915</v>
      </c>
      <c r="L100" s="125">
        <v>0.254</v>
      </c>
      <c r="M100" s="125">
        <v>0.57310000000000005</v>
      </c>
      <c r="N100" s="125">
        <v>2.0348999999999999</v>
      </c>
      <c r="O100" s="125">
        <v>0.22470000000000001</v>
      </c>
      <c r="P100" s="125">
        <v>0.49880000000000002</v>
      </c>
      <c r="Q100" s="125">
        <v>1.51</v>
      </c>
      <c r="R100" s="125">
        <v>0.51729999999999998</v>
      </c>
      <c r="S100" s="125">
        <v>1.5295000000000001</v>
      </c>
      <c r="T100" s="363">
        <v>4.0094000000000003</v>
      </c>
      <c r="U100" s="125">
        <v>1404</v>
      </c>
    </row>
    <row r="101" spans="1:21">
      <c r="A101" s="125">
        <v>1403</v>
      </c>
      <c r="B101" s="125">
        <v>0.20910000000000001</v>
      </c>
      <c r="C101" s="125">
        <v>0.4607</v>
      </c>
      <c r="D101" s="125">
        <v>1.4208000000000001</v>
      </c>
      <c r="E101" s="125">
        <v>3.3774000000000002</v>
      </c>
      <c r="F101" s="125">
        <v>7.3815</v>
      </c>
      <c r="G101" s="125">
        <v>9.3640000000000008</v>
      </c>
      <c r="H101" s="125">
        <v>14.3017</v>
      </c>
      <c r="I101" s="125">
        <v>0.2326</v>
      </c>
      <c r="J101" s="125">
        <v>0.50009999999999999</v>
      </c>
      <c r="K101" s="125">
        <v>1.4921</v>
      </c>
      <c r="L101" s="125">
        <v>0.25419999999999998</v>
      </c>
      <c r="M101" s="125">
        <v>0.57340000000000002</v>
      </c>
      <c r="N101" s="125">
        <v>2.0356000000000001</v>
      </c>
      <c r="O101" s="125">
        <v>0.2248</v>
      </c>
      <c r="P101" s="125">
        <v>0.49909999999999999</v>
      </c>
      <c r="Q101" s="125">
        <v>1.5106999999999999</v>
      </c>
      <c r="R101" s="125">
        <v>0.51759999999999995</v>
      </c>
      <c r="S101" s="125">
        <v>1.5301</v>
      </c>
      <c r="T101" s="363">
        <v>4.0106000000000002</v>
      </c>
      <c r="U101" s="125">
        <v>1403</v>
      </c>
    </row>
    <row r="102" spans="1:21">
      <c r="A102" s="125">
        <v>1402</v>
      </c>
      <c r="B102" s="125">
        <v>0.2092</v>
      </c>
      <c r="C102" s="125">
        <v>0.46100000000000002</v>
      </c>
      <c r="D102" s="125">
        <v>1.4213</v>
      </c>
      <c r="E102" s="125">
        <v>3.3784999999999998</v>
      </c>
      <c r="F102" s="125">
        <v>7.3837000000000002</v>
      </c>
      <c r="G102" s="125">
        <v>9.3667999999999996</v>
      </c>
      <c r="H102" s="125">
        <v>14.305999999999999</v>
      </c>
      <c r="I102" s="125">
        <v>0.23280000000000001</v>
      </c>
      <c r="J102" s="125">
        <v>0.50039999999999996</v>
      </c>
      <c r="K102" s="125">
        <v>1.4927999999999999</v>
      </c>
      <c r="L102" s="125">
        <v>0.25430000000000003</v>
      </c>
      <c r="M102" s="125">
        <v>0.57379999999999998</v>
      </c>
      <c r="N102" s="125">
        <v>2.0362</v>
      </c>
      <c r="O102" s="125">
        <v>0.22489999999999999</v>
      </c>
      <c r="P102" s="125">
        <v>0.49940000000000001</v>
      </c>
      <c r="Q102" s="125">
        <v>1.5113000000000001</v>
      </c>
      <c r="R102" s="125">
        <v>0.51790000000000003</v>
      </c>
      <c r="S102" s="125">
        <v>1.5306999999999999</v>
      </c>
      <c r="T102" s="363">
        <v>4.0118</v>
      </c>
      <c r="U102" s="125">
        <v>1402</v>
      </c>
    </row>
    <row r="103" spans="1:21">
      <c r="A103" s="125">
        <v>1401</v>
      </c>
      <c r="B103" s="125">
        <v>0.20930000000000001</v>
      </c>
      <c r="C103" s="125">
        <v>0.4612</v>
      </c>
      <c r="D103" s="125">
        <v>1.4218</v>
      </c>
      <c r="E103" s="125">
        <v>3.3795999999999999</v>
      </c>
      <c r="F103" s="125">
        <v>7.3859000000000004</v>
      </c>
      <c r="G103" s="125">
        <v>9.3696000000000002</v>
      </c>
      <c r="H103" s="125">
        <v>14.3102</v>
      </c>
      <c r="I103" s="125">
        <v>0.2329</v>
      </c>
      <c r="J103" s="125">
        <v>0.50070000000000003</v>
      </c>
      <c r="K103" s="125">
        <v>1.4934000000000001</v>
      </c>
      <c r="L103" s="125">
        <v>0.2545</v>
      </c>
      <c r="M103" s="125">
        <v>0.57410000000000005</v>
      </c>
      <c r="N103" s="125">
        <v>2.0369000000000002</v>
      </c>
      <c r="O103" s="125">
        <v>0.22509999999999999</v>
      </c>
      <c r="P103" s="125">
        <v>0.49969999999999998</v>
      </c>
      <c r="Q103" s="125">
        <v>1.5119</v>
      </c>
      <c r="R103" s="125">
        <v>0.51819999999999999</v>
      </c>
      <c r="S103" s="125">
        <v>1.5313000000000001</v>
      </c>
      <c r="T103" s="363">
        <v>4.0129999999999999</v>
      </c>
      <c r="U103" s="125">
        <v>1401</v>
      </c>
    </row>
    <row r="104" spans="1:21">
      <c r="A104" s="125">
        <v>1400</v>
      </c>
      <c r="B104" s="125">
        <v>0.2094</v>
      </c>
      <c r="C104" s="125">
        <v>0.46150000000000002</v>
      </c>
      <c r="D104" s="125">
        <v>1.4224000000000001</v>
      </c>
      <c r="E104" s="125">
        <v>3.3805999999999998</v>
      </c>
      <c r="F104" s="125">
        <v>7.3880999999999997</v>
      </c>
      <c r="G104" s="125">
        <v>9.3724000000000007</v>
      </c>
      <c r="H104" s="125">
        <v>14.314500000000001</v>
      </c>
      <c r="I104" s="125">
        <v>0.2331</v>
      </c>
      <c r="J104" s="125">
        <v>0.501</v>
      </c>
      <c r="K104" s="125">
        <v>1.494</v>
      </c>
      <c r="L104" s="125">
        <v>0.25469999999999998</v>
      </c>
      <c r="M104" s="125">
        <v>0.57440000000000002</v>
      </c>
      <c r="N104" s="125">
        <v>2.0375999999999999</v>
      </c>
      <c r="O104" s="125">
        <v>0.22520000000000001</v>
      </c>
      <c r="P104" s="125">
        <v>0.5</v>
      </c>
      <c r="Q104" s="125">
        <v>1.5125</v>
      </c>
      <c r="R104" s="125">
        <v>0.51849999999999996</v>
      </c>
      <c r="S104" s="125">
        <v>1.5319</v>
      </c>
      <c r="T104" s="363">
        <v>4.0141999999999998</v>
      </c>
      <c r="U104" s="125">
        <v>1400</v>
      </c>
    </row>
    <row r="105" spans="1:21">
      <c r="A105" s="125">
        <v>1399</v>
      </c>
      <c r="B105" s="125">
        <v>0.20960000000000001</v>
      </c>
      <c r="C105" s="125">
        <v>0.46179999999999999</v>
      </c>
      <c r="D105" s="125">
        <v>1.4229000000000001</v>
      </c>
      <c r="E105" s="125">
        <v>3.3816999999999999</v>
      </c>
      <c r="F105" s="125">
        <v>7.3902999999999999</v>
      </c>
      <c r="G105" s="125">
        <v>9.3751999999999995</v>
      </c>
      <c r="H105" s="125">
        <v>14.3188</v>
      </c>
      <c r="I105" s="125">
        <v>0.23319999999999999</v>
      </c>
      <c r="J105" s="125">
        <v>0.50129999999999997</v>
      </c>
      <c r="K105" s="125">
        <v>1.4946999999999999</v>
      </c>
      <c r="L105" s="125">
        <v>0.25480000000000003</v>
      </c>
      <c r="M105" s="125">
        <v>0.57479999999999998</v>
      </c>
      <c r="N105" s="125">
        <v>2.0383</v>
      </c>
      <c r="O105" s="125">
        <v>0.2253</v>
      </c>
      <c r="P105" s="125">
        <v>0.50039999999999996</v>
      </c>
      <c r="Q105" s="125">
        <v>1.5130999999999999</v>
      </c>
      <c r="R105" s="125">
        <v>0.51890000000000003</v>
      </c>
      <c r="S105" s="125">
        <v>1.5325</v>
      </c>
      <c r="T105" s="363">
        <v>4.0155000000000003</v>
      </c>
      <c r="U105" s="125">
        <v>1399</v>
      </c>
    </row>
    <row r="106" spans="1:21">
      <c r="A106" s="125">
        <v>1398</v>
      </c>
      <c r="B106" s="125">
        <v>0.2097</v>
      </c>
      <c r="C106" s="125">
        <v>0.46200000000000002</v>
      </c>
      <c r="D106" s="125">
        <v>1.4234</v>
      </c>
      <c r="E106" s="125">
        <v>3.3828</v>
      </c>
      <c r="F106" s="125">
        <v>7.3925000000000001</v>
      </c>
      <c r="G106" s="125">
        <v>9.3780000000000001</v>
      </c>
      <c r="H106" s="125">
        <v>14.3232</v>
      </c>
      <c r="I106" s="125">
        <v>0.2334</v>
      </c>
      <c r="J106" s="125">
        <v>0.50160000000000005</v>
      </c>
      <c r="K106" s="125">
        <v>1.4953000000000001</v>
      </c>
      <c r="L106" s="125">
        <v>0.255</v>
      </c>
      <c r="M106" s="125">
        <v>0.57509999999999994</v>
      </c>
      <c r="N106" s="125">
        <v>2.0390000000000001</v>
      </c>
      <c r="O106" s="125">
        <v>0.22550000000000001</v>
      </c>
      <c r="P106" s="125">
        <v>0.50070000000000003</v>
      </c>
      <c r="Q106" s="125">
        <v>1.5137</v>
      </c>
      <c r="R106" s="125">
        <v>0.51919999999999999</v>
      </c>
      <c r="S106" s="125">
        <v>1.5330999999999999</v>
      </c>
      <c r="T106" s="363">
        <v>4.0167000000000002</v>
      </c>
      <c r="U106" s="125">
        <v>1398</v>
      </c>
    </row>
    <row r="107" spans="1:21">
      <c r="A107" s="125">
        <v>1397</v>
      </c>
      <c r="B107" s="125">
        <v>0.20979999999999999</v>
      </c>
      <c r="C107" s="125">
        <v>0.46229999999999999</v>
      </c>
      <c r="D107" s="125">
        <v>1.4239999999999999</v>
      </c>
      <c r="E107" s="125">
        <v>3.3839000000000001</v>
      </c>
      <c r="F107" s="125">
        <v>7.3947000000000003</v>
      </c>
      <c r="G107" s="125">
        <v>9.3808000000000007</v>
      </c>
      <c r="H107" s="125">
        <v>14.327500000000001</v>
      </c>
      <c r="I107" s="125">
        <v>0.23350000000000001</v>
      </c>
      <c r="J107" s="125">
        <v>0.502</v>
      </c>
      <c r="K107" s="125">
        <v>1.496</v>
      </c>
      <c r="L107" s="125">
        <v>0.25519999999999998</v>
      </c>
      <c r="M107" s="125">
        <v>0.57550000000000001</v>
      </c>
      <c r="N107" s="125">
        <v>2.0396999999999998</v>
      </c>
      <c r="O107" s="125">
        <v>0.22559999999999999</v>
      </c>
      <c r="P107" s="125">
        <v>0.501</v>
      </c>
      <c r="Q107" s="125">
        <v>1.5144</v>
      </c>
      <c r="R107" s="125">
        <v>0.51949999999999996</v>
      </c>
      <c r="S107" s="125">
        <v>1.5337000000000001</v>
      </c>
      <c r="T107" s="363">
        <v>4.0179</v>
      </c>
      <c r="U107" s="125">
        <v>1397</v>
      </c>
    </row>
    <row r="108" spans="1:21">
      <c r="A108" s="125">
        <v>1396</v>
      </c>
      <c r="B108" s="125">
        <v>0.21</v>
      </c>
      <c r="C108" s="125">
        <v>0.46260000000000001</v>
      </c>
      <c r="D108" s="125">
        <v>1.4245000000000001</v>
      </c>
      <c r="E108" s="125">
        <v>3.3849999999999998</v>
      </c>
      <c r="F108" s="125">
        <v>7.3968999999999996</v>
      </c>
      <c r="G108" s="125">
        <v>9.3835999999999995</v>
      </c>
      <c r="H108" s="125">
        <v>14.331799999999999</v>
      </c>
      <c r="I108" s="125">
        <v>0.23369999999999999</v>
      </c>
      <c r="J108" s="125">
        <v>0.50229999999999997</v>
      </c>
      <c r="K108" s="125">
        <v>1.4965999999999999</v>
      </c>
      <c r="L108" s="125">
        <v>0.25530000000000003</v>
      </c>
      <c r="M108" s="125">
        <v>0.57579999999999998</v>
      </c>
      <c r="N108" s="125">
        <v>2.0404</v>
      </c>
      <c r="O108" s="125">
        <v>0.22570000000000001</v>
      </c>
      <c r="P108" s="125">
        <v>0.50129999999999997</v>
      </c>
      <c r="Q108" s="125">
        <v>1.5149999999999999</v>
      </c>
      <c r="R108" s="125">
        <v>0.51980000000000004</v>
      </c>
      <c r="S108" s="125">
        <v>1.5343</v>
      </c>
      <c r="T108" s="363">
        <v>4.0190999999999999</v>
      </c>
      <c r="U108" s="125">
        <v>1396</v>
      </c>
    </row>
    <row r="109" spans="1:21">
      <c r="A109" s="125">
        <v>1395</v>
      </c>
      <c r="B109" s="125">
        <v>0.21010000000000001</v>
      </c>
      <c r="C109" s="125">
        <v>0.46279999999999999</v>
      </c>
      <c r="D109" s="125">
        <v>1.4251</v>
      </c>
      <c r="E109" s="125">
        <v>3.3860000000000001</v>
      </c>
      <c r="F109" s="125">
        <v>7.3990999999999998</v>
      </c>
      <c r="G109" s="125">
        <v>9.3864000000000001</v>
      </c>
      <c r="H109" s="125">
        <v>14.3361</v>
      </c>
      <c r="I109" s="125">
        <v>0.23380000000000001</v>
      </c>
      <c r="J109" s="125">
        <v>0.50260000000000005</v>
      </c>
      <c r="K109" s="125">
        <v>1.4972000000000001</v>
      </c>
      <c r="L109" s="125">
        <v>0.2555</v>
      </c>
      <c r="M109" s="125">
        <v>0.57609999999999995</v>
      </c>
      <c r="N109" s="125">
        <v>2.0411000000000001</v>
      </c>
      <c r="O109" s="125">
        <v>0.22589999999999999</v>
      </c>
      <c r="P109" s="125">
        <v>0.50160000000000005</v>
      </c>
      <c r="Q109" s="125">
        <v>1.5156000000000001</v>
      </c>
      <c r="R109" s="125">
        <v>0.52010000000000001</v>
      </c>
      <c r="S109" s="125">
        <v>1.5348999999999999</v>
      </c>
      <c r="T109" s="363">
        <v>4.0202999999999998</v>
      </c>
      <c r="U109" s="125">
        <v>1395</v>
      </c>
    </row>
    <row r="110" spans="1:21">
      <c r="A110" s="125">
        <v>1394</v>
      </c>
      <c r="B110" s="125">
        <v>0.2102</v>
      </c>
      <c r="C110" s="125">
        <v>0.46310000000000001</v>
      </c>
      <c r="D110" s="125">
        <v>1.4256</v>
      </c>
      <c r="E110" s="125">
        <v>3.3871000000000002</v>
      </c>
      <c r="F110" s="125">
        <v>7.4012000000000002</v>
      </c>
      <c r="G110" s="125">
        <v>9.3893000000000004</v>
      </c>
      <c r="H110" s="125">
        <v>14.340400000000001</v>
      </c>
      <c r="I110" s="125">
        <v>0.23400000000000001</v>
      </c>
      <c r="J110" s="125">
        <v>0.50290000000000001</v>
      </c>
      <c r="K110" s="125">
        <v>1.4979</v>
      </c>
      <c r="L110" s="125">
        <v>0.25569999999999998</v>
      </c>
      <c r="M110" s="125">
        <v>0.57650000000000001</v>
      </c>
      <c r="N110" s="125">
        <v>2.0417000000000001</v>
      </c>
      <c r="O110" s="125">
        <v>0.22600000000000001</v>
      </c>
      <c r="P110" s="125">
        <v>0.50190000000000001</v>
      </c>
      <c r="Q110" s="125">
        <v>1.5162</v>
      </c>
      <c r="R110" s="125">
        <v>0.52039999999999997</v>
      </c>
      <c r="S110" s="125">
        <v>1.5356000000000001</v>
      </c>
      <c r="T110" s="363">
        <v>4.0214999999999996</v>
      </c>
      <c r="U110" s="125">
        <v>1394</v>
      </c>
    </row>
    <row r="111" spans="1:21">
      <c r="A111" s="125">
        <v>1393</v>
      </c>
      <c r="B111" s="125">
        <v>0.2104</v>
      </c>
      <c r="C111" s="125">
        <v>0.46339999999999998</v>
      </c>
      <c r="D111" s="125">
        <v>1.4260999999999999</v>
      </c>
      <c r="E111" s="125">
        <v>3.3881999999999999</v>
      </c>
      <c r="F111" s="125">
        <v>7.4034000000000004</v>
      </c>
      <c r="G111" s="125">
        <v>9.3920999999999992</v>
      </c>
      <c r="H111" s="125">
        <v>14.3447</v>
      </c>
      <c r="I111" s="125">
        <v>0.2341</v>
      </c>
      <c r="J111" s="125">
        <v>0.50319999999999998</v>
      </c>
      <c r="K111" s="125">
        <v>1.4984999999999999</v>
      </c>
      <c r="L111" s="125">
        <v>0.25590000000000002</v>
      </c>
      <c r="M111" s="125">
        <v>0.57679999999999998</v>
      </c>
      <c r="N111" s="125">
        <v>2.0424000000000002</v>
      </c>
      <c r="O111" s="125">
        <v>0.2261</v>
      </c>
      <c r="P111" s="125">
        <v>0.50219999999999998</v>
      </c>
      <c r="Q111" s="125">
        <v>1.5167999999999999</v>
      </c>
      <c r="R111" s="125">
        <v>0.52070000000000005</v>
      </c>
      <c r="S111" s="125">
        <v>1.5362</v>
      </c>
      <c r="T111" s="363">
        <v>4.0227000000000004</v>
      </c>
      <c r="U111" s="125">
        <v>1393</v>
      </c>
    </row>
    <row r="112" spans="1:21">
      <c r="A112" s="125">
        <v>1392</v>
      </c>
      <c r="B112" s="125">
        <v>0.21049999999999999</v>
      </c>
      <c r="C112" s="125">
        <v>0.46360000000000001</v>
      </c>
      <c r="D112" s="125">
        <v>1.4267000000000001</v>
      </c>
      <c r="E112" s="125">
        <v>3.3893</v>
      </c>
      <c r="F112" s="125">
        <v>7.4055999999999997</v>
      </c>
      <c r="G112" s="125">
        <v>9.3948999999999998</v>
      </c>
      <c r="H112" s="125">
        <v>14.349</v>
      </c>
      <c r="I112" s="125">
        <v>0.23430000000000001</v>
      </c>
      <c r="J112" s="125">
        <v>0.50360000000000005</v>
      </c>
      <c r="K112" s="125">
        <v>1.4992000000000001</v>
      </c>
      <c r="L112" s="125">
        <v>0.25600000000000001</v>
      </c>
      <c r="M112" s="125">
        <v>0.57720000000000005</v>
      </c>
      <c r="N112" s="125">
        <v>2.0430999999999999</v>
      </c>
      <c r="O112" s="125">
        <v>0.2263</v>
      </c>
      <c r="P112" s="125">
        <v>0.50249999999999995</v>
      </c>
      <c r="Q112" s="125">
        <v>1.5175000000000001</v>
      </c>
      <c r="R112" s="125">
        <v>0.52100000000000002</v>
      </c>
      <c r="S112" s="125">
        <v>1.5367999999999999</v>
      </c>
      <c r="T112" s="363">
        <v>4.0239000000000003</v>
      </c>
      <c r="U112" s="125">
        <v>1392</v>
      </c>
    </row>
    <row r="113" spans="1:21">
      <c r="A113" s="125">
        <v>1391</v>
      </c>
      <c r="B113" s="125">
        <v>0.21060000000000001</v>
      </c>
      <c r="C113" s="125">
        <v>0.46389999999999998</v>
      </c>
      <c r="D113" s="125">
        <v>1.4272</v>
      </c>
      <c r="E113" s="125">
        <v>3.3904000000000001</v>
      </c>
      <c r="F113" s="125">
        <v>7.4077999999999999</v>
      </c>
      <c r="G113" s="125">
        <v>9.3977000000000004</v>
      </c>
      <c r="H113" s="125">
        <v>14.353300000000001</v>
      </c>
      <c r="I113" s="125">
        <v>0.2344</v>
      </c>
      <c r="J113" s="125">
        <v>0.50390000000000001</v>
      </c>
      <c r="K113" s="125">
        <v>1.4998</v>
      </c>
      <c r="L113" s="125">
        <v>0.25619999999999998</v>
      </c>
      <c r="M113" s="125">
        <v>0.57750000000000001</v>
      </c>
      <c r="N113" s="125">
        <v>2.0438000000000001</v>
      </c>
      <c r="O113" s="125">
        <v>0.22639999999999999</v>
      </c>
      <c r="P113" s="125">
        <v>0.50280000000000002</v>
      </c>
      <c r="Q113" s="125">
        <v>1.5181</v>
      </c>
      <c r="R113" s="125">
        <v>0.52129999999999999</v>
      </c>
      <c r="S113" s="125">
        <v>1.5374000000000001</v>
      </c>
      <c r="T113" s="363">
        <v>4.0251000000000001</v>
      </c>
      <c r="U113" s="125">
        <v>1391</v>
      </c>
    </row>
    <row r="114" spans="1:21">
      <c r="A114" s="125">
        <v>1390</v>
      </c>
      <c r="B114" s="125">
        <v>0.2107</v>
      </c>
      <c r="C114" s="125">
        <v>0.4642</v>
      </c>
      <c r="D114" s="125">
        <v>1.4277</v>
      </c>
      <c r="E114" s="125">
        <v>3.3915000000000002</v>
      </c>
      <c r="F114" s="125">
        <v>7.41</v>
      </c>
      <c r="G114" s="125">
        <v>9.4004999999999992</v>
      </c>
      <c r="H114" s="125">
        <v>14.3576</v>
      </c>
      <c r="I114" s="125">
        <v>0.2346</v>
      </c>
      <c r="J114" s="125">
        <v>0.50419999999999998</v>
      </c>
      <c r="K114" s="125">
        <v>1.5004</v>
      </c>
      <c r="L114" s="125">
        <v>0.25640000000000002</v>
      </c>
      <c r="M114" s="125">
        <v>0.57789999999999997</v>
      </c>
      <c r="N114" s="125">
        <v>2.0445000000000002</v>
      </c>
      <c r="O114" s="125">
        <v>0.22650000000000001</v>
      </c>
      <c r="P114" s="125">
        <v>0.50319999999999998</v>
      </c>
      <c r="Q114" s="125">
        <v>1.5186999999999999</v>
      </c>
      <c r="R114" s="125">
        <v>0.52159999999999995</v>
      </c>
      <c r="S114" s="125">
        <v>1.538</v>
      </c>
      <c r="T114" s="363">
        <v>4.0263999999999998</v>
      </c>
      <c r="U114" s="125">
        <v>1390</v>
      </c>
    </row>
    <row r="115" spans="1:21">
      <c r="A115" s="125">
        <v>1389</v>
      </c>
      <c r="B115" s="125">
        <v>0.2109</v>
      </c>
      <c r="C115" s="125">
        <v>0.46450000000000002</v>
      </c>
      <c r="D115" s="125">
        <v>1.4282999999999999</v>
      </c>
      <c r="E115" s="125">
        <v>3.3925000000000001</v>
      </c>
      <c r="F115" s="125">
        <v>7.4122000000000003</v>
      </c>
      <c r="G115" s="125">
        <v>9.4032999999999998</v>
      </c>
      <c r="H115" s="125">
        <v>14.3619</v>
      </c>
      <c r="I115" s="125">
        <v>0.23480000000000001</v>
      </c>
      <c r="J115" s="125">
        <v>0.50449999999999995</v>
      </c>
      <c r="K115" s="125">
        <v>1.5011000000000001</v>
      </c>
      <c r="L115" s="125">
        <v>0.25650000000000001</v>
      </c>
      <c r="M115" s="125">
        <v>0.57820000000000005</v>
      </c>
      <c r="N115" s="125">
        <v>2.0451999999999999</v>
      </c>
      <c r="O115" s="125">
        <v>0.22670000000000001</v>
      </c>
      <c r="P115" s="125">
        <v>0.50349999999999995</v>
      </c>
      <c r="Q115" s="125">
        <v>1.5193000000000001</v>
      </c>
      <c r="R115" s="125">
        <v>0.52190000000000003</v>
      </c>
      <c r="S115" s="125">
        <v>1.5386</v>
      </c>
      <c r="T115" s="363">
        <v>4.0275999999999996</v>
      </c>
      <c r="U115" s="125">
        <v>1389</v>
      </c>
    </row>
    <row r="116" spans="1:21">
      <c r="A116" s="125">
        <v>1388</v>
      </c>
      <c r="B116" s="125">
        <v>0.21099999999999999</v>
      </c>
      <c r="C116" s="125">
        <v>0.4647</v>
      </c>
      <c r="D116" s="125">
        <v>1.4288000000000001</v>
      </c>
      <c r="E116" s="125">
        <v>3.3936000000000002</v>
      </c>
      <c r="F116" s="125">
        <v>7.4143999999999997</v>
      </c>
      <c r="G116" s="125">
        <v>9.4061000000000003</v>
      </c>
      <c r="H116" s="125">
        <v>14.366300000000001</v>
      </c>
      <c r="I116" s="125">
        <v>0.2349</v>
      </c>
      <c r="J116" s="125">
        <v>0.50480000000000003</v>
      </c>
      <c r="K116" s="125">
        <v>1.5017</v>
      </c>
      <c r="L116" s="125">
        <v>0.25669999999999998</v>
      </c>
      <c r="M116" s="125">
        <v>0.57850000000000001</v>
      </c>
      <c r="N116" s="125">
        <v>2.0459000000000001</v>
      </c>
      <c r="O116" s="125">
        <v>0.2268</v>
      </c>
      <c r="P116" s="125">
        <v>0.50380000000000003</v>
      </c>
      <c r="Q116" s="125">
        <v>1.5199</v>
      </c>
      <c r="R116" s="125">
        <v>0.5222</v>
      </c>
      <c r="S116" s="125">
        <v>1.5391999999999999</v>
      </c>
      <c r="T116" s="363">
        <v>4.0288000000000004</v>
      </c>
      <c r="U116" s="125">
        <v>1388</v>
      </c>
    </row>
    <row r="117" spans="1:21">
      <c r="A117" s="125">
        <v>1387</v>
      </c>
      <c r="B117" s="125">
        <v>0.21110000000000001</v>
      </c>
      <c r="C117" s="125">
        <v>0.46500000000000002</v>
      </c>
      <c r="D117" s="125">
        <v>1.4293</v>
      </c>
      <c r="E117" s="125">
        <v>3.3946999999999998</v>
      </c>
      <c r="F117" s="125">
        <v>7.4165999999999999</v>
      </c>
      <c r="G117" s="125">
        <v>9.4088999999999992</v>
      </c>
      <c r="H117" s="125">
        <v>14.3706</v>
      </c>
      <c r="I117" s="125">
        <v>0.2351</v>
      </c>
      <c r="J117" s="125">
        <v>0.50519999999999998</v>
      </c>
      <c r="K117" s="125">
        <v>1.5024</v>
      </c>
      <c r="L117" s="125">
        <v>0.25690000000000002</v>
      </c>
      <c r="M117" s="125">
        <v>0.57889999999999997</v>
      </c>
      <c r="N117" s="125">
        <v>2.0466000000000002</v>
      </c>
      <c r="O117" s="125">
        <v>0.22689999999999999</v>
      </c>
      <c r="P117" s="125">
        <v>0.50409999999999999</v>
      </c>
      <c r="Q117" s="125">
        <v>1.5206</v>
      </c>
      <c r="R117" s="125">
        <v>0.52249999999999996</v>
      </c>
      <c r="S117" s="125">
        <v>1.5398000000000001</v>
      </c>
      <c r="T117" s="363">
        <v>4.03</v>
      </c>
      <c r="U117" s="125">
        <v>1387</v>
      </c>
    </row>
    <row r="118" spans="1:21">
      <c r="A118" s="125">
        <v>1386</v>
      </c>
      <c r="B118" s="125">
        <v>0.21129999999999999</v>
      </c>
      <c r="C118" s="125">
        <v>0.46529999999999999</v>
      </c>
      <c r="D118" s="125">
        <v>1.4298999999999999</v>
      </c>
      <c r="E118" s="125">
        <v>3.3957999999999999</v>
      </c>
      <c r="F118" s="125">
        <v>7.4188000000000001</v>
      </c>
      <c r="G118" s="125">
        <v>9.4117999999999995</v>
      </c>
      <c r="H118" s="125">
        <v>14.3749</v>
      </c>
      <c r="I118" s="125">
        <v>0.23519999999999999</v>
      </c>
      <c r="J118" s="125">
        <v>0.50549999999999995</v>
      </c>
      <c r="K118" s="125">
        <v>1.5029999999999999</v>
      </c>
      <c r="L118" s="125">
        <v>0.25700000000000001</v>
      </c>
      <c r="M118" s="125">
        <v>0.57920000000000005</v>
      </c>
      <c r="N118" s="125">
        <v>2.0472999999999999</v>
      </c>
      <c r="O118" s="125">
        <v>0.2271</v>
      </c>
      <c r="P118" s="125">
        <v>0.50439999999999996</v>
      </c>
      <c r="Q118" s="125">
        <v>1.5212000000000001</v>
      </c>
      <c r="R118" s="125">
        <v>0.52280000000000004</v>
      </c>
      <c r="S118" s="125">
        <v>1.5404</v>
      </c>
      <c r="T118" s="363">
        <v>4.0312000000000001</v>
      </c>
      <c r="U118" s="125">
        <v>1386</v>
      </c>
    </row>
    <row r="119" spans="1:21">
      <c r="A119" s="125">
        <v>1385</v>
      </c>
      <c r="B119" s="125">
        <v>0.2114</v>
      </c>
      <c r="C119" s="125">
        <v>0.46550000000000002</v>
      </c>
      <c r="D119" s="125">
        <v>1.4303999999999999</v>
      </c>
      <c r="E119" s="125">
        <v>3.3969</v>
      </c>
      <c r="F119" s="125">
        <v>7.4210000000000003</v>
      </c>
      <c r="G119" s="125">
        <v>9.4146000000000001</v>
      </c>
      <c r="H119" s="125">
        <v>14.379200000000001</v>
      </c>
      <c r="I119" s="125">
        <v>0.2354</v>
      </c>
      <c r="J119" s="125">
        <v>0.50580000000000003</v>
      </c>
      <c r="K119" s="125">
        <v>1.5036</v>
      </c>
      <c r="L119" s="125">
        <v>0.25719999999999998</v>
      </c>
      <c r="M119" s="125">
        <v>0.5796</v>
      </c>
      <c r="N119" s="125">
        <v>2.0478999999999998</v>
      </c>
      <c r="O119" s="125">
        <v>0.22720000000000001</v>
      </c>
      <c r="P119" s="125">
        <v>0.50470000000000004</v>
      </c>
      <c r="Q119" s="125">
        <v>1.5218</v>
      </c>
      <c r="R119" s="125">
        <v>0.52310000000000001</v>
      </c>
      <c r="S119" s="125">
        <v>1.5409999999999999</v>
      </c>
      <c r="T119" s="363">
        <v>4.0324</v>
      </c>
      <c r="U119" s="125">
        <v>1385</v>
      </c>
    </row>
    <row r="120" spans="1:21">
      <c r="A120" s="125">
        <v>1384</v>
      </c>
      <c r="B120" s="125">
        <v>0.21149999999999999</v>
      </c>
      <c r="C120" s="125">
        <v>0.46579999999999999</v>
      </c>
      <c r="D120" s="125">
        <v>1.431</v>
      </c>
      <c r="E120" s="125">
        <v>3.3980000000000001</v>
      </c>
      <c r="F120" s="125">
        <v>7.4231999999999996</v>
      </c>
      <c r="G120" s="125">
        <v>9.4174000000000007</v>
      </c>
      <c r="H120" s="125">
        <v>14.3835</v>
      </c>
      <c r="I120" s="125">
        <v>0.23549999999999999</v>
      </c>
      <c r="J120" s="125">
        <v>0.50609999999999999</v>
      </c>
      <c r="K120" s="125">
        <v>1.5043</v>
      </c>
      <c r="L120" s="125">
        <v>0.25740000000000002</v>
      </c>
      <c r="M120" s="125">
        <v>0.57989999999999997</v>
      </c>
      <c r="N120" s="125">
        <v>2.0486</v>
      </c>
      <c r="O120" s="125">
        <v>0.2273</v>
      </c>
      <c r="P120" s="125">
        <v>0.505</v>
      </c>
      <c r="Q120" s="125">
        <v>1.5224</v>
      </c>
      <c r="R120" s="125">
        <v>0.52339999999999998</v>
      </c>
      <c r="S120" s="125">
        <v>1.5416000000000001</v>
      </c>
      <c r="T120" s="363">
        <v>4.0336999999999996</v>
      </c>
      <c r="U120" s="125">
        <v>1384</v>
      </c>
    </row>
    <row r="121" spans="1:21">
      <c r="A121" s="125">
        <v>1383</v>
      </c>
      <c r="B121" s="125">
        <v>0.21160000000000001</v>
      </c>
      <c r="C121" s="125">
        <v>0.46610000000000001</v>
      </c>
      <c r="D121" s="125">
        <v>1.4315</v>
      </c>
      <c r="E121" s="125">
        <v>3.399</v>
      </c>
      <c r="F121" s="125">
        <v>7.4253999999999998</v>
      </c>
      <c r="G121" s="125">
        <v>9.4201999999999995</v>
      </c>
      <c r="H121" s="125">
        <v>14.3879</v>
      </c>
      <c r="I121" s="125">
        <v>0.23569999999999999</v>
      </c>
      <c r="J121" s="125">
        <v>0.50639999999999996</v>
      </c>
      <c r="K121" s="125">
        <v>1.5048999999999999</v>
      </c>
      <c r="L121" s="125">
        <v>0.2576</v>
      </c>
      <c r="M121" s="125">
        <v>0.58030000000000004</v>
      </c>
      <c r="N121" s="125">
        <v>2.0493000000000001</v>
      </c>
      <c r="O121" s="125">
        <v>0.22750000000000001</v>
      </c>
      <c r="P121" s="125">
        <v>0.50529999999999997</v>
      </c>
      <c r="Q121" s="125">
        <v>1.5229999999999999</v>
      </c>
      <c r="R121" s="125">
        <v>0.52370000000000005</v>
      </c>
      <c r="S121" s="125">
        <v>1.5422</v>
      </c>
      <c r="T121" s="363">
        <v>4.0349000000000004</v>
      </c>
      <c r="U121" s="125">
        <v>1383</v>
      </c>
    </row>
    <row r="122" spans="1:21">
      <c r="A122" s="125">
        <v>1382</v>
      </c>
      <c r="B122" s="125">
        <v>0.21179999999999999</v>
      </c>
      <c r="C122" s="125">
        <v>0.46629999999999999</v>
      </c>
      <c r="D122" s="125">
        <v>1.4319999999999999</v>
      </c>
      <c r="E122" s="125">
        <v>3.4001000000000001</v>
      </c>
      <c r="F122" s="125">
        <v>7.4276999999999997</v>
      </c>
      <c r="G122" s="125">
        <v>9.423</v>
      </c>
      <c r="H122" s="125">
        <v>14.392200000000001</v>
      </c>
      <c r="I122" s="125">
        <v>0.23580000000000001</v>
      </c>
      <c r="J122" s="125">
        <v>0.50670000000000004</v>
      </c>
      <c r="K122" s="125">
        <v>1.5056</v>
      </c>
      <c r="L122" s="125">
        <v>0.25769999999999998</v>
      </c>
      <c r="M122" s="125">
        <v>0.5806</v>
      </c>
      <c r="N122" s="125">
        <v>2.0499999999999998</v>
      </c>
      <c r="O122" s="125">
        <v>0.2276</v>
      </c>
      <c r="P122" s="125">
        <v>0.50570000000000004</v>
      </c>
      <c r="Q122" s="125">
        <v>1.5237000000000001</v>
      </c>
      <c r="R122" s="125">
        <v>0.52400000000000002</v>
      </c>
      <c r="S122" s="125">
        <v>1.5427999999999999</v>
      </c>
      <c r="T122" s="363">
        <v>4.0361000000000002</v>
      </c>
      <c r="U122" s="125">
        <v>1382</v>
      </c>
    </row>
    <row r="123" spans="1:21">
      <c r="A123" s="125">
        <v>1381</v>
      </c>
      <c r="B123" s="125">
        <v>0.21190000000000001</v>
      </c>
      <c r="C123" s="125">
        <v>0.46660000000000001</v>
      </c>
      <c r="D123" s="125">
        <v>1.4326000000000001</v>
      </c>
      <c r="E123" s="125">
        <v>3.4011999999999998</v>
      </c>
      <c r="F123" s="125">
        <v>7.4298999999999999</v>
      </c>
      <c r="G123" s="125">
        <v>9.4258000000000006</v>
      </c>
      <c r="H123" s="125">
        <v>14.3965</v>
      </c>
      <c r="I123" s="125">
        <v>0.23599999999999999</v>
      </c>
      <c r="J123" s="125">
        <v>0.5071</v>
      </c>
      <c r="K123" s="125">
        <v>1.5062</v>
      </c>
      <c r="L123" s="125">
        <v>0.25790000000000002</v>
      </c>
      <c r="M123" s="125">
        <v>0.58089999999999997</v>
      </c>
      <c r="N123" s="125">
        <v>2.0507</v>
      </c>
      <c r="O123" s="125">
        <v>0.2278</v>
      </c>
      <c r="P123" s="125">
        <v>0.50600000000000001</v>
      </c>
      <c r="Q123" s="125">
        <v>1.5243</v>
      </c>
      <c r="R123" s="125">
        <v>0.52429999999999999</v>
      </c>
      <c r="S123" s="125">
        <v>1.5434000000000001</v>
      </c>
      <c r="T123" s="363">
        <v>4.0373000000000001</v>
      </c>
      <c r="U123" s="125">
        <v>1381</v>
      </c>
    </row>
    <row r="124" spans="1:21">
      <c r="A124" s="125">
        <v>1380</v>
      </c>
      <c r="B124" s="125">
        <v>0.21199999999999999</v>
      </c>
      <c r="C124" s="125">
        <v>0.46689999999999998</v>
      </c>
      <c r="D124" s="125">
        <v>1.4331</v>
      </c>
      <c r="E124" s="125">
        <v>3.4022999999999999</v>
      </c>
      <c r="F124" s="125">
        <v>7.4321000000000002</v>
      </c>
      <c r="G124" s="125">
        <v>9.4286999999999992</v>
      </c>
      <c r="H124" s="125">
        <v>14.4009</v>
      </c>
      <c r="I124" s="125">
        <v>0.2361</v>
      </c>
      <c r="J124" s="125">
        <v>0.50739999999999996</v>
      </c>
      <c r="K124" s="125">
        <v>1.5068999999999999</v>
      </c>
      <c r="L124" s="125">
        <v>0.2581</v>
      </c>
      <c r="M124" s="125">
        <v>0.58130000000000004</v>
      </c>
      <c r="N124" s="125">
        <v>2.0514000000000001</v>
      </c>
      <c r="O124" s="125">
        <v>0.22789999999999999</v>
      </c>
      <c r="P124" s="125">
        <v>0.50629999999999997</v>
      </c>
      <c r="Q124" s="125">
        <v>1.5248999999999999</v>
      </c>
      <c r="R124" s="125">
        <v>0.52459999999999996</v>
      </c>
      <c r="S124" s="125">
        <v>1.544</v>
      </c>
      <c r="T124" s="363">
        <v>4.0385</v>
      </c>
      <c r="U124" s="125">
        <v>1380</v>
      </c>
    </row>
    <row r="125" spans="1:21">
      <c r="A125" s="125">
        <v>1379</v>
      </c>
      <c r="B125" s="125">
        <v>0.2122</v>
      </c>
      <c r="C125" s="125">
        <v>0.46710000000000002</v>
      </c>
      <c r="D125" s="125">
        <v>1.4337</v>
      </c>
      <c r="E125" s="125">
        <v>3.4034</v>
      </c>
      <c r="F125" s="125">
        <v>7.4343000000000004</v>
      </c>
      <c r="G125" s="125">
        <v>9.4314999999999998</v>
      </c>
      <c r="H125" s="125">
        <v>14.405200000000001</v>
      </c>
      <c r="I125" s="125">
        <v>0.23630000000000001</v>
      </c>
      <c r="J125" s="125">
        <v>0.50770000000000004</v>
      </c>
      <c r="K125" s="125">
        <v>1.5075000000000001</v>
      </c>
      <c r="L125" s="125">
        <v>0.25819999999999999</v>
      </c>
      <c r="M125" s="125">
        <v>0.58160000000000001</v>
      </c>
      <c r="N125" s="125">
        <v>2.0520999999999998</v>
      </c>
      <c r="O125" s="125">
        <v>0.22800000000000001</v>
      </c>
      <c r="P125" s="125">
        <v>0.50660000000000005</v>
      </c>
      <c r="Q125" s="125">
        <v>1.5255000000000001</v>
      </c>
      <c r="R125" s="125">
        <v>0.52490000000000003</v>
      </c>
      <c r="S125" s="125">
        <v>1.5446</v>
      </c>
      <c r="T125" s="363">
        <v>4.0396999999999998</v>
      </c>
      <c r="U125" s="125">
        <v>1379</v>
      </c>
    </row>
    <row r="126" spans="1:21">
      <c r="A126" s="125">
        <v>1378</v>
      </c>
      <c r="B126" s="125">
        <v>0.21229999999999999</v>
      </c>
      <c r="C126" s="125">
        <v>0.46739999999999998</v>
      </c>
      <c r="D126" s="125">
        <v>1.4341999999999999</v>
      </c>
      <c r="E126" s="125">
        <v>3.4045000000000001</v>
      </c>
      <c r="F126" s="125">
        <v>7.4364999999999997</v>
      </c>
      <c r="G126" s="125">
        <v>9.4343000000000004</v>
      </c>
      <c r="H126" s="125">
        <v>14.4095</v>
      </c>
      <c r="I126" s="125">
        <v>0.2364</v>
      </c>
      <c r="J126" s="125">
        <v>0.50800000000000001</v>
      </c>
      <c r="K126" s="125">
        <v>1.5081</v>
      </c>
      <c r="L126" s="125">
        <v>0.25840000000000002</v>
      </c>
      <c r="M126" s="125">
        <v>0.58199999999999996</v>
      </c>
      <c r="N126" s="125">
        <v>2.0528</v>
      </c>
      <c r="O126" s="125">
        <v>0.22819999999999999</v>
      </c>
      <c r="P126" s="125">
        <v>0.50690000000000002</v>
      </c>
      <c r="Q126" s="125">
        <v>1.5261</v>
      </c>
      <c r="R126" s="125">
        <v>0.5252</v>
      </c>
      <c r="S126" s="125">
        <v>1.5451999999999999</v>
      </c>
      <c r="T126" s="363">
        <v>4.0410000000000004</v>
      </c>
      <c r="U126" s="125">
        <v>1378</v>
      </c>
    </row>
    <row r="127" spans="1:21">
      <c r="A127" s="125">
        <v>1377</v>
      </c>
      <c r="B127" s="125">
        <v>0.21240000000000001</v>
      </c>
      <c r="C127" s="125">
        <v>0.4677</v>
      </c>
      <c r="D127" s="125">
        <v>1.4347000000000001</v>
      </c>
      <c r="E127" s="125">
        <v>3.4056000000000002</v>
      </c>
      <c r="F127" s="125">
        <v>7.4386999999999999</v>
      </c>
      <c r="G127" s="125">
        <v>9.4370999999999992</v>
      </c>
      <c r="H127" s="125">
        <v>14.4139</v>
      </c>
      <c r="I127" s="125">
        <v>0.2366</v>
      </c>
      <c r="J127" s="125">
        <v>0.50829999999999997</v>
      </c>
      <c r="K127" s="125">
        <v>1.5087999999999999</v>
      </c>
      <c r="L127" s="125">
        <v>0.2586</v>
      </c>
      <c r="M127" s="125">
        <v>0.58230000000000004</v>
      </c>
      <c r="N127" s="125">
        <v>2.0535000000000001</v>
      </c>
      <c r="O127" s="125">
        <v>0.2283</v>
      </c>
      <c r="P127" s="125">
        <v>0.50719999999999998</v>
      </c>
      <c r="Q127" s="125">
        <v>1.5267999999999999</v>
      </c>
      <c r="R127" s="125">
        <v>0.52549999999999997</v>
      </c>
      <c r="S127" s="125">
        <v>1.5459000000000001</v>
      </c>
      <c r="T127" s="363">
        <v>4.0422000000000002</v>
      </c>
      <c r="U127" s="125">
        <v>1377</v>
      </c>
    </row>
    <row r="128" spans="1:21">
      <c r="A128" s="125">
        <v>1376</v>
      </c>
      <c r="B128" s="125">
        <v>0.21260000000000001</v>
      </c>
      <c r="C128" s="125">
        <v>0.46789999999999998</v>
      </c>
      <c r="D128" s="125">
        <v>1.4353</v>
      </c>
      <c r="E128" s="125">
        <v>3.4066000000000001</v>
      </c>
      <c r="F128" s="125">
        <v>7.4409000000000001</v>
      </c>
      <c r="G128" s="125">
        <v>9.44</v>
      </c>
      <c r="H128" s="125">
        <v>14.418200000000001</v>
      </c>
      <c r="I128" s="125">
        <v>0.23669999999999999</v>
      </c>
      <c r="J128" s="125">
        <v>0.50870000000000004</v>
      </c>
      <c r="K128" s="125">
        <v>1.5094000000000001</v>
      </c>
      <c r="L128" s="125">
        <v>0.25879999999999997</v>
      </c>
      <c r="M128" s="125">
        <v>0.5827</v>
      </c>
      <c r="N128" s="125">
        <v>2.0541999999999998</v>
      </c>
      <c r="O128" s="125">
        <v>0.22839999999999999</v>
      </c>
      <c r="P128" s="125">
        <v>0.50749999999999995</v>
      </c>
      <c r="Q128" s="125">
        <v>1.5274000000000001</v>
      </c>
      <c r="R128" s="125">
        <v>0.52580000000000005</v>
      </c>
      <c r="S128" s="125">
        <v>1.5465</v>
      </c>
      <c r="T128" s="363">
        <v>4.0434000000000001</v>
      </c>
      <c r="U128" s="125">
        <v>1376</v>
      </c>
    </row>
    <row r="129" spans="1:21">
      <c r="A129" s="125">
        <v>1375</v>
      </c>
      <c r="B129" s="125">
        <v>0.2127</v>
      </c>
      <c r="C129" s="125">
        <v>0.46820000000000001</v>
      </c>
      <c r="D129" s="125">
        <v>1.4358</v>
      </c>
      <c r="E129" s="125">
        <v>3.4077000000000002</v>
      </c>
      <c r="F129" s="125">
        <v>7.4431000000000003</v>
      </c>
      <c r="G129" s="125">
        <v>9.4428000000000001</v>
      </c>
      <c r="H129" s="125">
        <v>14.422499999999999</v>
      </c>
      <c r="I129" s="125">
        <v>0.2369</v>
      </c>
      <c r="J129" s="125">
        <v>0.50900000000000001</v>
      </c>
      <c r="K129" s="125">
        <v>1.5101</v>
      </c>
      <c r="L129" s="125">
        <v>0.25890000000000002</v>
      </c>
      <c r="M129" s="125">
        <v>0.58299999999999996</v>
      </c>
      <c r="N129" s="125">
        <v>2.0548999999999999</v>
      </c>
      <c r="O129" s="125">
        <v>0.2286</v>
      </c>
      <c r="P129" s="125">
        <v>0.50790000000000002</v>
      </c>
      <c r="Q129" s="125">
        <v>1.528</v>
      </c>
      <c r="R129" s="125">
        <v>0.52610000000000001</v>
      </c>
      <c r="S129" s="125">
        <v>1.5470999999999999</v>
      </c>
      <c r="T129" s="363">
        <v>4.0446</v>
      </c>
      <c r="U129" s="125">
        <v>1375</v>
      </c>
    </row>
    <row r="130" spans="1:21">
      <c r="A130" s="125">
        <v>1374</v>
      </c>
      <c r="B130" s="125">
        <v>0.21279999999999999</v>
      </c>
      <c r="C130" s="125">
        <v>0.46850000000000003</v>
      </c>
      <c r="D130" s="125">
        <v>1.4363999999999999</v>
      </c>
      <c r="E130" s="125">
        <v>3.4087999999999998</v>
      </c>
      <c r="F130" s="125">
        <v>7.4452999999999996</v>
      </c>
      <c r="G130" s="125">
        <v>9.4456000000000007</v>
      </c>
      <c r="H130" s="125">
        <v>14.4269</v>
      </c>
      <c r="I130" s="125">
        <v>0.23710000000000001</v>
      </c>
      <c r="J130" s="125">
        <v>0.50929999999999997</v>
      </c>
      <c r="K130" s="125">
        <v>1.5106999999999999</v>
      </c>
      <c r="L130" s="125">
        <v>0.2591</v>
      </c>
      <c r="M130" s="125">
        <v>0.58340000000000003</v>
      </c>
      <c r="N130" s="125">
        <v>2.0556000000000001</v>
      </c>
      <c r="O130" s="125">
        <v>0.22869999999999999</v>
      </c>
      <c r="P130" s="125">
        <v>0.50819999999999999</v>
      </c>
      <c r="Q130" s="125">
        <v>1.5286</v>
      </c>
      <c r="R130" s="125">
        <v>0.52639999999999998</v>
      </c>
      <c r="S130" s="125">
        <v>1.5477000000000001</v>
      </c>
      <c r="T130" s="363">
        <v>4.0457999999999998</v>
      </c>
      <c r="U130" s="125">
        <v>1374</v>
      </c>
    </row>
    <row r="131" spans="1:21">
      <c r="A131" s="125">
        <v>1373</v>
      </c>
      <c r="B131" s="125">
        <v>0.21290000000000001</v>
      </c>
      <c r="C131" s="125">
        <v>0.46879999999999999</v>
      </c>
      <c r="D131" s="125">
        <v>1.4369000000000001</v>
      </c>
      <c r="E131" s="125">
        <v>3.4098999999999999</v>
      </c>
      <c r="F131" s="125">
        <v>7.4474999999999998</v>
      </c>
      <c r="G131" s="125">
        <v>9.4484999999999992</v>
      </c>
      <c r="H131" s="125">
        <v>14.4312</v>
      </c>
      <c r="I131" s="125">
        <v>0.23719999999999999</v>
      </c>
      <c r="J131" s="125">
        <v>0.50960000000000005</v>
      </c>
      <c r="K131" s="125">
        <v>1.5114000000000001</v>
      </c>
      <c r="L131" s="125">
        <v>0.25929999999999997</v>
      </c>
      <c r="M131" s="125">
        <v>0.5837</v>
      </c>
      <c r="N131" s="125">
        <v>2.0562999999999998</v>
      </c>
      <c r="O131" s="125">
        <v>0.2288</v>
      </c>
      <c r="P131" s="125">
        <v>0.50849999999999995</v>
      </c>
      <c r="Q131" s="125">
        <v>1.5293000000000001</v>
      </c>
      <c r="R131" s="125">
        <v>0.52669999999999995</v>
      </c>
      <c r="S131" s="125">
        <v>1.5483</v>
      </c>
      <c r="T131" s="363">
        <v>4.0471000000000004</v>
      </c>
      <c r="U131" s="125">
        <v>1373</v>
      </c>
    </row>
    <row r="132" spans="1:21">
      <c r="A132" s="125">
        <v>1372</v>
      </c>
      <c r="B132" s="125">
        <v>0.21310000000000001</v>
      </c>
      <c r="C132" s="125">
        <v>0.46899999999999997</v>
      </c>
      <c r="D132" s="125">
        <v>1.4374</v>
      </c>
      <c r="E132" s="125">
        <v>3.411</v>
      </c>
      <c r="F132" s="125">
        <v>7.4497</v>
      </c>
      <c r="G132" s="125">
        <v>9.4512999999999998</v>
      </c>
      <c r="H132" s="125">
        <v>14.435600000000001</v>
      </c>
      <c r="I132" s="125">
        <v>0.2374</v>
      </c>
      <c r="J132" s="125">
        <v>0.51</v>
      </c>
      <c r="K132" s="125">
        <v>1.512</v>
      </c>
      <c r="L132" s="125">
        <v>0.25940000000000002</v>
      </c>
      <c r="M132" s="125">
        <v>0.58399999999999996</v>
      </c>
      <c r="N132" s="125">
        <v>2.0569000000000002</v>
      </c>
      <c r="O132" s="125">
        <v>0.22900000000000001</v>
      </c>
      <c r="P132" s="125">
        <v>0.50880000000000003</v>
      </c>
      <c r="Q132" s="125">
        <v>1.5299</v>
      </c>
      <c r="R132" s="125">
        <v>0.52700000000000002</v>
      </c>
      <c r="S132" s="125">
        <v>1.5488999999999999</v>
      </c>
      <c r="T132" s="363">
        <v>4.0483000000000002</v>
      </c>
      <c r="U132" s="125">
        <v>1372</v>
      </c>
    </row>
    <row r="133" spans="1:21">
      <c r="A133" s="125">
        <v>1371</v>
      </c>
      <c r="B133" s="125">
        <v>0.2132</v>
      </c>
      <c r="C133" s="125">
        <v>0.46929999999999999</v>
      </c>
      <c r="D133" s="125">
        <v>1.4379999999999999</v>
      </c>
      <c r="E133" s="125">
        <v>3.4121000000000001</v>
      </c>
      <c r="F133" s="125">
        <v>7.452</v>
      </c>
      <c r="G133" s="125">
        <v>9.4541000000000004</v>
      </c>
      <c r="H133" s="125">
        <v>14.4399</v>
      </c>
      <c r="I133" s="125">
        <v>0.23749999999999999</v>
      </c>
      <c r="J133" s="125">
        <v>0.51029999999999998</v>
      </c>
      <c r="K133" s="125">
        <v>1.5125999999999999</v>
      </c>
      <c r="L133" s="125">
        <v>0.2596</v>
      </c>
      <c r="M133" s="125">
        <v>0.58440000000000003</v>
      </c>
      <c r="N133" s="125">
        <v>2.0575999999999999</v>
      </c>
      <c r="O133" s="125">
        <v>0.2291</v>
      </c>
      <c r="P133" s="125">
        <v>0.5091</v>
      </c>
      <c r="Q133" s="125">
        <v>1.5305</v>
      </c>
      <c r="R133" s="125">
        <v>0.52729999999999999</v>
      </c>
      <c r="S133" s="125">
        <v>1.5495000000000001</v>
      </c>
      <c r="T133" s="363">
        <v>4.0495000000000001</v>
      </c>
      <c r="U133" s="125">
        <v>1371</v>
      </c>
    </row>
    <row r="134" spans="1:21">
      <c r="A134" s="125">
        <v>1370</v>
      </c>
      <c r="B134" s="125">
        <v>0.21329999999999999</v>
      </c>
      <c r="C134" s="125">
        <v>0.46960000000000002</v>
      </c>
      <c r="D134" s="125">
        <v>1.4384999999999999</v>
      </c>
      <c r="E134" s="125">
        <v>3.4131999999999998</v>
      </c>
      <c r="F134" s="125">
        <v>7.4542000000000002</v>
      </c>
      <c r="G134" s="125">
        <v>9.4568999999999992</v>
      </c>
      <c r="H134" s="125">
        <v>14.4442</v>
      </c>
      <c r="I134" s="125">
        <v>0.23769999999999999</v>
      </c>
      <c r="J134" s="125">
        <v>0.51060000000000005</v>
      </c>
      <c r="K134" s="125">
        <v>1.5133000000000001</v>
      </c>
      <c r="L134" s="125">
        <v>0.25979999999999998</v>
      </c>
      <c r="M134" s="125">
        <v>0.5847</v>
      </c>
      <c r="N134" s="125">
        <v>2.0583</v>
      </c>
      <c r="O134" s="125">
        <v>0.22919999999999999</v>
      </c>
      <c r="P134" s="125">
        <v>0.50939999999999996</v>
      </c>
      <c r="Q134" s="125">
        <v>1.5310999999999999</v>
      </c>
      <c r="R134" s="125">
        <v>0.52759999999999996</v>
      </c>
      <c r="S134" s="125">
        <v>1.5501</v>
      </c>
      <c r="T134" s="363">
        <v>4.0507</v>
      </c>
      <c r="U134" s="125">
        <v>1370</v>
      </c>
    </row>
    <row r="135" spans="1:21">
      <c r="A135" s="125">
        <v>1369</v>
      </c>
      <c r="B135" s="125">
        <v>0.2135</v>
      </c>
      <c r="C135" s="125">
        <v>0.4698</v>
      </c>
      <c r="D135" s="125">
        <v>1.4391</v>
      </c>
      <c r="E135" s="125">
        <v>3.4142999999999999</v>
      </c>
      <c r="F135" s="125">
        <v>7.4564000000000004</v>
      </c>
      <c r="G135" s="125">
        <v>9.4597999999999995</v>
      </c>
      <c r="H135" s="125">
        <v>14.448600000000001</v>
      </c>
      <c r="I135" s="125">
        <v>0.23780000000000001</v>
      </c>
      <c r="J135" s="125">
        <v>0.51090000000000002</v>
      </c>
      <c r="K135" s="125">
        <v>1.5139</v>
      </c>
      <c r="L135" s="125">
        <v>0.26</v>
      </c>
      <c r="M135" s="125">
        <v>0.58509999999999995</v>
      </c>
      <c r="N135" s="125">
        <v>2.0590000000000002</v>
      </c>
      <c r="O135" s="125">
        <v>0.22939999999999999</v>
      </c>
      <c r="P135" s="125">
        <v>0.50970000000000004</v>
      </c>
      <c r="Q135" s="125">
        <v>1.5317000000000001</v>
      </c>
      <c r="R135" s="125">
        <v>0.52790000000000004</v>
      </c>
      <c r="S135" s="125">
        <v>1.5507</v>
      </c>
      <c r="T135" s="363">
        <v>4.0519999999999996</v>
      </c>
      <c r="U135" s="125">
        <v>1369</v>
      </c>
    </row>
    <row r="136" spans="1:21">
      <c r="A136" s="125">
        <v>1368</v>
      </c>
      <c r="B136" s="125">
        <v>0.21360000000000001</v>
      </c>
      <c r="C136" s="125">
        <v>0.47010000000000002</v>
      </c>
      <c r="D136" s="125">
        <v>1.4396</v>
      </c>
      <c r="E136" s="125">
        <v>3.4154</v>
      </c>
      <c r="F136" s="125">
        <v>7.4585999999999997</v>
      </c>
      <c r="G136" s="125">
        <v>9.4626000000000001</v>
      </c>
      <c r="H136" s="125">
        <v>14.4529</v>
      </c>
      <c r="I136" s="125">
        <v>0.23799999999999999</v>
      </c>
      <c r="J136" s="125">
        <v>0.51119999999999999</v>
      </c>
      <c r="K136" s="125">
        <v>1.5145999999999999</v>
      </c>
      <c r="L136" s="125">
        <v>0.2601</v>
      </c>
      <c r="M136" s="125">
        <v>0.58540000000000003</v>
      </c>
      <c r="N136" s="125">
        <v>2.0596999999999999</v>
      </c>
      <c r="O136" s="125">
        <v>0.22950000000000001</v>
      </c>
      <c r="P136" s="125">
        <v>0.51</v>
      </c>
      <c r="Q136" s="125">
        <v>1.5324</v>
      </c>
      <c r="R136" s="125">
        <v>0.5282</v>
      </c>
      <c r="S136" s="125">
        <v>1.5512999999999999</v>
      </c>
      <c r="T136" s="363">
        <v>4.0532000000000004</v>
      </c>
      <c r="U136" s="125">
        <v>1368</v>
      </c>
    </row>
    <row r="137" spans="1:21">
      <c r="A137" s="125">
        <v>1367</v>
      </c>
      <c r="B137" s="125">
        <v>0.2137</v>
      </c>
      <c r="C137" s="125">
        <v>0.47039999999999998</v>
      </c>
      <c r="D137" s="125">
        <v>1.4400999999999999</v>
      </c>
      <c r="E137" s="125">
        <v>3.4165000000000001</v>
      </c>
      <c r="F137" s="125">
        <v>7.4607999999999999</v>
      </c>
      <c r="G137" s="125">
        <v>9.4655000000000005</v>
      </c>
      <c r="H137" s="125">
        <v>14.4573</v>
      </c>
      <c r="I137" s="125">
        <v>0.23810000000000001</v>
      </c>
      <c r="J137" s="125">
        <v>0.51160000000000005</v>
      </c>
      <c r="K137" s="125">
        <v>1.5152000000000001</v>
      </c>
      <c r="L137" s="125">
        <v>0.26029999999999998</v>
      </c>
      <c r="M137" s="125">
        <v>0.58579999999999999</v>
      </c>
      <c r="N137" s="125">
        <v>2.0604</v>
      </c>
      <c r="O137" s="125">
        <v>0.2296</v>
      </c>
      <c r="P137" s="125">
        <v>0.51039999999999996</v>
      </c>
      <c r="Q137" s="125">
        <v>1.5329999999999999</v>
      </c>
      <c r="R137" s="125">
        <v>0.52849999999999997</v>
      </c>
      <c r="S137" s="125">
        <v>1.552</v>
      </c>
      <c r="T137" s="363">
        <v>4.0544000000000002</v>
      </c>
      <c r="U137" s="125">
        <v>1367</v>
      </c>
    </row>
    <row r="138" spans="1:21">
      <c r="A138" s="125">
        <v>1366</v>
      </c>
      <c r="B138" s="125">
        <v>0.21390000000000001</v>
      </c>
      <c r="C138" s="125">
        <v>0.47070000000000001</v>
      </c>
      <c r="D138" s="125">
        <v>1.4407000000000001</v>
      </c>
      <c r="E138" s="125">
        <v>3.4175</v>
      </c>
      <c r="F138" s="125">
        <v>7.4630000000000001</v>
      </c>
      <c r="G138" s="125">
        <v>9.4682999999999993</v>
      </c>
      <c r="H138" s="125">
        <v>14.461600000000001</v>
      </c>
      <c r="I138" s="125">
        <v>0.23830000000000001</v>
      </c>
      <c r="J138" s="125">
        <v>0.51190000000000002</v>
      </c>
      <c r="K138" s="125">
        <v>1.5159</v>
      </c>
      <c r="L138" s="125">
        <v>0.26050000000000001</v>
      </c>
      <c r="M138" s="125">
        <v>0.58609999999999995</v>
      </c>
      <c r="N138" s="125">
        <v>2.0611000000000002</v>
      </c>
      <c r="O138" s="125">
        <v>0.2298</v>
      </c>
      <c r="P138" s="125">
        <v>0.51070000000000004</v>
      </c>
      <c r="Q138" s="125">
        <v>1.5336000000000001</v>
      </c>
      <c r="R138" s="125">
        <v>0.52880000000000005</v>
      </c>
      <c r="S138" s="125">
        <v>1.5526</v>
      </c>
      <c r="T138" s="363">
        <v>4.0556000000000001</v>
      </c>
      <c r="U138" s="125">
        <v>1366</v>
      </c>
    </row>
    <row r="139" spans="1:21">
      <c r="A139" s="125">
        <v>1365</v>
      </c>
      <c r="B139" s="125">
        <v>0.214</v>
      </c>
      <c r="C139" s="125">
        <v>0.47089999999999999</v>
      </c>
      <c r="D139" s="125">
        <v>1.4412</v>
      </c>
      <c r="E139" s="125">
        <v>3.4186000000000001</v>
      </c>
      <c r="F139" s="125">
        <v>7.4653</v>
      </c>
      <c r="G139" s="125">
        <v>9.4710999999999999</v>
      </c>
      <c r="H139" s="125">
        <v>14.465999999999999</v>
      </c>
      <c r="I139" s="125">
        <v>0.2384</v>
      </c>
      <c r="J139" s="125">
        <v>0.51219999999999999</v>
      </c>
      <c r="K139" s="125">
        <v>1.5165</v>
      </c>
      <c r="L139" s="125">
        <v>0.2606</v>
      </c>
      <c r="M139" s="125">
        <v>0.58650000000000002</v>
      </c>
      <c r="N139" s="125">
        <v>2.0617999999999999</v>
      </c>
      <c r="O139" s="125">
        <v>0.22989999999999999</v>
      </c>
      <c r="P139" s="125">
        <v>0.51100000000000001</v>
      </c>
      <c r="Q139" s="125">
        <v>1.5342</v>
      </c>
      <c r="R139" s="125">
        <v>0.52910000000000001</v>
      </c>
      <c r="S139" s="125">
        <v>1.5531999999999999</v>
      </c>
      <c r="T139" s="363">
        <v>4.0568</v>
      </c>
      <c r="U139" s="125">
        <v>1365</v>
      </c>
    </row>
    <row r="140" spans="1:21">
      <c r="A140" s="125">
        <v>1364</v>
      </c>
      <c r="B140" s="125">
        <v>0.21410000000000001</v>
      </c>
      <c r="C140" s="125">
        <v>0.47120000000000001</v>
      </c>
      <c r="D140" s="125">
        <v>1.4418</v>
      </c>
      <c r="E140" s="125">
        <v>3.4197000000000002</v>
      </c>
      <c r="F140" s="125">
        <v>7.4675000000000002</v>
      </c>
      <c r="G140" s="125">
        <v>9.4740000000000002</v>
      </c>
      <c r="H140" s="125">
        <v>14.4704</v>
      </c>
      <c r="I140" s="125">
        <v>0.23860000000000001</v>
      </c>
      <c r="J140" s="125">
        <v>0.51249999999999996</v>
      </c>
      <c r="K140" s="125">
        <v>1.5172000000000001</v>
      </c>
      <c r="L140" s="125">
        <v>0.26079999999999998</v>
      </c>
      <c r="M140" s="125">
        <v>0.58679999999999999</v>
      </c>
      <c r="N140" s="125">
        <v>2.0625</v>
      </c>
      <c r="O140" s="125">
        <v>0.2301</v>
      </c>
      <c r="P140" s="125">
        <v>0.51129999999999998</v>
      </c>
      <c r="Q140" s="125">
        <v>1.5348999999999999</v>
      </c>
      <c r="R140" s="125">
        <v>0.52939999999999998</v>
      </c>
      <c r="S140" s="125">
        <v>1.5538000000000001</v>
      </c>
      <c r="T140" s="363">
        <v>4.0580999999999996</v>
      </c>
      <c r="U140" s="125">
        <v>1364</v>
      </c>
    </row>
    <row r="141" spans="1:21">
      <c r="A141" s="125">
        <v>1363</v>
      </c>
      <c r="B141" s="125">
        <v>0.2142</v>
      </c>
      <c r="C141" s="125">
        <v>0.47149999999999997</v>
      </c>
      <c r="D141" s="125">
        <v>1.4422999999999999</v>
      </c>
      <c r="E141" s="125">
        <v>3.4207999999999998</v>
      </c>
      <c r="F141" s="125">
        <v>7.4696999999999996</v>
      </c>
      <c r="G141" s="125">
        <v>9.4768000000000008</v>
      </c>
      <c r="H141" s="125">
        <v>14.4747</v>
      </c>
      <c r="I141" s="125">
        <v>0.23880000000000001</v>
      </c>
      <c r="J141" s="125">
        <v>0.51280000000000003</v>
      </c>
      <c r="K141" s="125">
        <v>1.5178</v>
      </c>
      <c r="L141" s="125">
        <v>0.26100000000000001</v>
      </c>
      <c r="M141" s="125">
        <v>0.58720000000000006</v>
      </c>
      <c r="N141" s="125">
        <v>2.0632000000000001</v>
      </c>
      <c r="O141" s="125">
        <v>0.23019999999999999</v>
      </c>
      <c r="P141" s="125">
        <v>0.51160000000000005</v>
      </c>
      <c r="Q141" s="125">
        <v>1.5355000000000001</v>
      </c>
      <c r="R141" s="125">
        <v>0.52969999999999995</v>
      </c>
      <c r="S141" s="125">
        <v>1.5544</v>
      </c>
      <c r="T141" s="363">
        <v>4.0593000000000004</v>
      </c>
      <c r="U141" s="125">
        <v>1363</v>
      </c>
    </row>
    <row r="142" spans="1:21">
      <c r="A142" s="125">
        <v>1362</v>
      </c>
      <c r="B142" s="125">
        <v>0.21440000000000001</v>
      </c>
      <c r="C142" s="125">
        <v>0.47170000000000001</v>
      </c>
      <c r="D142" s="125">
        <v>1.4428000000000001</v>
      </c>
      <c r="E142" s="125">
        <v>3.4218999999999999</v>
      </c>
      <c r="F142" s="125">
        <v>7.4718999999999998</v>
      </c>
      <c r="G142" s="125">
        <v>9.4795999999999996</v>
      </c>
      <c r="H142" s="125">
        <v>14.479100000000001</v>
      </c>
      <c r="I142" s="125">
        <v>0.2389</v>
      </c>
      <c r="J142" s="125">
        <v>0.51319999999999999</v>
      </c>
      <c r="K142" s="125">
        <v>1.5185</v>
      </c>
      <c r="L142" s="125">
        <v>0.26119999999999999</v>
      </c>
      <c r="M142" s="125">
        <v>0.58750000000000002</v>
      </c>
      <c r="N142" s="125">
        <v>2.0638999999999998</v>
      </c>
      <c r="O142" s="125">
        <v>0.2303</v>
      </c>
      <c r="P142" s="125">
        <v>0.51190000000000002</v>
      </c>
      <c r="Q142" s="125">
        <v>1.5361</v>
      </c>
      <c r="R142" s="125">
        <v>0.53010000000000002</v>
      </c>
      <c r="S142" s="125">
        <v>1.5549999999999999</v>
      </c>
      <c r="T142" s="363">
        <v>4.0605000000000002</v>
      </c>
      <c r="U142" s="125">
        <v>1362</v>
      </c>
    </row>
    <row r="143" spans="1:21">
      <c r="A143" s="125">
        <v>1361</v>
      </c>
      <c r="B143" s="125">
        <v>0.2145</v>
      </c>
      <c r="C143" s="125">
        <v>0.47199999999999998</v>
      </c>
      <c r="D143" s="125">
        <v>1.4434</v>
      </c>
      <c r="E143" s="125">
        <v>3.423</v>
      </c>
      <c r="F143" s="125">
        <v>7.4741</v>
      </c>
      <c r="G143" s="125">
        <v>9.4824999999999999</v>
      </c>
      <c r="H143" s="125">
        <v>14.4834</v>
      </c>
      <c r="I143" s="125">
        <v>0.23910000000000001</v>
      </c>
      <c r="J143" s="125">
        <v>0.51349999999999996</v>
      </c>
      <c r="K143" s="125">
        <v>1.5190999999999999</v>
      </c>
      <c r="L143" s="125">
        <v>0.26129999999999998</v>
      </c>
      <c r="M143" s="125">
        <v>0.58779999999999999</v>
      </c>
      <c r="N143" s="125">
        <v>2.0646</v>
      </c>
      <c r="O143" s="125">
        <v>0.23050000000000001</v>
      </c>
      <c r="P143" s="125">
        <v>0.51229999999999998</v>
      </c>
      <c r="Q143" s="125">
        <v>1.5367999999999999</v>
      </c>
      <c r="R143" s="125">
        <v>0.53039999999999998</v>
      </c>
      <c r="S143" s="125">
        <v>1.5556000000000001</v>
      </c>
      <c r="T143" s="363">
        <v>4.0617999999999999</v>
      </c>
      <c r="U143" s="125">
        <v>1361</v>
      </c>
    </row>
    <row r="144" spans="1:21">
      <c r="A144" s="125">
        <v>1360</v>
      </c>
      <c r="B144" s="125">
        <v>0.21460000000000001</v>
      </c>
      <c r="C144" s="125">
        <v>0.4723</v>
      </c>
      <c r="D144" s="125">
        <v>1.4439</v>
      </c>
      <c r="E144" s="125">
        <v>3.4241000000000001</v>
      </c>
      <c r="F144" s="125">
        <v>7.4763999999999999</v>
      </c>
      <c r="G144" s="125">
        <v>9.4853000000000005</v>
      </c>
      <c r="H144" s="125">
        <v>14.4878</v>
      </c>
      <c r="I144" s="125">
        <v>0.2392</v>
      </c>
      <c r="J144" s="125">
        <v>0.51380000000000003</v>
      </c>
      <c r="K144" s="125">
        <v>1.5198</v>
      </c>
      <c r="L144" s="125">
        <v>0.26150000000000001</v>
      </c>
      <c r="M144" s="125">
        <v>0.58819999999999995</v>
      </c>
      <c r="N144" s="125">
        <v>2.0653000000000001</v>
      </c>
      <c r="O144" s="125">
        <v>0.2306</v>
      </c>
      <c r="P144" s="125">
        <v>0.51259999999999994</v>
      </c>
      <c r="Q144" s="125">
        <v>1.5374000000000001</v>
      </c>
      <c r="R144" s="125">
        <v>0.53069999999999995</v>
      </c>
      <c r="S144" s="125">
        <v>1.5562</v>
      </c>
      <c r="T144" s="363">
        <v>4.0629999999999997</v>
      </c>
      <c r="U144" s="125">
        <v>1360</v>
      </c>
    </row>
    <row r="145" spans="1:21">
      <c r="A145" s="125">
        <v>1359</v>
      </c>
      <c r="B145" s="125">
        <v>0.21479999999999999</v>
      </c>
      <c r="C145" s="125">
        <v>0.47249999999999998</v>
      </c>
      <c r="D145" s="125">
        <v>1.4444999999999999</v>
      </c>
      <c r="E145" s="125">
        <v>3.4251999999999998</v>
      </c>
      <c r="F145" s="125">
        <v>7.4786000000000001</v>
      </c>
      <c r="G145" s="125">
        <v>9.4882000000000009</v>
      </c>
      <c r="H145" s="125">
        <v>14.4922</v>
      </c>
      <c r="I145" s="125">
        <v>0.2394</v>
      </c>
      <c r="J145" s="125">
        <v>0.5141</v>
      </c>
      <c r="K145" s="125">
        <v>1.5204</v>
      </c>
      <c r="L145" s="125">
        <v>0.26169999999999999</v>
      </c>
      <c r="M145" s="125">
        <v>0.58850000000000002</v>
      </c>
      <c r="N145" s="125">
        <v>2.0659999999999998</v>
      </c>
      <c r="O145" s="125">
        <v>0.23069999999999999</v>
      </c>
      <c r="P145" s="125">
        <v>0.51290000000000002</v>
      </c>
      <c r="Q145" s="125">
        <v>1.538</v>
      </c>
      <c r="R145" s="125">
        <v>0.53100000000000003</v>
      </c>
      <c r="S145" s="125">
        <v>1.5568</v>
      </c>
      <c r="T145" s="363">
        <v>4.0641999999999996</v>
      </c>
      <c r="U145" s="125">
        <v>1359</v>
      </c>
    </row>
    <row r="146" spans="1:21">
      <c r="A146" s="125">
        <v>1358</v>
      </c>
      <c r="B146" s="125">
        <v>0.21490000000000001</v>
      </c>
      <c r="C146" s="125">
        <v>0.4728</v>
      </c>
      <c r="D146" s="125">
        <v>1.4450000000000001</v>
      </c>
      <c r="E146" s="125">
        <v>3.4262999999999999</v>
      </c>
      <c r="F146" s="125">
        <v>7.4808000000000003</v>
      </c>
      <c r="G146" s="125">
        <v>9.4909999999999997</v>
      </c>
      <c r="H146" s="125">
        <v>14.496499999999999</v>
      </c>
      <c r="I146" s="125">
        <v>0.23949999999999999</v>
      </c>
      <c r="J146" s="125">
        <v>0.51449999999999996</v>
      </c>
      <c r="K146" s="125">
        <v>1.5210999999999999</v>
      </c>
      <c r="L146" s="125">
        <v>0.26179999999999998</v>
      </c>
      <c r="M146" s="125">
        <v>0.58889999999999998</v>
      </c>
      <c r="N146" s="125">
        <v>2.0667</v>
      </c>
      <c r="O146" s="125">
        <v>0.23089999999999999</v>
      </c>
      <c r="P146" s="125">
        <v>0.51319999999999999</v>
      </c>
      <c r="Q146" s="125">
        <v>1.5386</v>
      </c>
      <c r="R146" s="125">
        <v>0.53129999999999999</v>
      </c>
      <c r="S146" s="125">
        <v>1.5575000000000001</v>
      </c>
      <c r="T146" s="363">
        <v>4.0654000000000003</v>
      </c>
      <c r="U146" s="125">
        <v>1358</v>
      </c>
    </row>
    <row r="147" spans="1:21">
      <c r="A147" s="125">
        <v>1357</v>
      </c>
      <c r="B147" s="125">
        <v>0.215</v>
      </c>
      <c r="C147" s="125">
        <v>0.47310000000000002</v>
      </c>
      <c r="D147" s="125">
        <v>1.4456</v>
      </c>
      <c r="E147" s="125">
        <v>3.4274</v>
      </c>
      <c r="F147" s="125">
        <v>7.4829999999999997</v>
      </c>
      <c r="G147" s="125">
        <v>9.4939</v>
      </c>
      <c r="H147" s="125">
        <v>14.5009</v>
      </c>
      <c r="I147" s="125">
        <v>0.2397</v>
      </c>
      <c r="J147" s="125">
        <v>0.51480000000000004</v>
      </c>
      <c r="K147" s="125">
        <v>1.5217000000000001</v>
      </c>
      <c r="L147" s="125">
        <v>0.26200000000000001</v>
      </c>
      <c r="M147" s="125">
        <v>0.58919999999999995</v>
      </c>
      <c r="N147" s="125">
        <v>2.0674000000000001</v>
      </c>
      <c r="O147" s="125">
        <v>0.23100000000000001</v>
      </c>
      <c r="P147" s="125">
        <v>0.51349999999999996</v>
      </c>
      <c r="Q147" s="125">
        <v>1.5392999999999999</v>
      </c>
      <c r="R147" s="125">
        <v>0.53159999999999996</v>
      </c>
      <c r="S147" s="125">
        <v>1.5581</v>
      </c>
      <c r="T147" s="363">
        <v>4.0667</v>
      </c>
      <c r="U147" s="125">
        <v>1357</v>
      </c>
    </row>
    <row r="148" spans="1:21">
      <c r="A148" s="125">
        <v>1356</v>
      </c>
      <c r="B148" s="125">
        <v>0.2152</v>
      </c>
      <c r="C148" s="125">
        <v>0.47339999999999999</v>
      </c>
      <c r="D148" s="125">
        <v>1.4460999999999999</v>
      </c>
      <c r="E148" s="125">
        <v>3.4285000000000001</v>
      </c>
      <c r="F148" s="125">
        <v>7.4852999999999996</v>
      </c>
      <c r="G148" s="125">
        <v>9.4967000000000006</v>
      </c>
      <c r="H148" s="125">
        <v>14.5053</v>
      </c>
      <c r="I148" s="125">
        <v>0.23980000000000001</v>
      </c>
      <c r="J148" s="125">
        <v>0.5151</v>
      </c>
      <c r="K148" s="125">
        <v>1.5223</v>
      </c>
      <c r="L148" s="125">
        <v>0.26219999999999999</v>
      </c>
      <c r="M148" s="125">
        <v>0.58960000000000001</v>
      </c>
      <c r="N148" s="125">
        <v>2.0680999999999998</v>
      </c>
      <c r="O148" s="125">
        <v>0.2311</v>
      </c>
      <c r="P148" s="125">
        <v>0.51380000000000003</v>
      </c>
      <c r="Q148" s="125">
        <v>1.5399</v>
      </c>
      <c r="R148" s="125">
        <v>0.53190000000000004</v>
      </c>
      <c r="S148" s="125">
        <v>1.5587</v>
      </c>
      <c r="T148" s="363">
        <v>4.0678999999999998</v>
      </c>
      <c r="U148" s="125">
        <v>1356</v>
      </c>
    </row>
    <row r="149" spans="1:21">
      <c r="A149" s="125">
        <v>1355</v>
      </c>
      <c r="B149" s="125">
        <v>0.21529999999999999</v>
      </c>
      <c r="C149" s="125">
        <v>0.47360000000000002</v>
      </c>
      <c r="D149" s="125">
        <v>1.4467000000000001</v>
      </c>
      <c r="E149" s="125">
        <v>3.4296000000000002</v>
      </c>
      <c r="F149" s="125">
        <v>7.4874999999999998</v>
      </c>
      <c r="G149" s="125">
        <v>9.4995999999999992</v>
      </c>
      <c r="H149" s="125">
        <v>14.509600000000001</v>
      </c>
      <c r="I149" s="125">
        <v>0.24</v>
      </c>
      <c r="J149" s="125">
        <v>0.51539999999999997</v>
      </c>
      <c r="K149" s="125">
        <v>1.5229999999999999</v>
      </c>
      <c r="L149" s="125">
        <v>0.26240000000000002</v>
      </c>
      <c r="M149" s="125">
        <v>0.58989999999999998</v>
      </c>
      <c r="N149" s="125">
        <v>2.0688</v>
      </c>
      <c r="O149" s="125">
        <v>0.23130000000000001</v>
      </c>
      <c r="P149" s="125">
        <v>0.5141</v>
      </c>
      <c r="Q149" s="125">
        <v>1.5405</v>
      </c>
      <c r="R149" s="125">
        <v>0.53220000000000001</v>
      </c>
      <c r="S149" s="125">
        <v>1.5592999999999999</v>
      </c>
      <c r="T149" s="363">
        <v>4.0690999999999997</v>
      </c>
      <c r="U149" s="125">
        <v>1355</v>
      </c>
    </row>
    <row r="150" spans="1:21">
      <c r="A150" s="125">
        <v>1354</v>
      </c>
      <c r="B150" s="125">
        <v>0.21540000000000001</v>
      </c>
      <c r="C150" s="125">
        <v>0.47389999999999999</v>
      </c>
      <c r="D150" s="125">
        <v>1.4472</v>
      </c>
      <c r="E150" s="125">
        <v>3.4306999999999999</v>
      </c>
      <c r="F150" s="125">
        <v>7.4897</v>
      </c>
      <c r="G150" s="125">
        <v>9.5023999999999997</v>
      </c>
      <c r="H150" s="125">
        <v>14.513999999999999</v>
      </c>
      <c r="I150" s="125">
        <v>0.24010000000000001</v>
      </c>
      <c r="J150" s="125">
        <v>0.51570000000000005</v>
      </c>
      <c r="K150" s="125">
        <v>1.5236000000000001</v>
      </c>
      <c r="L150" s="125">
        <v>0.26250000000000001</v>
      </c>
      <c r="M150" s="125">
        <v>0.59030000000000005</v>
      </c>
      <c r="N150" s="125">
        <v>2.0695000000000001</v>
      </c>
      <c r="O150" s="125">
        <v>0.23139999999999999</v>
      </c>
      <c r="P150" s="125">
        <v>0.51449999999999996</v>
      </c>
      <c r="Q150" s="125">
        <v>1.5410999999999999</v>
      </c>
      <c r="R150" s="125">
        <v>0.53249999999999997</v>
      </c>
      <c r="S150" s="125">
        <v>1.5599000000000001</v>
      </c>
      <c r="T150" s="363">
        <v>4.0704000000000002</v>
      </c>
      <c r="U150" s="125">
        <v>1354</v>
      </c>
    </row>
    <row r="151" spans="1:21">
      <c r="A151" s="125">
        <v>1353</v>
      </c>
      <c r="B151" s="125">
        <v>0.21560000000000001</v>
      </c>
      <c r="C151" s="125">
        <v>0.47420000000000001</v>
      </c>
      <c r="D151" s="125">
        <v>1.4477</v>
      </c>
      <c r="E151" s="125">
        <v>3.4318</v>
      </c>
      <c r="F151" s="125">
        <v>7.4919000000000002</v>
      </c>
      <c r="G151" s="125">
        <v>9.5053000000000001</v>
      </c>
      <c r="H151" s="125">
        <v>14.5184</v>
      </c>
      <c r="I151" s="125">
        <v>0.24030000000000001</v>
      </c>
      <c r="J151" s="125">
        <v>0.5161</v>
      </c>
      <c r="K151" s="125">
        <v>1.5243</v>
      </c>
      <c r="L151" s="125">
        <v>0.26269999999999999</v>
      </c>
      <c r="M151" s="125">
        <v>0.59060000000000001</v>
      </c>
      <c r="N151" s="125">
        <v>2.0701999999999998</v>
      </c>
      <c r="O151" s="125">
        <v>0.2316</v>
      </c>
      <c r="P151" s="125">
        <v>0.51480000000000004</v>
      </c>
      <c r="Q151" s="125">
        <v>1.5418000000000001</v>
      </c>
      <c r="R151" s="125">
        <v>0.53280000000000005</v>
      </c>
      <c r="S151" s="125">
        <v>1.5605</v>
      </c>
      <c r="T151" s="363">
        <v>4.0716000000000001</v>
      </c>
      <c r="U151" s="125">
        <v>1353</v>
      </c>
    </row>
    <row r="152" spans="1:21">
      <c r="A152" s="125">
        <v>1352</v>
      </c>
      <c r="B152" s="125">
        <v>0.2157</v>
      </c>
      <c r="C152" s="125">
        <v>0.47449999999999998</v>
      </c>
      <c r="D152" s="125">
        <v>1.4482999999999999</v>
      </c>
      <c r="E152" s="125">
        <v>3.4329000000000001</v>
      </c>
      <c r="F152" s="125">
        <v>7.4942000000000002</v>
      </c>
      <c r="G152" s="125">
        <v>9.5081000000000007</v>
      </c>
      <c r="H152" s="125">
        <v>14.5227</v>
      </c>
      <c r="I152" s="125">
        <v>0.24049999999999999</v>
      </c>
      <c r="J152" s="125">
        <v>0.51639999999999997</v>
      </c>
      <c r="K152" s="125">
        <v>1.5248999999999999</v>
      </c>
      <c r="L152" s="125">
        <v>0.26290000000000002</v>
      </c>
      <c r="M152" s="125">
        <v>0.59099999999999997</v>
      </c>
      <c r="N152" s="125">
        <v>2.0709</v>
      </c>
      <c r="O152" s="125">
        <v>0.23169999999999999</v>
      </c>
      <c r="P152" s="125">
        <v>0.5151</v>
      </c>
      <c r="Q152" s="125">
        <v>1.5424</v>
      </c>
      <c r="R152" s="125">
        <v>0.53310000000000002</v>
      </c>
      <c r="S152" s="125">
        <v>1.5610999999999999</v>
      </c>
      <c r="T152" s="363">
        <v>4.0728</v>
      </c>
      <c r="U152" s="125">
        <v>1352</v>
      </c>
    </row>
    <row r="153" spans="1:21">
      <c r="A153" s="125">
        <v>1351</v>
      </c>
      <c r="B153" s="125">
        <v>0.21579999999999999</v>
      </c>
      <c r="C153" s="125">
        <v>0.47470000000000001</v>
      </c>
      <c r="D153" s="125">
        <v>1.4488000000000001</v>
      </c>
      <c r="E153" s="125">
        <v>3.4340000000000002</v>
      </c>
      <c r="F153" s="125">
        <v>7.4964000000000004</v>
      </c>
      <c r="G153" s="125">
        <v>9.5109999999999992</v>
      </c>
      <c r="H153" s="125">
        <v>14.527100000000001</v>
      </c>
      <c r="I153" s="125">
        <v>0.24060000000000001</v>
      </c>
      <c r="J153" s="125">
        <v>0.51670000000000005</v>
      </c>
      <c r="K153" s="125">
        <v>1.5256000000000001</v>
      </c>
      <c r="L153" s="125">
        <v>0.2631</v>
      </c>
      <c r="M153" s="125">
        <v>0.59130000000000005</v>
      </c>
      <c r="N153" s="125">
        <v>2.0716000000000001</v>
      </c>
      <c r="O153" s="125">
        <v>0.23180000000000001</v>
      </c>
      <c r="P153" s="125">
        <v>0.51539999999999997</v>
      </c>
      <c r="Q153" s="125">
        <v>1.5429999999999999</v>
      </c>
      <c r="R153" s="125">
        <v>0.53339999999999999</v>
      </c>
      <c r="S153" s="125">
        <v>1.5617000000000001</v>
      </c>
      <c r="T153" s="363">
        <v>4.0739999999999998</v>
      </c>
      <c r="U153" s="125">
        <v>1351</v>
      </c>
    </row>
    <row r="154" spans="1:21">
      <c r="A154" s="125">
        <v>1350</v>
      </c>
      <c r="B154" s="125">
        <v>0.21590000000000001</v>
      </c>
      <c r="C154" s="125">
        <v>0.47499999999999998</v>
      </c>
      <c r="D154" s="125">
        <v>1.4494</v>
      </c>
      <c r="E154" s="125">
        <v>3.4350999999999998</v>
      </c>
      <c r="F154" s="125">
        <v>7.4985999999999997</v>
      </c>
      <c r="G154" s="125">
        <v>9.5137999999999998</v>
      </c>
      <c r="H154" s="125">
        <v>14.531499999999999</v>
      </c>
      <c r="I154" s="125">
        <v>0.24079999999999999</v>
      </c>
      <c r="J154" s="125">
        <v>0.51700000000000002</v>
      </c>
      <c r="K154" s="125">
        <v>1.5262</v>
      </c>
      <c r="L154" s="125">
        <v>0.26319999999999999</v>
      </c>
      <c r="M154" s="125">
        <v>0.5917</v>
      </c>
      <c r="N154" s="125">
        <v>2.0722999999999998</v>
      </c>
      <c r="O154" s="125">
        <v>0.23200000000000001</v>
      </c>
      <c r="P154" s="125">
        <v>0.51570000000000005</v>
      </c>
      <c r="Q154" s="125">
        <v>1.5437000000000001</v>
      </c>
      <c r="R154" s="125">
        <v>0.53369999999999995</v>
      </c>
      <c r="S154" s="125">
        <v>1.5624</v>
      </c>
      <c r="T154" s="363">
        <v>4.0753000000000004</v>
      </c>
      <c r="U154" s="125">
        <v>1350</v>
      </c>
    </row>
    <row r="155" spans="1:21">
      <c r="A155" s="125">
        <v>1349</v>
      </c>
      <c r="B155" s="125">
        <v>0.21609999999999999</v>
      </c>
      <c r="C155" s="125">
        <v>0.4753</v>
      </c>
      <c r="D155" s="125">
        <v>1.4499</v>
      </c>
      <c r="E155" s="125">
        <v>3.4361999999999999</v>
      </c>
      <c r="F155" s="125">
        <v>7.5008999999999997</v>
      </c>
      <c r="G155" s="125">
        <v>9.5167000000000002</v>
      </c>
      <c r="H155" s="125">
        <v>14.5359</v>
      </c>
      <c r="I155" s="125">
        <v>0.2409</v>
      </c>
      <c r="J155" s="125">
        <v>0.51739999999999997</v>
      </c>
      <c r="K155" s="125">
        <v>1.5268999999999999</v>
      </c>
      <c r="L155" s="125">
        <v>0.26340000000000002</v>
      </c>
      <c r="M155" s="125">
        <v>0.59199999999999997</v>
      </c>
      <c r="N155" s="125">
        <v>2.073</v>
      </c>
      <c r="O155" s="125">
        <v>0.2321</v>
      </c>
      <c r="P155" s="125">
        <v>0.51600000000000001</v>
      </c>
      <c r="Q155" s="125">
        <v>1.5443</v>
      </c>
      <c r="R155" s="125">
        <v>0.53400000000000003</v>
      </c>
      <c r="S155" s="125">
        <v>1.5629999999999999</v>
      </c>
      <c r="T155" s="363">
        <v>4.0765000000000002</v>
      </c>
      <c r="U155" s="125">
        <v>1349</v>
      </c>
    </row>
    <row r="156" spans="1:21">
      <c r="A156" s="125">
        <v>1348</v>
      </c>
      <c r="B156" s="125">
        <v>0.2162</v>
      </c>
      <c r="C156" s="125">
        <v>0.47549999999999998</v>
      </c>
      <c r="D156" s="125">
        <v>1.4504999999999999</v>
      </c>
      <c r="E156" s="125">
        <v>3.4373</v>
      </c>
      <c r="F156" s="125">
        <v>7.5030999999999999</v>
      </c>
      <c r="G156" s="125">
        <v>9.5195000000000007</v>
      </c>
      <c r="H156" s="125">
        <v>14.5403</v>
      </c>
      <c r="I156" s="125">
        <v>0.24110000000000001</v>
      </c>
      <c r="J156" s="125">
        <v>0.51770000000000005</v>
      </c>
      <c r="K156" s="125">
        <v>1.5275000000000001</v>
      </c>
      <c r="L156" s="125">
        <v>0.2636</v>
      </c>
      <c r="M156" s="125">
        <v>0.59240000000000004</v>
      </c>
      <c r="N156" s="125">
        <v>2.0737000000000001</v>
      </c>
      <c r="O156" s="125">
        <v>0.23219999999999999</v>
      </c>
      <c r="P156" s="125">
        <v>0.51639999999999997</v>
      </c>
      <c r="Q156" s="125">
        <v>1.5448999999999999</v>
      </c>
      <c r="R156" s="125">
        <v>0.5343</v>
      </c>
      <c r="S156" s="125">
        <v>1.5636000000000001</v>
      </c>
      <c r="T156" s="363">
        <v>4.0777000000000001</v>
      </c>
      <c r="U156" s="125">
        <v>1348</v>
      </c>
    </row>
    <row r="157" spans="1:21">
      <c r="A157" s="125">
        <v>1347</v>
      </c>
      <c r="B157" s="125">
        <v>0.21629999999999999</v>
      </c>
      <c r="C157" s="125">
        <v>0.4758</v>
      </c>
      <c r="D157" s="125">
        <v>1.4510000000000001</v>
      </c>
      <c r="E157" s="125">
        <v>3.4384000000000001</v>
      </c>
      <c r="F157" s="125">
        <v>7.5053000000000001</v>
      </c>
      <c r="G157" s="125">
        <v>9.5223999999999993</v>
      </c>
      <c r="H157" s="125">
        <v>14.544600000000001</v>
      </c>
      <c r="I157" s="125">
        <v>0.2412</v>
      </c>
      <c r="J157" s="125">
        <v>0.51800000000000002</v>
      </c>
      <c r="K157" s="125">
        <v>1.5282</v>
      </c>
      <c r="L157" s="125">
        <v>0.26369999999999999</v>
      </c>
      <c r="M157" s="125">
        <v>0.5927</v>
      </c>
      <c r="N157" s="125">
        <v>2.0743999999999998</v>
      </c>
      <c r="O157" s="125">
        <v>0.2324</v>
      </c>
      <c r="P157" s="125">
        <v>0.51670000000000005</v>
      </c>
      <c r="Q157" s="125">
        <v>1.5455000000000001</v>
      </c>
      <c r="R157" s="125">
        <v>0.53459999999999996</v>
      </c>
      <c r="S157" s="125">
        <v>1.5642</v>
      </c>
      <c r="T157" s="363">
        <v>4.0789999999999997</v>
      </c>
      <c r="U157" s="125">
        <v>1347</v>
      </c>
    </row>
    <row r="158" spans="1:21">
      <c r="A158" s="125">
        <v>1346</v>
      </c>
      <c r="B158" s="125">
        <v>0.2165</v>
      </c>
      <c r="C158" s="125">
        <v>0.47610000000000002</v>
      </c>
      <c r="D158" s="125">
        <v>1.4516</v>
      </c>
      <c r="E158" s="125">
        <v>3.4394999999999998</v>
      </c>
      <c r="F158" s="125">
        <v>7.5076000000000001</v>
      </c>
      <c r="G158" s="125">
        <v>9.5251999999999999</v>
      </c>
      <c r="H158" s="125">
        <v>14.548999999999999</v>
      </c>
      <c r="I158" s="125">
        <v>0.2414</v>
      </c>
      <c r="J158" s="125">
        <v>0.51829999999999998</v>
      </c>
      <c r="K158" s="125">
        <v>1.5287999999999999</v>
      </c>
      <c r="L158" s="125">
        <v>0.26390000000000002</v>
      </c>
      <c r="M158" s="125">
        <v>0.59309999999999996</v>
      </c>
      <c r="N158" s="125">
        <v>2.0750999999999999</v>
      </c>
      <c r="O158" s="125">
        <v>0.23250000000000001</v>
      </c>
      <c r="P158" s="125">
        <v>0.51700000000000002</v>
      </c>
      <c r="Q158" s="125">
        <v>1.5462</v>
      </c>
      <c r="R158" s="125">
        <v>0.53490000000000004</v>
      </c>
      <c r="S158" s="125">
        <v>1.5648</v>
      </c>
      <c r="T158" s="363">
        <v>4.0801999999999996</v>
      </c>
      <c r="U158" s="125">
        <v>1346</v>
      </c>
    </row>
    <row r="159" spans="1:21">
      <c r="A159" s="125">
        <v>1345</v>
      </c>
      <c r="B159" s="125">
        <v>0.21659999999999999</v>
      </c>
      <c r="C159" s="125">
        <v>0.47639999999999999</v>
      </c>
      <c r="D159" s="125">
        <v>1.4520999999999999</v>
      </c>
      <c r="E159" s="125">
        <v>3.4405999999999999</v>
      </c>
      <c r="F159" s="125">
        <v>7.5098000000000003</v>
      </c>
      <c r="G159" s="125">
        <v>9.5281000000000002</v>
      </c>
      <c r="H159" s="125">
        <v>14.5534</v>
      </c>
      <c r="I159" s="125">
        <v>0.24149999999999999</v>
      </c>
      <c r="J159" s="125">
        <v>0.51870000000000005</v>
      </c>
      <c r="K159" s="125">
        <v>1.5295000000000001</v>
      </c>
      <c r="L159" s="125">
        <v>0.2641</v>
      </c>
      <c r="M159" s="125">
        <v>0.59340000000000004</v>
      </c>
      <c r="N159" s="125">
        <v>2.0758000000000001</v>
      </c>
      <c r="O159" s="125">
        <v>0.23269999999999999</v>
      </c>
      <c r="P159" s="125">
        <v>0.51729999999999998</v>
      </c>
      <c r="Q159" s="125">
        <v>1.5468</v>
      </c>
      <c r="R159" s="125">
        <v>0.5353</v>
      </c>
      <c r="S159" s="125">
        <v>1.5653999999999999</v>
      </c>
      <c r="T159" s="363">
        <v>4.0814000000000004</v>
      </c>
      <c r="U159" s="125">
        <v>1345</v>
      </c>
    </row>
    <row r="160" spans="1:21">
      <c r="A160" s="125">
        <v>1344</v>
      </c>
      <c r="B160" s="125">
        <v>0.2167</v>
      </c>
      <c r="C160" s="125">
        <v>0.47660000000000002</v>
      </c>
      <c r="D160" s="125">
        <v>1.4525999999999999</v>
      </c>
      <c r="E160" s="125">
        <v>3.4417</v>
      </c>
      <c r="F160" s="125">
        <v>7.5119999999999996</v>
      </c>
      <c r="G160" s="125">
        <v>9.5310000000000006</v>
      </c>
      <c r="H160" s="125">
        <v>14.5578</v>
      </c>
      <c r="I160" s="125">
        <v>0.2417</v>
      </c>
      <c r="J160" s="125">
        <v>0.51900000000000002</v>
      </c>
      <c r="K160" s="125">
        <v>1.5301</v>
      </c>
      <c r="L160" s="125">
        <v>0.26429999999999998</v>
      </c>
      <c r="M160" s="125">
        <v>0.59370000000000001</v>
      </c>
      <c r="N160" s="125">
        <v>2.0764999999999998</v>
      </c>
      <c r="O160" s="125">
        <v>0.23280000000000001</v>
      </c>
      <c r="P160" s="125">
        <v>0.51759999999999995</v>
      </c>
      <c r="Q160" s="125">
        <v>1.5474000000000001</v>
      </c>
      <c r="R160" s="125">
        <v>0.53559999999999997</v>
      </c>
      <c r="S160" s="125">
        <v>1.5660000000000001</v>
      </c>
      <c r="T160" s="363">
        <v>4.0827</v>
      </c>
      <c r="U160" s="125">
        <v>1344</v>
      </c>
    </row>
    <row r="161" spans="1:21">
      <c r="A161" s="125">
        <v>1343</v>
      </c>
      <c r="B161" s="125">
        <v>0.21690000000000001</v>
      </c>
      <c r="C161" s="125">
        <v>0.47689999999999999</v>
      </c>
      <c r="D161" s="125">
        <v>1.4532</v>
      </c>
      <c r="E161" s="125">
        <v>3.4428000000000001</v>
      </c>
      <c r="F161" s="125">
        <v>7.5143000000000004</v>
      </c>
      <c r="G161" s="125">
        <v>9.5337999999999994</v>
      </c>
      <c r="H161" s="125">
        <v>14.562200000000001</v>
      </c>
      <c r="I161" s="125">
        <v>0.2419</v>
      </c>
      <c r="J161" s="125">
        <v>0.51929999999999998</v>
      </c>
      <c r="K161" s="125">
        <v>1.5307999999999999</v>
      </c>
      <c r="L161" s="125">
        <v>0.26440000000000002</v>
      </c>
      <c r="M161" s="125">
        <v>0.59409999999999996</v>
      </c>
      <c r="N161" s="125">
        <v>2.0771999999999999</v>
      </c>
      <c r="O161" s="125">
        <v>0.2329</v>
      </c>
      <c r="P161" s="125">
        <v>0.51790000000000003</v>
      </c>
      <c r="Q161" s="125">
        <v>1.5481</v>
      </c>
      <c r="R161" s="125">
        <v>0.53590000000000004</v>
      </c>
      <c r="S161" s="125">
        <v>1.5667</v>
      </c>
      <c r="T161" s="363">
        <v>4.0838999999999999</v>
      </c>
      <c r="U161" s="125">
        <v>1343</v>
      </c>
    </row>
    <row r="162" spans="1:21">
      <c r="A162" s="125">
        <v>1342</v>
      </c>
      <c r="B162" s="125">
        <v>0.217</v>
      </c>
      <c r="C162" s="125">
        <v>0.47720000000000001</v>
      </c>
      <c r="D162" s="125">
        <v>1.4537</v>
      </c>
      <c r="E162" s="125">
        <v>3.4439000000000002</v>
      </c>
      <c r="F162" s="125">
        <v>7.5164999999999997</v>
      </c>
      <c r="G162" s="125">
        <v>9.5366999999999997</v>
      </c>
      <c r="H162" s="125">
        <v>14.566599999999999</v>
      </c>
      <c r="I162" s="125">
        <v>0.24199999999999999</v>
      </c>
      <c r="J162" s="125">
        <v>0.51959999999999995</v>
      </c>
      <c r="K162" s="125">
        <v>1.5314000000000001</v>
      </c>
      <c r="L162" s="125">
        <v>0.2646</v>
      </c>
      <c r="M162" s="125">
        <v>0.59440000000000004</v>
      </c>
      <c r="N162" s="125">
        <v>2.0779000000000001</v>
      </c>
      <c r="O162" s="125">
        <v>0.2331</v>
      </c>
      <c r="P162" s="125">
        <v>0.51829999999999998</v>
      </c>
      <c r="Q162" s="125">
        <v>1.5487</v>
      </c>
      <c r="R162" s="125">
        <v>0.53620000000000001</v>
      </c>
      <c r="S162" s="125">
        <v>1.5672999999999999</v>
      </c>
      <c r="T162" s="363">
        <v>4.0850999999999997</v>
      </c>
      <c r="U162" s="125">
        <v>1342</v>
      </c>
    </row>
    <row r="163" spans="1:21">
      <c r="A163" s="125">
        <v>1341</v>
      </c>
      <c r="B163" s="125">
        <v>0.21709999999999999</v>
      </c>
      <c r="C163" s="125">
        <v>0.47749999999999998</v>
      </c>
      <c r="D163" s="125">
        <v>1.4542999999999999</v>
      </c>
      <c r="E163" s="125">
        <v>3.4449999999999998</v>
      </c>
      <c r="F163" s="125">
        <v>7.5186999999999999</v>
      </c>
      <c r="G163" s="125">
        <v>9.5395000000000003</v>
      </c>
      <c r="H163" s="125">
        <v>14.571</v>
      </c>
      <c r="I163" s="125">
        <v>0.2422</v>
      </c>
      <c r="J163" s="125">
        <v>0.52</v>
      </c>
      <c r="K163" s="125">
        <v>1.5321</v>
      </c>
      <c r="L163" s="125">
        <v>0.26479999999999998</v>
      </c>
      <c r="M163" s="125">
        <v>0.5948</v>
      </c>
      <c r="N163" s="125">
        <v>2.0785999999999998</v>
      </c>
      <c r="O163" s="125">
        <v>0.23319999999999999</v>
      </c>
      <c r="P163" s="125">
        <v>0.51859999999999995</v>
      </c>
      <c r="Q163" s="125">
        <v>1.5492999999999999</v>
      </c>
      <c r="R163" s="125">
        <v>0.53649999999999998</v>
      </c>
      <c r="S163" s="125">
        <v>1.5679000000000001</v>
      </c>
      <c r="T163" s="363">
        <v>4.0864000000000003</v>
      </c>
      <c r="U163" s="125">
        <v>1341</v>
      </c>
    </row>
    <row r="164" spans="1:21">
      <c r="A164" s="125">
        <v>1340</v>
      </c>
      <c r="B164" s="125">
        <v>0.21729999999999999</v>
      </c>
      <c r="C164" s="125">
        <v>0.47770000000000001</v>
      </c>
      <c r="D164" s="125">
        <v>1.4548000000000001</v>
      </c>
      <c r="E164" s="125">
        <v>3.4460999999999999</v>
      </c>
      <c r="F164" s="125">
        <v>7.5209999999999999</v>
      </c>
      <c r="G164" s="125">
        <v>9.5424000000000007</v>
      </c>
      <c r="H164" s="125">
        <v>14.5754</v>
      </c>
      <c r="I164" s="125">
        <v>0.24229999999999999</v>
      </c>
      <c r="J164" s="125">
        <v>0.52029999999999998</v>
      </c>
      <c r="K164" s="125">
        <v>1.5327999999999999</v>
      </c>
      <c r="L164" s="125">
        <v>0.26500000000000001</v>
      </c>
      <c r="M164" s="125">
        <v>0.59509999999999996</v>
      </c>
      <c r="N164" s="125">
        <v>2.0792999999999999</v>
      </c>
      <c r="O164" s="125">
        <v>0.23330000000000001</v>
      </c>
      <c r="P164" s="125">
        <v>0.51890000000000003</v>
      </c>
      <c r="Q164" s="125">
        <v>1.5499000000000001</v>
      </c>
      <c r="R164" s="125">
        <v>0.53680000000000005</v>
      </c>
      <c r="S164" s="125">
        <v>1.5685</v>
      </c>
      <c r="T164" s="363">
        <v>4.0876000000000001</v>
      </c>
      <c r="U164" s="125">
        <v>1340</v>
      </c>
    </row>
    <row r="165" spans="1:21">
      <c r="A165" s="125">
        <v>1339</v>
      </c>
      <c r="B165" s="125">
        <v>0.21740000000000001</v>
      </c>
      <c r="C165" s="125">
        <v>0.47799999999999998</v>
      </c>
      <c r="D165" s="125">
        <v>1.4554</v>
      </c>
      <c r="E165" s="125">
        <v>3.4472</v>
      </c>
      <c r="F165" s="125">
        <v>7.5232000000000001</v>
      </c>
      <c r="G165" s="125">
        <v>9.5452999999999992</v>
      </c>
      <c r="H165" s="125">
        <v>14.579800000000001</v>
      </c>
      <c r="I165" s="125">
        <v>0.24249999999999999</v>
      </c>
      <c r="J165" s="125">
        <v>0.52059999999999995</v>
      </c>
      <c r="K165" s="125">
        <v>1.5334000000000001</v>
      </c>
      <c r="L165" s="125">
        <v>0.2651</v>
      </c>
      <c r="M165" s="125">
        <v>0.59550000000000003</v>
      </c>
      <c r="N165" s="125">
        <v>2.08</v>
      </c>
      <c r="O165" s="125">
        <v>0.23350000000000001</v>
      </c>
      <c r="P165" s="125">
        <v>0.51919999999999999</v>
      </c>
      <c r="Q165" s="125">
        <v>1.5506</v>
      </c>
      <c r="R165" s="125">
        <v>0.53710000000000002</v>
      </c>
      <c r="S165" s="125">
        <v>1.5690999999999999</v>
      </c>
      <c r="T165" s="363">
        <v>4.0888999999999998</v>
      </c>
      <c r="U165" s="125">
        <v>1339</v>
      </c>
    </row>
    <row r="166" spans="1:21">
      <c r="A166" s="125">
        <v>1338</v>
      </c>
      <c r="B166" s="125">
        <v>0.2175</v>
      </c>
      <c r="C166" s="125">
        <v>0.4783</v>
      </c>
      <c r="D166" s="125">
        <v>1.4559</v>
      </c>
      <c r="E166" s="125">
        <v>3.4483000000000001</v>
      </c>
      <c r="F166" s="125">
        <v>7.5255000000000001</v>
      </c>
      <c r="G166" s="125">
        <v>9.5480999999999998</v>
      </c>
      <c r="H166" s="125">
        <v>14.584199999999999</v>
      </c>
      <c r="I166" s="125">
        <v>0.24260000000000001</v>
      </c>
      <c r="J166" s="125">
        <v>0.52090000000000003</v>
      </c>
      <c r="K166" s="125">
        <v>1.5341</v>
      </c>
      <c r="L166" s="125">
        <v>0.26529999999999998</v>
      </c>
      <c r="M166" s="125">
        <v>0.5958</v>
      </c>
      <c r="N166" s="125">
        <v>2.0807000000000002</v>
      </c>
      <c r="O166" s="125">
        <v>0.2336</v>
      </c>
      <c r="P166" s="125">
        <v>0.51949999999999996</v>
      </c>
      <c r="Q166" s="125">
        <v>1.5511999999999999</v>
      </c>
      <c r="R166" s="125">
        <v>0.53739999999999999</v>
      </c>
      <c r="S166" s="125">
        <v>1.5697000000000001</v>
      </c>
      <c r="T166" s="363">
        <v>4.0900999999999996</v>
      </c>
      <c r="U166" s="125">
        <v>1338</v>
      </c>
    </row>
    <row r="167" spans="1:21">
      <c r="A167" s="125">
        <v>1337</v>
      </c>
      <c r="B167" s="125">
        <v>0.2177</v>
      </c>
      <c r="C167" s="125">
        <v>0.47849999999999998</v>
      </c>
      <c r="D167" s="125">
        <v>1.4564999999999999</v>
      </c>
      <c r="E167" s="125">
        <v>3.4493999999999998</v>
      </c>
      <c r="F167" s="125">
        <v>7.5277000000000003</v>
      </c>
      <c r="G167" s="125">
        <v>9.5510000000000002</v>
      </c>
      <c r="H167" s="125">
        <v>14.5886</v>
      </c>
      <c r="I167" s="125">
        <v>0.24279999999999999</v>
      </c>
      <c r="J167" s="125">
        <v>0.52129999999999999</v>
      </c>
      <c r="K167" s="125">
        <v>1.5347</v>
      </c>
      <c r="L167" s="125">
        <v>0.26550000000000001</v>
      </c>
      <c r="M167" s="125">
        <v>0.59619999999999995</v>
      </c>
      <c r="N167" s="125">
        <v>2.0813999999999999</v>
      </c>
      <c r="O167" s="125">
        <v>0.23380000000000001</v>
      </c>
      <c r="P167" s="125">
        <v>0.51990000000000003</v>
      </c>
      <c r="Q167" s="125">
        <v>1.5518000000000001</v>
      </c>
      <c r="R167" s="125">
        <v>0.53769999999999996</v>
      </c>
      <c r="S167" s="125">
        <v>1.5704</v>
      </c>
      <c r="T167" s="363">
        <v>4.0913000000000004</v>
      </c>
      <c r="U167" s="125">
        <v>1337</v>
      </c>
    </row>
    <row r="168" spans="1:21">
      <c r="A168" s="125">
        <v>1336</v>
      </c>
      <c r="B168" s="125">
        <v>0.21779999999999999</v>
      </c>
      <c r="C168" s="125">
        <v>0.4788</v>
      </c>
      <c r="D168" s="125">
        <v>1.4570000000000001</v>
      </c>
      <c r="E168" s="125">
        <v>3.4504999999999999</v>
      </c>
      <c r="F168" s="125">
        <v>7.5298999999999996</v>
      </c>
      <c r="G168" s="125">
        <v>9.5539000000000005</v>
      </c>
      <c r="H168" s="125">
        <v>14.593</v>
      </c>
      <c r="I168" s="125">
        <v>0.2429</v>
      </c>
      <c r="J168" s="125">
        <v>0.52159999999999995</v>
      </c>
      <c r="K168" s="125">
        <v>1.5354000000000001</v>
      </c>
      <c r="L168" s="125">
        <v>0.26569999999999999</v>
      </c>
      <c r="M168" s="125">
        <v>0.59650000000000003</v>
      </c>
      <c r="N168" s="125">
        <v>2.0821000000000001</v>
      </c>
      <c r="O168" s="125">
        <v>0.2339</v>
      </c>
      <c r="P168" s="125">
        <v>0.5202</v>
      </c>
      <c r="Q168" s="125">
        <v>1.5525</v>
      </c>
      <c r="R168" s="125">
        <v>0.53800000000000003</v>
      </c>
      <c r="S168" s="125">
        <v>1.571</v>
      </c>
      <c r="T168" s="363">
        <v>4.0926</v>
      </c>
      <c r="U168" s="125">
        <v>1336</v>
      </c>
    </row>
    <row r="169" spans="1:21">
      <c r="A169" s="125">
        <v>1335</v>
      </c>
      <c r="B169" s="125">
        <v>0.21790000000000001</v>
      </c>
      <c r="C169" s="125">
        <v>0.47910000000000003</v>
      </c>
      <c r="D169" s="125">
        <v>1.4576</v>
      </c>
      <c r="E169" s="125">
        <v>3.4516</v>
      </c>
      <c r="F169" s="125">
        <v>7.5321999999999996</v>
      </c>
      <c r="G169" s="125">
        <v>9.5566999999999993</v>
      </c>
      <c r="H169" s="125">
        <v>14.5974</v>
      </c>
      <c r="I169" s="125">
        <v>0.24310000000000001</v>
      </c>
      <c r="J169" s="125">
        <v>0.52190000000000003</v>
      </c>
      <c r="K169" s="125">
        <v>1.536</v>
      </c>
      <c r="L169" s="125">
        <v>0.26579999999999998</v>
      </c>
      <c r="M169" s="125">
        <v>0.59689999999999999</v>
      </c>
      <c r="N169" s="125">
        <v>2.0828000000000002</v>
      </c>
      <c r="O169" s="125">
        <v>0.23400000000000001</v>
      </c>
      <c r="P169" s="125">
        <v>0.52049999999999996</v>
      </c>
      <c r="Q169" s="125">
        <v>1.5530999999999999</v>
      </c>
      <c r="R169" s="125">
        <v>0.5383</v>
      </c>
      <c r="S169" s="125">
        <v>1.5716000000000001</v>
      </c>
      <c r="T169" s="363">
        <v>4.0937999999999999</v>
      </c>
      <c r="U169" s="125">
        <v>1335</v>
      </c>
    </row>
    <row r="170" spans="1:21">
      <c r="A170" s="125">
        <v>1334</v>
      </c>
      <c r="B170" s="125">
        <v>0.21809999999999999</v>
      </c>
      <c r="C170" s="125">
        <v>0.47939999999999999</v>
      </c>
      <c r="D170" s="125">
        <v>1.4581</v>
      </c>
      <c r="E170" s="125">
        <v>3.4527000000000001</v>
      </c>
      <c r="F170" s="125">
        <v>7.5343999999999998</v>
      </c>
      <c r="G170" s="125">
        <v>9.5595999999999997</v>
      </c>
      <c r="H170" s="125">
        <v>15.001799999999999</v>
      </c>
      <c r="I170" s="125">
        <v>0.24329999999999999</v>
      </c>
      <c r="J170" s="125">
        <v>0.5222</v>
      </c>
      <c r="K170" s="125">
        <v>1.5367</v>
      </c>
      <c r="L170" s="125">
        <v>0.26600000000000001</v>
      </c>
      <c r="M170" s="125">
        <v>0.59719999999999995</v>
      </c>
      <c r="N170" s="125">
        <v>2.0834999999999999</v>
      </c>
      <c r="O170" s="125">
        <v>0.23419999999999999</v>
      </c>
      <c r="P170" s="125">
        <v>0.52080000000000004</v>
      </c>
      <c r="Q170" s="125">
        <v>1.5537000000000001</v>
      </c>
      <c r="R170" s="125">
        <v>0.53859999999999997</v>
      </c>
      <c r="S170" s="125">
        <v>1.5722</v>
      </c>
      <c r="T170" s="363">
        <v>4.0949999999999998</v>
      </c>
      <c r="U170" s="125">
        <v>1334</v>
      </c>
    </row>
    <row r="171" spans="1:21">
      <c r="A171" s="125">
        <v>1333</v>
      </c>
      <c r="B171" s="125">
        <v>0.21820000000000001</v>
      </c>
      <c r="C171" s="125">
        <v>0.47960000000000003</v>
      </c>
      <c r="D171" s="125">
        <v>1.4587000000000001</v>
      </c>
      <c r="E171" s="125">
        <v>3.4538000000000002</v>
      </c>
      <c r="F171" s="125">
        <v>7.5366999999999997</v>
      </c>
      <c r="G171" s="125">
        <v>9.5625</v>
      </c>
      <c r="H171" s="125">
        <v>15.0062</v>
      </c>
      <c r="I171" s="125">
        <v>0.24340000000000001</v>
      </c>
      <c r="J171" s="125">
        <v>0.52259999999999995</v>
      </c>
      <c r="K171" s="125">
        <v>1.5373000000000001</v>
      </c>
      <c r="L171" s="125">
        <v>0.26619999999999999</v>
      </c>
      <c r="M171" s="125">
        <v>0.59760000000000002</v>
      </c>
      <c r="N171" s="125">
        <v>2.0842000000000001</v>
      </c>
      <c r="O171" s="125">
        <v>0.23430000000000001</v>
      </c>
      <c r="P171" s="125">
        <v>0.52110000000000001</v>
      </c>
      <c r="Q171" s="125">
        <v>1.5544</v>
      </c>
      <c r="R171" s="125">
        <v>0.53890000000000005</v>
      </c>
      <c r="S171" s="125">
        <v>1.5728</v>
      </c>
      <c r="T171" s="363">
        <v>4.0963000000000003</v>
      </c>
      <c r="U171" s="125">
        <v>1333</v>
      </c>
    </row>
    <row r="172" spans="1:21">
      <c r="A172" s="125">
        <v>1332</v>
      </c>
      <c r="B172" s="125">
        <v>0.21829999999999999</v>
      </c>
      <c r="C172" s="125">
        <v>0.47989999999999999</v>
      </c>
      <c r="D172" s="125">
        <v>1.4592000000000001</v>
      </c>
      <c r="E172" s="125">
        <v>3.4548999999999999</v>
      </c>
      <c r="F172" s="125">
        <v>7.5388999999999999</v>
      </c>
      <c r="G172" s="125">
        <v>9.5654000000000003</v>
      </c>
      <c r="H172" s="125">
        <v>15.0106</v>
      </c>
      <c r="I172" s="125">
        <v>0.24360000000000001</v>
      </c>
      <c r="J172" s="125">
        <v>0.52290000000000003</v>
      </c>
      <c r="K172" s="125">
        <v>1.538</v>
      </c>
      <c r="L172" s="125">
        <v>0.26640000000000003</v>
      </c>
      <c r="M172" s="125">
        <v>0.59789999999999999</v>
      </c>
      <c r="N172" s="125">
        <v>2.0849000000000002</v>
      </c>
      <c r="O172" s="125">
        <v>0.2344</v>
      </c>
      <c r="P172" s="125">
        <v>0.52139999999999997</v>
      </c>
      <c r="Q172" s="125">
        <v>1.5549999999999999</v>
      </c>
      <c r="R172" s="125">
        <v>0.53920000000000001</v>
      </c>
      <c r="S172" s="125">
        <v>1.5734999999999999</v>
      </c>
      <c r="T172" s="363">
        <v>4.0975000000000001</v>
      </c>
      <c r="U172" s="125">
        <v>1332</v>
      </c>
    </row>
    <row r="173" spans="1:21">
      <c r="A173" s="125">
        <v>1331</v>
      </c>
      <c r="B173" s="125">
        <v>0.2185</v>
      </c>
      <c r="C173" s="125">
        <v>0.48020000000000002</v>
      </c>
      <c r="D173" s="125">
        <v>1.4598</v>
      </c>
      <c r="E173" s="125">
        <v>3.456</v>
      </c>
      <c r="F173" s="125">
        <v>7.5411999999999999</v>
      </c>
      <c r="G173" s="125">
        <v>9.5681999999999992</v>
      </c>
      <c r="H173" s="125">
        <v>15.015000000000001</v>
      </c>
      <c r="I173" s="125">
        <v>0.2437</v>
      </c>
      <c r="J173" s="125">
        <v>0.5232</v>
      </c>
      <c r="K173" s="125">
        <v>1.5386</v>
      </c>
      <c r="L173" s="125">
        <v>0.26650000000000001</v>
      </c>
      <c r="M173" s="125">
        <v>0.59830000000000005</v>
      </c>
      <c r="N173" s="125">
        <v>2.0855999999999999</v>
      </c>
      <c r="O173" s="125">
        <v>0.2346</v>
      </c>
      <c r="P173" s="125">
        <v>0.52180000000000004</v>
      </c>
      <c r="Q173" s="125">
        <v>1.5556000000000001</v>
      </c>
      <c r="R173" s="125">
        <v>0.53959999999999997</v>
      </c>
      <c r="S173" s="125">
        <v>1.5741000000000001</v>
      </c>
      <c r="T173" s="363">
        <v>4.0987999999999998</v>
      </c>
      <c r="U173" s="125">
        <v>1331</v>
      </c>
    </row>
    <row r="174" spans="1:21">
      <c r="A174" s="125">
        <v>1330</v>
      </c>
      <c r="B174" s="125">
        <v>0.21859999999999999</v>
      </c>
      <c r="C174" s="125">
        <v>0.48049999999999998</v>
      </c>
      <c r="D174" s="125">
        <v>1.4602999999999999</v>
      </c>
      <c r="E174" s="125">
        <v>3.4571000000000001</v>
      </c>
      <c r="F174" s="125">
        <v>7.5434000000000001</v>
      </c>
      <c r="G174" s="125">
        <v>9.5710999999999995</v>
      </c>
      <c r="H174" s="125">
        <v>15.019399999999999</v>
      </c>
      <c r="I174" s="125">
        <v>0.24390000000000001</v>
      </c>
      <c r="J174" s="125">
        <v>0.52349999999999997</v>
      </c>
      <c r="K174" s="125">
        <v>1.5392999999999999</v>
      </c>
      <c r="L174" s="125">
        <v>0.26669999999999999</v>
      </c>
      <c r="M174" s="125">
        <v>0.59860000000000002</v>
      </c>
      <c r="N174" s="125">
        <v>2.0863</v>
      </c>
      <c r="O174" s="125">
        <v>0.23469999999999999</v>
      </c>
      <c r="P174" s="125">
        <v>0.52210000000000001</v>
      </c>
      <c r="Q174" s="125">
        <v>1.5563</v>
      </c>
      <c r="R174" s="125">
        <v>0.53990000000000005</v>
      </c>
      <c r="S174" s="125">
        <v>1.5747</v>
      </c>
      <c r="T174" s="363">
        <v>4.0999999999999996</v>
      </c>
      <c r="U174" s="125">
        <v>1330</v>
      </c>
    </row>
    <row r="175" spans="1:21">
      <c r="A175" s="125">
        <v>1329</v>
      </c>
      <c r="B175" s="125">
        <v>0.21870000000000001</v>
      </c>
      <c r="C175" s="125">
        <v>0.48070000000000002</v>
      </c>
      <c r="D175" s="125">
        <v>1.4609000000000001</v>
      </c>
      <c r="E175" s="125">
        <v>3.4582000000000002</v>
      </c>
      <c r="F175" s="125">
        <v>7.5457000000000001</v>
      </c>
      <c r="G175" s="125">
        <v>9.5739999999999998</v>
      </c>
      <c r="H175" s="125">
        <v>15.0238</v>
      </c>
      <c r="I175" s="125">
        <v>0.24399999999999999</v>
      </c>
      <c r="J175" s="125">
        <v>0.52390000000000003</v>
      </c>
      <c r="K175" s="125">
        <v>1.5399</v>
      </c>
      <c r="L175" s="125">
        <v>0.26690000000000003</v>
      </c>
      <c r="M175" s="125">
        <v>0.59899999999999998</v>
      </c>
      <c r="N175" s="125">
        <v>2.0870000000000002</v>
      </c>
      <c r="O175" s="125">
        <v>0.2349</v>
      </c>
      <c r="P175" s="125">
        <v>0.52239999999999998</v>
      </c>
      <c r="Q175" s="125">
        <v>1.5569</v>
      </c>
      <c r="R175" s="125">
        <v>0.54020000000000001</v>
      </c>
      <c r="S175" s="125">
        <v>1.5752999999999999</v>
      </c>
      <c r="T175" s="363">
        <v>4.1012000000000004</v>
      </c>
      <c r="U175" s="125">
        <v>1329</v>
      </c>
    </row>
    <row r="176" spans="1:21">
      <c r="A176" s="125">
        <v>1328</v>
      </c>
      <c r="B176" s="125">
        <v>0.21879999999999999</v>
      </c>
      <c r="C176" s="125">
        <v>0.48099999999999998</v>
      </c>
      <c r="D176" s="125">
        <v>1.4614</v>
      </c>
      <c r="E176" s="125">
        <v>3.4592999999999998</v>
      </c>
      <c r="F176" s="125">
        <v>7.5479000000000003</v>
      </c>
      <c r="G176" s="125">
        <v>9.5769000000000002</v>
      </c>
      <c r="H176" s="125">
        <v>15.0282</v>
      </c>
      <c r="I176" s="125">
        <v>0.2442</v>
      </c>
      <c r="J176" s="125">
        <v>0.5242</v>
      </c>
      <c r="K176" s="125">
        <v>1.5406</v>
      </c>
      <c r="L176" s="125">
        <v>0.2671</v>
      </c>
      <c r="M176" s="125">
        <v>0.59930000000000005</v>
      </c>
      <c r="N176" s="125">
        <v>2.0876999999999999</v>
      </c>
      <c r="O176" s="125">
        <v>0.23499999999999999</v>
      </c>
      <c r="P176" s="125">
        <v>0.52270000000000005</v>
      </c>
      <c r="Q176" s="125">
        <v>1.5575000000000001</v>
      </c>
      <c r="R176" s="125">
        <v>0.54049999999999998</v>
      </c>
      <c r="S176" s="125">
        <v>1.5759000000000001</v>
      </c>
      <c r="T176" s="363">
        <v>4.1025</v>
      </c>
      <c r="U176" s="125">
        <v>1328</v>
      </c>
    </row>
    <row r="177" spans="1:21">
      <c r="A177" s="125">
        <v>1327</v>
      </c>
      <c r="B177" s="125">
        <v>0.219</v>
      </c>
      <c r="C177" s="125">
        <v>0.48130000000000001</v>
      </c>
      <c r="D177" s="125">
        <v>1.462</v>
      </c>
      <c r="E177" s="125">
        <v>3.4603999999999999</v>
      </c>
      <c r="F177" s="125">
        <v>7.5502000000000002</v>
      </c>
      <c r="G177" s="125">
        <v>9.5797000000000008</v>
      </c>
      <c r="H177" s="125">
        <v>15.0326</v>
      </c>
      <c r="I177" s="125">
        <v>0.24440000000000001</v>
      </c>
      <c r="J177" s="125">
        <v>0.52449999999999997</v>
      </c>
      <c r="K177" s="125">
        <v>1.5412999999999999</v>
      </c>
      <c r="L177" s="125">
        <v>0.26719999999999999</v>
      </c>
      <c r="M177" s="125">
        <v>0.59970000000000001</v>
      </c>
      <c r="N177" s="125">
        <v>2.0884</v>
      </c>
      <c r="O177" s="125">
        <v>0.2351</v>
      </c>
      <c r="P177" s="125">
        <v>0.52300000000000002</v>
      </c>
      <c r="Q177" s="125">
        <v>1.5582</v>
      </c>
      <c r="R177" s="125">
        <v>0.54079999999999995</v>
      </c>
      <c r="S177" s="125">
        <v>1.5765</v>
      </c>
      <c r="T177" s="363">
        <v>4.1036999999999999</v>
      </c>
      <c r="U177" s="125">
        <v>1327</v>
      </c>
    </row>
    <row r="178" spans="1:21">
      <c r="A178" s="125">
        <v>1326</v>
      </c>
      <c r="B178" s="125">
        <v>0.21909999999999999</v>
      </c>
      <c r="C178" s="125">
        <v>0.48159999999999997</v>
      </c>
      <c r="D178" s="125">
        <v>1.4624999999999999</v>
      </c>
      <c r="E178" s="125">
        <v>3.4615999999999998</v>
      </c>
      <c r="F178" s="125">
        <v>7.5523999999999996</v>
      </c>
      <c r="G178" s="125">
        <v>9.5825999999999993</v>
      </c>
      <c r="H178" s="125">
        <v>15.037100000000001</v>
      </c>
      <c r="I178" s="125">
        <v>0.2445</v>
      </c>
      <c r="J178" s="125">
        <v>0.52480000000000004</v>
      </c>
      <c r="K178" s="125">
        <v>1.5419</v>
      </c>
      <c r="L178" s="125">
        <v>0.26740000000000003</v>
      </c>
      <c r="M178" s="125">
        <v>1</v>
      </c>
      <c r="N178" s="125">
        <v>2.0891000000000002</v>
      </c>
      <c r="O178" s="125">
        <v>0.23530000000000001</v>
      </c>
      <c r="P178" s="125">
        <v>0.52339999999999998</v>
      </c>
      <c r="Q178" s="125">
        <v>1.5588</v>
      </c>
      <c r="R178" s="125">
        <v>0.54110000000000003</v>
      </c>
      <c r="S178" s="125">
        <v>1.5771999999999999</v>
      </c>
      <c r="T178" s="363">
        <v>4.1050000000000004</v>
      </c>
      <c r="U178" s="125">
        <v>1326</v>
      </c>
    </row>
    <row r="179" spans="1:21">
      <c r="A179" s="125">
        <v>1325</v>
      </c>
      <c r="B179" s="125">
        <v>0.21920000000000001</v>
      </c>
      <c r="C179" s="125">
        <v>0.48180000000000001</v>
      </c>
      <c r="D179" s="125">
        <v>1.4631000000000001</v>
      </c>
      <c r="E179" s="125">
        <v>3.4626999999999999</v>
      </c>
      <c r="F179" s="125">
        <v>7.5547000000000004</v>
      </c>
      <c r="G179" s="125">
        <v>9.5854999999999997</v>
      </c>
      <c r="H179" s="125">
        <v>15.041499999999999</v>
      </c>
      <c r="I179" s="125">
        <v>0.2447</v>
      </c>
      <c r="J179" s="125">
        <v>0.5252</v>
      </c>
      <c r="K179" s="125">
        <v>1.5426</v>
      </c>
      <c r="L179" s="125">
        <v>0.2676</v>
      </c>
      <c r="M179" s="125">
        <v>1.0004</v>
      </c>
      <c r="N179" s="125">
        <v>2.0897999999999999</v>
      </c>
      <c r="O179" s="125">
        <v>0.2354</v>
      </c>
      <c r="P179" s="125">
        <v>0.52370000000000005</v>
      </c>
      <c r="Q179" s="125">
        <v>1.5593999999999999</v>
      </c>
      <c r="R179" s="125">
        <v>0.54139999999999999</v>
      </c>
      <c r="S179" s="125">
        <v>1.5778000000000001</v>
      </c>
      <c r="T179" s="363">
        <v>4.1062000000000003</v>
      </c>
      <c r="U179" s="125">
        <v>1325</v>
      </c>
    </row>
    <row r="180" spans="1:21">
      <c r="A180" s="125">
        <v>1324</v>
      </c>
      <c r="B180" s="125">
        <v>0.21940000000000001</v>
      </c>
      <c r="C180" s="125">
        <v>0.48209999999999997</v>
      </c>
      <c r="D180" s="125">
        <v>1.4636</v>
      </c>
      <c r="E180" s="125">
        <v>3.4638</v>
      </c>
      <c r="F180" s="125">
        <v>7.5568999999999997</v>
      </c>
      <c r="G180" s="125">
        <v>9.5884</v>
      </c>
      <c r="H180" s="125">
        <v>15.0459</v>
      </c>
      <c r="I180" s="125">
        <v>0.24479999999999999</v>
      </c>
      <c r="J180" s="125">
        <v>0.52549999999999997</v>
      </c>
      <c r="K180" s="125">
        <v>1.5431999999999999</v>
      </c>
      <c r="L180" s="125">
        <v>0.26769999999999999</v>
      </c>
      <c r="M180" s="125">
        <v>1.0006999999999999</v>
      </c>
      <c r="N180" s="125">
        <v>2.0905</v>
      </c>
      <c r="O180" s="125">
        <v>0.23549999999999999</v>
      </c>
      <c r="P180" s="125">
        <v>0.52400000000000002</v>
      </c>
      <c r="Q180" s="125">
        <v>1.5601</v>
      </c>
      <c r="R180" s="125">
        <v>0.54169999999999996</v>
      </c>
      <c r="S180" s="125">
        <v>1.5784</v>
      </c>
      <c r="T180" s="363">
        <v>4.1074999999999999</v>
      </c>
      <c r="U180" s="125">
        <v>1324</v>
      </c>
    </row>
    <row r="181" spans="1:21">
      <c r="A181" s="125">
        <v>1323</v>
      </c>
      <c r="B181" s="125">
        <v>0.2195</v>
      </c>
      <c r="C181" s="125">
        <v>0.4824</v>
      </c>
      <c r="D181" s="125">
        <v>1.4641999999999999</v>
      </c>
      <c r="E181" s="125">
        <v>3.4649000000000001</v>
      </c>
      <c r="F181" s="125">
        <v>7.5591999999999997</v>
      </c>
      <c r="G181" s="125">
        <v>9.5913000000000004</v>
      </c>
      <c r="H181" s="125">
        <v>15.0503</v>
      </c>
      <c r="I181" s="125">
        <v>0.245</v>
      </c>
      <c r="J181" s="125">
        <v>0.52580000000000005</v>
      </c>
      <c r="K181" s="125">
        <v>1.5439000000000001</v>
      </c>
      <c r="L181" s="125">
        <v>0.26790000000000003</v>
      </c>
      <c r="M181" s="125">
        <v>1.0011000000000001</v>
      </c>
      <c r="N181" s="125">
        <v>2.0912999999999999</v>
      </c>
      <c r="O181" s="125">
        <v>0.23569999999999999</v>
      </c>
      <c r="P181" s="125">
        <v>0.52429999999999999</v>
      </c>
      <c r="Q181" s="125">
        <v>1.5607</v>
      </c>
      <c r="R181" s="125">
        <v>0.54200000000000004</v>
      </c>
      <c r="S181" s="125">
        <v>1.579</v>
      </c>
      <c r="T181" s="363">
        <v>4.1086999999999998</v>
      </c>
      <c r="U181" s="125">
        <v>1323</v>
      </c>
    </row>
    <row r="182" spans="1:21">
      <c r="A182" s="125">
        <v>1322</v>
      </c>
      <c r="B182" s="125">
        <v>0.21959999999999999</v>
      </c>
      <c r="C182" s="125">
        <v>0.48270000000000002</v>
      </c>
      <c r="D182" s="125">
        <v>1.4646999999999999</v>
      </c>
      <c r="E182" s="125">
        <v>3.4660000000000002</v>
      </c>
      <c r="F182" s="125">
        <v>7.5613999999999999</v>
      </c>
      <c r="G182" s="125">
        <v>9.5940999999999992</v>
      </c>
      <c r="H182" s="125">
        <v>15.0548</v>
      </c>
      <c r="I182" s="125">
        <v>0.24510000000000001</v>
      </c>
      <c r="J182" s="125">
        <v>0.52610000000000001</v>
      </c>
      <c r="K182" s="125">
        <v>1.5445</v>
      </c>
      <c r="L182" s="125">
        <v>0.2681</v>
      </c>
      <c r="M182" s="125">
        <v>1.0014000000000001</v>
      </c>
      <c r="N182" s="125">
        <v>2.0920000000000001</v>
      </c>
      <c r="O182" s="125">
        <v>0.23580000000000001</v>
      </c>
      <c r="P182" s="125">
        <v>0.52459999999999996</v>
      </c>
      <c r="Q182" s="125">
        <v>1.5612999999999999</v>
      </c>
      <c r="R182" s="125">
        <v>0.5423</v>
      </c>
      <c r="S182" s="125">
        <v>1.5795999999999999</v>
      </c>
      <c r="T182" s="363">
        <v>4.1098999999999997</v>
      </c>
      <c r="U182" s="125">
        <v>1322</v>
      </c>
    </row>
    <row r="183" spans="1:21">
      <c r="A183" s="125">
        <v>1321</v>
      </c>
      <c r="B183" s="125">
        <v>0.2198</v>
      </c>
      <c r="C183" s="125">
        <v>0.4829</v>
      </c>
      <c r="D183" s="125">
        <v>1.4653</v>
      </c>
      <c r="E183" s="125">
        <v>3.4670999999999998</v>
      </c>
      <c r="F183" s="125">
        <v>7.5636999999999999</v>
      </c>
      <c r="G183" s="125">
        <v>9.5969999999999995</v>
      </c>
      <c r="H183" s="125">
        <v>15.059200000000001</v>
      </c>
      <c r="I183" s="125">
        <v>0.24529999999999999</v>
      </c>
      <c r="J183" s="125">
        <v>0.52649999999999997</v>
      </c>
      <c r="K183" s="125">
        <v>1.5451999999999999</v>
      </c>
      <c r="L183" s="125">
        <v>0.26829999999999998</v>
      </c>
      <c r="M183" s="125">
        <v>1.0018</v>
      </c>
      <c r="N183" s="125">
        <v>2.0926999999999998</v>
      </c>
      <c r="O183" s="125">
        <v>0.23599999999999999</v>
      </c>
      <c r="P183" s="125">
        <v>0.52500000000000002</v>
      </c>
      <c r="Q183" s="125">
        <v>1.5620000000000001</v>
      </c>
      <c r="R183" s="125">
        <v>0.54259999999999997</v>
      </c>
      <c r="S183" s="125">
        <v>1.5803</v>
      </c>
      <c r="T183" s="363">
        <v>4.1112000000000002</v>
      </c>
      <c r="U183" s="125">
        <v>1321</v>
      </c>
    </row>
    <row r="184" spans="1:21">
      <c r="A184" s="125">
        <v>1320</v>
      </c>
      <c r="B184" s="125">
        <v>0.21990000000000001</v>
      </c>
      <c r="C184" s="125">
        <v>0.48320000000000002</v>
      </c>
      <c r="D184" s="125">
        <v>1.4658</v>
      </c>
      <c r="E184" s="125">
        <v>3.4681999999999999</v>
      </c>
      <c r="F184" s="125">
        <v>7.5659000000000001</v>
      </c>
      <c r="G184" s="125">
        <v>9.5998999999999999</v>
      </c>
      <c r="H184" s="125">
        <v>15.063599999999999</v>
      </c>
      <c r="I184" s="125">
        <v>0.2455</v>
      </c>
      <c r="J184" s="125">
        <v>0.52680000000000005</v>
      </c>
      <c r="K184" s="125">
        <v>1.5458000000000001</v>
      </c>
      <c r="L184" s="125">
        <v>0.26840000000000003</v>
      </c>
      <c r="M184" s="125">
        <v>1.0022</v>
      </c>
      <c r="N184" s="125">
        <v>2.0933999999999999</v>
      </c>
      <c r="O184" s="125">
        <v>0.2361</v>
      </c>
      <c r="P184" s="125">
        <v>0.52529999999999999</v>
      </c>
      <c r="Q184" s="125">
        <v>1.5626</v>
      </c>
      <c r="R184" s="125">
        <v>0.54300000000000004</v>
      </c>
      <c r="S184" s="125">
        <v>1.5809</v>
      </c>
      <c r="T184" s="363">
        <v>4.1124000000000001</v>
      </c>
      <c r="U184" s="125">
        <v>1320</v>
      </c>
    </row>
    <row r="185" spans="1:21">
      <c r="A185" s="125">
        <v>1319</v>
      </c>
      <c r="B185" s="125">
        <v>0.22</v>
      </c>
      <c r="C185" s="125">
        <v>0.48349999999999999</v>
      </c>
      <c r="D185" s="125">
        <v>1.4663999999999999</v>
      </c>
      <c r="E185" s="125">
        <v>3.4693000000000001</v>
      </c>
      <c r="F185" s="125">
        <v>7.5682</v>
      </c>
      <c r="G185" s="125">
        <v>10.002800000000001</v>
      </c>
      <c r="H185" s="125">
        <v>15.068</v>
      </c>
      <c r="I185" s="125">
        <v>0.24560000000000001</v>
      </c>
      <c r="J185" s="125">
        <v>0.52710000000000001</v>
      </c>
      <c r="K185" s="125">
        <v>1.5465</v>
      </c>
      <c r="L185" s="125">
        <v>0.26860000000000001</v>
      </c>
      <c r="M185" s="125">
        <v>1.0024999999999999</v>
      </c>
      <c r="N185" s="125">
        <v>2.0941000000000001</v>
      </c>
      <c r="O185" s="125">
        <v>0.23619999999999999</v>
      </c>
      <c r="P185" s="125">
        <v>0.52559999999999996</v>
      </c>
      <c r="Q185" s="125">
        <v>1.5631999999999999</v>
      </c>
      <c r="R185" s="125">
        <v>0.54330000000000001</v>
      </c>
      <c r="S185" s="125">
        <v>1.5814999999999999</v>
      </c>
      <c r="T185" s="363">
        <v>4.1136999999999997</v>
      </c>
      <c r="U185" s="125">
        <v>1319</v>
      </c>
    </row>
    <row r="186" spans="1:21">
      <c r="A186" s="125">
        <v>1318</v>
      </c>
      <c r="B186" s="125">
        <v>0.22020000000000001</v>
      </c>
      <c r="C186" s="125">
        <v>0.48380000000000001</v>
      </c>
      <c r="D186" s="125">
        <v>1.4669000000000001</v>
      </c>
      <c r="E186" s="125">
        <v>3.4704000000000002</v>
      </c>
      <c r="F186" s="125">
        <v>7.5704000000000002</v>
      </c>
      <c r="G186" s="125">
        <v>10.005699999999999</v>
      </c>
      <c r="H186" s="125">
        <v>15.0725</v>
      </c>
      <c r="I186" s="125">
        <v>0.24579999999999999</v>
      </c>
      <c r="J186" s="125">
        <v>0.52749999999999997</v>
      </c>
      <c r="K186" s="125">
        <v>1.5471999999999999</v>
      </c>
      <c r="L186" s="125">
        <v>0.26879999999999998</v>
      </c>
      <c r="M186" s="125">
        <v>1.0028999999999999</v>
      </c>
      <c r="N186" s="125">
        <v>2.0948000000000002</v>
      </c>
      <c r="O186" s="125">
        <v>0.2364</v>
      </c>
      <c r="P186" s="125">
        <v>0.52590000000000003</v>
      </c>
      <c r="Q186" s="125">
        <v>1.5639000000000001</v>
      </c>
      <c r="R186" s="125">
        <v>0.54359999999999997</v>
      </c>
      <c r="S186" s="125">
        <v>1.5821000000000001</v>
      </c>
      <c r="T186" s="363">
        <v>4.1148999999999996</v>
      </c>
      <c r="U186" s="125">
        <v>1318</v>
      </c>
    </row>
    <row r="187" spans="1:21">
      <c r="A187" s="125">
        <v>1317</v>
      </c>
      <c r="B187" s="125">
        <v>0.2203</v>
      </c>
      <c r="C187" s="125">
        <v>0.48399999999999999</v>
      </c>
      <c r="D187" s="125">
        <v>1.4675</v>
      </c>
      <c r="E187" s="125">
        <v>3.4714999999999998</v>
      </c>
      <c r="F187" s="125">
        <v>7.5727000000000002</v>
      </c>
      <c r="G187" s="125">
        <v>10.008599999999999</v>
      </c>
      <c r="H187" s="125">
        <v>15.0769</v>
      </c>
      <c r="I187" s="125">
        <v>0.24590000000000001</v>
      </c>
      <c r="J187" s="125">
        <v>0.52780000000000005</v>
      </c>
      <c r="K187" s="125">
        <v>1.5478000000000001</v>
      </c>
      <c r="L187" s="125">
        <v>0.26900000000000002</v>
      </c>
      <c r="M187" s="125">
        <v>1.0032000000000001</v>
      </c>
      <c r="N187" s="125">
        <v>2.0954999999999999</v>
      </c>
      <c r="O187" s="125">
        <v>0.23649999999999999</v>
      </c>
      <c r="P187" s="125">
        <v>0.5262</v>
      </c>
      <c r="Q187" s="125">
        <v>1.5645</v>
      </c>
      <c r="R187" s="125">
        <v>0.54390000000000005</v>
      </c>
      <c r="S187" s="125">
        <v>1.5828</v>
      </c>
      <c r="T187" s="363">
        <v>4.1162000000000001</v>
      </c>
      <c r="U187" s="125">
        <v>1317</v>
      </c>
    </row>
    <row r="188" spans="1:21">
      <c r="A188" s="125">
        <v>1316</v>
      </c>
      <c r="B188" s="125">
        <v>0.22040000000000001</v>
      </c>
      <c r="C188" s="125">
        <v>0.48430000000000001</v>
      </c>
      <c r="D188" s="125">
        <v>1.468</v>
      </c>
      <c r="E188" s="125">
        <v>3.4727000000000001</v>
      </c>
      <c r="F188" s="125">
        <v>7.5750000000000002</v>
      </c>
      <c r="G188" s="125">
        <v>10.0115</v>
      </c>
      <c r="H188" s="125">
        <v>15.081300000000001</v>
      </c>
      <c r="I188" s="125">
        <v>0.24610000000000001</v>
      </c>
      <c r="J188" s="125">
        <v>0.52810000000000001</v>
      </c>
      <c r="K188" s="125">
        <v>1.5485</v>
      </c>
      <c r="L188" s="125">
        <v>0.26910000000000001</v>
      </c>
      <c r="M188" s="125">
        <v>1.0036</v>
      </c>
      <c r="N188" s="125">
        <v>2.0962000000000001</v>
      </c>
      <c r="O188" s="125">
        <v>0.2366</v>
      </c>
      <c r="P188" s="125">
        <v>0.52659999999999996</v>
      </c>
      <c r="Q188" s="125">
        <v>1.5651999999999999</v>
      </c>
      <c r="R188" s="125">
        <v>0.54420000000000002</v>
      </c>
      <c r="S188" s="125">
        <v>1.5833999999999999</v>
      </c>
      <c r="T188" s="363">
        <v>4.1173999999999999</v>
      </c>
      <c r="U188" s="125">
        <v>1316</v>
      </c>
    </row>
    <row r="189" spans="1:21">
      <c r="A189" s="125">
        <v>1315</v>
      </c>
      <c r="B189" s="125">
        <v>0.22059999999999999</v>
      </c>
      <c r="C189" s="125">
        <v>0.48459999999999998</v>
      </c>
      <c r="D189" s="125">
        <v>1.4685999999999999</v>
      </c>
      <c r="E189" s="125">
        <v>3.4738000000000002</v>
      </c>
      <c r="F189" s="125">
        <v>7.5772000000000004</v>
      </c>
      <c r="G189" s="125">
        <v>10.0144</v>
      </c>
      <c r="H189" s="125">
        <v>15.085800000000001</v>
      </c>
      <c r="I189" s="125">
        <v>0.2462</v>
      </c>
      <c r="J189" s="125">
        <v>0.52839999999999998</v>
      </c>
      <c r="K189" s="125">
        <v>1.5490999999999999</v>
      </c>
      <c r="L189" s="125">
        <v>0.26929999999999998</v>
      </c>
      <c r="M189" s="125">
        <v>1.0039</v>
      </c>
      <c r="N189" s="125">
        <v>2.0969000000000002</v>
      </c>
      <c r="O189" s="125">
        <v>0.23680000000000001</v>
      </c>
      <c r="P189" s="125">
        <v>0.52690000000000003</v>
      </c>
      <c r="Q189" s="125">
        <v>1.5658000000000001</v>
      </c>
      <c r="R189" s="125">
        <v>0.54449999999999998</v>
      </c>
      <c r="S189" s="125">
        <v>1.5840000000000001</v>
      </c>
      <c r="T189" s="363">
        <v>4.1186999999999996</v>
      </c>
      <c r="U189" s="125">
        <v>1315</v>
      </c>
    </row>
    <row r="190" spans="1:21">
      <c r="A190" s="125">
        <v>1314</v>
      </c>
      <c r="B190" s="125">
        <v>0.22070000000000001</v>
      </c>
      <c r="C190" s="125">
        <v>0.4849</v>
      </c>
      <c r="D190" s="125">
        <v>1.4691000000000001</v>
      </c>
      <c r="E190" s="125">
        <v>3.4748999999999999</v>
      </c>
      <c r="F190" s="125">
        <v>7.5795000000000003</v>
      </c>
      <c r="G190" s="125">
        <v>10.017300000000001</v>
      </c>
      <c r="H190" s="125">
        <v>15.090199999999999</v>
      </c>
      <c r="I190" s="125">
        <v>0.24640000000000001</v>
      </c>
      <c r="J190" s="125">
        <v>0.52880000000000005</v>
      </c>
      <c r="K190" s="125">
        <v>1.5498000000000001</v>
      </c>
      <c r="L190" s="125">
        <v>0.26950000000000002</v>
      </c>
      <c r="M190" s="125">
        <v>1.0043</v>
      </c>
      <c r="N190" s="125">
        <v>2.0975999999999999</v>
      </c>
      <c r="O190" s="125">
        <v>0.2369</v>
      </c>
      <c r="P190" s="125">
        <v>0.5272</v>
      </c>
      <c r="Q190" s="125">
        <v>1.5664</v>
      </c>
      <c r="R190" s="125">
        <v>0.54479999999999995</v>
      </c>
      <c r="S190" s="125">
        <v>1.5846</v>
      </c>
      <c r="T190" s="363">
        <v>4.1199000000000003</v>
      </c>
      <c r="U190" s="125">
        <v>1314</v>
      </c>
    </row>
    <row r="191" spans="1:21">
      <c r="A191" s="125">
        <v>1313</v>
      </c>
      <c r="B191" s="125">
        <v>0.2208</v>
      </c>
      <c r="C191" s="125">
        <v>0.48509999999999998</v>
      </c>
      <c r="D191" s="125">
        <v>1.4697</v>
      </c>
      <c r="E191" s="125">
        <v>3.476</v>
      </c>
      <c r="F191" s="125">
        <v>7.5816999999999997</v>
      </c>
      <c r="G191" s="125">
        <v>10.020200000000001</v>
      </c>
      <c r="H191" s="125">
        <v>15.0946</v>
      </c>
      <c r="I191" s="125">
        <v>0.24660000000000001</v>
      </c>
      <c r="J191" s="125">
        <v>0.52910000000000001</v>
      </c>
      <c r="K191" s="125">
        <v>1.5505</v>
      </c>
      <c r="L191" s="125">
        <v>0.2697</v>
      </c>
      <c r="M191" s="125">
        <v>1.0045999999999999</v>
      </c>
      <c r="N191" s="125">
        <v>2.0983000000000001</v>
      </c>
      <c r="O191" s="125">
        <v>0.23710000000000001</v>
      </c>
      <c r="P191" s="125">
        <v>0.52749999999999997</v>
      </c>
      <c r="Q191" s="125">
        <v>1.5670999999999999</v>
      </c>
      <c r="R191" s="125">
        <v>0.54510000000000003</v>
      </c>
      <c r="S191" s="125">
        <v>1.5851999999999999</v>
      </c>
      <c r="T191" s="363">
        <v>4.1212</v>
      </c>
      <c r="U191" s="125">
        <v>1313</v>
      </c>
    </row>
    <row r="192" spans="1:21">
      <c r="A192" s="125">
        <v>1312</v>
      </c>
      <c r="B192" s="125">
        <v>0.221</v>
      </c>
      <c r="C192" s="125">
        <v>0.4854</v>
      </c>
      <c r="D192" s="125">
        <v>1.4702</v>
      </c>
      <c r="E192" s="125">
        <v>3.4771000000000001</v>
      </c>
      <c r="F192" s="125">
        <v>7.5839999999999996</v>
      </c>
      <c r="G192" s="125">
        <v>10.023</v>
      </c>
      <c r="H192" s="125">
        <v>15.0991</v>
      </c>
      <c r="I192" s="125">
        <v>0.2467</v>
      </c>
      <c r="J192" s="125">
        <v>0.52939999999999998</v>
      </c>
      <c r="K192" s="125">
        <v>1.5510999999999999</v>
      </c>
      <c r="L192" s="125">
        <v>0.26979999999999998</v>
      </c>
      <c r="M192" s="125">
        <v>1.0049999999999999</v>
      </c>
      <c r="N192" s="125">
        <v>2.0990000000000002</v>
      </c>
      <c r="O192" s="125">
        <v>0.23719999999999999</v>
      </c>
      <c r="P192" s="125">
        <v>0.52780000000000005</v>
      </c>
      <c r="Q192" s="125">
        <v>1.5677000000000001</v>
      </c>
      <c r="R192" s="125">
        <v>0.5454</v>
      </c>
      <c r="S192" s="125">
        <v>1.5859000000000001</v>
      </c>
      <c r="T192" s="363">
        <v>4.1223999999999998</v>
      </c>
      <c r="U192" s="125">
        <v>1312</v>
      </c>
    </row>
    <row r="193" spans="1:21">
      <c r="A193" s="125">
        <v>1311</v>
      </c>
      <c r="B193" s="125">
        <v>0.22109999999999999</v>
      </c>
      <c r="C193" s="125">
        <v>0.48570000000000002</v>
      </c>
      <c r="D193" s="125">
        <v>1.4708000000000001</v>
      </c>
      <c r="E193" s="125">
        <v>3.4782000000000002</v>
      </c>
      <c r="F193" s="125">
        <v>7.5862999999999996</v>
      </c>
      <c r="G193" s="125">
        <v>10.0259</v>
      </c>
      <c r="H193" s="125">
        <v>15.1035</v>
      </c>
      <c r="I193" s="125">
        <v>0.24690000000000001</v>
      </c>
      <c r="J193" s="125">
        <v>0.52969999999999995</v>
      </c>
      <c r="K193" s="125">
        <v>1.5518000000000001</v>
      </c>
      <c r="L193" s="125">
        <v>0.27</v>
      </c>
      <c r="M193" s="125">
        <v>1.0053000000000001</v>
      </c>
      <c r="N193" s="125">
        <v>2.0996999999999999</v>
      </c>
      <c r="O193" s="125">
        <v>0.23730000000000001</v>
      </c>
      <c r="P193" s="125">
        <v>0.5282</v>
      </c>
      <c r="Q193" s="125">
        <v>1.5683</v>
      </c>
      <c r="R193" s="125">
        <v>0.54569999999999996</v>
      </c>
      <c r="S193" s="125">
        <v>1.5865</v>
      </c>
      <c r="T193" s="363">
        <v>4.1237000000000004</v>
      </c>
      <c r="U193" s="125">
        <v>1311</v>
      </c>
    </row>
    <row r="194" spans="1:21">
      <c r="A194" s="125">
        <v>1310</v>
      </c>
      <c r="B194" s="125">
        <v>0.22120000000000001</v>
      </c>
      <c r="C194" s="125">
        <v>0.48599999999999999</v>
      </c>
      <c r="D194" s="125">
        <v>1.4713000000000001</v>
      </c>
      <c r="E194" s="125">
        <v>3.4792999999999998</v>
      </c>
      <c r="F194" s="125">
        <v>7.5884999999999998</v>
      </c>
      <c r="G194" s="125">
        <v>10.0288</v>
      </c>
      <c r="H194" s="125">
        <v>15.108000000000001</v>
      </c>
      <c r="I194" s="125">
        <v>0.247</v>
      </c>
      <c r="J194" s="125">
        <v>0.53010000000000002</v>
      </c>
      <c r="K194" s="125">
        <v>1.5524</v>
      </c>
      <c r="L194" s="125">
        <v>0.2702</v>
      </c>
      <c r="M194" s="125">
        <v>1.0057</v>
      </c>
      <c r="N194" s="125">
        <v>2.1004999999999998</v>
      </c>
      <c r="O194" s="125">
        <v>0.23749999999999999</v>
      </c>
      <c r="P194" s="125">
        <v>0.52849999999999997</v>
      </c>
      <c r="Q194" s="125">
        <v>1.569</v>
      </c>
      <c r="R194" s="125">
        <v>0.54610000000000003</v>
      </c>
      <c r="S194" s="125">
        <v>1.5871</v>
      </c>
      <c r="T194" s="363">
        <v>4.1249000000000002</v>
      </c>
      <c r="U194" s="125">
        <v>1310</v>
      </c>
    </row>
    <row r="195" spans="1:21">
      <c r="A195" s="125">
        <v>1309</v>
      </c>
      <c r="B195" s="125">
        <v>0.22140000000000001</v>
      </c>
      <c r="C195" s="125">
        <v>0.48620000000000002</v>
      </c>
      <c r="D195" s="125">
        <v>1.4719</v>
      </c>
      <c r="E195" s="125">
        <v>3.4805000000000001</v>
      </c>
      <c r="F195" s="125">
        <v>7.5907999999999998</v>
      </c>
      <c r="G195" s="125">
        <v>10.031700000000001</v>
      </c>
      <c r="H195" s="125">
        <v>15.112399999999999</v>
      </c>
      <c r="I195" s="125">
        <v>0.2472</v>
      </c>
      <c r="J195" s="125">
        <v>0.53039999999999998</v>
      </c>
      <c r="K195" s="125">
        <v>1.5530999999999999</v>
      </c>
      <c r="L195" s="125">
        <v>0.27039999999999997</v>
      </c>
      <c r="M195" s="125">
        <v>1.006</v>
      </c>
      <c r="N195" s="125">
        <v>2.1012</v>
      </c>
      <c r="O195" s="125">
        <v>0.23760000000000001</v>
      </c>
      <c r="P195" s="125">
        <v>0.52880000000000005</v>
      </c>
      <c r="Q195" s="125">
        <v>1.5696000000000001</v>
      </c>
      <c r="R195" s="125">
        <v>0.5464</v>
      </c>
      <c r="S195" s="125">
        <v>1.5876999999999999</v>
      </c>
      <c r="T195" s="363">
        <v>4.1261999999999999</v>
      </c>
      <c r="U195" s="125">
        <v>1309</v>
      </c>
    </row>
    <row r="196" spans="1:21">
      <c r="A196" s="125">
        <v>1308</v>
      </c>
      <c r="B196" s="125">
        <v>0.2215</v>
      </c>
      <c r="C196" s="125">
        <v>0.48649999999999999</v>
      </c>
      <c r="D196" s="125">
        <v>1.4723999999999999</v>
      </c>
      <c r="E196" s="125">
        <v>3.4815999999999998</v>
      </c>
      <c r="F196" s="125">
        <v>7.5930999999999997</v>
      </c>
      <c r="G196" s="125">
        <v>10.034599999999999</v>
      </c>
      <c r="H196" s="125">
        <v>15.116899999999999</v>
      </c>
      <c r="I196" s="125">
        <v>0.24729999999999999</v>
      </c>
      <c r="J196" s="125">
        <v>0.53069999999999995</v>
      </c>
      <c r="K196" s="125">
        <v>1.5537000000000001</v>
      </c>
      <c r="L196" s="125">
        <v>0.27060000000000001</v>
      </c>
      <c r="M196" s="125">
        <v>1.0064</v>
      </c>
      <c r="N196" s="125">
        <v>2.1019000000000001</v>
      </c>
      <c r="O196" s="125">
        <v>0.23780000000000001</v>
      </c>
      <c r="P196" s="125">
        <v>0.52910000000000001</v>
      </c>
      <c r="Q196" s="125">
        <v>1.5703</v>
      </c>
      <c r="R196" s="125">
        <v>0.54669999999999996</v>
      </c>
      <c r="S196" s="125">
        <v>1.5884</v>
      </c>
      <c r="T196" s="363">
        <v>4.1273999999999997</v>
      </c>
      <c r="U196" s="125">
        <v>1308</v>
      </c>
    </row>
    <row r="197" spans="1:21">
      <c r="A197" s="125">
        <v>1307</v>
      </c>
      <c r="B197" s="125">
        <v>0.22159999999999999</v>
      </c>
      <c r="C197" s="125">
        <v>0.48680000000000001</v>
      </c>
      <c r="D197" s="125">
        <v>1.4730000000000001</v>
      </c>
      <c r="E197" s="125">
        <v>3.4826999999999999</v>
      </c>
      <c r="F197" s="125">
        <v>7.5952999999999999</v>
      </c>
      <c r="G197" s="125">
        <v>10.0375</v>
      </c>
      <c r="H197" s="125">
        <v>15.1213</v>
      </c>
      <c r="I197" s="125">
        <v>0.2475</v>
      </c>
      <c r="J197" s="125">
        <v>0.53110000000000002</v>
      </c>
      <c r="K197" s="125">
        <v>1.5544</v>
      </c>
      <c r="L197" s="125">
        <v>0.2707</v>
      </c>
      <c r="M197" s="125">
        <v>1.0066999999999999</v>
      </c>
      <c r="N197" s="125">
        <v>2.1025999999999998</v>
      </c>
      <c r="O197" s="125">
        <v>0.2379</v>
      </c>
      <c r="P197" s="125">
        <v>0.52939999999999998</v>
      </c>
      <c r="Q197" s="125">
        <v>1.5709</v>
      </c>
      <c r="R197" s="125">
        <v>0.54700000000000004</v>
      </c>
      <c r="S197" s="125">
        <v>1.589</v>
      </c>
      <c r="T197" s="363">
        <v>4.1287000000000003</v>
      </c>
      <c r="U197" s="125">
        <v>1307</v>
      </c>
    </row>
    <row r="198" spans="1:21">
      <c r="A198" s="125">
        <v>1306</v>
      </c>
      <c r="B198" s="125">
        <v>0.2218</v>
      </c>
      <c r="C198" s="125">
        <v>0.48709999999999998</v>
      </c>
      <c r="D198" s="125">
        <v>1.4735</v>
      </c>
      <c r="E198" s="125">
        <v>3.4838</v>
      </c>
      <c r="F198" s="125">
        <v>7.5975999999999999</v>
      </c>
      <c r="G198" s="125">
        <v>10.0404</v>
      </c>
      <c r="H198" s="125">
        <v>15.1258</v>
      </c>
      <c r="I198" s="125">
        <v>0.2477</v>
      </c>
      <c r="J198" s="125">
        <v>0.53139999999999998</v>
      </c>
      <c r="K198" s="125">
        <v>1.5550999999999999</v>
      </c>
      <c r="L198" s="125">
        <v>0.27089999999999997</v>
      </c>
      <c r="M198" s="125">
        <v>1.0071000000000001</v>
      </c>
      <c r="N198" s="125">
        <v>2.1032999999999999</v>
      </c>
      <c r="O198" s="125">
        <v>0.23799999999999999</v>
      </c>
      <c r="P198" s="125">
        <v>0.52980000000000005</v>
      </c>
      <c r="Q198" s="125">
        <v>1.5714999999999999</v>
      </c>
      <c r="R198" s="125">
        <v>0.54730000000000001</v>
      </c>
      <c r="S198" s="125">
        <v>1.5895999999999999</v>
      </c>
      <c r="T198" s="363">
        <v>4.1299000000000001</v>
      </c>
      <c r="U198" s="125">
        <v>1306</v>
      </c>
    </row>
    <row r="199" spans="1:21">
      <c r="A199" s="125">
        <v>1305</v>
      </c>
      <c r="B199" s="125">
        <v>0.22189999999999999</v>
      </c>
      <c r="C199" s="125">
        <v>0.4874</v>
      </c>
      <c r="D199" s="125">
        <v>1.4741</v>
      </c>
      <c r="E199" s="125">
        <v>3.4849000000000001</v>
      </c>
      <c r="F199" s="125">
        <v>7.5998999999999999</v>
      </c>
      <c r="G199" s="125">
        <v>10.0433</v>
      </c>
      <c r="H199" s="125">
        <v>15.1302</v>
      </c>
      <c r="I199" s="125">
        <v>0.24779999999999999</v>
      </c>
      <c r="J199" s="125">
        <v>0.53169999999999995</v>
      </c>
      <c r="K199" s="125">
        <v>1.5557000000000001</v>
      </c>
      <c r="L199" s="125">
        <v>0.27110000000000001</v>
      </c>
      <c r="M199" s="125">
        <v>1.0074000000000001</v>
      </c>
      <c r="N199" s="125">
        <v>2.1040000000000001</v>
      </c>
      <c r="O199" s="125">
        <v>0.2382</v>
      </c>
      <c r="P199" s="125">
        <v>0.53010000000000002</v>
      </c>
      <c r="Q199" s="125">
        <v>1.5722</v>
      </c>
      <c r="R199" s="125">
        <v>0.54759999999999998</v>
      </c>
      <c r="S199" s="125">
        <v>1.5902000000000001</v>
      </c>
      <c r="T199" s="363">
        <v>4.1311999999999998</v>
      </c>
      <c r="U199" s="125">
        <v>1305</v>
      </c>
    </row>
    <row r="200" spans="1:21">
      <c r="A200" s="125">
        <v>1304</v>
      </c>
      <c r="B200" s="125">
        <v>0.222</v>
      </c>
      <c r="C200" s="125">
        <v>0.48759999999999998</v>
      </c>
      <c r="D200" s="125">
        <v>1.4746999999999999</v>
      </c>
      <c r="E200" s="125">
        <v>3.4860000000000002</v>
      </c>
      <c r="F200" s="125">
        <v>8.0021000000000004</v>
      </c>
      <c r="G200" s="125">
        <v>10.046200000000001</v>
      </c>
      <c r="H200" s="125">
        <v>15.1347</v>
      </c>
      <c r="I200" s="125">
        <v>0.248</v>
      </c>
      <c r="J200" s="125">
        <v>0.53200000000000003</v>
      </c>
      <c r="K200" s="125">
        <v>1.5564</v>
      </c>
      <c r="L200" s="125">
        <v>0.27129999999999999</v>
      </c>
      <c r="M200" s="125">
        <v>1.0078</v>
      </c>
      <c r="N200" s="125">
        <v>2.1046999999999998</v>
      </c>
      <c r="O200" s="125">
        <v>0.23830000000000001</v>
      </c>
      <c r="P200" s="125">
        <v>0.53039999999999998</v>
      </c>
      <c r="Q200" s="125">
        <v>1.5728</v>
      </c>
      <c r="R200" s="125">
        <v>0.54790000000000005</v>
      </c>
      <c r="S200" s="125">
        <v>1.5909</v>
      </c>
      <c r="T200" s="363">
        <v>4.1323999999999996</v>
      </c>
      <c r="U200" s="125">
        <v>1304</v>
      </c>
    </row>
    <row r="201" spans="1:21">
      <c r="A201" s="125">
        <v>1303</v>
      </c>
      <c r="B201" s="125">
        <v>0.22220000000000001</v>
      </c>
      <c r="C201" s="125">
        <v>0.4879</v>
      </c>
      <c r="D201" s="125">
        <v>1.4752000000000001</v>
      </c>
      <c r="E201" s="125">
        <v>3.4872000000000001</v>
      </c>
      <c r="F201" s="125">
        <v>8.0044000000000004</v>
      </c>
      <c r="G201" s="125">
        <v>10.049099999999999</v>
      </c>
      <c r="H201" s="125">
        <v>15.139099999999999</v>
      </c>
      <c r="I201" s="125">
        <v>0.24809999999999999</v>
      </c>
      <c r="J201" s="125">
        <v>0.53239999999999998</v>
      </c>
      <c r="K201" s="125">
        <v>1.5570999999999999</v>
      </c>
      <c r="L201" s="125">
        <v>0.27139999999999997</v>
      </c>
      <c r="M201" s="125">
        <v>1.0081</v>
      </c>
      <c r="N201" s="125">
        <v>2.1053999999999999</v>
      </c>
      <c r="O201" s="125">
        <v>0.23849999999999999</v>
      </c>
      <c r="P201" s="125">
        <v>0.53069999999999995</v>
      </c>
      <c r="Q201" s="125">
        <v>1.5734999999999999</v>
      </c>
      <c r="R201" s="125">
        <v>0.54820000000000002</v>
      </c>
      <c r="S201" s="125">
        <v>1.5914999999999999</v>
      </c>
      <c r="T201" s="363">
        <v>4.1337000000000002</v>
      </c>
      <c r="U201" s="125">
        <v>1303</v>
      </c>
    </row>
    <row r="202" spans="1:21">
      <c r="A202" s="125">
        <v>1302</v>
      </c>
      <c r="B202" s="125">
        <v>0.2223</v>
      </c>
      <c r="C202" s="125">
        <v>0.48820000000000002</v>
      </c>
      <c r="D202" s="125">
        <v>1.4758</v>
      </c>
      <c r="E202" s="125">
        <v>3.4883000000000002</v>
      </c>
      <c r="F202" s="125">
        <v>8.0067000000000004</v>
      </c>
      <c r="G202" s="125">
        <v>10.052099999999999</v>
      </c>
      <c r="H202" s="125">
        <v>15.143599999999999</v>
      </c>
      <c r="I202" s="125">
        <v>0.24829999999999999</v>
      </c>
      <c r="J202" s="125">
        <v>0.53269999999999995</v>
      </c>
      <c r="K202" s="125">
        <v>1.5577000000000001</v>
      </c>
      <c r="L202" s="125">
        <v>0.27160000000000001</v>
      </c>
      <c r="M202" s="125">
        <v>1.0085</v>
      </c>
      <c r="N202" s="125">
        <v>2.1061000000000001</v>
      </c>
      <c r="O202" s="125">
        <v>0.23860000000000001</v>
      </c>
      <c r="P202" s="125">
        <v>0.53110000000000002</v>
      </c>
      <c r="Q202" s="125">
        <v>1.5741000000000001</v>
      </c>
      <c r="R202" s="125">
        <v>0.54849999999999999</v>
      </c>
      <c r="S202" s="125">
        <v>1.5921000000000001</v>
      </c>
      <c r="T202" s="363">
        <v>4.1349</v>
      </c>
      <c r="U202" s="125">
        <v>1302</v>
      </c>
    </row>
    <row r="203" spans="1:21">
      <c r="A203" s="125">
        <v>1301</v>
      </c>
      <c r="B203" s="125">
        <v>0.22239999999999999</v>
      </c>
      <c r="C203" s="125">
        <v>0.48849999999999999</v>
      </c>
      <c r="D203" s="125">
        <v>1.4762999999999999</v>
      </c>
      <c r="E203" s="125">
        <v>3.4893999999999998</v>
      </c>
      <c r="F203" s="125">
        <v>8.0090000000000003</v>
      </c>
      <c r="G203" s="125">
        <v>10.055</v>
      </c>
      <c r="H203" s="125">
        <v>15.148</v>
      </c>
      <c r="I203" s="125">
        <v>0.2485</v>
      </c>
      <c r="J203" s="125">
        <v>0.53300000000000003</v>
      </c>
      <c r="K203" s="125">
        <v>1.5584</v>
      </c>
      <c r="L203" s="125">
        <v>0.27179999999999999</v>
      </c>
      <c r="M203" s="125">
        <v>1.0088999999999999</v>
      </c>
      <c r="N203" s="125">
        <v>2.1069</v>
      </c>
      <c r="O203" s="125">
        <v>0.2387</v>
      </c>
      <c r="P203" s="125">
        <v>0.53139999999999998</v>
      </c>
      <c r="Q203" s="125">
        <v>1.5747</v>
      </c>
      <c r="R203" s="125">
        <v>0.54890000000000005</v>
      </c>
      <c r="S203" s="125">
        <v>1.5927</v>
      </c>
      <c r="T203" s="363">
        <v>4.1361999999999997</v>
      </c>
      <c r="U203" s="125">
        <v>1301</v>
      </c>
    </row>
    <row r="204" spans="1:21">
      <c r="A204" s="125">
        <v>1300</v>
      </c>
      <c r="B204" s="125">
        <v>0.22259999999999999</v>
      </c>
      <c r="C204" s="125">
        <v>0.48870000000000002</v>
      </c>
      <c r="D204" s="125">
        <v>1.4769000000000001</v>
      </c>
      <c r="E204" s="125">
        <v>3.4904999999999999</v>
      </c>
      <c r="F204" s="125">
        <v>8.0112000000000005</v>
      </c>
      <c r="G204" s="125">
        <v>10.0579</v>
      </c>
      <c r="H204" s="125">
        <v>15.1525</v>
      </c>
      <c r="I204" s="125">
        <v>0.24859999999999999</v>
      </c>
      <c r="J204" s="125">
        <v>0.53339999999999999</v>
      </c>
      <c r="K204" s="125">
        <v>1.5589999999999999</v>
      </c>
      <c r="L204" s="125">
        <v>0.27200000000000002</v>
      </c>
      <c r="M204" s="125">
        <v>1.0092000000000001</v>
      </c>
      <c r="N204" s="125">
        <v>2.1076000000000001</v>
      </c>
      <c r="O204" s="125">
        <v>0.2389</v>
      </c>
      <c r="P204" s="125">
        <v>0.53169999999999995</v>
      </c>
      <c r="Q204" s="125">
        <v>1.5753999999999999</v>
      </c>
      <c r="R204" s="125">
        <v>0.54920000000000002</v>
      </c>
      <c r="S204" s="125">
        <v>1.5933999999999999</v>
      </c>
      <c r="T204" s="363">
        <v>4.1374000000000004</v>
      </c>
      <c r="U204" s="125">
        <v>1300</v>
      </c>
    </row>
    <row r="205" spans="1:21">
      <c r="A205" s="125">
        <v>1299</v>
      </c>
      <c r="B205" s="125">
        <v>0.22270000000000001</v>
      </c>
      <c r="C205" s="125">
        <v>0.48899999999999999</v>
      </c>
      <c r="D205" s="125">
        <v>1.4774</v>
      </c>
      <c r="E205" s="125">
        <v>3.4916</v>
      </c>
      <c r="F205" s="125">
        <v>8.0135000000000005</v>
      </c>
      <c r="G205" s="125">
        <v>10.0608</v>
      </c>
      <c r="H205" s="125">
        <v>15.157</v>
      </c>
      <c r="I205" s="125">
        <v>0.24879999999999999</v>
      </c>
      <c r="J205" s="125">
        <v>0.53369999999999995</v>
      </c>
      <c r="K205" s="125">
        <v>1.5597000000000001</v>
      </c>
      <c r="L205" s="125">
        <v>0.27210000000000001</v>
      </c>
      <c r="M205" s="125">
        <v>1.0096000000000001</v>
      </c>
      <c r="N205" s="125">
        <v>2.1082999999999998</v>
      </c>
      <c r="O205" s="125">
        <v>0.23899999999999999</v>
      </c>
      <c r="P205" s="125">
        <v>0.53200000000000003</v>
      </c>
      <c r="Q205" s="125">
        <v>1.5760000000000001</v>
      </c>
      <c r="R205" s="125">
        <v>0.54949999999999999</v>
      </c>
      <c r="S205" s="125">
        <v>1.5940000000000001</v>
      </c>
      <c r="T205" s="363">
        <v>4.1387</v>
      </c>
      <c r="U205" s="125">
        <v>1299</v>
      </c>
    </row>
    <row r="206" spans="1:21">
      <c r="A206" s="125">
        <v>1298</v>
      </c>
      <c r="B206" s="125">
        <v>0.2228</v>
      </c>
      <c r="C206" s="125">
        <v>0.48930000000000001</v>
      </c>
      <c r="D206" s="125">
        <v>1.478</v>
      </c>
      <c r="E206" s="125">
        <v>3.4927999999999999</v>
      </c>
      <c r="F206" s="125">
        <v>8.0158000000000005</v>
      </c>
      <c r="G206" s="125">
        <v>10.063700000000001</v>
      </c>
      <c r="H206" s="125">
        <v>15.1614</v>
      </c>
      <c r="I206" s="125">
        <v>0.24890000000000001</v>
      </c>
      <c r="J206" s="125">
        <v>0.53400000000000003</v>
      </c>
      <c r="K206" s="125">
        <v>1.5604</v>
      </c>
      <c r="L206" s="125">
        <v>0.27229999999999999</v>
      </c>
      <c r="M206" s="125">
        <v>1.0099</v>
      </c>
      <c r="N206" s="125">
        <v>2.109</v>
      </c>
      <c r="O206" s="125">
        <v>0.2392</v>
      </c>
      <c r="P206" s="125">
        <v>0.5323</v>
      </c>
      <c r="Q206" s="125">
        <v>1.5767</v>
      </c>
      <c r="R206" s="125">
        <v>0.54979999999999996</v>
      </c>
      <c r="S206" s="125">
        <v>1.5946</v>
      </c>
      <c r="T206" s="363">
        <v>4.1399999999999997</v>
      </c>
      <c r="U206" s="125">
        <v>1298</v>
      </c>
    </row>
    <row r="207" spans="1:21">
      <c r="A207" s="125">
        <v>1297</v>
      </c>
      <c r="B207" s="125">
        <v>0.223</v>
      </c>
      <c r="C207" s="125">
        <v>0.48959999999999998</v>
      </c>
      <c r="D207" s="125">
        <v>1.4784999999999999</v>
      </c>
      <c r="E207" s="125">
        <v>3.4939</v>
      </c>
      <c r="F207" s="125">
        <v>8.0181000000000004</v>
      </c>
      <c r="G207" s="125">
        <v>10.066599999999999</v>
      </c>
      <c r="H207" s="125">
        <v>15.165900000000001</v>
      </c>
      <c r="I207" s="125">
        <v>0.24909999999999999</v>
      </c>
      <c r="J207" s="125">
        <v>0.53439999999999999</v>
      </c>
      <c r="K207" s="125">
        <v>1.5609999999999999</v>
      </c>
      <c r="L207" s="125">
        <v>0.27250000000000002</v>
      </c>
      <c r="M207" s="125">
        <v>1.0103</v>
      </c>
      <c r="N207" s="125">
        <v>2.1097000000000001</v>
      </c>
      <c r="O207" s="125">
        <v>0.23930000000000001</v>
      </c>
      <c r="P207" s="125">
        <v>0.53269999999999995</v>
      </c>
      <c r="Q207" s="125">
        <v>1.5772999999999999</v>
      </c>
      <c r="R207" s="125">
        <v>0.55010000000000003</v>
      </c>
      <c r="S207" s="125">
        <v>1.5952</v>
      </c>
      <c r="T207" s="363">
        <v>4.1412000000000004</v>
      </c>
      <c r="U207" s="125">
        <v>1297</v>
      </c>
    </row>
    <row r="208" spans="1:21">
      <c r="A208" s="125">
        <v>1296</v>
      </c>
      <c r="B208" s="125">
        <v>0.22309999999999999</v>
      </c>
      <c r="C208" s="125">
        <v>0.4899</v>
      </c>
      <c r="D208" s="125">
        <v>1.4791000000000001</v>
      </c>
      <c r="E208" s="125">
        <v>3.4950000000000001</v>
      </c>
      <c r="F208" s="125">
        <v>8.0203000000000007</v>
      </c>
      <c r="G208" s="125">
        <v>10.0695</v>
      </c>
      <c r="H208" s="125">
        <v>15.170400000000001</v>
      </c>
      <c r="I208" s="125">
        <v>0.2492</v>
      </c>
      <c r="J208" s="125">
        <v>0.53469999999999995</v>
      </c>
      <c r="K208" s="125">
        <v>1.5617000000000001</v>
      </c>
      <c r="L208" s="125">
        <v>0.2727</v>
      </c>
      <c r="M208" s="125">
        <v>1.0105999999999999</v>
      </c>
      <c r="N208" s="125">
        <v>2.1103999999999998</v>
      </c>
      <c r="O208" s="125">
        <v>0.2394</v>
      </c>
      <c r="P208" s="125">
        <v>0.53300000000000003</v>
      </c>
      <c r="Q208" s="125">
        <v>1.5779000000000001</v>
      </c>
      <c r="R208" s="125">
        <v>0.5504</v>
      </c>
      <c r="S208" s="125">
        <v>1.5959000000000001</v>
      </c>
      <c r="T208" s="363">
        <v>4.1425000000000001</v>
      </c>
      <c r="U208" s="125">
        <v>1296</v>
      </c>
    </row>
    <row r="209" spans="1:21">
      <c r="A209" s="125">
        <v>1295</v>
      </c>
      <c r="B209" s="125">
        <v>0.22320000000000001</v>
      </c>
      <c r="C209" s="125">
        <v>0.49009999999999998</v>
      </c>
      <c r="D209" s="125">
        <v>1.4797</v>
      </c>
      <c r="E209" s="125">
        <v>3.4961000000000002</v>
      </c>
      <c r="F209" s="125">
        <v>8.0226000000000006</v>
      </c>
      <c r="G209" s="125">
        <v>10.0724</v>
      </c>
      <c r="H209" s="125">
        <v>15.174799999999999</v>
      </c>
      <c r="I209" s="125">
        <v>0.24940000000000001</v>
      </c>
      <c r="J209" s="125">
        <v>0.53500000000000003</v>
      </c>
      <c r="K209" s="125">
        <v>1.5624</v>
      </c>
      <c r="L209" s="125">
        <v>0.27279999999999999</v>
      </c>
      <c r="M209" s="125">
        <v>1.0109999999999999</v>
      </c>
      <c r="N209" s="125">
        <v>2.1111</v>
      </c>
      <c r="O209" s="125">
        <v>0.23960000000000001</v>
      </c>
      <c r="P209" s="125">
        <v>0.5333</v>
      </c>
      <c r="Q209" s="125">
        <v>1.5786</v>
      </c>
      <c r="R209" s="125">
        <v>0.55069999999999997</v>
      </c>
      <c r="S209" s="125">
        <v>1.5965</v>
      </c>
      <c r="T209" s="363">
        <v>4.1436999999999999</v>
      </c>
      <c r="U209" s="125">
        <v>1295</v>
      </c>
    </row>
    <row r="210" spans="1:21">
      <c r="A210" s="125">
        <v>1294</v>
      </c>
      <c r="B210" s="125">
        <v>0.22339999999999999</v>
      </c>
      <c r="C210" s="125">
        <v>0.4904</v>
      </c>
      <c r="D210" s="125">
        <v>1.4802</v>
      </c>
      <c r="E210" s="125">
        <v>3.4971999999999999</v>
      </c>
      <c r="F210" s="125">
        <v>8.0249000000000006</v>
      </c>
      <c r="G210" s="125">
        <v>10.0753</v>
      </c>
      <c r="H210" s="125">
        <v>15.1793</v>
      </c>
      <c r="I210" s="125">
        <v>0.24959999999999999</v>
      </c>
      <c r="J210" s="125">
        <v>0.5353</v>
      </c>
      <c r="K210" s="125">
        <v>1.5629999999999999</v>
      </c>
      <c r="L210" s="125">
        <v>0.27300000000000002</v>
      </c>
      <c r="M210" s="125">
        <v>1.0113000000000001</v>
      </c>
      <c r="N210" s="125">
        <v>2.1118999999999999</v>
      </c>
      <c r="O210" s="125">
        <v>0.2397</v>
      </c>
      <c r="P210" s="125">
        <v>0.53359999999999996</v>
      </c>
      <c r="Q210" s="125">
        <v>1.5791999999999999</v>
      </c>
      <c r="R210" s="125">
        <v>0.55100000000000005</v>
      </c>
      <c r="S210" s="125">
        <v>1.5971</v>
      </c>
      <c r="T210" s="363">
        <v>4.1449999999999996</v>
      </c>
      <c r="U210" s="125">
        <v>1294</v>
      </c>
    </row>
    <row r="211" spans="1:21">
      <c r="A211" s="125">
        <v>1293</v>
      </c>
      <c r="B211" s="125">
        <v>0.2235</v>
      </c>
      <c r="C211" s="125">
        <v>0.49070000000000003</v>
      </c>
      <c r="D211" s="125">
        <v>1.4807999999999999</v>
      </c>
      <c r="E211" s="125">
        <v>3.4984000000000002</v>
      </c>
      <c r="F211" s="125">
        <v>8.0272000000000006</v>
      </c>
      <c r="G211" s="125">
        <v>10.0783</v>
      </c>
      <c r="H211" s="125">
        <v>15.1838</v>
      </c>
      <c r="I211" s="125">
        <v>0.24970000000000001</v>
      </c>
      <c r="J211" s="125">
        <v>0.53569999999999995</v>
      </c>
      <c r="K211" s="125">
        <v>1.5637000000000001</v>
      </c>
      <c r="L211" s="125">
        <v>0.2732</v>
      </c>
      <c r="M211" s="125">
        <v>1.0117</v>
      </c>
      <c r="N211" s="125">
        <v>2.1126</v>
      </c>
      <c r="O211" s="125">
        <v>0.2399</v>
      </c>
      <c r="P211" s="125">
        <v>0.53400000000000003</v>
      </c>
      <c r="Q211" s="125">
        <v>1.5799000000000001</v>
      </c>
      <c r="R211" s="125">
        <v>0.5514</v>
      </c>
      <c r="S211" s="125">
        <v>1.5976999999999999</v>
      </c>
      <c r="T211" s="363">
        <v>4.1462000000000003</v>
      </c>
      <c r="U211" s="125">
        <v>1293</v>
      </c>
    </row>
    <row r="212" spans="1:21">
      <c r="A212" s="125">
        <v>1292</v>
      </c>
      <c r="B212" s="125">
        <v>0.22359999999999999</v>
      </c>
      <c r="C212" s="125">
        <v>0.49099999999999999</v>
      </c>
      <c r="D212" s="125">
        <v>1.4813000000000001</v>
      </c>
      <c r="E212" s="125">
        <v>3.4994999999999998</v>
      </c>
      <c r="F212" s="125">
        <v>8.0294000000000008</v>
      </c>
      <c r="G212" s="125">
        <v>10.081200000000001</v>
      </c>
      <c r="H212" s="125">
        <v>15.1883</v>
      </c>
      <c r="I212" s="125">
        <v>0.24990000000000001</v>
      </c>
      <c r="J212" s="125">
        <v>0.53600000000000003</v>
      </c>
      <c r="K212" s="125">
        <v>1.5643</v>
      </c>
      <c r="L212" s="125">
        <v>0.27339999999999998</v>
      </c>
      <c r="M212" s="125">
        <v>1.012</v>
      </c>
      <c r="N212" s="125">
        <v>2.1133000000000002</v>
      </c>
      <c r="O212" s="125">
        <v>0.24</v>
      </c>
      <c r="P212" s="125">
        <v>0.5343</v>
      </c>
      <c r="Q212" s="125">
        <v>1.5805</v>
      </c>
      <c r="R212" s="125">
        <v>0.55169999999999997</v>
      </c>
      <c r="S212" s="125">
        <v>1.5984</v>
      </c>
      <c r="T212" s="363">
        <v>4.1475</v>
      </c>
      <c r="U212" s="125">
        <v>1292</v>
      </c>
    </row>
    <row r="213" spans="1:21">
      <c r="A213" s="125">
        <v>1291</v>
      </c>
      <c r="B213" s="125">
        <v>0.2238</v>
      </c>
      <c r="C213" s="125">
        <v>0.49120000000000003</v>
      </c>
      <c r="D213" s="125">
        <v>1.4819</v>
      </c>
      <c r="E213" s="125">
        <v>3.5005999999999999</v>
      </c>
      <c r="F213" s="125">
        <v>8.0317000000000007</v>
      </c>
      <c r="G213" s="125">
        <v>10.084099999999999</v>
      </c>
      <c r="H213" s="125">
        <v>15.1927</v>
      </c>
      <c r="I213" s="125">
        <v>0.25</v>
      </c>
      <c r="J213" s="125">
        <v>0.5363</v>
      </c>
      <c r="K213" s="125">
        <v>1.5649999999999999</v>
      </c>
      <c r="L213" s="125">
        <v>0.27350000000000002</v>
      </c>
      <c r="M213" s="125">
        <v>1.0124</v>
      </c>
      <c r="N213" s="125">
        <v>2.1139999999999999</v>
      </c>
      <c r="O213" s="125">
        <v>0.24010000000000001</v>
      </c>
      <c r="P213" s="125">
        <v>0.53459999999999996</v>
      </c>
      <c r="Q213" s="125">
        <v>1.5810999999999999</v>
      </c>
      <c r="R213" s="125">
        <v>0.55200000000000005</v>
      </c>
      <c r="S213" s="125">
        <v>1.599</v>
      </c>
      <c r="T213" s="363">
        <v>4.1487999999999996</v>
      </c>
      <c r="U213" s="125">
        <v>1291</v>
      </c>
    </row>
    <row r="214" spans="1:21">
      <c r="A214" s="125">
        <v>1290</v>
      </c>
      <c r="B214" s="125">
        <v>0.22389999999999999</v>
      </c>
      <c r="C214" s="125">
        <v>0.49149999999999999</v>
      </c>
      <c r="D214" s="125">
        <v>1.4823999999999999</v>
      </c>
      <c r="E214" s="125">
        <v>3.5017</v>
      </c>
      <c r="F214" s="125">
        <v>8.0340000000000007</v>
      </c>
      <c r="G214" s="125">
        <v>10.087</v>
      </c>
      <c r="H214" s="125">
        <v>15.1972</v>
      </c>
      <c r="I214" s="125">
        <v>0.25019999999999998</v>
      </c>
      <c r="J214" s="125">
        <v>0.53669999999999995</v>
      </c>
      <c r="K214" s="125">
        <v>1.5657000000000001</v>
      </c>
      <c r="L214" s="125">
        <v>0.2737</v>
      </c>
      <c r="M214" s="125">
        <v>1.0127999999999999</v>
      </c>
      <c r="N214" s="125">
        <v>2.1147</v>
      </c>
      <c r="O214" s="125">
        <v>0.24030000000000001</v>
      </c>
      <c r="P214" s="125">
        <v>0.53490000000000004</v>
      </c>
      <c r="Q214" s="125">
        <v>1.5818000000000001</v>
      </c>
      <c r="R214" s="125">
        <v>0.55230000000000001</v>
      </c>
      <c r="S214" s="125">
        <v>1.5995999999999999</v>
      </c>
      <c r="T214" s="363">
        <v>4.1500000000000004</v>
      </c>
      <c r="U214" s="125">
        <v>1290</v>
      </c>
    </row>
    <row r="215" spans="1:21">
      <c r="A215" s="125">
        <v>1289</v>
      </c>
      <c r="B215" s="125">
        <v>0.224</v>
      </c>
      <c r="C215" s="125">
        <v>0.49180000000000001</v>
      </c>
      <c r="D215" s="125">
        <v>1.4830000000000001</v>
      </c>
      <c r="E215" s="125">
        <v>3.5028999999999999</v>
      </c>
      <c r="F215" s="125">
        <v>8.0363000000000007</v>
      </c>
      <c r="G215" s="125">
        <v>10.0899</v>
      </c>
      <c r="H215" s="125">
        <v>15.201700000000001</v>
      </c>
      <c r="I215" s="125">
        <v>0.25040000000000001</v>
      </c>
      <c r="J215" s="125">
        <v>0.53700000000000003</v>
      </c>
      <c r="K215" s="125">
        <v>1.5663</v>
      </c>
      <c r="L215" s="125">
        <v>0.27389999999999998</v>
      </c>
      <c r="M215" s="125">
        <v>1.0130999999999999</v>
      </c>
      <c r="N215" s="125">
        <v>2.1154000000000002</v>
      </c>
      <c r="O215" s="125">
        <v>0.2404</v>
      </c>
      <c r="P215" s="125">
        <v>0.5353</v>
      </c>
      <c r="Q215" s="125">
        <v>1.5824</v>
      </c>
      <c r="R215" s="125">
        <v>0.55259999999999998</v>
      </c>
      <c r="S215" s="125">
        <v>2.0003000000000002</v>
      </c>
      <c r="T215" s="363">
        <v>4.1513</v>
      </c>
      <c r="U215" s="125">
        <v>1289</v>
      </c>
    </row>
    <row r="216" spans="1:21">
      <c r="A216" s="125">
        <v>1288</v>
      </c>
      <c r="B216" s="125">
        <v>0.22420000000000001</v>
      </c>
      <c r="C216" s="125">
        <v>0.49209999999999998</v>
      </c>
      <c r="D216" s="125">
        <v>1.4836</v>
      </c>
      <c r="E216" s="125">
        <v>3.504</v>
      </c>
      <c r="F216" s="125">
        <v>8.0386000000000006</v>
      </c>
      <c r="G216" s="125">
        <v>10.0928</v>
      </c>
      <c r="H216" s="125">
        <v>15.206200000000001</v>
      </c>
      <c r="I216" s="125">
        <v>0.2505</v>
      </c>
      <c r="J216" s="125">
        <v>0.5373</v>
      </c>
      <c r="K216" s="125">
        <v>1.5669999999999999</v>
      </c>
      <c r="L216" s="125">
        <v>0.27410000000000001</v>
      </c>
      <c r="M216" s="125">
        <v>1.0135000000000001</v>
      </c>
      <c r="N216" s="125">
        <v>2.1160999999999999</v>
      </c>
      <c r="O216" s="125">
        <v>0.24060000000000001</v>
      </c>
      <c r="P216" s="125">
        <v>0.53559999999999997</v>
      </c>
      <c r="Q216" s="125">
        <v>1.5831</v>
      </c>
      <c r="R216" s="125">
        <v>0.55289999999999995</v>
      </c>
      <c r="S216" s="125">
        <v>2.0009000000000001</v>
      </c>
      <c r="T216" s="363">
        <v>4.1524999999999999</v>
      </c>
      <c r="U216" s="125">
        <v>1288</v>
      </c>
    </row>
    <row r="217" spans="1:21">
      <c r="A217" s="125">
        <v>1287</v>
      </c>
      <c r="B217" s="125">
        <v>0.2243</v>
      </c>
      <c r="C217" s="125">
        <v>0.4924</v>
      </c>
      <c r="D217" s="125">
        <v>1.4841</v>
      </c>
      <c r="E217" s="125">
        <v>3.5051000000000001</v>
      </c>
      <c r="F217" s="125">
        <v>8.0409000000000006</v>
      </c>
      <c r="G217" s="125">
        <v>10.095800000000001</v>
      </c>
      <c r="H217" s="125">
        <v>15.210699999999999</v>
      </c>
      <c r="I217" s="125">
        <v>0.25069999999999998</v>
      </c>
      <c r="J217" s="125">
        <v>0.53769999999999996</v>
      </c>
      <c r="K217" s="125">
        <v>1.5677000000000001</v>
      </c>
      <c r="L217" s="125">
        <v>0.27429999999999999</v>
      </c>
      <c r="M217" s="125">
        <v>1.0138</v>
      </c>
      <c r="N217" s="125">
        <v>2.1168999999999998</v>
      </c>
      <c r="O217" s="125">
        <v>0.2407</v>
      </c>
      <c r="P217" s="125">
        <v>0.53590000000000004</v>
      </c>
      <c r="Q217" s="125">
        <v>1.5837000000000001</v>
      </c>
      <c r="R217" s="125">
        <v>0.55320000000000003</v>
      </c>
      <c r="S217" s="125">
        <v>2.0015000000000001</v>
      </c>
      <c r="T217" s="363">
        <v>4.1538000000000004</v>
      </c>
      <c r="U217" s="125">
        <v>1287</v>
      </c>
    </row>
    <row r="218" spans="1:21">
      <c r="A218" s="125">
        <v>1286</v>
      </c>
      <c r="B218" s="125">
        <v>0.22439999999999999</v>
      </c>
      <c r="C218" s="125">
        <v>0.49259999999999998</v>
      </c>
      <c r="D218" s="125">
        <v>1.4846999999999999</v>
      </c>
      <c r="E218" s="125">
        <v>3.5062000000000002</v>
      </c>
      <c r="F218" s="125">
        <v>8.0431000000000008</v>
      </c>
      <c r="G218" s="125">
        <v>10.098699999999999</v>
      </c>
      <c r="H218" s="125">
        <v>15.215199999999999</v>
      </c>
      <c r="I218" s="125">
        <v>0.25080000000000002</v>
      </c>
      <c r="J218" s="125">
        <v>0.53800000000000003</v>
      </c>
      <c r="K218" s="125">
        <v>1.5683</v>
      </c>
      <c r="L218" s="125">
        <v>0.27439999999999998</v>
      </c>
      <c r="M218" s="125">
        <v>1.0142</v>
      </c>
      <c r="N218" s="125">
        <v>2.1175999999999999</v>
      </c>
      <c r="O218" s="125">
        <v>0.24079999999999999</v>
      </c>
      <c r="P218" s="125">
        <v>0.53620000000000001</v>
      </c>
      <c r="Q218" s="125">
        <v>1.5844</v>
      </c>
      <c r="R218" s="125">
        <v>0.55349999999999999</v>
      </c>
      <c r="S218" s="125">
        <v>2.0021</v>
      </c>
      <c r="T218" s="363">
        <v>4.1551</v>
      </c>
      <c r="U218" s="125">
        <v>1286</v>
      </c>
    </row>
    <row r="219" spans="1:21">
      <c r="A219" s="125">
        <v>1285</v>
      </c>
      <c r="B219" s="125">
        <v>0.22459999999999999</v>
      </c>
      <c r="C219" s="125">
        <v>0.4929</v>
      </c>
      <c r="D219" s="125">
        <v>1.4852000000000001</v>
      </c>
      <c r="E219" s="125">
        <v>3.5074000000000001</v>
      </c>
      <c r="F219" s="125">
        <v>8.0454000000000008</v>
      </c>
      <c r="G219" s="125">
        <v>10.101599999999999</v>
      </c>
      <c r="H219" s="125">
        <v>15.2196</v>
      </c>
      <c r="I219" s="125">
        <v>0.251</v>
      </c>
      <c r="J219" s="125">
        <v>0.5383</v>
      </c>
      <c r="K219" s="125">
        <v>1.569</v>
      </c>
      <c r="L219" s="125">
        <v>0.27460000000000001</v>
      </c>
      <c r="M219" s="125">
        <v>1.0145</v>
      </c>
      <c r="N219" s="125">
        <v>2.1183000000000001</v>
      </c>
      <c r="O219" s="125">
        <v>0.24099999999999999</v>
      </c>
      <c r="P219" s="125">
        <v>0.53659999999999997</v>
      </c>
      <c r="Q219" s="125">
        <v>1.585</v>
      </c>
      <c r="R219" s="125">
        <v>0.55389999999999995</v>
      </c>
      <c r="S219" s="125">
        <v>2.0028000000000001</v>
      </c>
      <c r="T219" s="363">
        <v>4.1562999999999999</v>
      </c>
      <c r="U219" s="125">
        <v>1285</v>
      </c>
    </row>
    <row r="220" spans="1:21">
      <c r="A220" s="125">
        <v>1284</v>
      </c>
      <c r="B220" s="125">
        <v>0.22470000000000001</v>
      </c>
      <c r="C220" s="125">
        <v>0.49320000000000003</v>
      </c>
      <c r="D220" s="125">
        <v>1.4858</v>
      </c>
      <c r="E220" s="125">
        <v>3.5085000000000002</v>
      </c>
      <c r="F220" s="125">
        <v>8.0477000000000007</v>
      </c>
      <c r="G220" s="125">
        <v>10.1045</v>
      </c>
      <c r="H220" s="125">
        <v>15.2241</v>
      </c>
      <c r="I220" s="125">
        <v>0.25109999999999999</v>
      </c>
      <c r="J220" s="125">
        <v>0.53869999999999996</v>
      </c>
      <c r="K220" s="125">
        <v>1.5697000000000001</v>
      </c>
      <c r="L220" s="125">
        <v>0.27479999999999999</v>
      </c>
      <c r="M220" s="125">
        <v>1.0148999999999999</v>
      </c>
      <c r="N220" s="125">
        <v>2.1190000000000002</v>
      </c>
      <c r="O220" s="125">
        <v>0.24110000000000001</v>
      </c>
      <c r="P220" s="125">
        <v>0.53690000000000004</v>
      </c>
      <c r="Q220" s="125">
        <v>1.5857000000000001</v>
      </c>
      <c r="R220" s="125">
        <v>0.55420000000000003</v>
      </c>
      <c r="S220" s="125">
        <v>2.0034000000000001</v>
      </c>
      <c r="T220" s="363">
        <v>4.1576000000000004</v>
      </c>
      <c r="U220" s="125">
        <v>1284</v>
      </c>
    </row>
    <row r="221" spans="1:21">
      <c r="A221" s="125">
        <v>1283</v>
      </c>
      <c r="B221" s="125">
        <v>0.22489999999999999</v>
      </c>
      <c r="C221" s="125">
        <v>0.49349999999999999</v>
      </c>
      <c r="D221" s="125">
        <v>1.4863</v>
      </c>
      <c r="E221" s="125">
        <v>3.5095999999999998</v>
      </c>
      <c r="F221" s="125">
        <v>8.0500000000000007</v>
      </c>
      <c r="G221" s="125">
        <v>10.1075</v>
      </c>
      <c r="H221" s="125">
        <v>15.2286</v>
      </c>
      <c r="I221" s="125">
        <v>0.25130000000000002</v>
      </c>
      <c r="J221" s="125">
        <v>0.53900000000000003</v>
      </c>
      <c r="K221" s="125">
        <v>1.5703</v>
      </c>
      <c r="L221" s="125">
        <v>0.27500000000000002</v>
      </c>
      <c r="M221" s="125">
        <v>1.0153000000000001</v>
      </c>
      <c r="N221" s="125">
        <v>2.1196999999999999</v>
      </c>
      <c r="O221" s="125">
        <v>0.24129999999999999</v>
      </c>
      <c r="P221" s="125">
        <v>0.53720000000000001</v>
      </c>
      <c r="Q221" s="125">
        <v>1.5863</v>
      </c>
      <c r="R221" s="125">
        <v>0.55449999999999999</v>
      </c>
      <c r="S221" s="125">
        <v>2.004</v>
      </c>
      <c r="T221" s="363">
        <v>4.1589</v>
      </c>
      <c r="U221" s="125">
        <v>1283</v>
      </c>
    </row>
    <row r="222" spans="1:21">
      <c r="A222" s="125">
        <v>1282</v>
      </c>
      <c r="B222" s="125">
        <v>0.22500000000000001</v>
      </c>
      <c r="C222" s="125">
        <v>0.49380000000000002</v>
      </c>
      <c r="D222" s="125">
        <v>1.4869000000000001</v>
      </c>
      <c r="E222" s="125">
        <v>3.5106999999999999</v>
      </c>
      <c r="F222" s="125">
        <v>8.0523000000000007</v>
      </c>
      <c r="G222" s="125">
        <v>10.1104</v>
      </c>
      <c r="H222" s="125">
        <v>15.2331</v>
      </c>
      <c r="I222" s="125">
        <v>0.2515</v>
      </c>
      <c r="J222" s="125">
        <v>0.5393</v>
      </c>
      <c r="K222" s="125">
        <v>1.571</v>
      </c>
      <c r="L222" s="125">
        <v>0.27510000000000001</v>
      </c>
      <c r="M222" s="125">
        <v>1.0156000000000001</v>
      </c>
      <c r="N222" s="125">
        <v>2.1204000000000001</v>
      </c>
      <c r="O222" s="125">
        <v>0.2414</v>
      </c>
      <c r="P222" s="125">
        <v>0.53749999999999998</v>
      </c>
      <c r="Q222" s="125">
        <v>1.5869</v>
      </c>
      <c r="R222" s="125">
        <v>0.55479999999999996</v>
      </c>
      <c r="S222" s="125">
        <v>2.0047000000000001</v>
      </c>
      <c r="T222" s="363">
        <v>4.1600999999999999</v>
      </c>
      <c r="U222" s="125">
        <v>1282</v>
      </c>
    </row>
    <row r="223" spans="1:21">
      <c r="A223" s="125">
        <v>1281</v>
      </c>
      <c r="B223" s="125">
        <v>0.22509999999999999</v>
      </c>
      <c r="C223" s="125">
        <v>0.49399999999999999</v>
      </c>
      <c r="D223" s="125">
        <v>1.4875</v>
      </c>
      <c r="E223" s="125">
        <v>3.5118999999999998</v>
      </c>
      <c r="F223" s="125">
        <v>8.0546000000000006</v>
      </c>
      <c r="G223" s="125">
        <v>10.113300000000001</v>
      </c>
      <c r="H223" s="125">
        <v>15.2376</v>
      </c>
      <c r="I223" s="125">
        <v>0.25159999999999999</v>
      </c>
      <c r="J223" s="125">
        <v>0.53969999999999996</v>
      </c>
      <c r="K223" s="125">
        <v>1.5717000000000001</v>
      </c>
      <c r="L223" s="125">
        <v>0.27529999999999999</v>
      </c>
      <c r="M223" s="125">
        <v>1.016</v>
      </c>
      <c r="N223" s="125">
        <v>2.1212</v>
      </c>
      <c r="O223" s="125">
        <v>0.24149999999999999</v>
      </c>
      <c r="P223" s="125">
        <v>0.53790000000000004</v>
      </c>
      <c r="Q223" s="125">
        <v>1.5875999999999999</v>
      </c>
      <c r="R223" s="125">
        <v>0.55510000000000004</v>
      </c>
      <c r="S223" s="125">
        <v>2.0053000000000001</v>
      </c>
      <c r="T223" s="363">
        <v>4.1614000000000004</v>
      </c>
      <c r="U223" s="125">
        <v>1281</v>
      </c>
    </row>
    <row r="224" spans="1:21">
      <c r="A224" s="125">
        <v>1280</v>
      </c>
      <c r="B224" s="125">
        <v>0.2253</v>
      </c>
      <c r="C224" s="125">
        <v>0.49430000000000002</v>
      </c>
      <c r="D224" s="125">
        <v>1.488</v>
      </c>
      <c r="E224" s="125">
        <v>3.5129999999999999</v>
      </c>
      <c r="F224" s="125">
        <v>8.0569000000000006</v>
      </c>
      <c r="G224" s="125">
        <v>10.116300000000001</v>
      </c>
      <c r="H224" s="125">
        <v>15.242100000000001</v>
      </c>
      <c r="I224" s="125">
        <v>0.25180000000000002</v>
      </c>
      <c r="J224" s="125">
        <v>0.54</v>
      </c>
      <c r="K224" s="125">
        <v>1.5723</v>
      </c>
      <c r="L224" s="125">
        <v>0.27550000000000002</v>
      </c>
      <c r="M224" s="125">
        <v>1.0163</v>
      </c>
      <c r="N224" s="125">
        <v>2.1219000000000001</v>
      </c>
      <c r="O224" s="125">
        <v>0.2417</v>
      </c>
      <c r="P224" s="125">
        <v>0.53820000000000001</v>
      </c>
      <c r="Q224" s="125">
        <v>1.5882000000000001</v>
      </c>
      <c r="R224" s="125">
        <v>0.5554</v>
      </c>
      <c r="S224" s="125">
        <v>2.0059</v>
      </c>
      <c r="T224" s="363">
        <v>4.1627000000000001</v>
      </c>
      <c r="U224" s="125">
        <v>1280</v>
      </c>
    </row>
    <row r="225" spans="1:21">
      <c r="A225" s="125">
        <v>1279</v>
      </c>
      <c r="B225" s="125">
        <v>0.22539999999999999</v>
      </c>
      <c r="C225" s="125">
        <v>0.49459999999999998</v>
      </c>
      <c r="D225" s="125">
        <v>1.4885999999999999</v>
      </c>
      <c r="E225" s="125">
        <v>3.5141</v>
      </c>
      <c r="F225" s="125">
        <v>8.0592000000000006</v>
      </c>
      <c r="G225" s="125">
        <v>10.119199999999999</v>
      </c>
      <c r="H225" s="125">
        <v>15.246600000000001</v>
      </c>
      <c r="I225" s="125">
        <v>0.25190000000000001</v>
      </c>
      <c r="J225" s="125">
        <v>0.5403</v>
      </c>
      <c r="K225" s="125">
        <v>1.573</v>
      </c>
      <c r="L225" s="125">
        <v>0.2757</v>
      </c>
      <c r="M225" s="125">
        <v>1.0166999999999999</v>
      </c>
      <c r="N225" s="125">
        <v>2.1225999999999998</v>
      </c>
      <c r="O225" s="125">
        <v>0.24179999999999999</v>
      </c>
      <c r="P225" s="125">
        <v>0.53849999999999998</v>
      </c>
      <c r="Q225" s="125">
        <v>1.5889</v>
      </c>
      <c r="R225" s="125">
        <v>0.55569999999999997</v>
      </c>
      <c r="S225" s="125">
        <v>2.0066000000000002</v>
      </c>
      <c r="T225" s="363">
        <v>4.1638999999999999</v>
      </c>
      <c r="U225" s="125">
        <v>1279</v>
      </c>
    </row>
    <row r="226" spans="1:21">
      <c r="A226" s="125">
        <v>1278</v>
      </c>
      <c r="B226" s="125">
        <v>0.22550000000000001</v>
      </c>
      <c r="C226" s="125">
        <v>0.49490000000000001</v>
      </c>
      <c r="D226" s="125">
        <v>1.4891000000000001</v>
      </c>
      <c r="E226" s="125">
        <v>3.5152999999999999</v>
      </c>
      <c r="F226" s="125">
        <v>8.0615000000000006</v>
      </c>
      <c r="G226" s="125">
        <v>10.1221</v>
      </c>
      <c r="H226" s="125">
        <v>15.251099999999999</v>
      </c>
      <c r="I226" s="125">
        <v>0.25209999999999999</v>
      </c>
      <c r="J226" s="125">
        <v>0.54059999999999997</v>
      </c>
      <c r="K226" s="125">
        <v>1.5737000000000001</v>
      </c>
      <c r="L226" s="125">
        <v>0.27589999999999998</v>
      </c>
      <c r="M226" s="125">
        <v>1.0169999999999999</v>
      </c>
      <c r="N226" s="125">
        <v>2.1233</v>
      </c>
      <c r="O226" s="125">
        <v>0.24199999999999999</v>
      </c>
      <c r="P226" s="125">
        <v>0.53879999999999995</v>
      </c>
      <c r="Q226" s="125">
        <v>1.5894999999999999</v>
      </c>
      <c r="R226" s="125">
        <v>0.55610000000000004</v>
      </c>
      <c r="S226" s="125">
        <v>2.0072000000000001</v>
      </c>
      <c r="T226" s="363">
        <v>4.1651999999999996</v>
      </c>
      <c r="U226" s="125">
        <v>1278</v>
      </c>
    </row>
    <row r="227" spans="1:21">
      <c r="A227" s="125">
        <v>1277</v>
      </c>
      <c r="B227" s="125">
        <v>0.22570000000000001</v>
      </c>
      <c r="C227" s="125">
        <v>0.49519999999999997</v>
      </c>
      <c r="D227" s="125">
        <v>1.4897</v>
      </c>
      <c r="E227" s="125">
        <v>3.5164</v>
      </c>
      <c r="F227" s="125">
        <v>8.0638000000000005</v>
      </c>
      <c r="G227" s="125">
        <v>10.1251</v>
      </c>
      <c r="H227" s="125">
        <v>15.255599999999999</v>
      </c>
      <c r="I227" s="125">
        <v>0.25230000000000002</v>
      </c>
      <c r="J227" s="125">
        <v>0.54100000000000004</v>
      </c>
      <c r="K227" s="125">
        <v>1.5743</v>
      </c>
      <c r="L227" s="125">
        <v>0.27600000000000002</v>
      </c>
      <c r="M227" s="125">
        <v>1.0174000000000001</v>
      </c>
      <c r="N227" s="125">
        <v>2.1240000000000001</v>
      </c>
      <c r="O227" s="125">
        <v>0.24210000000000001</v>
      </c>
      <c r="P227" s="125">
        <v>0.53920000000000001</v>
      </c>
      <c r="Q227" s="125">
        <v>1.5902000000000001</v>
      </c>
      <c r="R227" s="125">
        <v>0.55640000000000001</v>
      </c>
      <c r="S227" s="125">
        <v>2.0078</v>
      </c>
      <c r="T227" s="363">
        <v>4.1665000000000001</v>
      </c>
      <c r="U227" s="125">
        <v>1277</v>
      </c>
    </row>
    <row r="228" spans="1:21">
      <c r="A228" s="125">
        <v>1276</v>
      </c>
      <c r="B228" s="125">
        <v>0.2258</v>
      </c>
      <c r="C228" s="125">
        <v>0.49540000000000001</v>
      </c>
      <c r="D228" s="125">
        <v>1.4903</v>
      </c>
      <c r="E228" s="125">
        <v>3.5175000000000001</v>
      </c>
      <c r="F228" s="125">
        <v>8.0660000000000007</v>
      </c>
      <c r="G228" s="125">
        <v>10.128</v>
      </c>
      <c r="H228" s="125">
        <v>15.2601</v>
      </c>
      <c r="I228" s="125">
        <v>0.25240000000000001</v>
      </c>
      <c r="J228" s="125">
        <v>0.5413</v>
      </c>
      <c r="K228" s="125">
        <v>1.575</v>
      </c>
      <c r="L228" s="125">
        <v>0.2762</v>
      </c>
      <c r="M228" s="125">
        <v>1.0178</v>
      </c>
      <c r="N228" s="125">
        <v>2.1248</v>
      </c>
      <c r="O228" s="125">
        <v>0.2422</v>
      </c>
      <c r="P228" s="125">
        <v>0.53949999999999998</v>
      </c>
      <c r="Q228" s="125">
        <v>1.5908</v>
      </c>
      <c r="R228" s="125">
        <v>0.55669999999999997</v>
      </c>
      <c r="S228" s="125">
        <v>2.0084</v>
      </c>
      <c r="T228" s="363">
        <v>4.1677</v>
      </c>
      <c r="U228" s="125">
        <v>1276</v>
      </c>
    </row>
    <row r="229" spans="1:21">
      <c r="A229" s="125">
        <v>1275</v>
      </c>
      <c r="B229" s="125">
        <v>0.22589999999999999</v>
      </c>
      <c r="C229" s="125">
        <v>0.49569999999999997</v>
      </c>
      <c r="D229" s="125">
        <v>1.4907999999999999</v>
      </c>
      <c r="E229" s="125">
        <v>3.5186000000000002</v>
      </c>
      <c r="F229" s="125">
        <v>8.0683000000000007</v>
      </c>
      <c r="G229" s="125">
        <v>10.1309</v>
      </c>
      <c r="H229" s="125">
        <v>15.2646</v>
      </c>
      <c r="I229" s="125">
        <v>0.25259999999999999</v>
      </c>
      <c r="J229" s="125">
        <v>0.54159999999999997</v>
      </c>
      <c r="K229" s="125">
        <v>1.5757000000000001</v>
      </c>
      <c r="L229" s="125">
        <v>0.27639999999999998</v>
      </c>
      <c r="M229" s="125">
        <v>1.0181</v>
      </c>
      <c r="N229" s="125">
        <v>2.1255000000000002</v>
      </c>
      <c r="O229" s="125">
        <v>0.2424</v>
      </c>
      <c r="P229" s="125">
        <v>0.53979999999999995</v>
      </c>
      <c r="Q229" s="125">
        <v>1.5914999999999999</v>
      </c>
      <c r="R229" s="125">
        <v>0.55700000000000005</v>
      </c>
      <c r="S229" s="125">
        <v>2.0091000000000001</v>
      </c>
      <c r="T229" s="363">
        <v>4.1689999999999996</v>
      </c>
      <c r="U229" s="125">
        <v>1275</v>
      </c>
    </row>
    <row r="230" spans="1:21">
      <c r="A230" s="125">
        <v>1274</v>
      </c>
      <c r="B230" s="125">
        <v>0.2261</v>
      </c>
      <c r="C230" s="125">
        <v>0.496</v>
      </c>
      <c r="D230" s="125">
        <v>1.4914000000000001</v>
      </c>
      <c r="E230" s="125">
        <v>3.5198</v>
      </c>
      <c r="F230" s="125">
        <v>8.0706000000000007</v>
      </c>
      <c r="G230" s="125">
        <v>10.133900000000001</v>
      </c>
      <c r="H230" s="125">
        <v>15.2691</v>
      </c>
      <c r="I230" s="125">
        <v>0.25269999999999998</v>
      </c>
      <c r="J230" s="125">
        <v>0.54200000000000004</v>
      </c>
      <c r="K230" s="125">
        <v>1.5763</v>
      </c>
      <c r="L230" s="125">
        <v>0.27660000000000001</v>
      </c>
      <c r="M230" s="125">
        <v>1.0185</v>
      </c>
      <c r="N230" s="125">
        <v>2.1261999999999999</v>
      </c>
      <c r="O230" s="125">
        <v>0.24249999999999999</v>
      </c>
      <c r="P230" s="125">
        <v>0.54010000000000002</v>
      </c>
      <c r="Q230" s="125">
        <v>1.5921000000000001</v>
      </c>
      <c r="R230" s="125">
        <v>0.55730000000000002</v>
      </c>
      <c r="S230" s="125">
        <v>2.0097</v>
      </c>
      <c r="T230" s="363">
        <v>4.1703000000000001</v>
      </c>
      <c r="U230" s="125">
        <v>1274</v>
      </c>
    </row>
    <row r="231" spans="1:21">
      <c r="A231" s="125">
        <v>1273</v>
      </c>
      <c r="B231" s="125">
        <v>0.22620000000000001</v>
      </c>
      <c r="C231" s="125">
        <v>0.49630000000000002</v>
      </c>
      <c r="D231" s="125">
        <v>1.4919</v>
      </c>
      <c r="E231" s="125">
        <v>3.5209000000000001</v>
      </c>
      <c r="F231" s="125">
        <v>8.0729000000000006</v>
      </c>
      <c r="G231" s="125">
        <v>10.136799999999999</v>
      </c>
      <c r="H231" s="125">
        <v>15.2736</v>
      </c>
      <c r="I231" s="125">
        <v>0.25290000000000001</v>
      </c>
      <c r="J231" s="125">
        <v>0.5423</v>
      </c>
      <c r="K231" s="125">
        <v>1.577</v>
      </c>
      <c r="L231" s="125">
        <v>0.2767</v>
      </c>
      <c r="M231" s="125">
        <v>1.0187999999999999</v>
      </c>
      <c r="N231" s="125">
        <v>2.1269</v>
      </c>
      <c r="O231" s="125">
        <v>0.2427</v>
      </c>
      <c r="P231" s="125">
        <v>0.54049999999999998</v>
      </c>
      <c r="Q231" s="125">
        <v>1.5928</v>
      </c>
      <c r="R231" s="125">
        <v>0.55759999999999998</v>
      </c>
      <c r="S231" s="125">
        <v>2.0103</v>
      </c>
      <c r="T231" s="363">
        <v>4.1715</v>
      </c>
      <c r="U231" s="125">
        <v>1273</v>
      </c>
    </row>
    <row r="232" spans="1:21">
      <c r="A232" s="125">
        <v>1272</v>
      </c>
      <c r="B232" s="125">
        <v>0.2263</v>
      </c>
      <c r="C232" s="125">
        <v>0.49659999999999999</v>
      </c>
      <c r="D232" s="125">
        <v>1.4924999999999999</v>
      </c>
      <c r="E232" s="125">
        <v>3.5219999999999998</v>
      </c>
      <c r="F232" s="125">
        <v>8.0752000000000006</v>
      </c>
      <c r="G232" s="125">
        <v>10.139699999999999</v>
      </c>
      <c r="H232" s="125">
        <v>15.2781</v>
      </c>
      <c r="I232" s="125">
        <v>0.25309999999999999</v>
      </c>
      <c r="J232" s="125">
        <v>0.54259999999999997</v>
      </c>
      <c r="K232" s="125">
        <v>1.5777000000000001</v>
      </c>
      <c r="L232" s="125">
        <v>0.27689999999999998</v>
      </c>
      <c r="M232" s="125">
        <v>1.0192000000000001</v>
      </c>
      <c r="N232" s="125">
        <v>2.1276000000000002</v>
      </c>
      <c r="O232" s="125">
        <v>0.24279999999999999</v>
      </c>
      <c r="P232" s="125">
        <v>0.54079999999999995</v>
      </c>
      <c r="Q232" s="125">
        <v>1.5933999999999999</v>
      </c>
      <c r="R232" s="125">
        <v>0.55800000000000005</v>
      </c>
      <c r="S232" s="125">
        <v>2.0110000000000001</v>
      </c>
      <c r="T232" s="363">
        <v>4.1727999999999996</v>
      </c>
      <c r="U232" s="125">
        <v>1272</v>
      </c>
    </row>
    <row r="233" spans="1:21">
      <c r="A233" s="125">
        <v>1271</v>
      </c>
      <c r="B233" s="125">
        <v>0.22650000000000001</v>
      </c>
      <c r="C233" s="125">
        <v>0.49680000000000002</v>
      </c>
      <c r="D233" s="125">
        <v>1.4931000000000001</v>
      </c>
      <c r="E233" s="125">
        <v>3.5232000000000001</v>
      </c>
      <c r="F233" s="125">
        <v>8.0775000000000006</v>
      </c>
      <c r="G233" s="125">
        <v>10.1427</v>
      </c>
      <c r="H233" s="125">
        <v>15.2826</v>
      </c>
      <c r="I233" s="125">
        <v>0.25319999999999998</v>
      </c>
      <c r="J233" s="125">
        <v>0.54300000000000004</v>
      </c>
      <c r="K233" s="125">
        <v>1.5783</v>
      </c>
      <c r="L233" s="125">
        <v>0.27710000000000001</v>
      </c>
      <c r="M233" s="125">
        <v>1.0195000000000001</v>
      </c>
      <c r="N233" s="125">
        <v>2.1284000000000001</v>
      </c>
      <c r="O233" s="125">
        <v>0.2429</v>
      </c>
      <c r="P233" s="125">
        <v>0.54110000000000003</v>
      </c>
      <c r="Q233" s="125">
        <v>1.5941000000000001</v>
      </c>
      <c r="R233" s="125">
        <v>0.55830000000000002</v>
      </c>
      <c r="S233" s="125">
        <v>2.0116000000000001</v>
      </c>
      <c r="T233" s="363">
        <v>4.1741000000000001</v>
      </c>
      <c r="U233" s="125">
        <v>1271</v>
      </c>
    </row>
    <row r="234" spans="1:21">
      <c r="A234" s="125">
        <v>1270</v>
      </c>
      <c r="B234" s="125">
        <v>0.2266</v>
      </c>
      <c r="C234" s="125">
        <v>0.49709999999999999</v>
      </c>
      <c r="D234" s="125">
        <v>1.4936</v>
      </c>
      <c r="E234" s="125">
        <v>3.5243000000000002</v>
      </c>
      <c r="F234" s="125">
        <v>8.0798000000000005</v>
      </c>
      <c r="G234" s="125">
        <v>10.1456</v>
      </c>
      <c r="H234" s="125">
        <v>15.2872</v>
      </c>
      <c r="I234" s="125">
        <v>0.25340000000000001</v>
      </c>
      <c r="J234" s="125">
        <v>0.54330000000000001</v>
      </c>
      <c r="K234" s="125">
        <v>1.579</v>
      </c>
      <c r="L234" s="125">
        <v>0.27729999999999999</v>
      </c>
      <c r="M234" s="125">
        <v>1.0199</v>
      </c>
      <c r="N234" s="125">
        <v>2.1291000000000002</v>
      </c>
      <c r="O234" s="125">
        <v>0.24310000000000001</v>
      </c>
      <c r="P234" s="125">
        <v>0.54139999999999999</v>
      </c>
      <c r="Q234" s="125">
        <v>1.5947</v>
      </c>
      <c r="R234" s="125">
        <v>0.55859999999999999</v>
      </c>
      <c r="S234" s="125">
        <v>2.0122</v>
      </c>
      <c r="T234" s="363">
        <v>4.1753</v>
      </c>
      <c r="U234" s="125">
        <v>1270</v>
      </c>
    </row>
    <row r="235" spans="1:21">
      <c r="A235" s="125">
        <v>1269</v>
      </c>
      <c r="B235" s="125">
        <v>0.22670000000000001</v>
      </c>
      <c r="C235" s="125">
        <v>0.49740000000000001</v>
      </c>
      <c r="D235" s="125">
        <v>1.4942</v>
      </c>
      <c r="E235" s="125">
        <v>3.5253999999999999</v>
      </c>
      <c r="F235" s="125">
        <v>8.0821000000000005</v>
      </c>
      <c r="G235" s="125">
        <v>10.1486</v>
      </c>
      <c r="H235" s="125">
        <v>15.291700000000001</v>
      </c>
      <c r="I235" s="125">
        <v>0.2535</v>
      </c>
      <c r="J235" s="125">
        <v>0.54359999999999997</v>
      </c>
      <c r="K235" s="125">
        <v>1.5797000000000001</v>
      </c>
      <c r="L235" s="125">
        <v>0.27750000000000002</v>
      </c>
      <c r="M235" s="125">
        <v>1.0203</v>
      </c>
      <c r="N235" s="125">
        <v>2.1297999999999999</v>
      </c>
      <c r="O235" s="125">
        <v>0.2432</v>
      </c>
      <c r="P235" s="125">
        <v>0.54179999999999995</v>
      </c>
      <c r="Q235" s="125">
        <v>1.5953999999999999</v>
      </c>
      <c r="R235" s="125">
        <v>0.55889999999999995</v>
      </c>
      <c r="S235" s="125">
        <v>2.0129000000000001</v>
      </c>
      <c r="T235" s="363">
        <v>4.1765999999999996</v>
      </c>
      <c r="U235" s="125">
        <v>1269</v>
      </c>
    </row>
    <row r="236" spans="1:21">
      <c r="A236" s="125">
        <v>1268</v>
      </c>
      <c r="B236" s="125">
        <v>0.22689999999999999</v>
      </c>
      <c r="C236" s="125">
        <v>0.49769999999999998</v>
      </c>
      <c r="D236" s="125">
        <v>1.4947999999999999</v>
      </c>
      <c r="E236" s="125">
        <v>3.5266000000000002</v>
      </c>
      <c r="F236" s="125">
        <v>8.0844000000000005</v>
      </c>
      <c r="G236" s="125">
        <v>10.1515</v>
      </c>
      <c r="H236" s="125">
        <v>15.296200000000001</v>
      </c>
      <c r="I236" s="125">
        <v>0.25369999999999998</v>
      </c>
      <c r="J236" s="125">
        <v>0.54400000000000004</v>
      </c>
      <c r="K236" s="125">
        <v>1.5804</v>
      </c>
      <c r="L236" s="125">
        <v>0.27760000000000001</v>
      </c>
      <c r="M236" s="125">
        <v>1.0206</v>
      </c>
      <c r="N236" s="125">
        <v>2.1305000000000001</v>
      </c>
      <c r="O236" s="125">
        <v>0.24340000000000001</v>
      </c>
      <c r="P236" s="125">
        <v>0.54210000000000003</v>
      </c>
      <c r="Q236" s="125">
        <v>1.5960000000000001</v>
      </c>
      <c r="R236" s="125">
        <v>0.55920000000000003</v>
      </c>
      <c r="S236" s="125">
        <v>2.0135000000000001</v>
      </c>
      <c r="T236" s="363">
        <v>4.1779000000000002</v>
      </c>
      <c r="U236" s="125">
        <v>1268</v>
      </c>
    </row>
    <row r="237" spans="1:21">
      <c r="A237" s="125">
        <v>1267</v>
      </c>
      <c r="B237" s="125">
        <v>0.22700000000000001</v>
      </c>
      <c r="C237" s="125">
        <v>0.498</v>
      </c>
      <c r="D237" s="125">
        <v>1.4953000000000001</v>
      </c>
      <c r="E237" s="125">
        <v>3.5276999999999998</v>
      </c>
      <c r="F237" s="125">
        <v>8.0867000000000004</v>
      </c>
      <c r="G237" s="125">
        <v>10.154500000000001</v>
      </c>
      <c r="H237" s="125">
        <v>15.300700000000001</v>
      </c>
      <c r="I237" s="125">
        <v>0.25390000000000001</v>
      </c>
      <c r="J237" s="125">
        <v>0.54430000000000001</v>
      </c>
      <c r="K237" s="125">
        <v>1.581</v>
      </c>
      <c r="L237" s="125">
        <v>0.27779999999999999</v>
      </c>
      <c r="M237" s="125">
        <v>1.0209999999999999</v>
      </c>
      <c r="N237" s="125">
        <v>2.1312000000000002</v>
      </c>
      <c r="O237" s="125">
        <v>0.24349999999999999</v>
      </c>
      <c r="P237" s="125">
        <v>0.54239999999999999</v>
      </c>
      <c r="Q237" s="125">
        <v>1.5966</v>
      </c>
      <c r="R237" s="125">
        <v>0.5595</v>
      </c>
      <c r="S237" s="125">
        <v>2.0141</v>
      </c>
      <c r="T237" s="363">
        <v>4.1791</v>
      </c>
      <c r="U237" s="125">
        <v>1267</v>
      </c>
    </row>
    <row r="238" spans="1:21">
      <c r="A238" s="125">
        <v>1266</v>
      </c>
      <c r="B238" s="125">
        <v>0.2271</v>
      </c>
      <c r="C238" s="125">
        <v>0.49819999999999998</v>
      </c>
      <c r="D238" s="125">
        <v>1.4959</v>
      </c>
      <c r="E238" s="125">
        <v>3.5287999999999999</v>
      </c>
      <c r="F238" s="125">
        <v>8.0890000000000004</v>
      </c>
      <c r="G238" s="125">
        <v>10.157400000000001</v>
      </c>
      <c r="H238" s="125">
        <v>15.305199999999999</v>
      </c>
      <c r="I238" s="125">
        <v>0.254</v>
      </c>
      <c r="J238" s="125">
        <v>0.54459999999999997</v>
      </c>
      <c r="K238" s="125">
        <v>1.5817000000000001</v>
      </c>
      <c r="L238" s="125">
        <v>0.27800000000000002</v>
      </c>
      <c r="M238" s="125">
        <v>1.0213000000000001</v>
      </c>
      <c r="N238" s="125">
        <v>2.1320000000000001</v>
      </c>
      <c r="O238" s="125">
        <v>0.24360000000000001</v>
      </c>
      <c r="P238" s="125">
        <v>0.54269999999999996</v>
      </c>
      <c r="Q238" s="125">
        <v>1.5972999999999999</v>
      </c>
      <c r="R238" s="125">
        <v>0.55979999999999996</v>
      </c>
      <c r="S238" s="125">
        <v>2.0148000000000001</v>
      </c>
      <c r="T238" s="363">
        <v>4.1803999999999997</v>
      </c>
      <c r="U238" s="125">
        <v>1266</v>
      </c>
    </row>
    <row r="239" spans="1:21">
      <c r="A239" s="125">
        <v>1265</v>
      </c>
      <c r="B239" s="125">
        <v>0.2273</v>
      </c>
      <c r="C239" s="125">
        <v>0.4985</v>
      </c>
      <c r="D239" s="125">
        <v>1.4964</v>
      </c>
      <c r="E239" s="125">
        <v>3.53</v>
      </c>
      <c r="F239" s="125">
        <v>8.0913000000000004</v>
      </c>
      <c r="G239" s="125">
        <v>10.160399999999999</v>
      </c>
      <c r="H239" s="125">
        <v>15.309799999999999</v>
      </c>
      <c r="I239" s="125">
        <v>0.25419999999999998</v>
      </c>
      <c r="J239" s="125">
        <v>0.54500000000000004</v>
      </c>
      <c r="K239" s="125">
        <v>1.5824</v>
      </c>
      <c r="L239" s="125">
        <v>0.2782</v>
      </c>
      <c r="M239" s="125">
        <v>1.0217000000000001</v>
      </c>
      <c r="N239" s="125">
        <v>2.1326999999999998</v>
      </c>
      <c r="O239" s="125">
        <v>0.24379999999999999</v>
      </c>
      <c r="P239" s="125">
        <v>0.54310000000000003</v>
      </c>
      <c r="Q239" s="125">
        <v>1.5979000000000001</v>
      </c>
      <c r="R239" s="125">
        <v>0.56020000000000003</v>
      </c>
      <c r="S239" s="125">
        <v>2.0154000000000001</v>
      </c>
      <c r="T239" s="363">
        <v>4.1817000000000002</v>
      </c>
      <c r="U239" s="125">
        <v>1265</v>
      </c>
    </row>
    <row r="240" spans="1:21">
      <c r="A240" s="125">
        <v>1264</v>
      </c>
      <c r="B240" s="125">
        <v>0.22739999999999999</v>
      </c>
      <c r="C240" s="125">
        <v>0.49880000000000002</v>
      </c>
      <c r="D240" s="125">
        <v>1.4970000000000001</v>
      </c>
      <c r="E240" s="125">
        <v>3.5310999999999999</v>
      </c>
      <c r="F240" s="125">
        <v>8.0937000000000001</v>
      </c>
      <c r="G240" s="125">
        <v>10.1633</v>
      </c>
      <c r="H240" s="125">
        <v>15.314299999999999</v>
      </c>
      <c r="I240" s="125">
        <v>0.25430000000000003</v>
      </c>
      <c r="J240" s="125">
        <v>0.54530000000000001</v>
      </c>
      <c r="K240" s="125">
        <v>1.583</v>
      </c>
      <c r="L240" s="125">
        <v>0.27839999999999998</v>
      </c>
      <c r="M240" s="125">
        <v>1.0221</v>
      </c>
      <c r="N240" s="125">
        <v>2.1334</v>
      </c>
      <c r="O240" s="125">
        <v>0.24390000000000001</v>
      </c>
      <c r="P240" s="125">
        <v>0.54339999999999999</v>
      </c>
      <c r="Q240" s="125">
        <v>1.5986</v>
      </c>
      <c r="R240" s="125">
        <v>0.5605</v>
      </c>
      <c r="S240" s="125">
        <v>2.016</v>
      </c>
      <c r="T240" s="363">
        <v>4.1829999999999998</v>
      </c>
      <c r="U240" s="125">
        <v>1264</v>
      </c>
    </row>
    <row r="241" spans="1:21">
      <c r="A241" s="125">
        <v>1263</v>
      </c>
      <c r="B241" s="125">
        <v>0.2276</v>
      </c>
      <c r="C241" s="125">
        <v>0.49909999999999999</v>
      </c>
      <c r="D241" s="125">
        <v>1.4976</v>
      </c>
      <c r="E241" s="125">
        <v>3.5322</v>
      </c>
      <c r="F241" s="125">
        <v>8.0960000000000001</v>
      </c>
      <c r="G241" s="125">
        <v>10.1663</v>
      </c>
      <c r="H241" s="125">
        <v>15.3188</v>
      </c>
      <c r="I241" s="125">
        <v>0.2545</v>
      </c>
      <c r="J241" s="125">
        <v>0.54569999999999996</v>
      </c>
      <c r="K241" s="125">
        <v>1.5837000000000001</v>
      </c>
      <c r="L241" s="125">
        <v>0.27850000000000003</v>
      </c>
      <c r="M241" s="125">
        <v>1.0224</v>
      </c>
      <c r="N241" s="125">
        <v>2.1341000000000001</v>
      </c>
      <c r="O241" s="125">
        <v>0.24410000000000001</v>
      </c>
      <c r="P241" s="125">
        <v>0.54369999999999996</v>
      </c>
      <c r="Q241" s="125">
        <v>1.5992</v>
      </c>
      <c r="R241" s="125">
        <v>0.56079999999999997</v>
      </c>
      <c r="S241" s="125">
        <v>2.0167000000000002</v>
      </c>
      <c r="T241" s="363">
        <v>4.1841999999999997</v>
      </c>
      <c r="U241" s="125">
        <v>1263</v>
      </c>
    </row>
    <row r="242" spans="1:21">
      <c r="A242" s="125">
        <v>1262</v>
      </c>
      <c r="B242" s="125">
        <v>0.22770000000000001</v>
      </c>
      <c r="C242" s="125">
        <v>0.49940000000000001</v>
      </c>
      <c r="D242" s="125">
        <v>1.4981</v>
      </c>
      <c r="E242" s="125">
        <v>3.5333999999999999</v>
      </c>
      <c r="F242" s="125">
        <v>8.0983000000000001</v>
      </c>
      <c r="G242" s="125">
        <v>10.1692</v>
      </c>
      <c r="H242" s="125">
        <v>15.3233</v>
      </c>
      <c r="I242" s="125">
        <v>0.25469999999999998</v>
      </c>
      <c r="J242" s="125">
        <v>0.54600000000000004</v>
      </c>
      <c r="K242" s="125">
        <v>1.5844</v>
      </c>
      <c r="L242" s="125">
        <v>0.2787</v>
      </c>
      <c r="M242" s="125">
        <v>1.0227999999999999</v>
      </c>
      <c r="N242" s="125">
        <v>2.1349</v>
      </c>
      <c r="O242" s="125">
        <v>0.2442</v>
      </c>
      <c r="P242" s="125">
        <v>0.54410000000000003</v>
      </c>
      <c r="Q242" s="125">
        <v>1.5999000000000001</v>
      </c>
      <c r="R242" s="125">
        <v>0.56110000000000004</v>
      </c>
      <c r="S242" s="125">
        <v>2.0173000000000001</v>
      </c>
      <c r="T242" s="363">
        <v>4.1855000000000002</v>
      </c>
      <c r="U242" s="125">
        <v>1262</v>
      </c>
    </row>
    <row r="243" spans="1:21">
      <c r="A243" s="125">
        <v>1261</v>
      </c>
      <c r="B243" s="125">
        <v>0.2278</v>
      </c>
      <c r="C243" s="125">
        <v>0.49959999999999999</v>
      </c>
      <c r="D243" s="125">
        <v>1.4986999999999999</v>
      </c>
      <c r="E243" s="125">
        <v>3.5345</v>
      </c>
      <c r="F243" s="125">
        <v>8.1006</v>
      </c>
      <c r="G243" s="125">
        <v>10.1722</v>
      </c>
      <c r="H243" s="125">
        <v>15.3279</v>
      </c>
      <c r="I243" s="125">
        <v>0.25480000000000003</v>
      </c>
      <c r="J243" s="125">
        <v>0.54630000000000001</v>
      </c>
      <c r="K243" s="125">
        <v>1.5851</v>
      </c>
      <c r="L243" s="125">
        <v>0.27889999999999998</v>
      </c>
      <c r="M243" s="125">
        <v>1.0230999999999999</v>
      </c>
      <c r="N243" s="125">
        <v>2.1356000000000002</v>
      </c>
      <c r="O243" s="125">
        <v>0.24440000000000001</v>
      </c>
      <c r="P243" s="125">
        <v>0.5444</v>
      </c>
      <c r="Q243" s="125">
        <v>2.0005000000000002</v>
      </c>
      <c r="R243" s="125">
        <v>0.56140000000000001</v>
      </c>
      <c r="S243" s="125">
        <v>2.0179999999999998</v>
      </c>
      <c r="T243" s="363">
        <v>4.1867999999999999</v>
      </c>
      <c r="U243" s="125">
        <v>1261</v>
      </c>
    </row>
    <row r="244" spans="1:21">
      <c r="A244" s="125">
        <v>1260</v>
      </c>
      <c r="B244" s="125">
        <v>0.22800000000000001</v>
      </c>
      <c r="C244" s="125">
        <v>0.49990000000000001</v>
      </c>
      <c r="D244" s="125">
        <v>1.4993000000000001</v>
      </c>
      <c r="E244" s="125">
        <v>3.5356000000000001</v>
      </c>
      <c r="F244" s="125">
        <v>8.1029</v>
      </c>
      <c r="G244" s="125">
        <v>10.1751</v>
      </c>
      <c r="H244" s="125">
        <v>15.3324</v>
      </c>
      <c r="I244" s="125">
        <v>0.255</v>
      </c>
      <c r="J244" s="125">
        <v>0.54669999999999996</v>
      </c>
      <c r="K244" s="125">
        <v>1.5857000000000001</v>
      </c>
      <c r="L244" s="125">
        <v>0.27910000000000001</v>
      </c>
      <c r="M244" s="125">
        <v>1.0235000000000001</v>
      </c>
      <c r="N244" s="125">
        <v>2.1362999999999999</v>
      </c>
      <c r="O244" s="125">
        <v>0.2445</v>
      </c>
      <c r="P244" s="125">
        <v>0.54469999999999996</v>
      </c>
      <c r="Q244" s="125">
        <v>2.0011999999999999</v>
      </c>
      <c r="R244" s="125">
        <v>0.56169999999999998</v>
      </c>
      <c r="S244" s="125">
        <v>2.0186000000000002</v>
      </c>
      <c r="T244" s="363">
        <v>4.1881000000000004</v>
      </c>
      <c r="U244" s="125">
        <v>1260</v>
      </c>
    </row>
    <row r="245" spans="1:21">
      <c r="A245" s="125">
        <v>1259</v>
      </c>
      <c r="B245" s="125">
        <v>0.2281</v>
      </c>
      <c r="C245" s="125">
        <v>0.50019999999999998</v>
      </c>
      <c r="D245" s="125">
        <v>1.4998</v>
      </c>
      <c r="E245" s="125">
        <v>3.5367999999999999</v>
      </c>
      <c r="F245" s="125">
        <v>8.1052</v>
      </c>
      <c r="G245" s="125">
        <v>10.178100000000001</v>
      </c>
      <c r="H245" s="125">
        <v>15.3369</v>
      </c>
      <c r="I245" s="125">
        <v>0.25519999999999998</v>
      </c>
      <c r="J245" s="125">
        <v>0.54700000000000004</v>
      </c>
      <c r="K245" s="125">
        <v>1.5864</v>
      </c>
      <c r="L245" s="125">
        <v>0.2792</v>
      </c>
      <c r="M245" s="125">
        <v>1.0239</v>
      </c>
      <c r="N245" s="125">
        <v>2.137</v>
      </c>
      <c r="O245" s="125">
        <v>0.24460000000000001</v>
      </c>
      <c r="P245" s="125">
        <v>0.54500000000000004</v>
      </c>
      <c r="Q245" s="125">
        <v>2.0017999999999998</v>
      </c>
      <c r="R245" s="125">
        <v>0.56210000000000004</v>
      </c>
      <c r="S245" s="125">
        <v>2.0192000000000001</v>
      </c>
      <c r="T245" s="363">
        <v>4.1893000000000002</v>
      </c>
      <c r="U245" s="125">
        <v>1259</v>
      </c>
    </row>
    <row r="246" spans="1:21">
      <c r="A246" s="125">
        <v>1258</v>
      </c>
      <c r="B246" s="125">
        <v>0.22819999999999999</v>
      </c>
      <c r="C246" s="125">
        <v>0.50049999999999994</v>
      </c>
      <c r="D246" s="125">
        <v>1.5004</v>
      </c>
      <c r="E246" s="125">
        <v>3.5379</v>
      </c>
      <c r="F246" s="125">
        <v>8.1074999999999999</v>
      </c>
      <c r="G246" s="125">
        <v>10.180999999999999</v>
      </c>
      <c r="H246" s="125">
        <v>15.3415</v>
      </c>
      <c r="I246" s="125">
        <v>0.25530000000000003</v>
      </c>
      <c r="J246" s="125">
        <v>0.54730000000000001</v>
      </c>
      <c r="K246" s="125">
        <v>1.5871</v>
      </c>
      <c r="L246" s="125">
        <v>0.27939999999999998</v>
      </c>
      <c r="M246" s="125">
        <v>1.0242</v>
      </c>
      <c r="N246" s="125">
        <v>2.1377999999999999</v>
      </c>
      <c r="O246" s="125">
        <v>0.24479999999999999</v>
      </c>
      <c r="P246" s="125">
        <v>0.5454</v>
      </c>
      <c r="Q246" s="125">
        <v>2.0024999999999999</v>
      </c>
      <c r="R246" s="125">
        <v>0.56240000000000001</v>
      </c>
      <c r="S246" s="125">
        <v>2.0198999999999998</v>
      </c>
      <c r="T246" s="363">
        <v>4.1905999999999999</v>
      </c>
      <c r="U246" s="125">
        <v>1258</v>
      </c>
    </row>
    <row r="247" spans="1:21">
      <c r="A247" s="125">
        <v>1257</v>
      </c>
      <c r="B247" s="125">
        <v>0.22839999999999999</v>
      </c>
      <c r="C247" s="125">
        <v>0.50080000000000002</v>
      </c>
      <c r="D247" s="125">
        <v>1.5009999999999999</v>
      </c>
      <c r="E247" s="125">
        <v>3.5390999999999999</v>
      </c>
      <c r="F247" s="125">
        <v>8.1097999999999999</v>
      </c>
      <c r="G247" s="125">
        <v>10.183999999999999</v>
      </c>
      <c r="H247" s="125">
        <v>15.346</v>
      </c>
      <c r="I247" s="125">
        <v>0.2555</v>
      </c>
      <c r="J247" s="125">
        <v>0.54769999999999996</v>
      </c>
      <c r="K247" s="125">
        <v>1.5878000000000001</v>
      </c>
      <c r="L247" s="125">
        <v>0.27960000000000002</v>
      </c>
      <c r="M247" s="125">
        <v>1.0246</v>
      </c>
      <c r="N247" s="125">
        <v>2.1385000000000001</v>
      </c>
      <c r="O247" s="125">
        <v>0.24490000000000001</v>
      </c>
      <c r="P247" s="125">
        <v>0.54569999999999996</v>
      </c>
      <c r="Q247" s="125">
        <v>2.0030999999999999</v>
      </c>
      <c r="R247" s="125">
        <v>0.56269999999999998</v>
      </c>
      <c r="S247" s="125">
        <v>2.0205000000000002</v>
      </c>
      <c r="T247" s="363">
        <v>4.1919000000000004</v>
      </c>
      <c r="U247" s="125">
        <v>1257</v>
      </c>
    </row>
    <row r="248" spans="1:21">
      <c r="A248" s="125">
        <v>1256</v>
      </c>
      <c r="B248" s="125">
        <v>0.22850000000000001</v>
      </c>
      <c r="C248" s="125">
        <v>0.50109999999999999</v>
      </c>
      <c r="D248" s="125">
        <v>1.5015000000000001</v>
      </c>
      <c r="E248" s="125">
        <v>3.5402</v>
      </c>
      <c r="F248" s="125">
        <v>8.1120999999999999</v>
      </c>
      <c r="G248" s="125">
        <v>10.1869</v>
      </c>
      <c r="H248" s="125">
        <v>15.3505</v>
      </c>
      <c r="I248" s="125">
        <v>0.25559999999999999</v>
      </c>
      <c r="J248" s="125">
        <v>0.54800000000000004</v>
      </c>
      <c r="K248" s="125">
        <v>1.5884</v>
      </c>
      <c r="L248" s="125">
        <v>0.27979999999999999</v>
      </c>
      <c r="M248" s="125">
        <v>1.0248999999999999</v>
      </c>
      <c r="N248" s="125">
        <v>2.1392000000000002</v>
      </c>
      <c r="O248" s="125">
        <v>0.24510000000000001</v>
      </c>
      <c r="P248" s="125">
        <v>0.54600000000000004</v>
      </c>
      <c r="Q248" s="125">
        <v>2.0038</v>
      </c>
      <c r="R248" s="125">
        <v>0.56299999999999994</v>
      </c>
      <c r="S248" s="125">
        <v>2.0211000000000001</v>
      </c>
      <c r="T248" s="363">
        <v>4.1932</v>
      </c>
      <c r="U248" s="125">
        <v>1256</v>
      </c>
    </row>
    <row r="249" spans="1:21">
      <c r="A249" s="125">
        <v>1255</v>
      </c>
      <c r="B249" s="125">
        <v>0.2286</v>
      </c>
      <c r="C249" s="125">
        <v>0.50129999999999997</v>
      </c>
      <c r="D249" s="125">
        <v>1.5021</v>
      </c>
      <c r="E249" s="125">
        <v>3.5413000000000001</v>
      </c>
      <c r="F249" s="125">
        <v>8.1143999999999998</v>
      </c>
      <c r="G249" s="125">
        <v>10.1899</v>
      </c>
      <c r="H249" s="125">
        <v>15.3551</v>
      </c>
      <c r="I249" s="125">
        <v>0.25580000000000003</v>
      </c>
      <c r="J249" s="125">
        <v>0.54830000000000001</v>
      </c>
      <c r="K249" s="125">
        <v>1.5891</v>
      </c>
      <c r="L249" s="125">
        <v>0.28000000000000003</v>
      </c>
      <c r="M249" s="125">
        <v>1.0253000000000001</v>
      </c>
      <c r="N249" s="125">
        <v>2.1398999999999999</v>
      </c>
      <c r="O249" s="125">
        <v>0.2452</v>
      </c>
      <c r="P249" s="125">
        <v>0.54630000000000001</v>
      </c>
      <c r="Q249" s="125">
        <v>2.0045000000000002</v>
      </c>
      <c r="R249" s="125">
        <v>0.56330000000000002</v>
      </c>
      <c r="S249" s="125">
        <v>2.0217999999999998</v>
      </c>
      <c r="T249" s="363">
        <v>4.1943999999999999</v>
      </c>
      <c r="U249" s="125">
        <v>1255</v>
      </c>
    </row>
    <row r="250" spans="1:21">
      <c r="A250" s="125">
        <v>1254</v>
      </c>
      <c r="B250" s="125">
        <v>0.2288</v>
      </c>
      <c r="C250" s="125">
        <v>0.50160000000000005</v>
      </c>
      <c r="D250" s="125">
        <v>1.5026999999999999</v>
      </c>
      <c r="E250" s="125">
        <v>3.5425</v>
      </c>
      <c r="F250" s="125">
        <v>8.1167999999999996</v>
      </c>
      <c r="G250" s="125">
        <v>10.1929</v>
      </c>
      <c r="H250" s="125">
        <v>15.3596</v>
      </c>
      <c r="I250" s="125">
        <v>0.25600000000000001</v>
      </c>
      <c r="J250" s="125">
        <v>0.54869999999999997</v>
      </c>
      <c r="K250" s="125">
        <v>1.5898000000000001</v>
      </c>
      <c r="L250" s="125">
        <v>0.28010000000000002</v>
      </c>
      <c r="M250" s="125">
        <v>1.0257000000000001</v>
      </c>
      <c r="N250" s="125">
        <v>2.1406999999999998</v>
      </c>
      <c r="O250" s="125">
        <v>0.24529999999999999</v>
      </c>
      <c r="P250" s="125">
        <v>0.54669999999999996</v>
      </c>
      <c r="Q250" s="125">
        <v>2.0051000000000001</v>
      </c>
      <c r="R250" s="125">
        <v>0.56369999999999998</v>
      </c>
      <c r="S250" s="125">
        <v>2.0224000000000002</v>
      </c>
      <c r="T250" s="363">
        <v>4.1957000000000004</v>
      </c>
      <c r="U250" s="125">
        <v>1254</v>
      </c>
    </row>
    <row r="251" spans="1:21">
      <c r="A251" s="125">
        <v>1253</v>
      </c>
      <c r="B251" s="125">
        <v>0.22889999999999999</v>
      </c>
      <c r="C251" s="125">
        <v>0.50190000000000001</v>
      </c>
      <c r="D251" s="125">
        <v>1.5032000000000001</v>
      </c>
      <c r="E251" s="125">
        <v>3.5436000000000001</v>
      </c>
      <c r="F251" s="125">
        <v>8.1190999999999995</v>
      </c>
      <c r="G251" s="125">
        <v>10.1958</v>
      </c>
      <c r="H251" s="125">
        <v>15.3642</v>
      </c>
      <c r="I251" s="125">
        <v>0.25609999999999999</v>
      </c>
      <c r="J251" s="125">
        <v>0.54900000000000004</v>
      </c>
      <c r="K251" s="125">
        <v>1.5904</v>
      </c>
      <c r="L251" s="125">
        <v>0.28029999999999999</v>
      </c>
      <c r="M251" s="125">
        <v>1.026</v>
      </c>
      <c r="N251" s="125">
        <v>2.1414</v>
      </c>
      <c r="O251" s="125">
        <v>0.2455</v>
      </c>
      <c r="P251" s="125">
        <v>0.54700000000000004</v>
      </c>
      <c r="Q251" s="125">
        <v>2.0057999999999998</v>
      </c>
      <c r="R251" s="125">
        <v>0.56399999999999995</v>
      </c>
      <c r="S251" s="125">
        <v>2.0230000000000001</v>
      </c>
      <c r="T251" s="363">
        <v>4.1970000000000001</v>
      </c>
      <c r="U251" s="125">
        <v>1253</v>
      </c>
    </row>
    <row r="252" spans="1:21">
      <c r="A252" s="125">
        <v>1252</v>
      </c>
      <c r="B252" s="125">
        <v>0.2291</v>
      </c>
      <c r="C252" s="125">
        <v>0.50219999999999998</v>
      </c>
      <c r="D252" s="125">
        <v>1.5038</v>
      </c>
      <c r="E252" s="125">
        <v>3.5448</v>
      </c>
      <c r="F252" s="125">
        <v>8.1213999999999995</v>
      </c>
      <c r="G252" s="125">
        <v>10.1988</v>
      </c>
      <c r="H252" s="125">
        <v>15.3687</v>
      </c>
      <c r="I252" s="125">
        <v>0.25629999999999997</v>
      </c>
      <c r="J252" s="125">
        <v>0.54930000000000001</v>
      </c>
      <c r="K252" s="125">
        <v>1.5911</v>
      </c>
      <c r="L252" s="125">
        <v>0.28050000000000003</v>
      </c>
      <c r="M252" s="125">
        <v>1.0264</v>
      </c>
      <c r="N252" s="125">
        <v>2.1421000000000001</v>
      </c>
      <c r="O252" s="125">
        <v>0.24560000000000001</v>
      </c>
      <c r="P252" s="125">
        <v>0.54730000000000001</v>
      </c>
      <c r="Q252" s="125">
        <v>2.0064000000000002</v>
      </c>
      <c r="R252" s="125">
        <v>0.56430000000000002</v>
      </c>
      <c r="S252" s="125">
        <v>2.0236999999999998</v>
      </c>
      <c r="T252" s="363">
        <v>4.1982999999999997</v>
      </c>
      <c r="U252" s="125">
        <v>1252</v>
      </c>
    </row>
    <row r="253" spans="1:21">
      <c r="A253" s="125">
        <v>1251</v>
      </c>
      <c r="B253" s="125">
        <v>0.22919999999999999</v>
      </c>
      <c r="C253" s="125">
        <v>0.50249999999999995</v>
      </c>
      <c r="D253" s="125">
        <v>1.5043</v>
      </c>
      <c r="E253" s="125">
        <v>3.5459000000000001</v>
      </c>
      <c r="F253" s="125">
        <v>8.1236999999999995</v>
      </c>
      <c r="G253" s="125">
        <v>10.201700000000001</v>
      </c>
      <c r="H253" s="125">
        <v>15.3733</v>
      </c>
      <c r="I253" s="125">
        <v>0.25640000000000002</v>
      </c>
      <c r="J253" s="125">
        <v>0.54969999999999997</v>
      </c>
      <c r="K253" s="125">
        <v>1.5918000000000001</v>
      </c>
      <c r="L253" s="125">
        <v>0.28070000000000001</v>
      </c>
      <c r="M253" s="125">
        <v>1.0266999999999999</v>
      </c>
      <c r="N253" s="125">
        <v>2.1427999999999998</v>
      </c>
      <c r="O253" s="125">
        <v>0.24579999999999999</v>
      </c>
      <c r="P253" s="125">
        <v>0.54769999999999996</v>
      </c>
      <c r="Q253" s="125">
        <v>2.0070999999999999</v>
      </c>
      <c r="R253" s="125">
        <v>0.56459999999999999</v>
      </c>
      <c r="S253" s="125">
        <v>2.0243000000000002</v>
      </c>
      <c r="T253" s="363">
        <v>4.1996000000000002</v>
      </c>
      <c r="U253" s="125">
        <v>1251</v>
      </c>
    </row>
    <row r="254" spans="1:21">
      <c r="A254" s="125">
        <v>1250</v>
      </c>
      <c r="B254" s="125">
        <v>0.2293</v>
      </c>
      <c r="C254" s="125">
        <v>0.50280000000000002</v>
      </c>
      <c r="D254" s="125">
        <v>1.5048999999999999</v>
      </c>
      <c r="E254" s="125">
        <v>3.5470000000000002</v>
      </c>
      <c r="F254" s="125">
        <v>8.1259999999999994</v>
      </c>
      <c r="G254" s="125">
        <v>10.204700000000001</v>
      </c>
      <c r="H254" s="125">
        <v>15.377800000000001</v>
      </c>
      <c r="I254" s="125">
        <v>0.25659999999999999</v>
      </c>
      <c r="J254" s="125">
        <v>0.55000000000000004</v>
      </c>
      <c r="K254" s="125">
        <v>1.5925</v>
      </c>
      <c r="L254" s="125">
        <v>0.28089999999999998</v>
      </c>
      <c r="M254" s="125">
        <v>1.0270999999999999</v>
      </c>
      <c r="N254" s="125">
        <v>2.1436000000000002</v>
      </c>
      <c r="O254" s="125">
        <v>0.24590000000000001</v>
      </c>
      <c r="P254" s="125">
        <v>0.54800000000000004</v>
      </c>
      <c r="Q254" s="125">
        <v>2.0076999999999998</v>
      </c>
      <c r="R254" s="125">
        <v>0.56489999999999996</v>
      </c>
      <c r="S254" s="125">
        <v>2.0249999999999999</v>
      </c>
      <c r="T254" s="363">
        <v>4.2008000000000001</v>
      </c>
      <c r="U254" s="125">
        <v>1250</v>
      </c>
    </row>
    <row r="255" spans="1:21">
      <c r="A255" s="125">
        <v>1249</v>
      </c>
      <c r="B255" s="125">
        <v>0.22950000000000001</v>
      </c>
      <c r="C255" s="125">
        <v>0.503</v>
      </c>
      <c r="D255" s="125">
        <v>1.5055000000000001</v>
      </c>
      <c r="E255" s="125">
        <v>3.5482</v>
      </c>
      <c r="F255" s="125">
        <v>8.1282999999999994</v>
      </c>
      <c r="G255" s="125">
        <v>10.207700000000001</v>
      </c>
      <c r="H255" s="125">
        <v>15.382400000000001</v>
      </c>
      <c r="I255" s="125">
        <v>0.25679999999999997</v>
      </c>
      <c r="J255" s="125">
        <v>0.55030000000000001</v>
      </c>
      <c r="K255" s="125">
        <v>1.5931</v>
      </c>
      <c r="L255" s="125">
        <v>0.28100000000000003</v>
      </c>
      <c r="M255" s="125">
        <v>1.0275000000000001</v>
      </c>
      <c r="N255" s="125">
        <v>2.1442999999999999</v>
      </c>
      <c r="O255" s="125">
        <v>0.24610000000000001</v>
      </c>
      <c r="P255" s="125">
        <v>0.54830000000000001</v>
      </c>
      <c r="Q255" s="125">
        <v>2.0084</v>
      </c>
      <c r="R255" s="125">
        <v>0.56520000000000004</v>
      </c>
      <c r="S255" s="125">
        <v>2.0255999999999998</v>
      </c>
      <c r="T255" s="363">
        <v>4.2020999999999997</v>
      </c>
      <c r="U255" s="125">
        <v>1249</v>
      </c>
    </row>
    <row r="256" spans="1:21">
      <c r="A256" s="125">
        <v>1248</v>
      </c>
      <c r="B256" s="125">
        <v>0.2296</v>
      </c>
      <c r="C256" s="125">
        <v>0.50329999999999997</v>
      </c>
      <c r="D256" s="125">
        <v>1.506</v>
      </c>
      <c r="E256" s="125">
        <v>3.5493000000000001</v>
      </c>
      <c r="F256" s="125">
        <v>8.1306999999999992</v>
      </c>
      <c r="G256" s="125">
        <v>10.210599999999999</v>
      </c>
      <c r="H256" s="125">
        <v>15.386900000000001</v>
      </c>
      <c r="I256" s="125">
        <v>0.25690000000000002</v>
      </c>
      <c r="J256" s="125">
        <v>0.55069999999999997</v>
      </c>
      <c r="K256" s="125">
        <v>1.5938000000000001</v>
      </c>
      <c r="L256" s="125">
        <v>0.28120000000000001</v>
      </c>
      <c r="M256" s="125">
        <v>1.0278</v>
      </c>
      <c r="N256" s="125">
        <v>2.145</v>
      </c>
      <c r="O256" s="125">
        <v>0.2462</v>
      </c>
      <c r="P256" s="125">
        <v>0.54859999999999998</v>
      </c>
      <c r="Q256" s="125">
        <v>2.0089999999999999</v>
      </c>
      <c r="R256" s="125">
        <v>0.56559999999999999</v>
      </c>
      <c r="S256" s="125">
        <v>2.0261999999999998</v>
      </c>
      <c r="T256" s="363">
        <v>4.2034000000000002</v>
      </c>
      <c r="U256" s="125">
        <v>1248</v>
      </c>
    </row>
    <row r="257" spans="1:21">
      <c r="A257" s="125">
        <v>1247</v>
      </c>
      <c r="B257" s="125">
        <v>0.22969999999999999</v>
      </c>
      <c r="C257" s="125">
        <v>0.50360000000000005</v>
      </c>
      <c r="D257" s="125">
        <v>1.5065999999999999</v>
      </c>
      <c r="E257" s="125">
        <v>3.5505</v>
      </c>
      <c r="F257" s="125">
        <v>8.1329999999999991</v>
      </c>
      <c r="G257" s="125">
        <v>10.2136</v>
      </c>
      <c r="H257" s="125">
        <v>15.391500000000001</v>
      </c>
      <c r="I257" s="125">
        <v>0.2571</v>
      </c>
      <c r="J257" s="125">
        <v>0.55100000000000005</v>
      </c>
      <c r="K257" s="125">
        <v>1.5945</v>
      </c>
      <c r="L257" s="125">
        <v>0.28139999999999998</v>
      </c>
      <c r="M257" s="125">
        <v>1.0282</v>
      </c>
      <c r="N257" s="125">
        <v>2.1457000000000002</v>
      </c>
      <c r="O257" s="125">
        <v>0.24629999999999999</v>
      </c>
      <c r="P257" s="125">
        <v>0.54900000000000004</v>
      </c>
      <c r="Q257" s="125">
        <v>2.0097</v>
      </c>
      <c r="R257" s="125">
        <v>0.56589999999999996</v>
      </c>
      <c r="S257" s="125">
        <v>2.0268999999999999</v>
      </c>
      <c r="T257" s="363">
        <v>4.2046999999999999</v>
      </c>
      <c r="U257" s="125">
        <v>1247</v>
      </c>
    </row>
    <row r="258" spans="1:21">
      <c r="A258" s="125">
        <v>1246</v>
      </c>
      <c r="B258" s="125">
        <v>0.22989999999999999</v>
      </c>
      <c r="C258" s="125">
        <v>0.50390000000000001</v>
      </c>
      <c r="D258" s="125">
        <v>1.5072000000000001</v>
      </c>
      <c r="E258" s="125">
        <v>3.5516000000000001</v>
      </c>
      <c r="F258" s="125">
        <v>8.1353000000000009</v>
      </c>
      <c r="G258" s="125">
        <v>10.2166</v>
      </c>
      <c r="H258" s="125">
        <v>15.396000000000001</v>
      </c>
      <c r="I258" s="125">
        <v>0.25719999999999998</v>
      </c>
      <c r="J258" s="125">
        <v>0.5514</v>
      </c>
      <c r="K258" s="125">
        <v>1.5952</v>
      </c>
      <c r="L258" s="125">
        <v>0.28160000000000002</v>
      </c>
      <c r="M258" s="125">
        <v>1.0285</v>
      </c>
      <c r="N258" s="125">
        <v>2.1465000000000001</v>
      </c>
      <c r="O258" s="125">
        <v>0.2465</v>
      </c>
      <c r="P258" s="125">
        <v>0.54930000000000001</v>
      </c>
      <c r="Q258" s="125">
        <v>2.0103</v>
      </c>
      <c r="R258" s="125">
        <v>0.56620000000000004</v>
      </c>
      <c r="S258" s="125">
        <v>2.0274999999999999</v>
      </c>
      <c r="T258" s="363">
        <v>4.2060000000000004</v>
      </c>
      <c r="U258" s="125">
        <v>1246</v>
      </c>
    </row>
    <row r="259" spans="1:21">
      <c r="A259" s="125">
        <v>1245</v>
      </c>
      <c r="B259" s="125">
        <v>0.23</v>
      </c>
      <c r="C259" s="125">
        <v>0.50419999999999998</v>
      </c>
      <c r="D259" s="125">
        <v>1.5077</v>
      </c>
      <c r="E259" s="125">
        <v>3.5528</v>
      </c>
      <c r="F259" s="125">
        <v>8.1376000000000008</v>
      </c>
      <c r="G259" s="125">
        <v>10.2196</v>
      </c>
      <c r="H259" s="125">
        <v>15.400600000000001</v>
      </c>
      <c r="I259" s="125">
        <v>0.25740000000000002</v>
      </c>
      <c r="J259" s="125">
        <v>0.55169999999999997</v>
      </c>
      <c r="K259" s="125">
        <v>1.5959000000000001</v>
      </c>
      <c r="L259" s="125">
        <v>0.28179999999999999</v>
      </c>
      <c r="M259" s="125">
        <v>1.0288999999999999</v>
      </c>
      <c r="N259" s="125">
        <v>2.1472000000000002</v>
      </c>
      <c r="O259" s="125">
        <v>0.24660000000000001</v>
      </c>
      <c r="P259" s="125">
        <v>0.54959999999999998</v>
      </c>
      <c r="Q259" s="125">
        <v>2.0110000000000001</v>
      </c>
      <c r="R259" s="125">
        <v>0.5665</v>
      </c>
      <c r="S259" s="125">
        <v>2.0282</v>
      </c>
      <c r="T259" s="363">
        <v>4.2072000000000003</v>
      </c>
      <c r="U259" s="125">
        <v>1245</v>
      </c>
    </row>
    <row r="260" spans="1:21">
      <c r="A260" s="125">
        <v>1244</v>
      </c>
      <c r="B260" s="125">
        <v>0.2301</v>
      </c>
      <c r="C260" s="125">
        <v>0.50449999999999995</v>
      </c>
      <c r="D260" s="125">
        <v>1.5083</v>
      </c>
      <c r="E260" s="125">
        <v>3.5539000000000001</v>
      </c>
      <c r="F260" s="125">
        <v>8.1399000000000008</v>
      </c>
      <c r="G260" s="125">
        <v>10.2225</v>
      </c>
      <c r="H260" s="125">
        <v>15.405200000000001</v>
      </c>
      <c r="I260" s="125">
        <v>0.2576</v>
      </c>
      <c r="J260" s="125">
        <v>0.55200000000000005</v>
      </c>
      <c r="K260" s="125">
        <v>1.5965</v>
      </c>
      <c r="L260" s="125">
        <v>0.28189999999999998</v>
      </c>
      <c r="M260" s="125">
        <v>1.0293000000000001</v>
      </c>
      <c r="N260" s="125">
        <v>2.1478999999999999</v>
      </c>
      <c r="O260" s="125">
        <v>0.24679999999999999</v>
      </c>
      <c r="P260" s="125">
        <v>0.55000000000000004</v>
      </c>
      <c r="Q260" s="125">
        <v>2.0116000000000001</v>
      </c>
      <c r="R260" s="125">
        <v>0.56679999999999997</v>
      </c>
      <c r="S260" s="125">
        <v>2.0287999999999999</v>
      </c>
      <c r="T260" s="363">
        <v>4.2084999999999999</v>
      </c>
      <c r="U260" s="125">
        <v>1244</v>
      </c>
    </row>
    <row r="261" spans="1:21">
      <c r="A261" s="125">
        <v>1243</v>
      </c>
      <c r="B261" s="125">
        <v>0.2303</v>
      </c>
      <c r="C261" s="125">
        <v>0.50470000000000004</v>
      </c>
      <c r="D261" s="125">
        <v>1.5088999999999999</v>
      </c>
      <c r="E261" s="125">
        <v>3.5550000000000002</v>
      </c>
      <c r="F261" s="125">
        <v>8.1423000000000005</v>
      </c>
      <c r="G261" s="125">
        <v>10.2255</v>
      </c>
      <c r="H261" s="125">
        <v>15.409700000000001</v>
      </c>
      <c r="I261" s="125">
        <v>0.25769999999999998</v>
      </c>
      <c r="J261" s="125">
        <v>0.5524</v>
      </c>
      <c r="K261" s="125">
        <v>1.5972</v>
      </c>
      <c r="L261" s="125">
        <v>0.28210000000000002</v>
      </c>
      <c r="M261" s="125">
        <v>1.0296000000000001</v>
      </c>
      <c r="N261" s="125">
        <v>2.1486999999999998</v>
      </c>
      <c r="O261" s="125">
        <v>0.24690000000000001</v>
      </c>
      <c r="P261" s="125">
        <v>0.55030000000000001</v>
      </c>
      <c r="Q261" s="125">
        <v>2.0123000000000002</v>
      </c>
      <c r="R261" s="125">
        <v>0.56720000000000004</v>
      </c>
      <c r="S261" s="125">
        <v>2.0293999999999999</v>
      </c>
      <c r="T261" s="363">
        <v>4.2098000000000004</v>
      </c>
      <c r="U261" s="125">
        <v>1243</v>
      </c>
    </row>
    <row r="262" spans="1:21">
      <c r="A262" s="125">
        <v>1242</v>
      </c>
      <c r="B262" s="125">
        <v>0.23039999999999999</v>
      </c>
      <c r="C262" s="125">
        <v>0.505</v>
      </c>
      <c r="D262" s="125">
        <v>1.5095000000000001</v>
      </c>
      <c r="E262" s="125">
        <v>3.5562</v>
      </c>
      <c r="F262" s="125">
        <v>8.1446000000000005</v>
      </c>
      <c r="G262" s="125">
        <v>10.2285</v>
      </c>
      <c r="H262" s="125">
        <v>15.414300000000001</v>
      </c>
      <c r="I262" s="125">
        <v>0.25790000000000002</v>
      </c>
      <c r="J262" s="125">
        <v>0.55269999999999997</v>
      </c>
      <c r="K262" s="125">
        <v>1.5979000000000001</v>
      </c>
      <c r="L262" s="125">
        <v>0.2823</v>
      </c>
      <c r="M262" s="125">
        <v>1.03</v>
      </c>
      <c r="N262" s="125">
        <v>2.1494</v>
      </c>
      <c r="O262" s="125">
        <v>0.24709999999999999</v>
      </c>
      <c r="P262" s="125">
        <v>0.55059999999999998</v>
      </c>
      <c r="Q262" s="125">
        <v>2.0129000000000001</v>
      </c>
      <c r="R262" s="125">
        <v>0.5675</v>
      </c>
      <c r="S262" s="125">
        <v>2.0301</v>
      </c>
      <c r="T262" s="363">
        <v>4.2111000000000001</v>
      </c>
      <c r="U262" s="125">
        <v>1242</v>
      </c>
    </row>
    <row r="263" spans="1:21">
      <c r="A263" s="125">
        <v>1241</v>
      </c>
      <c r="B263" s="125">
        <v>0.2306</v>
      </c>
      <c r="C263" s="125">
        <v>0.50529999999999997</v>
      </c>
      <c r="D263" s="125">
        <v>1.51</v>
      </c>
      <c r="E263" s="125">
        <v>3.5573000000000001</v>
      </c>
      <c r="F263" s="125">
        <v>8.1469000000000005</v>
      </c>
      <c r="G263" s="125">
        <v>10.2315</v>
      </c>
      <c r="H263" s="125">
        <v>15.418799999999999</v>
      </c>
      <c r="I263" s="125">
        <v>0.2581</v>
      </c>
      <c r="J263" s="125">
        <v>0.55300000000000005</v>
      </c>
      <c r="K263" s="125">
        <v>1.5986</v>
      </c>
      <c r="L263" s="125">
        <v>0.28249999999999997</v>
      </c>
      <c r="M263" s="125">
        <v>1.0304</v>
      </c>
      <c r="N263" s="125">
        <v>2.1501000000000001</v>
      </c>
      <c r="O263" s="125">
        <v>0.2472</v>
      </c>
      <c r="P263" s="125">
        <v>0.55100000000000005</v>
      </c>
      <c r="Q263" s="125">
        <v>2.0135999999999998</v>
      </c>
      <c r="R263" s="125">
        <v>0.56779999999999997</v>
      </c>
      <c r="S263" s="125">
        <v>2.0306999999999999</v>
      </c>
      <c r="T263" s="363">
        <v>4.2123999999999997</v>
      </c>
      <c r="U263" s="125">
        <v>1241</v>
      </c>
    </row>
    <row r="264" spans="1:21">
      <c r="A264" s="125">
        <v>1240</v>
      </c>
      <c r="B264" s="125">
        <v>0.23069999999999999</v>
      </c>
      <c r="C264" s="125">
        <v>0.50560000000000005</v>
      </c>
      <c r="D264" s="125">
        <v>1.5105999999999999</v>
      </c>
      <c r="E264" s="125">
        <v>3.5585</v>
      </c>
      <c r="F264" s="125">
        <v>8.1493000000000002</v>
      </c>
      <c r="G264" s="125">
        <v>10.234400000000001</v>
      </c>
      <c r="H264" s="125">
        <v>15.423400000000001</v>
      </c>
      <c r="I264" s="125">
        <v>0.25819999999999999</v>
      </c>
      <c r="J264" s="125">
        <v>0.5534</v>
      </c>
      <c r="K264" s="125">
        <v>1.5992</v>
      </c>
      <c r="L264" s="125">
        <v>0.28270000000000001</v>
      </c>
      <c r="M264" s="125">
        <v>1.0306999999999999</v>
      </c>
      <c r="N264" s="125">
        <v>2.1507999999999998</v>
      </c>
      <c r="O264" s="125">
        <v>0.24729999999999999</v>
      </c>
      <c r="P264" s="125">
        <v>0.55130000000000001</v>
      </c>
      <c r="Q264" s="125">
        <v>2.0143</v>
      </c>
      <c r="R264" s="125">
        <v>0.56810000000000005</v>
      </c>
      <c r="S264" s="125">
        <v>2.0314000000000001</v>
      </c>
      <c r="T264" s="363">
        <v>4.2137000000000002</v>
      </c>
      <c r="U264" s="125">
        <v>1240</v>
      </c>
    </row>
    <row r="265" spans="1:21">
      <c r="A265" s="125">
        <v>1239</v>
      </c>
      <c r="B265" s="125">
        <v>0.23080000000000001</v>
      </c>
      <c r="C265" s="125">
        <v>0.50590000000000002</v>
      </c>
      <c r="D265" s="125">
        <v>1.5112000000000001</v>
      </c>
      <c r="E265" s="125">
        <v>3.5596000000000001</v>
      </c>
      <c r="F265" s="125">
        <v>8.1516000000000002</v>
      </c>
      <c r="G265" s="125">
        <v>10.237399999999999</v>
      </c>
      <c r="H265" s="125">
        <v>15.428000000000001</v>
      </c>
      <c r="I265" s="125">
        <v>0.25840000000000002</v>
      </c>
      <c r="J265" s="125">
        <v>0.55369999999999997</v>
      </c>
      <c r="K265" s="125">
        <v>1.5999000000000001</v>
      </c>
      <c r="L265" s="125">
        <v>0.2828</v>
      </c>
      <c r="M265" s="125">
        <v>1.0310999999999999</v>
      </c>
      <c r="N265" s="125">
        <v>2.1516000000000002</v>
      </c>
      <c r="O265" s="125">
        <v>0.2475</v>
      </c>
      <c r="P265" s="125">
        <v>0.55159999999999998</v>
      </c>
      <c r="Q265" s="125">
        <v>2.0148999999999999</v>
      </c>
      <c r="R265" s="125">
        <v>0.56840000000000002</v>
      </c>
      <c r="S265" s="125">
        <v>2.032</v>
      </c>
      <c r="T265" s="363">
        <v>4.2149000000000001</v>
      </c>
      <c r="U265" s="125">
        <v>1239</v>
      </c>
    </row>
    <row r="266" spans="1:21">
      <c r="A266" s="125">
        <v>1238</v>
      </c>
      <c r="B266" s="125">
        <v>0.23100000000000001</v>
      </c>
      <c r="C266" s="125">
        <v>0.50619999999999998</v>
      </c>
      <c r="D266" s="125">
        <v>1.5117</v>
      </c>
      <c r="E266" s="125">
        <v>3.5608</v>
      </c>
      <c r="F266" s="125">
        <v>8.1539000000000001</v>
      </c>
      <c r="G266" s="125">
        <v>10.240399999999999</v>
      </c>
      <c r="H266" s="125">
        <v>15.432600000000001</v>
      </c>
      <c r="I266" s="125">
        <v>0.25850000000000001</v>
      </c>
      <c r="J266" s="125">
        <v>0.55410000000000004</v>
      </c>
      <c r="K266" s="125">
        <v>2.0005999999999999</v>
      </c>
      <c r="L266" s="125">
        <v>0.28299999999999997</v>
      </c>
      <c r="M266" s="125">
        <v>1.0314000000000001</v>
      </c>
      <c r="N266" s="125">
        <v>2.1522999999999999</v>
      </c>
      <c r="O266" s="125">
        <v>0.24759999999999999</v>
      </c>
      <c r="P266" s="125">
        <v>0.55189999999999995</v>
      </c>
      <c r="Q266" s="125">
        <v>2.0156000000000001</v>
      </c>
      <c r="R266" s="125">
        <v>0.56869999999999998</v>
      </c>
      <c r="S266" s="125">
        <v>2.0326</v>
      </c>
      <c r="T266" s="363">
        <v>4.2161999999999997</v>
      </c>
      <c r="U266" s="125">
        <v>1238</v>
      </c>
    </row>
    <row r="267" spans="1:21">
      <c r="A267" s="125">
        <v>1237</v>
      </c>
      <c r="B267" s="125">
        <v>0.2311</v>
      </c>
      <c r="C267" s="125">
        <v>0.50639999999999996</v>
      </c>
      <c r="D267" s="125">
        <v>1.5123</v>
      </c>
      <c r="E267" s="125">
        <v>3.5619000000000001</v>
      </c>
      <c r="F267" s="125">
        <v>8.1562000000000001</v>
      </c>
      <c r="G267" s="125">
        <v>10.243399999999999</v>
      </c>
      <c r="H267" s="125">
        <v>15.437099999999999</v>
      </c>
      <c r="I267" s="125">
        <v>0.25869999999999999</v>
      </c>
      <c r="J267" s="125">
        <v>0.5544</v>
      </c>
      <c r="K267" s="125">
        <v>2.0013000000000001</v>
      </c>
      <c r="L267" s="125">
        <v>0.28320000000000001</v>
      </c>
      <c r="M267" s="125">
        <v>1.0318000000000001</v>
      </c>
      <c r="N267" s="125">
        <v>2.153</v>
      </c>
      <c r="O267" s="125">
        <v>0.24779999999999999</v>
      </c>
      <c r="P267" s="125">
        <v>0.55230000000000001</v>
      </c>
      <c r="Q267" s="125">
        <v>2.0162</v>
      </c>
      <c r="R267" s="125">
        <v>0.56910000000000005</v>
      </c>
      <c r="S267" s="125">
        <v>2.0333000000000001</v>
      </c>
      <c r="T267" s="363">
        <v>4.2175000000000002</v>
      </c>
      <c r="U267" s="125">
        <v>1237</v>
      </c>
    </row>
    <row r="268" spans="1:21">
      <c r="A268" s="125">
        <v>1236</v>
      </c>
      <c r="B268" s="125">
        <v>0.23119999999999999</v>
      </c>
      <c r="C268" s="125">
        <v>0.50670000000000004</v>
      </c>
      <c r="D268" s="125">
        <v>1.5128999999999999</v>
      </c>
      <c r="E268" s="125">
        <v>3.5630999999999999</v>
      </c>
      <c r="F268" s="125">
        <v>8.1585999999999999</v>
      </c>
      <c r="G268" s="125">
        <v>10.2464</v>
      </c>
      <c r="H268" s="125">
        <v>15.441700000000001</v>
      </c>
      <c r="I268" s="125">
        <v>0.25890000000000002</v>
      </c>
      <c r="J268" s="125">
        <v>0.55469999999999997</v>
      </c>
      <c r="K268" s="125">
        <v>2.0019999999999998</v>
      </c>
      <c r="L268" s="125">
        <v>0.28339999999999999</v>
      </c>
      <c r="M268" s="125">
        <v>1.0322</v>
      </c>
      <c r="N268" s="125">
        <v>2.1537999999999999</v>
      </c>
      <c r="O268" s="125">
        <v>0.24790000000000001</v>
      </c>
      <c r="P268" s="125">
        <v>0.55259999999999998</v>
      </c>
      <c r="Q268" s="125">
        <v>2.0169000000000001</v>
      </c>
      <c r="R268" s="125">
        <v>0.56940000000000002</v>
      </c>
      <c r="S268" s="125">
        <v>2.0339</v>
      </c>
      <c r="T268" s="363">
        <v>4.2187999999999999</v>
      </c>
      <c r="U268" s="125">
        <v>1236</v>
      </c>
    </row>
    <row r="269" spans="1:21">
      <c r="A269" s="125">
        <v>1235</v>
      </c>
      <c r="B269" s="125">
        <v>0.23139999999999999</v>
      </c>
      <c r="C269" s="125">
        <v>0.50700000000000001</v>
      </c>
      <c r="D269" s="125">
        <v>1.5134000000000001</v>
      </c>
      <c r="E269" s="125">
        <v>3.5642</v>
      </c>
      <c r="F269" s="125">
        <v>8.1608999999999998</v>
      </c>
      <c r="G269" s="125">
        <v>10.2493</v>
      </c>
      <c r="H269" s="125">
        <v>15.446300000000001</v>
      </c>
      <c r="I269" s="125">
        <v>0.25900000000000001</v>
      </c>
      <c r="J269" s="125">
        <v>0.55510000000000004</v>
      </c>
      <c r="K269" s="125">
        <v>2.0026000000000002</v>
      </c>
      <c r="L269" s="125">
        <v>0.28360000000000002</v>
      </c>
      <c r="M269" s="125">
        <v>1.0325</v>
      </c>
      <c r="N269" s="125">
        <v>2.1545000000000001</v>
      </c>
      <c r="O269" s="125">
        <v>0.24809999999999999</v>
      </c>
      <c r="P269" s="125">
        <v>0.55289999999999995</v>
      </c>
      <c r="Q269" s="125">
        <v>2.0175000000000001</v>
      </c>
      <c r="R269" s="125">
        <v>0.56969999999999998</v>
      </c>
      <c r="S269" s="125">
        <v>2.0346000000000002</v>
      </c>
      <c r="T269" s="363">
        <v>4.2201000000000004</v>
      </c>
      <c r="U269" s="125">
        <v>1235</v>
      </c>
    </row>
    <row r="270" spans="1:21">
      <c r="A270" s="125">
        <v>1234</v>
      </c>
      <c r="B270" s="125">
        <v>0.23150000000000001</v>
      </c>
      <c r="C270" s="125">
        <v>0.50729999999999997</v>
      </c>
      <c r="D270" s="125">
        <v>1.514</v>
      </c>
      <c r="E270" s="125">
        <v>3.5653999999999999</v>
      </c>
      <c r="F270" s="125">
        <v>8.1631999999999998</v>
      </c>
      <c r="G270" s="125">
        <v>10.2523</v>
      </c>
      <c r="H270" s="125">
        <v>15.450900000000001</v>
      </c>
      <c r="I270" s="125">
        <v>0.25919999999999999</v>
      </c>
      <c r="J270" s="125">
        <v>0.5554</v>
      </c>
      <c r="K270" s="125">
        <v>2.0032999999999999</v>
      </c>
      <c r="L270" s="125">
        <v>0.28370000000000001</v>
      </c>
      <c r="M270" s="125">
        <v>1.0328999999999999</v>
      </c>
      <c r="N270" s="125">
        <v>2.1551999999999998</v>
      </c>
      <c r="O270" s="125">
        <v>0.2482</v>
      </c>
      <c r="P270" s="125">
        <v>0.55330000000000001</v>
      </c>
      <c r="Q270" s="125">
        <v>2.0182000000000002</v>
      </c>
      <c r="R270" s="125">
        <v>0.56999999999999995</v>
      </c>
      <c r="S270" s="125">
        <v>2.0352000000000001</v>
      </c>
      <c r="T270" s="363">
        <v>4.2214</v>
      </c>
      <c r="U270" s="125">
        <v>1234</v>
      </c>
    </row>
    <row r="271" spans="1:21">
      <c r="A271" s="125">
        <v>1233</v>
      </c>
      <c r="B271" s="125">
        <v>0.2316</v>
      </c>
      <c r="C271" s="125">
        <v>0.50760000000000005</v>
      </c>
      <c r="D271" s="125">
        <v>1.5145999999999999</v>
      </c>
      <c r="E271" s="125">
        <v>3.5665</v>
      </c>
      <c r="F271" s="125">
        <v>8.1655999999999995</v>
      </c>
      <c r="G271" s="125">
        <v>10.2553</v>
      </c>
      <c r="H271" s="125">
        <v>15.455399999999999</v>
      </c>
      <c r="I271" s="125">
        <v>0.25940000000000002</v>
      </c>
      <c r="J271" s="125">
        <v>0.55569999999999997</v>
      </c>
      <c r="K271" s="125">
        <v>2.004</v>
      </c>
      <c r="L271" s="125">
        <v>0.28389999999999999</v>
      </c>
      <c r="M271" s="125">
        <v>1.0333000000000001</v>
      </c>
      <c r="N271" s="125">
        <v>2.1560000000000001</v>
      </c>
      <c r="O271" s="125">
        <v>0.24829999999999999</v>
      </c>
      <c r="P271" s="125">
        <v>0.55359999999999998</v>
      </c>
      <c r="Q271" s="125">
        <v>2.0188999999999999</v>
      </c>
      <c r="R271" s="125">
        <v>0.57040000000000002</v>
      </c>
      <c r="S271" s="125">
        <v>2.0358000000000001</v>
      </c>
      <c r="T271" s="363">
        <v>4.2226999999999997</v>
      </c>
      <c r="U271" s="125">
        <v>1233</v>
      </c>
    </row>
    <row r="272" spans="1:21">
      <c r="A272" s="125">
        <v>1232</v>
      </c>
      <c r="B272" s="125">
        <v>0.23180000000000001</v>
      </c>
      <c r="C272" s="125">
        <v>0.50790000000000002</v>
      </c>
      <c r="D272" s="125">
        <v>1.5150999999999999</v>
      </c>
      <c r="E272" s="125">
        <v>3.5676999999999999</v>
      </c>
      <c r="F272" s="125">
        <v>8.1678999999999995</v>
      </c>
      <c r="G272" s="125">
        <v>10.2583</v>
      </c>
      <c r="H272" s="125">
        <v>15.46</v>
      </c>
      <c r="I272" s="125">
        <v>0.25950000000000001</v>
      </c>
      <c r="J272" s="125">
        <v>0.55610000000000004</v>
      </c>
      <c r="K272" s="125">
        <v>2.0047000000000001</v>
      </c>
      <c r="L272" s="125">
        <v>0.28410000000000002</v>
      </c>
      <c r="M272" s="125">
        <v>1.0336000000000001</v>
      </c>
      <c r="N272" s="125">
        <v>2.1566999999999998</v>
      </c>
      <c r="O272" s="125">
        <v>0.2485</v>
      </c>
      <c r="P272" s="125">
        <v>0.55389999999999995</v>
      </c>
      <c r="Q272" s="125">
        <v>2.0194999999999999</v>
      </c>
      <c r="R272" s="125">
        <v>0.57069999999999999</v>
      </c>
      <c r="S272" s="125">
        <v>2.0365000000000002</v>
      </c>
      <c r="T272" s="363">
        <v>4.2240000000000002</v>
      </c>
      <c r="U272" s="125">
        <v>1232</v>
      </c>
    </row>
    <row r="273" spans="1:21">
      <c r="A273" s="125">
        <v>1231</v>
      </c>
      <c r="B273" s="125">
        <v>0.2319</v>
      </c>
      <c r="C273" s="125">
        <v>0.50819999999999999</v>
      </c>
      <c r="D273" s="125">
        <v>1.5157</v>
      </c>
      <c r="E273" s="125">
        <v>3.5688</v>
      </c>
      <c r="F273" s="125">
        <v>8.1701999999999995</v>
      </c>
      <c r="G273" s="125">
        <v>10.2613</v>
      </c>
      <c r="H273" s="125">
        <v>15.464600000000001</v>
      </c>
      <c r="I273" s="125">
        <v>0.25969999999999999</v>
      </c>
      <c r="J273" s="125">
        <v>0.55640000000000001</v>
      </c>
      <c r="K273" s="125">
        <v>2.0053999999999998</v>
      </c>
      <c r="L273" s="125">
        <v>0.2843</v>
      </c>
      <c r="M273" s="125">
        <v>1.034</v>
      </c>
      <c r="N273" s="125">
        <v>2.1574</v>
      </c>
      <c r="O273" s="125">
        <v>0.24859999999999999</v>
      </c>
      <c r="P273" s="125">
        <v>0.55430000000000001</v>
      </c>
      <c r="Q273" s="125">
        <v>2.0202</v>
      </c>
      <c r="R273" s="125">
        <v>0.57099999999999995</v>
      </c>
      <c r="S273" s="125">
        <v>2.0371000000000001</v>
      </c>
      <c r="T273" s="363">
        <v>4.2252000000000001</v>
      </c>
      <c r="U273" s="125">
        <v>1231</v>
      </c>
    </row>
    <row r="274" spans="1:21">
      <c r="A274" s="125">
        <v>1230</v>
      </c>
      <c r="B274" s="125">
        <v>0.2321</v>
      </c>
      <c r="C274" s="125">
        <v>0.50839999999999996</v>
      </c>
      <c r="D274" s="125">
        <v>1.5163</v>
      </c>
      <c r="E274" s="125">
        <v>3.57</v>
      </c>
      <c r="F274" s="125">
        <v>8.1725999999999992</v>
      </c>
      <c r="G274" s="125">
        <v>10.2643</v>
      </c>
      <c r="H274" s="125">
        <v>15.469200000000001</v>
      </c>
      <c r="I274" s="125">
        <v>0.25979999999999998</v>
      </c>
      <c r="J274" s="125">
        <v>0.55679999999999996</v>
      </c>
      <c r="K274" s="125">
        <v>2.0059999999999998</v>
      </c>
      <c r="L274" s="125">
        <v>0.28449999999999998</v>
      </c>
      <c r="M274" s="125">
        <v>1.0344</v>
      </c>
      <c r="N274" s="125">
        <v>2.1581999999999999</v>
      </c>
      <c r="O274" s="125">
        <v>0.24879999999999999</v>
      </c>
      <c r="P274" s="125">
        <v>0.55459999999999998</v>
      </c>
      <c r="Q274" s="125">
        <v>2.0207999999999999</v>
      </c>
      <c r="R274" s="125">
        <v>0.57130000000000003</v>
      </c>
      <c r="S274" s="125">
        <v>2.0377999999999998</v>
      </c>
      <c r="T274" s="363">
        <v>4.2264999999999997</v>
      </c>
      <c r="U274" s="125">
        <v>1230</v>
      </c>
    </row>
    <row r="275" spans="1:21">
      <c r="A275" s="125">
        <v>1229</v>
      </c>
      <c r="B275" s="125">
        <v>0.23219999999999999</v>
      </c>
      <c r="C275" s="125">
        <v>0.50870000000000004</v>
      </c>
      <c r="D275" s="125">
        <v>1.5168999999999999</v>
      </c>
      <c r="E275" s="125">
        <v>3.5710999999999999</v>
      </c>
      <c r="F275" s="125">
        <v>8.1748999999999992</v>
      </c>
      <c r="G275" s="125">
        <v>10.267300000000001</v>
      </c>
      <c r="H275" s="125">
        <v>15.473800000000001</v>
      </c>
      <c r="I275" s="125">
        <v>0.26</v>
      </c>
      <c r="J275" s="125">
        <v>0.55710000000000004</v>
      </c>
      <c r="K275" s="125">
        <v>2.0066999999999999</v>
      </c>
      <c r="L275" s="125">
        <v>0.28470000000000001</v>
      </c>
      <c r="M275" s="125">
        <v>1.0347</v>
      </c>
      <c r="N275" s="125">
        <v>2.1589</v>
      </c>
      <c r="O275" s="125">
        <v>0.24890000000000001</v>
      </c>
      <c r="P275" s="125">
        <v>0.55489999999999995</v>
      </c>
      <c r="Q275" s="125">
        <v>2.0215000000000001</v>
      </c>
      <c r="R275" s="125">
        <v>0.5716</v>
      </c>
      <c r="S275" s="125">
        <v>2.0384000000000002</v>
      </c>
      <c r="T275" s="363">
        <v>4.2278000000000002</v>
      </c>
      <c r="U275" s="125">
        <v>1229</v>
      </c>
    </row>
    <row r="276" spans="1:21">
      <c r="A276" s="125">
        <v>1228</v>
      </c>
      <c r="B276" s="125">
        <v>0.23230000000000001</v>
      </c>
      <c r="C276" s="125">
        <v>0.50900000000000001</v>
      </c>
      <c r="D276" s="125">
        <v>1.5174000000000001</v>
      </c>
      <c r="E276" s="125">
        <v>3.5722999999999998</v>
      </c>
      <c r="F276" s="125">
        <v>8.1773000000000007</v>
      </c>
      <c r="G276" s="125">
        <v>10.270300000000001</v>
      </c>
      <c r="H276" s="125">
        <v>15.478400000000001</v>
      </c>
      <c r="I276" s="125">
        <v>0.26019999999999999</v>
      </c>
      <c r="J276" s="125">
        <v>0.55740000000000001</v>
      </c>
      <c r="K276" s="125">
        <v>2.0074000000000001</v>
      </c>
      <c r="L276" s="125">
        <v>0.2848</v>
      </c>
      <c r="M276" s="125">
        <v>1.0350999999999999</v>
      </c>
      <c r="N276" s="125">
        <v>2.1596000000000002</v>
      </c>
      <c r="O276" s="125">
        <v>0.24909999999999999</v>
      </c>
      <c r="P276" s="125">
        <v>0.55530000000000002</v>
      </c>
      <c r="Q276" s="125">
        <v>2.0221</v>
      </c>
      <c r="R276" s="125">
        <v>0.57199999999999995</v>
      </c>
      <c r="S276" s="125">
        <v>2.0390999999999999</v>
      </c>
      <c r="T276" s="363">
        <v>4.2290999999999999</v>
      </c>
      <c r="U276" s="125">
        <v>1228</v>
      </c>
    </row>
    <row r="277" spans="1:21">
      <c r="A277" s="125">
        <v>1227</v>
      </c>
      <c r="B277" s="125">
        <v>0.23250000000000001</v>
      </c>
      <c r="C277" s="125">
        <v>0.50929999999999997</v>
      </c>
      <c r="D277" s="125">
        <v>1.518</v>
      </c>
      <c r="E277" s="125">
        <v>3.5733999999999999</v>
      </c>
      <c r="F277" s="125">
        <v>8.1796000000000006</v>
      </c>
      <c r="G277" s="125">
        <v>10.273199999999999</v>
      </c>
      <c r="H277" s="125">
        <v>15.483000000000001</v>
      </c>
      <c r="I277" s="125">
        <v>0.26029999999999998</v>
      </c>
      <c r="J277" s="125">
        <v>0.55779999999999996</v>
      </c>
      <c r="K277" s="125">
        <v>2.0081000000000002</v>
      </c>
      <c r="L277" s="125">
        <v>0.28499999999999998</v>
      </c>
      <c r="M277" s="125">
        <v>1.0354000000000001</v>
      </c>
      <c r="N277" s="125">
        <v>2.1604000000000001</v>
      </c>
      <c r="O277" s="125">
        <v>0.2492</v>
      </c>
      <c r="P277" s="125">
        <v>0.55559999999999998</v>
      </c>
      <c r="Q277" s="125">
        <v>2.0228000000000002</v>
      </c>
      <c r="R277" s="125">
        <v>0.57230000000000003</v>
      </c>
      <c r="S277" s="125">
        <v>2.0396999999999998</v>
      </c>
      <c r="T277" s="363">
        <v>4.2304000000000004</v>
      </c>
      <c r="U277" s="125">
        <v>1227</v>
      </c>
    </row>
    <row r="278" spans="1:21">
      <c r="A278" s="125">
        <v>1226</v>
      </c>
      <c r="B278" s="125">
        <v>0.2326</v>
      </c>
      <c r="C278" s="125">
        <v>0.50960000000000005</v>
      </c>
      <c r="D278" s="125">
        <v>1.5185999999999999</v>
      </c>
      <c r="E278" s="125">
        <v>3.5746000000000002</v>
      </c>
      <c r="F278" s="125">
        <v>8.1819000000000006</v>
      </c>
      <c r="G278" s="125">
        <v>10.276199999999999</v>
      </c>
      <c r="H278" s="125">
        <v>15.4876</v>
      </c>
      <c r="I278" s="125">
        <v>0.26050000000000001</v>
      </c>
      <c r="J278" s="125">
        <v>0.55810000000000004</v>
      </c>
      <c r="K278" s="125">
        <v>2.0087999999999999</v>
      </c>
      <c r="L278" s="125">
        <v>0.28520000000000001</v>
      </c>
      <c r="M278" s="125">
        <v>1.0358000000000001</v>
      </c>
      <c r="N278" s="125">
        <v>2.1610999999999998</v>
      </c>
      <c r="O278" s="125">
        <v>0.24929999999999999</v>
      </c>
      <c r="P278" s="125">
        <v>0.55589999999999995</v>
      </c>
      <c r="Q278" s="125">
        <v>2.0234999999999999</v>
      </c>
      <c r="R278" s="125">
        <v>0.5726</v>
      </c>
      <c r="S278" s="125">
        <v>2.0404</v>
      </c>
      <c r="T278" s="363">
        <v>4.2317</v>
      </c>
      <c r="U278" s="125">
        <v>1226</v>
      </c>
    </row>
    <row r="279" spans="1:21">
      <c r="A279" s="125">
        <v>1225</v>
      </c>
      <c r="B279" s="125">
        <v>0.23269999999999999</v>
      </c>
      <c r="C279" s="125">
        <v>0.50990000000000002</v>
      </c>
      <c r="D279" s="125">
        <v>1.5190999999999999</v>
      </c>
      <c r="E279" s="125">
        <v>3.5756999999999999</v>
      </c>
      <c r="F279" s="125">
        <v>8.1843000000000004</v>
      </c>
      <c r="G279" s="125">
        <v>10.279199999999999</v>
      </c>
      <c r="H279" s="125">
        <v>15.4922</v>
      </c>
      <c r="I279" s="125">
        <v>0.26069999999999999</v>
      </c>
      <c r="J279" s="125">
        <v>0.5585</v>
      </c>
      <c r="K279" s="125">
        <v>2.0093999999999999</v>
      </c>
      <c r="L279" s="125">
        <v>0.28539999999999999</v>
      </c>
      <c r="M279" s="125">
        <v>1.0362</v>
      </c>
      <c r="N279" s="125">
        <v>2.1617999999999999</v>
      </c>
      <c r="O279" s="125">
        <v>0.2495</v>
      </c>
      <c r="P279" s="125">
        <v>0.55630000000000002</v>
      </c>
      <c r="Q279" s="125">
        <v>2.0240999999999998</v>
      </c>
      <c r="R279" s="125">
        <v>0.57289999999999996</v>
      </c>
      <c r="S279" s="125">
        <v>2.0409999999999999</v>
      </c>
      <c r="T279" s="363">
        <v>4.2329999999999997</v>
      </c>
      <c r="U279" s="125">
        <v>1225</v>
      </c>
    </row>
    <row r="280" spans="1:21">
      <c r="A280" s="125">
        <v>1224</v>
      </c>
      <c r="B280" s="125">
        <v>0.2329</v>
      </c>
      <c r="C280" s="125">
        <v>0.51019999999999999</v>
      </c>
      <c r="D280" s="125">
        <v>1.5197000000000001</v>
      </c>
      <c r="E280" s="125">
        <v>3.5769000000000002</v>
      </c>
      <c r="F280" s="125">
        <v>8.1866000000000003</v>
      </c>
      <c r="G280" s="125">
        <v>10.2822</v>
      </c>
      <c r="H280" s="125">
        <v>15.4968</v>
      </c>
      <c r="I280" s="125">
        <v>0.26079999999999998</v>
      </c>
      <c r="J280" s="125">
        <v>0.55879999999999996</v>
      </c>
      <c r="K280" s="125">
        <v>2.0101</v>
      </c>
      <c r="L280" s="125">
        <v>0.28560000000000002</v>
      </c>
      <c r="M280" s="125">
        <v>1.0365</v>
      </c>
      <c r="N280" s="125">
        <v>2.1625999999999999</v>
      </c>
      <c r="O280" s="125">
        <v>0.24959999999999999</v>
      </c>
      <c r="P280" s="125">
        <v>0.55659999999999998</v>
      </c>
      <c r="Q280" s="125">
        <v>2.0247999999999999</v>
      </c>
      <c r="R280" s="125">
        <v>0.57320000000000004</v>
      </c>
      <c r="S280" s="125">
        <v>2.0415999999999999</v>
      </c>
      <c r="T280" s="363">
        <v>4.2343000000000002</v>
      </c>
      <c r="U280" s="125">
        <v>1224</v>
      </c>
    </row>
    <row r="281" spans="1:21">
      <c r="A281" s="125">
        <v>1223</v>
      </c>
      <c r="B281" s="125">
        <v>0.23300000000000001</v>
      </c>
      <c r="C281" s="125">
        <v>0.51039999999999996</v>
      </c>
      <c r="D281" s="125">
        <v>1.5203</v>
      </c>
      <c r="E281" s="125">
        <v>3.5779999999999998</v>
      </c>
      <c r="F281" s="125">
        <v>8.1890000000000001</v>
      </c>
      <c r="G281" s="125">
        <v>10.2852</v>
      </c>
      <c r="H281" s="125">
        <v>15.5014</v>
      </c>
      <c r="I281" s="125">
        <v>0.26100000000000001</v>
      </c>
      <c r="J281" s="125">
        <v>0.55910000000000004</v>
      </c>
      <c r="K281" s="125">
        <v>2.0108000000000001</v>
      </c>
      <c r="L281" s="125">
        <v>0.28570000000000001</v>
      </c>
      <c r="M281" s="125">
        <v>1.0368999999999999</v>
      </c>
      <c r="N281" s="125">
        <v>2.1633</v>
      </c>
      <c r="O281" s="125">
        <v>0.24979999999999999</v>
      </c>
      <c r="P281" s="125">
        <v>0.55689999999999995</v>
      </c>
      <c r="Q281" s="125">
        <v>2.0253999999999999</v>
      </c>
      <c r="R281" s="125">
        <v>0.5736</v>
      </c>
      <c r="S281" s="125">
        <v>2.0423</v>
      </c>
      <c r="T281" s="363">
        <v>4.2355999999999998</v>
      </c>
      <c r="U281" s="125">
        <v>1223</v>
      </c>
    </row>
    <row r="282" spans="1:21">
      <c r="A282" s="125">
        <v>1222</v>
      </c>
      <c r="B282" s="125">
        <v>0.23319999999999999</v>
      </c>
      <c r="C282" s="125">
        <v>0.51070000000000004</v>
      </c>
      <c r="D282" s="125">
        <v>1.5208999999999999</v>
      </c>
      <c r="E282" s="125">
        <v>3.5792000000000002</v>
      </c>
      <c r="F282" s="125">
        <v>8.1913</v>
      </c>
      <c r="G282" s="125">
        <v>10.2882</v>
      </c>
      <c r="H282" s="125">
        <v>15.506</v>
      </c>
      <c r="I282" s="125">
        <v>0.2611</v>
      </c>
      <c r="J282" s="125">
        <v>0.5595</v>
      </c>
      <c r="K282" s="125">
        <v>2.0114999999999998</v>
      </c>
      <c r="L282" s="125">
        <v>0.28589999999999999</v>
      </c>
      <c r="M282" s="125">
        <v>1.0373000000000001</v>
      </c>
      <c r="N282" s="125">
        <v>2.1640000000000001</v>
      </c>
      <c r="O282" s="125">
        <v>0.24990000000000001</v>
      </c>
      <c r="P282" s="125">
        <v>0.55730000000000002</v>
      </c>
      <c r="Q282" s="125">
        <v>2.0261</v>
      </c>
      <c r="R282" s="125">
        <v>0.57389999999999997</v>
      </c>
      <c r="S282" s="125">
        <v>2.0428999999999999</v>
      </c>
      <c r="T282" s="363">
        <v>4.2369000000000003</v>
      </c>
      <c r="U282" s="125">
        <v>1222</v>
      </c>
    </row>
    <row r="283" spans="1:21">
      <c r="A283" s="125">
        <v>1221</v>
      </c>
      <c r="B283" s="125">
        <v>0.23330000000000001</v>
      </c>
      <c r="C283" s="125">
        <v>0.51100000000000001</v>
      </c>
      <c r="D283" s="125">
        <v>1.5214000000000001</v>
      </c>
      <c r="E283" s="125">
        <v>3.5802999999999998</v>
      </c>
      <c r="F283" s="125">
        <v>8.1936999999999998</v>
      </c>
      <c r="G283" s="125">
        <v>10.2912</v>
      </c>
      <c r="H283" s="125">
        <v>15.5106</v>
      </c>
      <c r="I283" s="125">
        <v>0.26129999999999998</v>
      </c>
      <c r="J283" s="125">
        <v>0.55979999999999996</v>
      </c>
      <c r="K283" s="125">
        <v>2.0122</v>
      </c>
      <c r="L283" s="125">
        <v>0.28610000000000002</v>
      </c>
      <c r="M283" s="125">
        <v>1.0376000000000001</v>
      </c>
      <c r="N283" s="125">
        <v>2.1648000000000001</v>
      </c>
      <c r="O283" s="125">
        <v>0.25009999999999999</v>
      </c>
      <c r="P283" s="125">
        <v>0.55759999999999998</v>
      </c>
      <c r="Q283" s="125">
        <v>2.0268000000000002</v>
      </c>
      <c r="R283" s="125">
        <v>0.57420000000000004</v>
      </c>
      <c r="S283" s="125">
        <v>2.0436000000000001</v>
      </c>
      <c r="T283" s="363">
        <v>4.2382</v>
      </c>
      <c r="U283" s="125">
        <v>1221</v>
      </c>
    </row>
    <row r="284" spans="1:21">
      <c r="A284" s="125">
        <v>1220</v>
      </c>
      <c r="B284" s="125">
        <v>0.2334</v>
      </c>
      <c r="C284" s="125">
        <v>0.51129999999999998</v>
      </c>
      <c r="D284" s="125">
        <v>1.522</v>
      </c>
      <c r="E284" s="125">
        <v>3.5815000000000001</v>
      </c>
      <c r="F284" s="125">
        <v>8.1959999999999997</v>
      </c>
      <c r="G284" s="125">
        <v>10.2942</v>
      </c>
      <c r="H284" s="125">
        <v>15.5152</v>
      </c>
      <c r="I284" s="125">
        <v>0.26150000000000001</v>
      </c>
      <c r="J284" s="125">
        <v>0.56020000000000003</v>
      </c>
      <c r="K284" s="125">
        <v>2.0129000000000001</v>
      </c>
      <c r="L284" s="125">
        <v>0.2863</v>
      </c>
      <c r="M284" s="125">
        <v>1.038</v>
      </c>
      <c r="N284" s="125">
        <v>2.1655000000000002</v>
      </c>
      <c r="O284" s="125">
        <v>0.25019999999999998</v>
      </c>
      <c r="P284" s="125">
        <v>0.55789999999999995</v>
      </c>
      <c r="Q284" s="125">
        <v>2.0274000000000001</v>
      </c>
      <c r="R284" s="125">
        <v>0.57450000000000001</v>
      </c>
      <c r="S284" s="125">
        <v>2.0442</v>
      </c>
      <c r="T284" s="363">
        <v>4.2394999999999996</v>
      </c>
      <c r="U284" s="125">
        <v>1220</v>
      </c>
    </row>
    <row r="285" spans="1:21">
      <c r="A285" s="125">
        <v>1219</v>
      </c>
      <c r="B285" s="125">
        <v>0.2336</v>
      </c>
      <c r="C285" s="125">
        <v>0.51160000000000005</v>
      </c>
      <c r="D285" s="125">
        <v>1.5226</v>
      </c>
      <c r="E285" s="125">
        <v>3.5827</v>
      </c>
      <c r="F285" s="125">
        <v>8.1982999999999997</v>
      </c>
      <c r="G285" s="125">
        <v>10.2972</v>
      </c>
      <c r="H285" s="125">
        <v>15.5198</v>
      </c>
      <c r="I285" s="125">
        <v>0.2616</v>
      </c>
      <c r="J285" s="125">
        <v>0.5605</v>
      </c>
      <c r="K285" s="125">
        <v>2.0135000000000001</v>
      </c>
      <c r="L285" s="125">
        <v>0.28649999999999998</v>
      </c>
      <c r="M285" s="125">
        <v>1.0384</v>
      </c>
      <c r="N285" s="125">
        <v>2.1661999999999999</v>
      </c>
      <c r="O285" s="125">
        <v>0.25030000000000002</v>
      </c>
      <c r="P285" s="125">
        <v>0.55830000000000002</v>
      </c>
      <c r="Q285" s="125">
        <v>2.0280999999999998</v>
      </c>
      <c r="R285" s="125">
        <v>0.57479999999999998</v>
      </c>
      <c r="S285" s="125">
        <v>2.0449000000000002</v>
      </c>
      <c r="T285" s="363">
        <v>4.2408000000000001</v>
      </c>
      <c r="U285" s="125">
        <v>1219</v>
      </c>
    </row>
    <row r="286" spans="1:21">
      <c r="A286" s="125">
        <v>1218</v>
      </c>
      <c r="B286" s="125">
        <v>0.23369999999999999</v>
      </c>
      <c r="C286" s="125">
        <v>0.51190000000000002</v>
      </c>
      <c r="D286" s="125">
        <v>1.5232000000000001</v>
      </c>
      <c r="E286" s="125">
        <v>3.5838000000000001</v>
      </c>
      <c r="F286" s="125">
        <v>8.2006999999999994</v>
      </c>
      <c r="G286" s="125">
        <v>10.3002</v>
      </c>
      <c r="H286" s="125">
        <v>15.5244</v>
      </c>
      <c r="I286" s="125">
        <v>0.26179999999999998</v>
      </c>
      <c r="J286" s="125">
        <v>0.56079999999999997</v>
      </c>
      <c r="K286" s="125">
        <v>2.0142000000000002</v>
      </c>
      <c r="L286" s="125">
        <v>0.28660000000000002</v>
      </c>
      <c r="M286" s="125">
        <v>1.0387</v>
      </c>
      <c r="N286" s="125">
        <v>2.1669999999999998</v>
      </c>
      <c r="O286" s="125">
        <v>0.2505</v>
      </c>
      <c r="P286" s="125">
        <v>0.55859999999999999</v>
      </c>
      <c r="Q286" s="125">
        <v>2.0287999999999999</v>
      </c>
      <c r="R286" s="125">
        <v>0.57520000000000004</v>
      </c>
      <c r="S286" s="125">
        <v>2.0455000000000001</v>
      </c>
      <c r="T286" s="363">
        <v>4.2420999999999998</v>
      </c>
      <c r="U286" s="125">
        <v>1218</v>
      </c>
    </row>
    <row r="287" spans="1:21">
      <c r="A287" s="125">
        <v>1217</v>
      </c>
      <c r="B287" s="125">
        <v>0.2339</v>
      </c>
      <c r="C287" s="125">
        <v>0.51219999999999999</v>
      </c>
      <c r="D287" s="125">
        <v>1.5237000000000001</v>
      </c>
      <c r="E287" s="125">
        <v>3.585</v>
      </c>
      <c r="F287" s="125">
        <v>8.2029999999999994</v>
      </c>
      <c r="G287" s="125">
        <v>10.3032</v>
      </c>
      <c r="H287" s="125">
        <v>15.529</v>
      </c>
      <c r="I287" s="125">
        <v>0.26200000000000001</v>
      </c>
      <c r="J287" s="125">
        <v>0.56120000000000003</v>
      </c>
      <c r="K287" s="125">
        <v>2.0148999999999999</v>
      </c>
      <c r="L287" s="125">
        <v>0.2868</v>
      </c>
      <c r="M287" s="125">
        <v>1.0390999999999999</v>
      </c>
      <c r="N287" s="125">
        <v>2.1677</v>
      </c>
      <c r="O287" s="125">
        <v>0.25059999999999999</v>
      </c>
      <c r="P287" s="125">
        <v>0.55889999999999995</v>
      </c>
      <c r="Q287" s="125">
        <v>2.0293999999999999</v>
      </c>
      <c r="R287" s="125">
        <v>0.57550000000000001</v>
      </c>
      <c r="S287" s="125">
        <v>2.0461999999999998</v>
      </c>
      <c r="T287" s="363">
        <v>4.2434000000000003</v>
      </c>
      <c r="U287" s="125">
        <v>1217</v>
      </c>
    </row>
    <row r="288" spans="1:21">
      <c r="A288" s="125">
        <v>1216</v>
      </c>
      <c r="B288" s="125">
        <v>0.23400000000000001</v>
      </c>
      <c r="C288" s="125">
        <v>0.51239999999999997</v>
      </c>
      <c r="D288" s="125">
        <v>1.5243</v>
      </c>
      <c r="E288" s="125">
        <v>3.5861000000000001</v>
      </c>
      <c r="F288" s="125">
        <v>8.2053999999999991</v>
      </c>
      <c r="G288" s="125">
        <v>10.3063</v>
      </c>
      <c r="H288" s="125">
        <v>15.5336</v>
      </c>
      <c r="I288" s="125">
        <v>0.2621</v>
      </c>
      <c r="J288" s="125">
        <v>0.5615</v>
      </c>
      <c r="K288" s="125">
        <v>2.0156000000000001</v>
      </c>
      <c r="L288" s="125">
        <v>0.28699999999999998</v>
      </c>
      <c r="M288" s="125">
        <v>1.0395000000000001</v>
      </c>
      <c r="N288" s="125">
        <v>2.1684000000000001</v>
      </c>
      <c r="O288" s="125">
        <v>0.25080000000000002</v>
      </c>
      <c r="P288" s="125">
        <v>0.55930000000000002</v>
      </c>
      <c r="Q288" s="125">
        <v>2.0301</v>
      </c>
      <c r="R288" s="125">
        <v>0.57579999999999998</v>
      </c>
      <c r="S288" s="125">
        <v>2.0468000000000002</v>
      </c>
      <c r="T288" s="363">
        <v>4.2446999999999999</v>
      </c>
      <c r="U288" s="125">
        <v>1216</v>
      </c>
    </row>
    <row r="289" spans="1:21">
      <c r="A289" s="125">
        <v>1215</v>
      </c>
      <c r="B289" s="125">
        <v>0.2341</v>
      </c>
      <c r="C289" s="125">
        <v>0.51270000000000004</v>
      </c>
      <c r="D289" s="125">
        <v>1.5248999999999999</v>
      </c>
      <c r="E289" s="125">
        <v>3.5872999999999999</v>
      </c>
      <c r="F289" s="125">
        <v>8.2077000000000009</v>
      </c>
      <c r="G289" s="125">
        <v>10.3093</v>
      </c>
      <c r="H289" s="125">
        <v>15.5382</v>
      </c>
      <c r="I289" s="125">
        <v>0.26229999999999998</v>
      </c>
      <c r="J289" s="125">
        <v>0.56189999999999996</v>
      </c>
      <c r="K289" s="125">
        <v>2.0163000000000002</v>
      </c>
      <c r="L289" s="125">
        <v>0.28720000000000001</v>
      </c>
      <c r="M289" s="125">
        <v>1.0398000000000001</v>
      </c>
      <c r="N289" s="125">
        <v>2.1692</v>
      </c>
      <c r="O289" s="125">
        <v>0.25090000000000001</v>
      </c>
      <c r="P289" s="125">
        <v>0.55959999999999999</v>
      </c>
      <c r="Q289" s="125">
        <v>2.0306999999999999</v>
      </c>
      <c r="R289" s="125">
        <v>0.57609999999999995</v>
      </c>
      <c r="S289" s="125">
        <v>2.0474999999999999</v>
      </c>
      <c r="T289" s="363">
        <v>4.2460000000000004</v>
      </c>
      <c r="U289" s="125">
        <v>1215</v>
      </c>
    </row>
    <row r="290" spans="1:21">
      <c r="A290" s="125">
        <v>1214</v>
      </c>
      <c r="B290" s="125">
        <v>0.23430000000000001</v>
      </c>
      <c r="C290" s="125">
        <v>0.51300000000000001</v>
      </c>
      <c r="D290" s="125">
        <v>1.5254000000000001</v>
      </c>
      <c r="E290" s="125">
        <v>3.5884</v>
      </c>
      <c r="F290" s="125">
        <v>8.2101000000000006</v>
      </c>
      <c r="G290" s="125">
        <v>10.3123</v>
      </c>
      <c r="H290" s="125">
        <v>15.5428</v>
      </c>
      <c r="I290" s="125">
        <v>0.26250000000000001</v>
      </c>
      <c r="J290" s="125">
        <v>0.56220000000000003</v>
      </c>
      <c r="K290" s="125">
        <v>2.0169999999999999</v>
      </c>
      <c r="L290" s="125">
        <v>0.28739999999999999</v>
      </c>
      <c r="M290" s="125">
        <v>1.0402</v>
      </c>
      <c r="N290" s="125">
        <v>2.1699000000000002</v>
      </c>
      <c r="O290" s="125">
        <v>0.25109999999999999</v>
      </c>
      <c r="P290" s="125">
        <v>0.55989999999999995</v>
      </c>
      <c r="Q290" s="125">
        <v>2.0314000000000001</v>
      </c>
      <c r="R290" s="125">
        <v>0.57650000000000001</v>
      </c>
      <c r="S290" s="125">
        <v>2.0480999999999998</v>
      </c>
      <c r="T290" s="363">
        <v>4.2473000000000001</v>
      </c>
      <c r="U290" s="125">
        <v>1214</v>
      </c>
    </row>
    <row r="291" spans="1:21">
      <c r="A291" s="125">
        <v>1213</v>
      </c>
      <c r="B291" s="125">
        <v>0.2344</v>
      </c>
      <c r="C291" s="125">
        <v>0.51329999999999998</v>
      </c>
      <c r="D291" s="125">
        <v>1.526</v>
      </c>
      <c r="E291" s="125">
        <v>3.5895999999999999</v>
      </c>
      <c r="F291" s="125">
        <v>8.2125000000000004</v>
      </c>
      <c r="G291" s="125">
        <v>10.315300000000001</v>
      </c>
      <c r="H291" s="125">
        <v>15.547499999999999</v>
      </c>
      <c r="I291" s="125">
        <v>0.2626</v>
      </c>
      <c r="J291" s="125">
        <v>0.5625</v>
      </c>
      <c r="K291" s="125">
        <v>2.0175999999999998</v>
      </c>
      <c r="L291" s="125">
        <v>0.28760000000000002</v>
      </c>
      <c r="M291" s="125">
        <v>1.0406</v>
      </c>
      <c r="N291" s="125">
        <v>2.1707000000000001</v>
      </c>
      <c r="O291" s="125">
        <v>0.25119999999999998</v>
      </c>
      <c r="P291" s="125">
        <v>0.56030000000000002</v>
      </c>
      <c r="Q291" s="125">
        <v>2.0320999999999998</v>
      </c>
      <c r="R291" s="125">
        <v>0.57679999999999998</v>
      </c>
      <c r="S291" s="125">
        <v>2.0488</v>
      </c>
      <c r="T291" s="363">
        <v>4.2485999999999997</v>
      </c>
      <c r="U291" s="125">
        <v>1213</v>
      </c>
    </row>
    <row r="292" spans="1:21">
      <c r="A292" s="125">
        <v>1212</v>
      </c>
      <c r="B292" s="125">
        <v>0.23449999999999999</v>
      </c>
      <c r="C292" s="125">
        <v>0.51359999999999995</v>
      </c>
      <c r="D292" s="125">
        <v>1.5266</v>
      </c>
      <c r="E292" s="125">
        <v>3.5908000000000002</v>
      </c>
      <c r="F292" s="125">
        <v>8.2148000000000003</v>
      </c>
      <c r="G292" s="125">
        <v>10.318300000000001</v>
      </c>
      <c r="H292" s="125">
        <v>15.552099999999999</v>
      </c>
      <c r="I292" s="125">
        <v>0.26279999999999998</v>
      </c>
      <c r="J292" s="125">
        <v>0.56289999999999996</v>
      </c>
      <c r="K292" s="125">
        <v>2.0183</v>
      </c>
      <c r="L292" s="125">
        <v>0.28770000000000001</v>
      </c>
      <c r="M292" s="125">
        <v>1.0408999999999999</v>
      </c>
      <c r="N292" s="125">
        <v>2.1714000000000002</v>
      </c>
      <c r="O292" s="125">
        <v>0.25140000000000001</v>
      </c>
      <c r="P292" s="125">
        <v>0.56059999999999999</v>
      </c>
      <c r="Q292" s="125">
        <v>2.0327000000000002</v>
      </c>
      <c r="R292" s="125">
        <v>0.57709999999999995</v>
      </c>
      <c r="S292" s="125">
        <v>2.0493999999999999</v>
      </c>
      <c r="T292" s="363">
        <v>4.2499000000000002</v>
      </c>
      <c r="U292" s="125">
        <v>1212</v>
      </c>
    </row>
    <row r="293" spans="1:21">
      <c r="A293" s="125">
        <v>1211</v>
      </c>
      <c r="B293" s="125">
        <v>0.23469999999999999</v>
      </c>
      <c r="C293" s="125">
        <v>0.51390000000000002</v>
      </c>
      <c r="D293" s="125">
        <v>1.5271999999999999</v>
      </c>
      <c r="E293" s="125">
        <v>3.5918999999999999</v>
      </c>
      <c r="F293" s="125">
        <v>8.2172000000000001</v>
      </c>
      <c r="G293" s="125">
        <v>10.321300000000001</v>
      </c>
      <c r="H293" s="125">
        <v>15.556699999999999</v>
      </c>
      <c r="I293" s="125">
        <v>0.26290000000000002</v>
      </c>
      <c r="J293" s="125">
        <v>0.56320000000000003</v>
      </c>
      <c r="K293" s="125">
        <v>2.0190000000000001</v>
      </c>
      <c r="L293" s="125">
        <v>0.28789999999999999</v>
      </c>
      <c r="M293" s="125">
        <v>1.0412999999999999</v>
      </c>
      <c r="N293" s="125">
        <v>2.1720999999999999</v>
      </c>
      <c r="O293" s="125">
        <v>0.2515</v>
      </c>
      <c r="P293" s="125">
        <v>0.56089999999999995</v>
      </c>
      <c r="Q293" s="125">
        <v>2.0333999999999999</v>
      </c>
      <c r="R293" s="125">
        <v>0.57740000000000002</v>
      </c>
      <c r="S293" s="125">
        <v>2.0499999999999998</v>
      </c>
      <c r="T293" s="363">
        <v>4.2511999999999999</v>
      </c>
      <c r="U293" s="125">
        <v>1211</v>
      </c>
    </row>
    <row r="294" spans="1:21">
      <c r="A294" s="125">
        <v>1210</v>
      </c>
      <c r="B294" s="125">
        <v>0.23480000000000001</v>
      </c>
      <c r="C294" s="125">
        <v>0.51419999999999999</v>
      </c>
      <c r="D294" s="125">
        <v>1.5277000000000001</v>
      </c>
      <c r="E294" s="125">
        <v>3.5931000000000002</v>
      </c>
      <c r="F294" s="125">
        <v>8.2195</v>
      </c>
      <c r="G294" s="125">
        <v>10.324299999999999</v>
      </c>
      <c r="H294" s="125">
        <v>15.561299999999999</v>
      </c>
      <c r="I294" s="125">
        <v>0.2631</v>
      </c>
      <c r="J294" s="125">
        <v>0.56359999999999999</v>
      </c>
      <c r="K294" s="125">
        <v>2.0196999999999998</v>
      </c>
      <c r="L294" s="125">
        <v>0.28810000000000002</v>
      </c>
      <c r="M294" s="125">
        <v>1.0417000000000001</v>
      </c>
      <c r="N294" s="125">
        <v>2.1728999999999998</v>
      </c>
      <c r="O294" s="125">
        <v>0.25159999999999999</v>
      </c>
      <c r="P294" s="125">
        <v>0.56130000000000002</v>
      </c>
      <c r="Q294" s="125">
        <v>2.0341</v>
      </c>
      <c r="R294" s="125">
        <v>0.57779999999999998</v>
      </c>
      <c r="S294" s="125">
        <v>2.0507</v>
      </c>
      <c r="T294" s="363">
        <v>4.2525000000000004</v>
      </c>
      <c r="U294" s="125">
        <v>1210</v>
      </c>
    </row>
    <row r="295" spans="1:21">
      <c r="A295" s="125">
        <v>1209</v>
      </c>
      <c r="B295" s="125">
        <v>0.23499999999999999</v>
      </c>
      <c r="C295" s="125">
        <v>0.51449999999999996</v>
      </c>
      <c r="D295" s="125">
        <v>1.5283</v>
      </c>
      <c r="E295" s="125">
        <v>3.5941999999999998</v>
      </c>
      <c r="F295" s="125">
        <v>8.2218999999999998</v>
      </c>
      <c r="G295" s="125">
        <v>10.327299999999999</v>
      </c>
      <c r="H295" s="125">
        <v>15.565899999999999</v>
      </c>
      <c r="I295" s="125">
        <v>0.26329999999999998</v>
      </c>
      <c r="J295" s="125">
        <v>0.56389999999999996</v>
      </c>
      <c r="K295" s="125">
        <v>2.0204</v>
      </c>
      <c r="L295" s="125">
        <v>0.2883</v>
      </c>
      <c r="M295" s="125">
        <v>1.042</v>
      </c>
      <c r="N295" s="125">
        <v>2.1736</v>
      </c>
      <c r="O295" s="125">
        <v>0.25180000000000002</v>
      </c>
      <c r="P295" s="125">
        <v>0.56159999999999999</v>
      </c>
      <c r="Q295" s="125">
        <v>2.0347</v>
      </c>
      <c r="R295" s="125">
        <v>0.57809999999999995</v>
      </c>
      <c r="S295" s="125">
        <v>2.0512999999999999</v>
      </c>
      <c r="T295" s="363">
        <v>4.2538</v>
      </c>
      <c r="U295" s="125">
        <v>1209</v>
      </c>
    </row>
    <row r="296" spans="1:21">
      <c r="A296" s="125">
        <v>1208</v>
      </c>
      <c r="B296" s="125">
        <v>0.2351</v>
      </c>
      <c r="C296" s="125">
        <v>0.51470000000000005</v>
      </c>
      <c r="D296" s="125">
        <v>1.5288999999999999</v>
      </c>
      <c r="E296" s="125">
        <v>3.5954000000000002</v>
      </c>
      <c r="F296" s="125">
        <v>8.2241999999999997</v>
      </c>
      <c r="G296" s="125">
        <v>10.330299999999999</v>
      </c>
      <c r="H296" s="125">
        <v>15.570600000000001</v>
      </c>
      <c r="I296" s="125">
        <v>0.26340000000000002</v>
      </c>
      <c r="J296" s="125">
        <v>0.56420000000000003</v>
      </c>
      <c r="K296" s="125">
        <v>2.0211000000000001</v>
      </c>
      <c r="L296" s="125">
        <v>0.28849999999999998</v>
      </c>
      <c r="M296" s="125">
        <v>1.0424</v>
      </c>
      <c r="N296" s="125">
        <v>2.1743999999999999</v>
      </c>
      <c r="O296" s="125">
        <v>0.25190000000000001</v>
      </c>
      <c r="P296" s="125">
        <v>0.56189999999999996</v>
      </c>
      <c r="Q296" s="125">
        <v>2.0354000000000001</v>
      </c>
      <c r="R296" s="125">
        <v>0.57840000000000003</v>
      </c>
      <c r="S296" s="125">
        <v>2.052</v>
      </c>
      <c r="T296" s="363">
        <v>4.2550999999999997</v>
      </c>
      <c r="U296" s="125">
        <v>1208</v>
      </c>
    </row>
    <row r="297" spans="1:21">
      <c r="A297" s="125">
        <v>1207</v>
      </c>
      <c r="B297" s="125">
        <v>0.23519999999999999</v>
      </c>
      <c r="C297" s="125">
        <v>0.51500000000000001</v>
      </c>
      <c r="D297" s="125">
        <v>1.5295000000000001</v>
      </c>
      <c r="E297" s="125">
        <v>3.5966</v>
      </c>
      <c r="F297" s="125">
        <v>8.2265999999999995</v>
      </c>
      <c r="G297" s="125">
        <v>10.333399999999999</v>
      </c>
      <c r="H297" s="125">
        <v>15.575200000000001</v>
      </c>
      <c r="I297" s="125">
        <v>0.2636</v>
      </c>
      <c r="J297" s="125">
        <v>0.56459999999999999</v>
      </c>
      <c r="K297" s="125">
        <v>2.0217999999999998</v>
      </c>
      <c r="L297" s="125">
        <v>0.28870000000000001</v>
      </c>
      <c r="M297" s="125">
        <v>1.0427999999999999</v>
      </c>
      <c r="N297" s="125">
        <v>2.1751</v>
      </c>
      <c r="O297" s="125">
        <v>0.25209999999999999</v>
      </c>
      <c r="P297" s="125">
        <v>0.56230000000000002</v>
      </c>
      <c r="Q297" s="125">
        <v>2.036</v>
      </c>
      <c r="R297" s="125">
        <v>0.57869999999999999</v>
      </c>
      <c r="S297" s="125">
        <v>2.0526</v>
      </c>
      <c r="T297" s="363">
        <v>4.2564000000000002</v>
      </c>
      <c r="U297" s="125">
        <v>1207</v>
      </c>
    </row>
    <row r="298" spans="1:21">
      <c r="A298" s="125">
        <v>1206</v>
      </c>
      <c r="B298" s="125">
        <v>0.2354</v>
      </c>
      <c r="C298" s="125">
        <v>0.51529999999999998</v>
      </c>
      <c r="D298" s="125">
        <v>1.5301</v>
      </c>
      <c r="E298" s="125">
        <v>3.5977000000000001</v>
      </c>
      <c r="F298" s="125">
        <v>8.2289999999999992</v>
      </c>
      <c r="G298" s="125">
        <v>10.336399999999999</v>
      </c>
      <c r="H298" s="125">
        <v>15.579800000000001</v>
      </c>
      <c r="I298" s="125">
        <v>0.26379999999999998</v>
      </c>
      <c r="J298" s="125">
        <v>0.56489999999999996</v>
      </c>
      <c r="K298" s="125">
        <v>2.0225</v>
      </c>
      <c r="L298" s="125">
        <v>0.2888</v>
      </c>
      <c r="M298" s="125">
        <v>1.0430999999999999</v>
      </c>
      <c r="N298" s="125">
        <v>2.1758000000000002</v>
      </c>
      <c r="O298" s="125">
        <v>0.25219999999999998</v>
      </c>
      <c r="P298" s="125">
        <v>0.56259999999999999</v>
      </c>
      <c r="Q298" s="125">
        <v>2.0367000000000002</v>
      </c>
      <c r="R298" s="125">
        <v>0.57899999999999996</v>
      </c>
      <c r="S298" s="125">
        <v>2.0533000000000001</v>
      </c>
      <c r="T298" s="363">
        <v>4.2576999999999998</v>
      </c>
      <c r="U298" s="125">
        <v>1206</v>
      </c>
    </row>
    <row r="299" spans="1:21">
      <c r="A299" s="125">
        <v>1205</v>
      </c>
      <c r="B299" s="125">
        <v>0.23549999999999999</v>
      </c>
      <c r="C299" s="125">
        <v>0.51559999999999995</v>
      </c>
      <c r="D299" s="125">
        <v>1.5306</v>
      </c>
      <c r="E299" s="125">
        <v>3.5989</v>
      </c>
      <c r="F299" s="125">
        <v>8.2312999999999992</v>
      </c>
      <c r="G299" s="125">
        <v>10.339399999999999</v>
      </c>
      <c r="H299" s="125">
        <v>15.5845</v>
      </c>
      <c r="I299" s="125">
        <v>0.26390000000000002</v>
      </c>
      <c r="J299" s="125">
        <v>0.56530000000000002</v>
      </c>
      <c r="K299" s="125">
        <v>2.0230999999999999</v>
      </c>
      <c r="L299" s="125">
        <v>0.28899999999999998</v>
      </c>
      <c r="M299" s="125">
        <v>1.0435000000000001</v>
      </c>
      <c r="N299" s="125">
        <v>2.1766000000000001</v>
      </c>
      <c r="O299" s="125">
        <v>0.25240000000000001</v>
      </c>
      <c r="P299" s="125">
        <v>0.56289999999999996</v>
      </c>
      <c r="Q299" s="125">
        <v>2.0373999999999999</v>
      </c>
      <c r="R299" s="125">
        <v>0.57940000000000003</v>
      </c>
      <c r="S299" s="125">
        <v>2.0539000000000001</v>
      </c>
      <c r="T299" s="363">
        <v>4.2590000000000003</v>
      </c>
      <c r="U299" s="125">
        <v>1205</v>
      </c>
    </row>
    <row r="300" spans="1:21">
      <c r="A300" s="125">
        <v>1204</v>
      </c>
      <c r="B300" s="125">
        <v>0.23569999999999999</v>
      </c>
      <c r="C300" s="125">
        <v>0.51590000000000003</v>
      </c>
      <c r="D300" s="125">
        <v>1.5311999999999999</v>
      </c>
      <c r="E300" s="125">
        <v>4.0000999999999998</v>
      </c>
      <c r="F300" s="125">
        <v>8.2337000000000007</v>
      </c>
      <c r="G300" s="125">
        <v>10.3424</v>
      </c>
      <c r="H300" s="125">
        <v>15.5891</v>
      </c>
      <c r="I300" s="125">
        <v>0.2641</v>
      </c>
      <c r="J300" s="125">
        <v>0.56559999999999999</v>
      </c>
      <c r="K300" s="125">
        <v>2.0238</v>
      </c>
      <c r="L300" s="125">
        <v>0.28920000000000001</v>
      </c>
      <c r="M300" s="125">
        <v>1.0439000000000001</v>
      </c>
      <c r="N300" s="125">
        <v>2.1772999999999998</v>
      </c>
      <c r="O300" s="125">
        <v>0.2525</v>
      </c>
      <c r="P300" s="125">
        <v>0.56330000000000002</v>
      </c>
      <c r="Q300" s="125">
        <v>2.0379999999999998</v>
      </c>
      <c r="R300" s="125">
        <v>0.57969999999999999</v>
      </c>
      <c r="S300" s="125">
        <v>2.0546000000000002</v>
      </c>
      <c r="T300" s="363">
        <v>4.2603</v>
      </c>
      <c r="U300" s="125">
        <v>1204</v>
      </c>
    </row>
    <row r="301" spans="1:21">
      <c r="A301" s="125">
        <v>1203</v>
      </c>
      <c r="B301" s="125">
        <v>0.23580000000000001</v>
      </c>
      <c r="C301" s="125">
        <v>0.51619999999999999</v>
      </c>
      <c r="D301" s="125">
        <v>1.5318000000000001</v>
      </c>
      <c r="E301" s="125">
        <v>4.0011999999999999</v>
      </c>
      <c r="F301" s="125">
        <v>8.2360000000000007</v>
      </c>
      <c r="G301" s="125">
        <v>10.345499999999999</v>
      </c>
      <c r="H301" s="125">
        <v>15.5937</v>
      </c>
      <c r="I301" s="125">
        <v>0.26429999999999998</v>
      </c>
      <c r="J301" s="125">
        <v>0.56599999999999995</v>
      </c>
      <c r="K301" s="125">
        <v>2.0245000000000002</v>
      </c>
      <c r="L301" s="125">
        <v>0.28939999999999999</v>
      </c>
      <c r="M301" s="125">
        <v>1.0442</v>
      </c>
      <c r="N301" s="125">
        <v>2.1781000000000001</v>
      </c>
      <c r="O301" s="125">
        <v>0.25269999999999998</v>
      </c>
      <c r="P301" s="125">
        <v>0.56359999999999999</v>
      </c>
      <c r="Q301" s="125">
        <v>2.0387</v>
      </c>
      <c r="R301" s="125">
        <v>0.57999999999999996</v>
      </c>
      <c r="S301" s="125">
        <v>2.0552000000000001</v>
      </c>
      <c r="T301" s="363">
        <v>4.2615999999999996</v>
      </c>
      <c r="U301" s="125">
        <v>1203</v>
      </c>
    </row>
    <row r="302" spans="1:21">
      <c r="A302" s="125">
        <v>1202</v>
      </c>
      <c r="B302" s="125">
        <v>0.2359</v>
      </c>
      <c r="C302" s="125">
        <v>0.51649999999999996</v>
      </c>
      <c r="D302" s="125">
        <v>1.5324</v>
      </c>
      <c r="E302" s="125">
        <v>4.0023999999999997</v>
      </c>
      <c r="F302" s="125">
        <v>8.2384000000000004</v>
      </c>
      <c r="G302" s="125">
        <v>10.3485</v>
      </c>
      <c r="H302" s="125">
        <v>15.5984</v>
      </c>
      <c r="I302" s="125">
        <v>0.26440000000000002</v>
      </c>
      <c r="J302" s="125">
        <v>0.56630000000000003</v>
      </c>
      <c r="K302" s="125">
        <v>2.0251999999999999</v>
      </c>
      <c r="L302" s="125">
        <v>0.28960000000000002</v>
      </c>
      <c r="M302" s="125">
        <v>1.0446</v>
      </c>
      <c r="N302" s="125">
        <v>2.1787999999999998</v>
      </c>
      <c r="O302" s="125">
        <v>0.25280000000000002</v>
      </c>
      <c r="P302" s="125">
        <v>0.56389999999999996</v>
      </c>
      <c r="Q302" s="125">
        <v>2.0394000000000001</v>
      </c>
      <c r="R302" s="125">
        <v>0.58030000000000004</v>
      </c>
      <c r="S302" s="125">
        <v>2.0558999999999998</v>
      </c>
      <c r="T302" s="363">
        <v>4.2629000000000001</v>
      </c>
      <c r="U302" s="125">
        <v>1202</v>
      </c>
    </row>
    <row r="303" spans="1:21">
      <c r="A303" s="125">
        <v>1201</v>
      </c>
      <c r="B303" s="125">
        <v>0.2361</v>
      </c>
      <c r="C303" s="125">
        <v>0.51680000000000004</v>
      </c>
      <c r="D303" s="125">
        <v>1.5328999999999999</v>
      </c>
      <c r="E303" s="125">
        <v>4.0034999999999998</v>
      </c>
      <c r="F303" s="125">
        <v>8.2408000000000001</v>
      </c>
      <c r="G303" s="125">
        <v>10.3515</v>
      </c>
      <c r="H303" s="125">
        <v>16.003</v>
      </c>
      <c r="I303" s="125">
        <v>0.2646</v>
      </c>
      <c r="J303" s="125">
        <v>0.56659999999999999</v>
      </c>
      <c r="K303" s="125">
        <v>2.0259</v>
      </c>
      <c r="L303" s="125">
        <v>0.2898</v>
      </c>
      <c r="M303" s="125">
        <v>1.0449999999999999</v>
      </c>
      <c r="N303" s="125">
        <v>2.1795</v>
      </c>
      <c r="O303" s="125">
        <v>0.25290000000000001</v>
      </c>
      <c r="P303" s="125">
        <v>0.56430000000000002</v>
      </c>
      <c r="Q303" s="125">
        <v>2.04</v>
      </c>
      <c r="R303" s="125">
        <v>0.58069999999999999</v>
      </c>
      <c r="S303" s="125">
        <v>2.0565000000000002</v>
      </c>
      <c r="T303" s="363">
        <v>4.2641999999999998</v>
      </c>
      <c r="U303" s="125">
        <v>1201</v>
      </c>
    </row>
    <row r="304" spans="1:21">
      <c r="A304" s="125">
        <v>1200</v>
      </c>
      <c r="B304" s="125">
        <v>0.23619999999999999</v>
      </c>
      <c r="C304" s="125">
        <v>0.5171</v>
      </c>
      <c r="D304" s="125">
        <v>1.5335000000000001</v>
      </c>
      <c r="E304" s="125">
        <v>4.0046999999999997</v>
      </c>
      <c r="F304" s="125">
        <v>8.2431000000000001</v>
      </c>
      <c r="G304" s="125">
        <v>10.3545</v>
      </c>
      <c r="H304" s="125">
        <v>16.0077</v>
      </c>
      <c r="I304" s="125">
        <v>0.26479999999999998</v>
      </c>
      <c r="J304" s="125">
        <v>0.56699999999999995</v>
      </c>
      <c r="K304" s="125">
        <v>2.0266000000000002</v>
      </c>
      <c r="L304" s="125">
        <v>0.28989999999999999</v>
      </c>
      <c r="M304" s="125">
        <v>1.0452999999999999</v>
      </c>
      <c r="N304" s="125">
        <v>2.1802999999999999</v>
      </c>
      <c r="O304" s="125">
        <v>0.25309999999999999</v>
      </c>
      <c r="P304" s="125">
        <v>0.56459999999999999</v>
      </c>
      <c r="Q304" s="125">
        <v>2.0407000000000002</v>
      </c>
      <c r="R304" s="125">
        <v>0.58099999999999996</v>
      </c>
      <c r="S304" s="125">
        <v>2.0571999999999999</v>
      </c>
      <c r="T304" s="363">
        <v>4.2655000000000003</v>
      </c>
      <c r="U304" s="125">
        <v>1200</v>
      </c>
    </row>
    <row r="305" spans="1:21">
      <c r="A305" s="125">
        <v>1199</v>
      </c>
      <c r="B305" s="125">
        <v>0.23630000000000001</v>
      </c>
      <c r="C305" s="125">
        <v>0.51729999999999998</v>
      </c>
      <c r="D305" s="125">
        <v>1.5341</v>
      </c>
      <c r="E305" s="125">
        <v>4.0058999999999996</v>
      </c>
      <c r="F305" s="125">
        <v>8.2454999999999998</v>
      </c>
      <c r="G305" s="125">
        <v>10.3576</v>
      </c>
      <c r="H305" s="125">
        <v>16.0123</v>
      </c>
      <c r="I305" s="125">
        <v>0.26490000000000002</v>
      </c>
      <c r="J305" s="125">
        <v>0.56730000000000003</v>
      </c>
      <c r="K305" s="125">
        <v>2.0272999999999999</v>
      </c>
      <c r="L305" s="125">
        <v>0.29010000000000002</v>
      </c>
      <c r="M305" s="125">
        <v>1.0457000000000001</v>
      </c>
      <c r="N305" s="125">
        <v>2.181</v>
      </c>
      <c r="O305" s="125">
        <v>0.25319999999999998</v>
      </c>
      <c r="P305" s="125">
        <v>0.56489999999999996</v>
      </c>
      <c r="Q305" s="125">
        <v>2.0413999999999999</v>
      </c>
      <c r="R305" s="125">
        <v>0.58130000000000004</v>
      </c>
      <c r="S305" s="125">
        <v>2.0579000000000001</v>
      </c>
      <c r="T305" s="363">
        <v>4.2667999999999999</v>
      </c>
      <c r="U305" s="125">
        <v>1199</v>
      </c>
    </row>
    <row r="306" spans="1:21">
      <c r="A306" s="125">
        <v>1198</v>
      </c>
      <c r="B306" s="125">
        <v>0.23649999999999999</v>
      </c>
      <c r="C306" s="125">
        <v>0.51759999999999995</v>
      </c>
      <c r="D306" s="125">
        <v>1.5347</v>
      </c>
      <c r="E306" s="125">
        <v>4.0069999999999997</v>
      </c>
      <c r="F306" s="125">
        <v>8.2478999999999996</v>
      </c>
      <c r="G306" s="125">
        <v>10.3606</v>
      </c>
      <c r="H306" s="125">
        <v>16.016999999999999</v>
      </c>
      <c r="I306" s="125">
        <v>0.2651</v>
      </c>
      <c r="J306" s="125">
        <v>0.56769999999999998</v>
      </c>
      <c r="K306" s="125">
        <v>2.028</v>
      </c>
      <c r="L306" s="125">
        <v>0.2903</v>
      </c>
      <c r="M306" s="125">
        <v>1.0461</v>
      </c>
      <c r="N306" s="125">
        <v>2.1818</v>
      </c>
      <c r="O306" s="125">
        <v>0.25340000000000001</v>
      </c>
      <c r="P306" s="125">
        <v>0.56530000000000002</v>
      </c>
      <c r="Q306" s="125">
        <v>2.0419999999999998</v>
      </c>
      <c r="R306" s="125">
        <v>0.58160000000000001</v>
      </c>
      <c r="S306" s="125">
        <v>2.0585</v>
      </c>
      <c r="T306" s="363">
        <v>4.2680999999999996</v>
      </c>
      <c r="U306" s="125">
        <v>1198</v>
      </c>
    </row>
    <row r="307" spans="1:21">
      <c r="A307" s="125">
        <v>1197</v>
      </c>
      <c r="B307" s="125">
        <v>0.2366</v>
      </c>
      <c r="C307" s="125">
        <v>0.51790000000000003</v>
      </c>
      <c r="D307" s="125">
        <v>1.5353000000000001</v>
      </c>
      <c r="E307" s="125">
        <v>4.0082000000000004</v>
      </c>
      <c r="F307" s="125">
        <v>8.2501999999999995</v>
      </c>
      <c r="G307" s="125">
        <v>10.3636</v>
      </c>
      <c r="H307" s="125">
        <v>16.021599999999999</v>
      </c>
      <c r="I307" s="125">
        <v>0.26529999999999998</v>
      </c>
      <c r="J307" s="125">
        <v>0.56799999999999995</v>
      </c>
      <c r="K307" s="125">
        <v>2.0287000000000002</v>
      </c>
      <c r="L307" s="125">
        <v>0.29049999999999998</v>
      </c>
      <c r="M307" s="125">
        <v>1.0465</v>
      </c>
      <c r="N307" s="125">
        <v>2.1825000000000001</v>
      </c>
      <c r="O307" s="125">
        <v>0.2535</v>
      </c>
      <c r="P307" s="125">
        <v>0.56559999999999999</v>
      </c>
      <c r="Q307" s="125">
        <v>2.0427</v>
      </c>
      <c r="R307" s="125">
        <v>0.58199999999999996</v>
      </c>
      <c r="S307" s="125">
        <v>2.0592000000000001</v>
      </c>
      <c r="T307" s="363">
        <v>4.2694000000000001</v>
      </c>
      <c r="U307" s="125">
        <v>1197</v>
      </c>
    </row>
    <row r="308" spans="1:21">
      <c r="A308" s="125">
        <v>1196</v>
      </c>
      <c r="B308" s="125">
        <v>0.23680000000000001</v>
      </c>
      <c r="C308" s="125">
        <v>0.51819999999999999</v>
      </c>
      <c r="D308" s="125">
        <v>1.5358000000000001</v>
      </c>
      <c r="E308" s="125">
        <v>4.0094000000000003</v>
      </c>
      <c r="F308" s="125">
        <v>8.2525999999999993</v>
      </c>
      <c r="G308" s="125">
        <v>10.3666</v>
      </c>
      <c r="H308" s="125">
        <v>16.026299999999999</v>
      </c>
      <c r="I308" s="125">
        <v>0.26540000000000002</v>
      </c>
      <c r="J308" s="125">
        <v>0.56840000000000002</v>
      </c>
      <c r="K308" s="125">
        <v>2.0293000000000001</v>
      </c>
      <c r="L308" s="125">
        <v>0.29070000000000001</v>
      </c>
      <c r="M308" s="125">
        <v>1.0468</v>
      </c>
      <c r="N308" s="125">
        <v>2.1831999999999998</v>
      </c>
      <c r="O308" s="125">
        <v>0.25369999999999998</v>
      </c>
      <c r="P308" s="125">
        <v>0.56589999999999996</v>
      </c>
      <c r="Q308" s="125">
        <v>2.0434000000000001</v>
      </c>
      <c r="R308" s="125">
        <v>0.58230000000000004</v>
      </c>
      <c r="S308" s="125">
        <v>2.0598000000000001</v>
      </c>
      <c r="T308" s="363">
        <v>4.2706999999999997</v>
      </c>
      <c r="U308" s="125">
        <v>1196</v>
      </c>
    </row>
    <row r="309" spans="1:21">
      <c r="A309" s="125">
        <v>1195</v>
      </c>
      <c r="B309" s="125">
        <v>0.2369</v>
      </c>
      <c r="C309" s="125">
        <v>0.51849999999999996</v>
      </c>
      <c r="D309" s="125">
        <v>1.5364</v>
      </c>
      <c r="E309" s="125">
        <v>4.0105000000000004</v>
      </c>
      <c r="F309" s="125">
        <v>8.2550000000000008</v>
      </c>
      <c r="G309" s="125">
        <v>10.3697</v>
      </c>
      <c r="H309" s="125">
        <v>16.030899999999999</v>
      </c>
      <c r="I309" s="125">
        <v>0.2656</v>
      </c>
      <c r="J309" s="125">
        <v>0.56869999999999998</v>
      </c>
      <c r="K309" s="125">
        <v>2.0299999999999998</v>
      </c>
      <c r="L309" s="125">
        <v>0.29089999999999999</v>
      </c>
      <c r="M309" s="125">
        <v>1.0471999999999999</v>
      </c>
      <c r="N309" s="125">
        <v>2.1840000000000002</v>
      </c>
      <c r="O309" s="125">
        <v>0.25380000000000003</v>
      </c>
      <c r="P309" s="125">
        <v>0.56630000000000003</v>
      </c>
      <c r="Q309" s="125">
        <v>2.044</v>
      </c>
      <c r="R309" s="125">
        <v>0.58260000000000001</v>
      </c>
      <c r="S309" s="125">
        <v>2.0605000000000002</v>
      </c>
      <c r="T309" s="363">
        <v>4.2720000000000002</v>
      </c>
      <c r="U309" s="125">
        <v>1195</v>
      </c>
    </row>
    <row r="310" spans="1:21">
      <c r="A310" s="125">
        <v>1194</v>
      </c>
      <c r="B310" s="125">
        <v>0.23699999999999999</v>
      </c>
      <c r="C310" s="125">
        <v>0.51880000000000004</v>
      </c>
      <c r="D310" s="125">
        <v>1.5369999999999999</v>
      </c>
      <c r="E310" s="125">
        <v>4.0117000000000003</v>
      </c>
      <c r="F310" s="125">
        <v>8.2573000000000008</v>
      </c>
      <c r="G310" s="125">
        <v>10.3727</v>
      </c>
      <c r="H310" s="125">
        <v>16.035599999999999</v>
      </c>
      <c r="I310" s="125">
        <v>0.26569999999999999</v>
      </c>
      <c r="J310" s="125">
        <v>0.56910000000000005</v>
      </c>
      <c r="K310" s="125">
        <v>2.0306999999999999</v>
      </c>
      <c r="L310" s="125">
        <v>0.29099999999999998</v>
      </c>
      <c r="M310" s="125">
        <v>1.0476000000000001</v>
      </c>
      <c r="N310" s="125">
        <v>2.1846999999999999</v>
      </c>
      <c r="O310" s="125">
        <v>0.254</v>
      </c>
      <c r="P310" s="125">
        <v>0.56659999999999999</v>
      </c>
      <c r="Q310" s="125">
        <v>2.0447000000000002</v>
      </c>
      <c r="R310" s="125">
        <v>0.58289999999999997</v>
      </c>
      <c r="S310" s="125">
        <v>2.0611000000000002</v>
      </c>
      <c r="T310" s="363">
        <v>4.2732999999999999</v>
      </c>
      <c r="U310" s="125">
        <v>1194</v>
      </c>
    </row>
    <row r="311" spans="1:21">
      <c r="A311" s="125">
        <v>1193</v>
      </c>
      <c r="B311" s="125">
        <v>0.23719999999999999</v>
      </c>
      <c r="C311" s="125">
        <v>0.51910000000000001</v>
      </c>
      <c r="D311" s="125">
        <v>1.5376000000000001</v>
      </c>
      <c r="E311" s="125">
        <v>4.0129000000000001</v>
      </c>
      <c r="F311" s="125">
        <v>8.2597000000000005</v>
      </c>
      <c r="G311" s="125">
        <v>10.3757</v>
      </c>
      <c r="H311" s="125">
        <v>16.040199999999999</v>
      </c>
      <c r="I311" s="125">
        <v>0.26590000000000003</v>
      </c>
      <c r="J311" s="125">
        <v>0.56940000000000002</v>
      </c>
      <c r="K311" s="125">
        <v>2.0314000000000001</v>
      </c>
      <c r="L311" s="125">
        <v>0.29120000000000001</v>
      </c>
      <c r="M311" s="125">
        <v>1.0479000000000001</v>
      </c>
      <c r="N311" s="125">
        <v>2.1855000000000002</v>
      </c>
      <c r="O311" s="125">
        <v>0.25409999999999999</v>
      </c>
      <c r="P311" s="125">
        <v>0.56699999999999995</v>
      </c>
      <c r="Q311" s="125">
        <v>2.0453999999999999</v>
      </c>
      <c r="R311" s="125">
        <v>0.58330000000000004</v>
      </c>
      <c r="S311" s="125">
        <v>2.0617999999999999</v>
      </c>
      <c r="T311" s="363">
        <v>4.2747000000000002</v>
      </c>
      <c r="U311" s="125">
        <v>1193</v>
      </c>
    </row>
    <row r="312" spans="1:21">
      <c r="A312" s="125">
        <v>1192</v>
      </c>
      <c r="B312" s="125">
        <v>0.23730000000000001</v>
      </c>
      <c r="C312" s="125">
        <v>0.51939999999999997</v>
      </c>
      <c r="D312" s="125">
        <v>1.5381</v>
      </c>
      <c r="E312" s="125">
        <v>4.0140000000000002</v>
      </c>
      <c r="F312" s="125">
        <v>8.2621000000000002</v>
      </c>
      <c r="G312" s="125">
        <v>10.3788</v>
      </c>
      <c r="H312" s="125">
        <v>16.044899999999998</v>
      </c>
      <c r="I312" s="125">
        <v>0.2661</v>
      </c>
      <c r="J312" s="125">
        <v>0.56969999999999998</v>
      </c>
      <c r="K312" s="125">
        <v>2.0320999999999998</v>
      </c>
      <c r="L312" s="125">
        <v>0.29139999999999999</v>
      </c>
      <c r="M312" s="125">
        <v>1.0483</v>
      </c>
      <c r="N312" s="125">
        <v>2.1861999999999999</v>
      </c>
      <c r="O312" s="125">
        <v>0.25430000000000003</v>
      </c>
      <c r="P312" s="125">
        <v>0.56730000000000003</v>
      </c>
      <c r="Q312" s="125">
        <v>2.0461</v>
      </c>
      <c r="R312" s="125">
        <v>0.58360000000000001</v>
      </c>
      <c r="S312" s="125">
        <v>2.0623999999999998</v>
      </c>
      <c r="T312" s="363">
        <v>4.2759999999999998</v>
      </c>
      <c r="U312" s="125">
        <v>1192</v>
      </c>
    </row>
    <row r="313" spans="1:21">
      <c r="A313" s="125">
        <v>1191</v>
      </c>
      <c r="B313" s="125">
        <v>0.23749999999999999</v>
      </c>
      <c r="C313" s="125">
        <v>0.51970000000000005</v>
      </c>
      <c r="D313" s="125">
        <v>1.5387</v>
      </c>
      <c r="E313" s="125">
        <v>4.0152000000000001</v>
      </c>
      <c r="F313" s="125">
        <v>8.2645</v>
      </c>
      <c r="G313" s="125">
        <v>10.3818</v>
      </c>
      <c r="H313" s="125">
        <v>16.049600000000002</v>
      </c>
      <c r="I313" s="125">
        <v>0.26619999999999999</v>
      </c>
      <c r="J313" s="125">
        <v>0.57010000000000005</v>
      </c>
      <c r="K313" s="125">
        <v>2.0327999999999999</v>
      </c>
      <c r="L313" s="125">
        <v>0.29160000000000003</v>
      </c>
      <c r="M313" s="125">
        <v>1.0487</v>
      </c>
      <c r="N313" s="125">
        <v>2.1869999999999998</v>
      </c>
      <c r="O313" s="125">
        <v>0.25440000000000002</v>
      </c>
      <c r="P313" s="125">
        <v>0.56759999999999999</v>
      </c>
      <c r="Q313" s="125">
        <v>2.0467</v>
      </c>
      <c r="R313" s="125">
        <v>0.58389999999999997</v>
      </c>
      <c r="S313" s="125">
        <v>2.0630999999999999</v>
      </c>
      <c r="T313" s="363">
        <v>4.2773000000000003</v>
      </c>
      <c r="U313" s="125">
        <v>1191</v>
      </c>
    </row>
    <row r="314" spans="1:21">
      <c r="A314" s="125">
        <v>1190</v>
      </c>
      <c r="B314" s="125">
        <v>0.23760000000000001</v>
      </c>
      <c r="C314" s="125">
        <v>0.51990000000000003</v>
      </c>
      <c r="D314" s="125">
        <v>1.5392999999999999</v>
      </c>
      <c r="E314" s="125">
        <v>4.0164</v>
      </c>
      <c r="F314" s="125">
        <v>8.2667999999999999</v>
      </c>
      <c r="G314" s="125">
        <v>10.3849</v>
      </c>
      <c r="H314" s="125">
        <v>16.054200000000002</v>
      </c>
      <c r="I314" s="125">
        <v>0.26640000000000003</v>
      </c>
      <c r="J314" s="125">
        <v>0.57040000000000002</v>
      </c>
      <c r="K314" s="125">
        <v>2.0335000000000001</v>
      </c>
      <c r="L314" s="125">
        <v>0.2918</v>
      </c>
      <c r="M314" s="125">
        <v>1.0489999999999999</v>
      </c>
      <c r="N314" s="125">
        <v>2.1877</v>
      </c>
      <c r="O314" s="125">
        <v>0.2545</v>
      </c>
      <c r="P314" s="125">
        <v>0.56799999999999995</v>
      </c>
      <c r="Q314" s="125">
        <v>2.0474000000000001</v>
      </c>
      <c r="R314" s="125">
        <v>0.58420000000000005</v>
      </c>
      <c r="S314" s="125">
        <v>2.0636999999999999</v>
      </c>
      <c r="T314" s="363">
        <v>4.2786</v>
      </c>
      <c r="U314" s="125">
        <v>1190</v>
      </c>
    </row>
    <row r="315" spans="1:21">
      <c r="A315" s="125">
        <v>1189</v>
      </c>
      <c r="B315" s="125">
        <v>0.23769999999999999</v>
      </c>
      <c r="C315" s="125">
        <v>0.5202</v>
      </c>
      <c r="D315" s="125">
        <v>1.5399</v>
      </c>
      <c r="E315" s="125">
        <v>4.0175999999999998</v>
      </c>
      <c r="F315" s="125">
        <v>8.2691999999999997</v>
      </c>
      <c r="G315" s="125">
        <v>10.3879</v>
      </c>
      <c r="H315" s="125">
        <v>16.058900000000001</v>
      </c>
      <c r="I315" s="125">
        <v>0.2666</v>
      </c>
      <c r="J315" s="125">
        <v>0.57079999999999997</v>
      </c>
      <c r="K315" s="125">
        <v>2.0341999999999998</v>
      </c>
      <c r="L315" s="125">
        <v>0.29199999999999998</v>
      </c>
      <c r="M315" s="125">
        <v>1.0494000000000001</v>
      </c>
      <c r="N315" s="125">
        <v>2.1884999999999999</v>
      </c>
      <c r="O315" s="125">
        <v>0.25469999999999998</v>
      </c>
      <c r="P315" s="125">
        <v>0.56830000000000003</v>
      </c>
      <c r="Q315" s="125">
        <v>2.0480999999999998</v>
      </c>
      <c r="R315" s="125">
        <v>0.58460000000000001</v>
      </c>
      <c r="S315" s="125">
        <v>2.0644</v>
      </c>
      <c r="T315" s="363">
        <v>4.2798999999999996</v>
      </c>
      <c r="U315" s="125">
        <v>1189</v>
      </c>
    </row>
    <row r="316" spans="1:21">
      <c r="A316" s="125">
        <v>1188</v>
      </c>
      <c r="B316" s="125">
        <v>0.2379</v>
      </c>
      <c r="C316" s="125">
        <v>0.52049999999999996</v>
      </c>
      <c r="D316" s="125">
        <v>1.5405</v>
      </c>
      <c r="E316" s="125">
        <v>4.0186999999999999</v>
      </c>
      <c r="F316" s="125">
        <v>8.2715999999999994</v>
      </c>
      <c r="G316" s="125">
        <v>10.3909</v>
      </c>
      <c r="H316" s="125">
        <v>16.063500000000001</v>
      </c>
      <c r="I316" s="125">
        <v>0.26669999999999999</v>
      </c>
      <c r="J316" s="125">
        <v>0.57110000000000005</v>
      </c>
      <c r="K316" s="125">
        <v>2.0348999999999999</v>
      </c>
      <c r="L316" s="125">
        <v>0.29210000000000003</v>
      </c>
      <c r="M316" s="125">
        <v>1.0498000000000001</v>
      </c>
      <c r="N316" s="125">
        <v>2.1892</v>
      </c>
      <c r="O316" s="125">
        <v>0.25480000000000003</v>
      </c>
      <c r="P316" s="125">
        <v>0.56859999999999999</v>
      </c>
      <c r="Q316" s="125">
        <v>2.0487000000000002</v>
      </c>
      <c r="R316" s="125">
        <v>0.58489999999999998</v>
      </c>
      <c r="S316" s="125">
        <v>2.0649999999999999</v>
      </c>
      <c r="T316" s="363">
        <v>4.2812000000000001</v>
      </c>
      <c r="U316" s="125">
        <v>1188</v>
      </c>
    </row>
    <row r="317" spans="1:21">
      <c r="A317" s="125">
        <v>1187</v>
      </c>
      <c r="B317" s="125">
        <v>0.23799999999999999</v>
      </c>
      <c r="C317" s="125">
        <v>0.52080000000000004</v>
      </c>
      <c r="D317" s="125">
        <v>1.5410999999999999</v>
      </c>
      <c r="E317" s="125">
        <v>4.0198999999999998</v>
      </c>
      <c r="F317" s="125">
        <v>8.2739999999999991</v>
      </c>
      <c r="G317" s="125">
        <v>10.394</v>
      </c>
      <c r="H317" s="125">
        <v>16.068200000000001</v>
      </c>
      <c r="I317" s="125">
        <v>0.26690000000000003</v>
      </c>
      <c r="J317" s="125">
        <v>0.57150000000000001</v>
      </c>
      <c r="K317" s="125">
        <v>2.0356000000000001</v>
      </c>
      <c r="L317" s="125">
        <v>0.2923</v>
      </c>
      <c r="M317" s="125">
        <v>1.0502</v>
      </c>
      <c r="N317" s="125">
        <v>2.1899000000000002</v>
      </c>
      <c r="O317" s="125">
        <v>0.255</v>
      </c>
      <c r="P317" s="125">
        <v>0.56899999999999995</v>
      </c>
      <c r="Q317" s="125">
        <v>2.0493999999999999</v>
      </c>
      <c r="R317" s="125">
        <v>0.58520000000000005</v>
      </c>
      <c r="S317" s="125">
        <v>2.0657000000000001</v>
      </c>
      <c r="T317" s="363">
        <v>4.2824999999999998</v>
      </c>
      <c r="U317" s="125">
        <v>1187</v>
      </c>
    </row>
    <row r="318" spans="1:21">
      <c r="A318" s="125">
        <v>1186</v>
      </c>
      <c r="B318" s="125">
        <v>0.2382</v>
      </c>
      <c r="C318" s="125">
        <v>0.52110000000000001</v>
      </c>
      <c r="D318" s="125">
        <v>1.5416000000000001</v>
      </c>
      <c r="E318" s="125">
        <v>4.0210999999999997</v>
      </c>
      <c r="F318" s="125">
        <v>8.2764000000000006</v>
      </c>
      <c r="G318" s="125">
        <v>10.397</v>
      </c>
      <c r="H318" s="125">
        <v>16.072900000000001</v>
      </c>
      <c r="I318" s="125">
        <v>0.2671</v>
      </c>
      <c r="J318" s="125">
        <v>0.57179999999999997</v>
      </c>
      <c r="K318" s="125">
        <v>2.0363000000000002</v>
      </c>
      <c r="L318" s="125">
        <v>0.29249999999999998</v>
      </c>
      <c r="M318" s="125">
        <v>1.0505</v>
      </c>
      <c r="N318" s="125">
        <v>2.1907000000000001</v>
      </c>
      <c r="O318" s="125">
        <v>0.25509999999999999</v>
      </c>
      <c r="P318" s="125">
        <v>0.56930000000000003</v>
      </c>
      <c r="Q318" s="125">
        <v>2.0501</v>
      </c>
      <c r="R318" s="125">
        <v>0.58560000000000001</v>
      </c>
      <c r="S318" s="125">
        <v>2.0663</v>
      </c>
      <c r="T318" s="363">
        <v>4.2838000000000003</v>
      </c>
      <c r="U318" s="125">
        <v>1186</v>
      </c>
    </row>
    <row r="319" spans="1:21">
      <c r="A319" s="125">
        <v>1185</v>
      </c>
      <c r="B319" s="125">
        <v>0.23830000000000001</v>
      </c>
      <c r="C319" s="125">
        <v>0.52139999999999997</v>
      </c>
      <c r="D319" s="125">
        <v>1.5422</v>
      </c>
      <c r="E319" s="125">
        <v>4.0221999999999998</v>
      </c>
      <c r="F319" s="125">
        <v>8.2787000000000006</v>
      </c>
      <c r="G319" s="125">
        <v>10.4001</v>
      </c>
      <c r="H319" s="125">
        <v>16.0776</v>
      </c>
      <c r="I319" s="125">
        <v>0.26719999999999999</v>
      </c>
      <c r="J319" s="125">
        <v>0.57220000000000004</v>
      </c>
      <c r="K319" s="125">
        <v>2.0369999999999999</v>
      </c>
      <c r="L319" s="125">
        <v>0.29270000000000002</v>
      </c>
      <c r="M319" s="125">
        <v>1.0508999999999999</v>
      </c>
      <c r="N319" s="125">
        <v>2.1913999999999998</v>
      </c>
      <c r="O319" s="125">
        <v>0.25530000000000003</v>
      </c>
      <c r="P319" s="125">
        <v>0.56969999999999998</v>
      </c>
      <c r="Q319" s="125">
        <v>2.0507</v>
      </c>
      <c r="R319" s="125">
        <v>0.58589999999999998</v>
      </c>
      <c r="S319" s="125">
        <v>2.0670000000000002</v>
      </c>
      <c r="T319" s="363">
        <v>4.2851999999999997</v>
      </c>
      <c r="U319" s="125">
        <v>1185</v>
      </c>
    </row>
    <row r="320" spans="1:21">
      <c r="A320" s="125">
        <v>1184</v>
      </c>
      <c r="B320" s="125">
        <v>0.2384</v>
      </c>
      <c r="C320" s="125">
        <v>0.52170000000000005</v>
      </c>
      <c r="D320" s="125">
        <v>1.5427999999999999</v>
      </c>
      <c r="E320" s="125">
        <v>4.0233999999999996</v>
      </c>
      <c r="F320" s="125">
        <v>8.2811000000000003</v>
      </c>
      <c r="G320" s="125">
        <v>10.4031</v>
      </c>
      <c r="H320" s="125">
        <v>16.0822</v>
      </c>
      <c r="I320" s="125">
        <v>0.26740000000000003</v>
      </c>
      <c r="J320" s="125">
        <v>0.57250000000000001</v>
      </c>
      <c r="K320" s="125">
        <v>2.0375999999999999</v>
      </c>
      <c r="L320" s="125">
        <v>0.29289999999999999</v>
      </c>
      <c r="M320" s="125">
        <v>1.0512999999999999</v>
      </c>
      <c r="N320" s="125">
        <v>2.1922000000000001</v>
      </c>
      <c r="O320" s="125">
        <v>0.25540000000000002</v>
      </c>
      <c r="P320" s="125">
        <v>0.56999999999999995</v>
      </c>
      <c r="Q320" s="125">
        <v>2.0514000000000001</v>
      </c>
      <c r="R320" s="125">
        <v>0.58620000000000005</v>
      </c>
      <c r="S320" s="125">
        <v>2.0676999999999999</v>
      </c>
      <c r="T320" s="363">
        <v>4.2865000000000002</v>
      </c>
      <c r="U320" s="125">
        <v>1184</v>
      </c>
    </row>
    <row r="321" spans="1:21">
      <c r="A321" s="125">
        <v>1183</v>
      </c>
      <c r="B321" s="125">
        <v>0.23860000000000001</v>
      </c>
      <c r="C321" s="125">
        <v>0.52200000000000002</v>
      </c>
      <c r="D321" s="125">
        <v>1.5434000000000001</v>
      </c>
      <c r="E321" s="125">
        <v>4.0246000000000004</v>
      </c>
      <c r="F321" s="125">
        <v>8.2835000000000001</v>
      </c>
      <c r="G321" s="125">
        <v>10.4062</v>
      </c>
      <c r="H321" s="125">
        <v>16.0869</v>
      </c>
      <c r="I321" s="125">
        <v>0.2676</v>
      </c>
      <c r="J321" s="125">
        <v>0.57279999999999998</v>
      </c>
      <c r="K321" s="125">
        <v>2.0383</v>
      </c>
      <c r="L321" s="125">
        <v>0.29310000000000003</v>
      </c>
      <c r="M321" s="125">
        <v>1.0516000000000001</v>
      </c>
      <c r="N321" s="125">
        <v>2.1928999999999998</v>
      </c>
      <c r="O321" s="125">
        <v>0.25559999999999999</v>
      </c>
      <c r="P321" s="125">
        <v>0.57030000000000003</v>
      </c>
      <c r="Q321" s="125">
        <v>2.0520999999999998</v>
      </c>
      <c r="R321" s="125">
        <v>0.58650000000000002</v>
      </c>
      <c r="S321" s="125">
        <v>2.0682999999999998</v>
      </c>
      <c r="T321" s="363">
        <v>4.2877999999999998</v>
      </c>
      <c r="U321" s="125">
        <v>1183</v>
      </c>
    </row>
    <row r="322" spans="1:21">
      <c r="A322" s="125">
        <v>1182</v>
      </c>
      <c r="B322" s="125">
        <v>0.2387</v>
      </c>
      <c r="C322" s="125">
        <v>0.52229999999999999</v>
      </c>
      <c r="D322" s="125">
        <v>1.544</v>
      </c>
      <c r="E322" s="125">
        <v>4.0258000000000003</v>
      </c>
      <c r="F322" s="125">
        <v>8.2858999999999998</v>
      </c>
      <c r="G322" s="125">
        <v>10.4092</v>
      </c>
      <c r="H322" s="125">
        <v>16.0916</v>
      </c>
      <c r="I322" s="125">
        <v>0.26769999999999999</v>
      </c>
      <c r="J322" s="125">
        <v>0.57320000000000004</v>
      </c>
      <c r="K322" s="125">
        <v>2.0390000000000001</v>
      </c>
      <c r="L322" s="125">
        <v>0.29330000000000001</v>
      </c>
      <c r="M322" s="125">
        <v>1.052</v>
      </c>
      <c r="N322" s="125">
        <v>2.1937000000000002</v>
      </c>
      <c r="O322" s="125">
        <v>0.25569999999999998</v>
      </c>
      <c r="P322" s="125">
        <v>0.57069999999999999</v>
      </c>
      <c r="Q322" s="125">
        <v>2.0528</v>
      </c>
      <c r="R322" s="125">
        <v>0.58689999999999998</v>
      </c>
      <c r="S322" s="125">
        <v>2.069</v>
      </c>
      <c r="T322" s="363">
        <v>4.2891000000000004</v>
      </c>
      <c r="U322" s="125">
        <v>1182</v>
      </c>
    </row>
    <row r="323" spans="1:21">
      <c r="A323" s="125">
        <v>1181</v>
      </c>
      <c r="B323" s="125">
        <v>0.2389</v>
      </c>
      <c r="C323" s="125">
        <v>0.52259999999999995</v>
      </c>
      <c r="D323" s="125">
        <v>1.5445</v>
      </c>
      <c r="E323" s="125">
        <v>4.0269000000000004</v>
      </c>
      <c r="F323" s="125">
        <v>8.2882999999999996</v>
      </c>
      <c r="G323" s="125">
        <v>10.4123</v>
      </c>
      <c r="H323" s="125">
        <v>16.096299999999999</v>
      </c>
      <c r="I323" s="125">
        <v>0.26790000000000003</v>
      </c>
      <c r="J323" s="125">
        <v>0.57350000000000001</v>
      </c>
      <c r="K323" s="125">
        <v>2.0396999999999998</v>
      </c>
      <c r="L323" s="125">
        <v>0.29339999999999999</v>
      </c>
      <c r="M323" s="125">
        <v>1.0524</v>
      </c>
      <c r="N323" s="125">
        <v>2.1943999999999999</v>
      </c>
      <c r="O323" s="125">
        <v>0.25590000000000002</v>
      </c>
      <c r="P323" s="125">
        <v>0.57099999999999995</v>
      </c>
      <c r="Q323" s="125">
        <v>2.0533999999999999</v>
      </c>
      <c r="R323" s="125">
        <v>0.58720000000000006</v>
      </c>
      <c r="S323" s="125">
        <v>2.0695999999999999</v>
      </c>
      <c r="T323" s="363">
        <v>4.2904</v>
      </c>
      <c r="U323" s="125">
        <v>1181</v>
      </c>
    </row>
    <row r="324" spans="1:21">
      <c r="A324" s="125">
        <v>1180</v>
      </c>
      <c r="B324" s="125">
        <v>0.23899999999999999</v>
      </c>
      <c r="C324" s="125">
        <v>0.52290000000000003</v>
      </c>
      <c r="D324" s="125">
        <v>1.5450999999999999</v>
      </c>
      <c r="E324" s="125">
        <v>4.0281000000000002</v>
      </c>
      <c r="F324" s="125">
        <v>8.2906999999999993</v>
      </c>
      <c r="G324" s="125">
        <v>10.4153</v>
      </c>
      <c r="H324" s="125">
        <v>16.100999999999999</v>
      </c>
      <c r="I324" s="125">
        <v>0.2681</v>
      </c>
      <c r="J324" s="125">
        <v>0.57389999999999997</v>
      </c>
      <c r="K324" s="125">
        <v>2.0404</v>
      </c>
      <c r="L324" s="125">
        <v>0.29360000000000003</v>
      </c>
      <c r="M324" s="125">
        <v>1.0528</v>
      </c>
      <c r="N324" s="125">
        <v>2.1951999999999998</v>
      </c>
      <c r="O324" s="125">
        <v>0.25600000000000001</v>
      </c>
      <c r="P324" s="125">
        <v>0.57130000000000003</v>
      </c>
      <c r="Q324" s="125">
        <v>2.0541</v>
      </c>
      <c r="R324" s="125">
        <v>0.58750000000000002</v>
      </c>
      <c r="S324" s="125">
        <v>2.0703</v>
      </c>
      <c r="T324" s="363">
        <v>4.2916999999999996</v>
      </c>
      <c r="U324" s="125">
        <v>1180</v>
      </c>
    </row>
    <row r="325" spans="1:21">
      <c r="A325" s="125">
        <v>1179</v>
      </c>
      <c r="B325" s="125">
        <v>0.23910000000000001</v>
      </c>
      <c r="C325" s="125">
        <v>0.52310000000000001</v>
      </c>
      <c r="D325" s="125">
        <v>1.5457000000000001</v>
      </c>
      <c r="E325" s="125">
        <v>4.0293000000000001</v>
      </c>
      <c r="F325" s="125">
        <v>8.2929999999999993</v>
      </c>
      <c r="G325" s="125">
        <v>10.4184</v>
      </c>
      <c r="H325" s="125">
        <v>16.105599999999999</v>
      </c>
      <c r="I325" s="125">
        <v>0.26819999999999999</v>
      </c>
      <c r="J325" s="125">
        <v>0.57420000000000004</v>
      </c>
      <c r="K325" s="125">
        <v>2.0411000000000001</v>
      </c>
      <c r="L325" s="125">
        <v>0.29380000000000001</v>
      </c>
      <c r="M325" s="125">
        <v>1.0530999999999999</v>
      </c>
      <c r="N325" s="125">
        <v>2.1959</v>
      </c>
      <c r="O325" s="125">
        <v>0.25619999999999998</v>
      </c>
      <c r="P325" s="125">
        <v>0.57169999999999999</v>
      </c>
      <c r="Q325" s="125">
        <v>2.0548000000000002</v>
      </c>
      <c r="R325" s="125">
        <v>0.58779999999999999</v>
      </c>
      <c r="S325" s="125">
        <v>2.0709</v>
      </c>
      <c r="T325" s="363">
        <v>4.2930999999999999</v>
      </c>
      <c r="U325" s="125">
        <v>1179</v>
      </c>
    </row>
    <row r="326" spans="1:21">
      <c r="A326" s="125">
        <v>1178</v>
      </c>
      <c r="B326" s="125">
        <v>0.23930000000000001</v>
      </c>
      <c r="C326" s="125">
        <v>0.52339999999999998</v>
      </c>
      <c r="D326" s="125">
        <v>1.5463</v>
      </c>
      <c r="E326" s="125">
        <v>4.0305</v>
      </c>
      <c r="F326" s="125">
        <v>8.2954000000000008</v>
      </c>
      <c r="G326" s="125">
        <v>10.4214</v>
      </c>
      <c r="H326" s="125">
        <v>16.110299999999999</v>
      </c>
      <c r="I326" s="125">
        <v>0.26840000000000003</v>
      </c>
      <c r="J326" s="125">
        <v>0.5746</v>
      </c>
      <c r="K326" s="125">
        <v>2.0417999999999998</v>
      </c>
      <c r="L326" s="125">
        <v>0.29399999999999998</v>
      </c>
      <c r="M326" s="125">
        <v>1.0535000000000001</v>
      </c>
      <c r="N326" s="125">
        <v>2.1966999999999999</v>
      </c>
      <c r="O326" s="125">
        <v>0.25629999999999997</v>
      </c>
      <c r="P326" s="125">
        <v>0.57199999999999995</v>
      </c>
      <c r="Q326" s="125">
        <v>2.0554000000000001</v>
      </c>
      <c r="R326" s="125">
        <v>0.58819999999999995</v>
      </c>
      <c r="S326" s="125">
        <v>2.0716000000000001</v>
      </c>
      <c r="T326" s="363">
        <v>4.2944000000000004</v>
      </c>
      <c r="U326" s="125">
        <v>1178</v>
      </c>
    </row>
    <row r="327" spans="1:21">
      <c r="A327" s="125">
        <v>1177</v>
      </c>
      <c r="B327" s="125">
        <v>0.2394</v>
      </c>
      <c r="C327" s="125">
        <v>0.52370000000000005</v>
      </c>
      <c r="D327" s="125">
        <v>1.5468999999999999</v>
      </c>
      <c r="E327" s="125">
        <v>4.0316000000000001</v>
      </c>
      <c r="F327" s="125">
        <v>8.2978000000000005</v>
      </c>
      <c r="G327" s="125">
        <v>10.4245</v>
      </c>
      <c r="H327" s="125">
        <v>16.114999999999998</v>
      </c>
      <c r="I327" s="125">
        <v>0.26860000000000001</v>
      </c>
      <c r="J327" s="125">
        <v>0.57489999999999997</v>
      </c>
      <c r="K327" s="125">
        <v>2.0425</v>
      </c>
      <c r="L327" s="125">
        <v>0.29420000000000002</v>
      </c>
      <c r="M327" s="125">
        <v>1.0539000000000001</v>
      </c>
      <c r="N327" s="125">
        <v>2.1974</v>
      </c>
      <c r="O327" s="125">
        <v>0.25640000000000002</v>
      </c>
      <c r="P327" s="125">
        <v>0.57240000000000002</v>
      </c>
      <c r="Q327" s="125">
        <v>2.0560999999999998</v>
      </c>
      <c r="R327" s="125">
        <v>0.58850000000000002</v>
      </c>
      <c r="S327" s="125">
        <v>2.0722999999999998</v>
      </c>
      <c r="T327" s="363">
        <v>4.2957000000000001</v>
      </c>
      <c r="U327" s="125">
        <v>1177</v>
      </c>
    </row>
    <row r="328" spans="1:21">
      <c r="A328" s="125">
        <v>1176</v>
      </c>
      <c r="B328" s="125">
        <v>0.23960000000000001</v>
      </c>
      <c r="C328" s="125">
        <v>0.52400000000000002</v>
      </c>
      <c r="D328" s="125">
        <v>1.5475000000000001</v>
      </c>
      <c r="E328" s="125">
        <v>4.0327999999999999</v>
      </c>
      <c r="F328" s="125">
        <v>8.3002000000000002</v>
      </c>
      <c r="G328" s="125">
        <v>10.4275</v>
      </c>
      <c r="H328" s="125">
        <v>16.119700000000002</v>
      </c>
      <c r="I328" s="125">
        <v>0.26869999999999999</v>
      </c>
      <c r="J328" s="125">
        <v>0.57530000000000003</v>
      </c>
      <c r="K328" s="125">
        <v>2.0432000000000001</v>
      </c>
      <c r="L328" s="125">
        <v>0.2944</v>
      </c>
      <c r="M328" s="125">
        <v>1.0542</v>
      </c>
      <c r="N328" s="125">
        <v>2.1981999999999999</v>
      </c>
      <c r="O328" s="125">
        <v>0.25659999999999999</v>
      </c>
      <c r="P328" s="125">
        <v>0.57269999999999999</v>
      </c>
      <c r="Q328" s="125">
        <v>2.0568</v>
      </c>
      <c r="R328" s="125">
        <v>0.58879999999999999</v>
      </c>
      <c r="S328" s="125">
        <v>2.0729000000000002</v>
      </c>
      <c r="T328" s="363">
        <v>4.2969999999999997</v>
      </c>
      <c r="U328" s="125">
        <v>1176</v>
      </c>
    </row>
    <row r="329" spans="1:21">
      <c r="A329" s="125">
        <v>1175</v>
      </c>
      <c r="B329" s="125">
        <v>0.2397</v>
      </c>
      <c r="C329" s="125">
        <v>0.52429999999999999</v>
      </c>
      <c r="D329" s="125">
        <v>1.548</v>
      </c>
      <c r="E329" s="125">
        <v>4.0339999999999998</v>
      </c>
      <c r="F329" s="125">
        <v>8.3026</v>
      </c>
      <c r="G329" s="125">
        <v>10.4306</v>
      </c>
      <c r="H329" s="125">
        <v>16.124400000000001</v>
      </c>
      <c r="I329" s="125">
        <v>0.26889999999999997</v>
      </c>
      <c r="J329" s="125">
        <v>0.5756</v>
      </c>
      <c r="K329" s="125">
        <v>2.0438999999999998</v>
      </c>
      <c r="L329" s="125">
        <v>0.29459999999999997</v>
      </c>
      <c r="M329" s="125">
        <v>1.0546</v>
      </c>
      <c r="N329" s="125">
        <v>2.1989000000000001</v>
      </c>
      <c r="O329" s="125">
        <v>0.25669999999999998</v>
      </c>
      <c r="P329" s="125">
        <v>0.57299999999999995</v>
      </c>
      <c r="Q329" s="125">
        <v>2.0575000000000001</v>
      </c>
      <c r="R329" s="125">
        <v>0.58919999999999995</v>
      </c>
      <c r="S329" s="125">
        <v>2.0735999999999999</v>
      </c>
      <c r="T329" s="363">
        <v>4.2983000000000002</v>
      </c>
      <c r="U329" s="125">
        <v>1175</v>
      </c>
    </row>
    <row r="330" spans="1:21">
      <c r="A330" s="125">
        <v>1174</v>
      </c>
      <c r="B330" s="125">
        <v>0.23980000000000001</v>
      </c>
      <c r="C330" s="125">
        <v>0.52459999999999996</v>
      </c>
      <c r="D330" s="125">
        <v>1.5486</v>
      </c>
      <c r="E330" s="125">
        <v>4.0351999999999997</v>
      </c>
      <c r="F330" s="125">
        <v>8.3049999999999997</v>
      </c>
      <c r="G330" s="125">
        <v>10.4337</v>
      </c>
      <c r="H330" s="125">
        <v>16.129100000000001</v>
      </c>
      <c r="I330" s="125">
        <v>0.26910000000000001</v>
      </c>
      <c r="J330" s="125">
        <v>0.57599999999999996</v>
      </c>
      <c r="K330" s="125">
        <v>2.0446</v>
      </c>
      <c r="L330" s="125">
        <v>0.29470000000000002</v>
      </c>
      <c r="M330" s="125">
        <v>1.0549999999999999</v>
      </c>
      <c r="N330" s="125">
        <v>2.1997</v>
      </c>
      <c r="O330" s="125">
        <v>0.25690000000000002</v>
      </c>
      <c r="P330" s="125">
        <v>0.57340000000000002</v>
      </c>
      <c r="Q330" s="125">
        <v>2.0581</v>
      </c>
      <c r="R330" s="125">
        <v>0.58950000000000002</v>
      </c>
      <c r="S330" s="125">
        <v>2.0741999999999998</v>
      </c>
      <c r="T330" s="363">
        <v>4.2996999999999996</v>
      </c>
      <c r="U330" s="125">
        <v>1174</v>
      </c>
    </row>
    <row r="331" spans="1:21">
      <c r="A331" s="125">
        <v>1173</v>
      </c>
      <c r="B331" s="125">
        <v>0.24</v>
      </c>
      <c r="C331" s="125">
        <v>0.52490000000000003</v>
      </c>
      <c r="D331" s="125">
        <v>1.5491999999999999</v>
      </c>
      <c r="E331" s="125">
        <v>4.0362999999999998</v>
      </c>
      <c r="F331" s="125">
        <v>8.3073999999999995</v>
      </c>
      <c r="G331" s="125">
        <v>10.4367</v>
      </c>
      <c r="H331" s="125">
        <v>16.133800000000001</v>
      </c>
      <c r="I331" s="125">
        <v>0.26919999999999999</v>
      </c>
      <c r="J331" s="125">
        <v>0.57630000000000003</v>
      </c>
      <c r="K331" s="125">
        <v>2.0453000000000001</v>
      </c>
      <c r="L331" s="125">
        <v>0.2949</v>
      </c>
      <c r="M331" s="125">
        <v>1.0553999999999999</v>
      </c>
      <c r="N331" s="125">
        <v>2.2004000000000001</v>
      </c>
      <c r="O331" s="125">
        <v>0.25700000000000001</v>
      </c>
      <c r="P331" s="125">
        <v>0.57369999999999999</v>
      </c>
      <c r="Q331" s="125">
        <v>2.0588000000000002</v>
      </c>
      <c r="R331" s="125">
        <v>0.58979999999999999</v>
      </c>
      <c r="S331" s="125">
        <v>2.0749</v>
      </c>
      <c r="T331" s="363">
        <v>4.3010000000000002</v>
      </c>
      <c r="U331" s="125">
        <v>1173</v>
      </c>
    </row>
    <row r="332" spans="1:21">
      <c r="A332" s="125">
        <v>1172</v>
      </c>
      <c r="B332" s="125">
        <v>0.24010000000000001</v>
      </c>
      <c r="C332" s="125">
        <v>0.5252</v>
      </c>
      <c r="D332" s="125">
        <v>1.5498000000000001</v>
      </c>
      <c r="E332" s="125">
        <v>4.0374999999999996</v>
      </c>
      <c r="F332" s="125">
        <v>8.3097999999999992</v>
      </c>
      <c r="G332" s="125">
        <v>10.4398</v>
      </c>
      <c r="H332" s="125">
        <v>16.138500000000001</v>
      </c>
      <c r="I332" s="125">
        <v>0.26939999999999997</v>
      </c>
      <c r="J332" s="125">
        <v>0.57669999999999999</v>
      </c>
      <c r="K332" s="125">
        <v>2.0459999999999998</v>
      </c>
      <c r="L332" s="125">
        <v>0.29509999999999997</v>
      </c>
      <c r="M332" s="125">
        <v>1.0557000000000001</v>
      </c>
      <c r="N332" s="125">
        <v>2.2012</v>
      </c>
      <c r="O332" s="125">
        <v>0.25719999999999998</v>
      </c>
      <c r="P332" s="125">
        <v>0.57410000000000005</v>
      </c>
      <c r="Q332" s="125">
        <v>2.0594999999999999</v>
      </c>
      <c r="R332" s="125">
        <v>0.59009999999999996</v>
      </c>
      <c r="S332" s="125">
        <v>2.0754999999999999</v>
      </c>
      <c r="T332" s="363">
        <v>4.3022999999999998</v>
      </c>
      <c r="U332" s="125">
        <v>1172</v>
      </c>
    </row>
    <row r="333" spans="1:21">
      <c r="A333" s="125">
        <v>1171</v>
      </c>
      <c r="B333" s="125">
        <v>0.24030000000000001</v>
      </c>
      <c r="C333" s="125">
        <v>0.52549999999999997</v>
      </c>
      <c r="D333" s="125">
        <v>1.5504</v>
      </c>
      <c r="E333" s="125">
        <v>4.0387000000000004</v>
      </c>
      <c r="F333" s="125">
        <v>8.3122000000000007</v>
      </c>
      <c r="G333" s="125">
        <v>10.4429</v>
      </c>
      <c r="H333" s="125">
        <v>16.1432</v>
      </c>
      <c r="I333" s="125">
        <v>0.26960000000000001</v>
      </c>
      <c r="J333" s="125">
        <v>0.57699999999999996</v>
      </c>
      <c r="K333" s="125">
        <v>2.0467</v>
      </c>
      <c r="L333" s="125">
        <v>0.29530000000000001</v>
      </c>
      <c r="M333" s="125">
        <v>1.0561</v>
      </c>
      <c r="N333" s="125">
        <v>2.2019000000000002</v>
      </c>
      <c r="O333" s="125">
        <v>0.25729999999999997</v>
      </c>
      <c r="P333" s="125">
        <v>0.57440000000000002</v>
      </c>
      <c r="Q333" s="125">
        <v>2.0602</v>
      </c>
      <c r="R333" s="125">
        <v>0.59050000000000002</v>
      </c>
      <c r="S333" s="125">
        <v>2.0762</v>
      </c>
      <c r="T333" s="363">
        <v>4.3036000000000003</v>
      </c>
      <c r="U333" s="125">
        <v>1171</v>
      </c>
    </row>
    <row r="334" spans="1:21">
      <c r="A334" s="125">
        <v>1170</v>
      </c>
      <c r="B334" s="125">
        <v>0.2404</v>
      </c>
      <c r="C334" s="125">
        <v>0.52580000000000005</v>
      </c>
      <c r="D334" s="125">
        <v>1.5509999999999999</v>
      </c>
      <c r="E334" s="125">
        <v>4.0399000000000003</v>
      </c>
      <c r="F334" s="125">
        <v>8.3146000000000004</v>
      </c>
      <c r="G334" s="125">
        <v>10.4459</v>
      </c>
      <c r="H334" s="125">
        <v>16.1479</v>
      </c>
      <c r="I334" s="125">
        <v>0.2697</v>
      </c>
      <c r="J334" s="125">
        <v>0.57730000000000004</v>
      </c>
      <c r="K334" s="125">
        <v>2.0474000000000001</v>
      </c>
      <c r="L334" s="125">
        <v>0.29549999999999998</v>
      </c>
      <c r="M334" s="125">
        <v>1.0565</v>
      </c>
      <c r="N334" s="125">
        <v>2.2027000000000001</v>
      </c>
      <c r="O334" s="125">
        <v>0.25750000000000001</v>
      </c>
      <c r="P334" s="125">
        <v>0.57469999999999999</v>
      </c>
      <c r="Q334" s="125">
        <v>2.0608</v>
      </c>
      <c r="R334" s="125">
        <v>0.59079999999999999</v>
      </c>
      <c r="S334" s="125">
        <v>2.0769000000000002</v>
      </c>
      <c r="T334" s="363">
        <v>4.3048999999999999</v>
      </c>
      <c r="U334" s="125">
        <v>1170</v>
      </c>
    </row>
    <row r="335" spans="1:21">
      <c r="A335" s="125">
        <v>1169</v>
      </c>
      <c r="B335" s="125">
        <v>0.24060000000000001</v>
      </c>
      <c r="C335" s="125">
        <v>0.52610000000000001</v>
      </c>
      <c r="D335" s="125">
        <v>1.5516000000000001</v>
      </c>
      <c r="E335" s="125">
        <v>4.0411000000000001</v>
      </c>
      <c r="F335" s="125">
        <v>8.3170000000000002</v>
      </c>
      <c r="G335" s="125">
        <v>10.449</v>
      </c>
      <c r="H335" s="125">
        <v>16.1526</v>
      </c>
      <c r="I335" s="125">
        <v>0.26989999999999997</v>
      </c>
      <c r="J335" s="125">
        <v>0.57769999999999999</v>
      </c>
      <c r="K335" s="125">
        <v>2.0480999999999998</v>
      </c>
      <c r="L335" s="125">
        <v>0.29570000000000002</v>
      </c>
      <c r="M335" s="125">
        <v>1.0569</v>
      </c>
      <c r="N335" s="125">
        <v>2.2033999999999998</v>
      </c>
      <c r="O335" s="125">
        <v>0.2576</v>
      </c>
      <c r="P335" s="125">
        <v>0.57509999999999994</v>
      </c>
      <c r="Q335" s="125">
        <v>2.0615000000000001</v>
      </c>
      <c r="R335" s="125">
        <v>0.59109999999999996</v>
      </c>
      <c r="S335" s="125">
        <v>2.0775000000000001</v>
      </c>
      <c r="T335" s="363">
        <v>4.3063000000000002</v>
      </c>
      <c r="U335" s="125">
        <v>1169</v>
      </c>
    </row>
    <row r="336" spans="1:21">
      <c r="A336" s="125">
        <v>1168</v>
      </c>
      <c r="B336" s="125">
        <v>0.2407</v>
      </c>
      <c r="C336" s="125">
        <v>0.52639999999999998</v>
      </c>
      <c r="D336" s="125">
        <v>1.5521</v>
      </c>
      <c r="E336" s="125">
        <v>4.0422000000000002</v>
      </c>
      <c r="F336" s="125">
        <v>8.3193999999999999</v>
      </c>
      <c r="G336" s="125">
        <v>10.4521</v>
      </c>
      <c r="H336" s="125">
        <v>16.157299999999999</v>
      </c>
      <c r="I336" s="125">
        <v>0.27010000000000001</v>
      </c>
      <c r="J336" s="125">
        <v>0.57799999999999996</v>
      </c>
      <c r="K336" s="125">
        <v>2.0488</v>
      </c>
      <c r="L336" s="125">
        <v>0.2959</v>
      </c>
      <c r="M336" s="125">
        <v>1.0571999999999999</v>
      </c>
      <c r="N336" s="125">
        <v>2.2042000000000002</v>
      </c>
      <c r="O336" s="125">
        <v>0.25779999999999997</v>
      </c>
      <c r="P336" s="125">
        <v>0.57540000000000002</v>
      </c>
      <c r="Q336" s="125">
        <v>2.0621999999999998</v>
      </c>
      <c r="R336" s="125">
        <v>0.59150000000000003</v>
      </c>
      <c r="S336" s="125">
        <v>2.0781999999999998</v>
      </c>
      <c r="T336" s="363">
        <v>4.3075999999999999</v>
      </c>
      <c r="U336" s="125">
        <v>1168</v>
      </c>
    </row>
    <row r="337" spans="1:21">
      <c r="A337" s="125">
        <v>1167</v>
      </c>
      <c r="B337" s="125">
        <v>0.24079999999999999</v>
      </c>
      <c r="C337" s="125">
        <v>0.52669999999999995</v>
      </c>
      <c r="D337" s="125">
        <v>1.5527</v>
      </c>
      <c r="E337" s="125">
        <v>4.0434000000000001</v>
      </c>
      <c r="F337" s="125">
        <v>8.3217999999999996</v>
      </c>
      <c r="G337" s="125">
        <v>10.4551</v>
      </c>
      <c r="H337" s="125">
        <v>16.161999999999999</v>
      </c>
      <c r="I337" s="125">
        <v>0.2702</v>
      </c>
      <c r="J337" s="125">
        <v>0.57840000000000003</v>
      </c>
      <c r="K337" s="125">
        <v>2.0495000000000001</v>
      </c>
      <c r="L337" s="125">
        <v>0.29599999999999999</v>
      </c>
      <c r="M337" s="125">
        <v>1.0576000000000001</v>
      </c>
      <c r="N337" s="125">
        <v>2.2048999999999999</v>
      </c>
      <c r="O337" s="125">
        <v>0.25790000000000002</v>
      </c>
      <c r="P337" s="125">
        <v>0.57579999999999998</v>
      </c>
      <c r="Q337" s="125">
        <v>2.0629</v>
      </c>
      <c r="R337" s="125">
        <v>0.59179999999999999</v>
      </c>
      <c r="S337" s="125">
        <v>2.0788000000000002</v>
      </c>
      <c r="T337" s="363">
        <v>4.3089000000000004</v>
      </c>
      <c r="U337" s="125">
        <v>1167</v>
      </c>
    </row>
    <row r="338" spans="1:21">
      <c r="A338" s="125">
        <v>1166</v>
      </c>
      <c r="B338" s="125">
        <v>0.24099999999999999</v>
      </c>
      <c r="C338" s="125">
        <v>0.52690000000000003</v>
      </c>
      <c r="D338" s="125">
        <v>1.5532999999999999</v>
      </c>
      <c r="E338" s="125">
        <v>4.0446</v>
      </c>
      <c r="F338" s="125">
        <v>8.3241999999999994</v>
      </c>
      <c r="G338" s="125">
        <v>10.4582</v>
      </c>
      <c r="H338" s="125">
        <v>16.166699999999999</v>
      </c>
      <c r="I338" s="125">
        <v>0.27039999999999997</v>
      </c>
      <c r="J338" s="125">
        <v>0.57869999999999999</v>
      </c>
      <c r="K338" s="125">
        <v>2.0501999999999998</v>
      </c>
      <c r="L338" s="125">
        <v>0.29620000000000002</v>
      </c>
      <c r="M338" s="125">
        <v>1.0580000000000001</v>
      </c>
      <c r="N338" s="125">
        <v>2.2057000000000002</v>
      </c>
      <c r="O338" s="125">
        <v>0.2581</v>
      </c>
      <c r="P338" s="125">
        <v>0.57609999999999995</v>
      </c>
      <c r="Q338" s="125">
        <v>2.0634999999999999</v>
      </c>
      <c r="R338" s="125">
        <v>0.59209999999999996</v>
      </c>
      <c r="S338" s="125">
        <v>2.0794999999999999</v>
      </c>
      <c r="T338" s="363">
        <v>4.3102</v>
      </c>
      <c r="U338" s="125">
        <v>1166</v>
      </c>
    </row>
    <row r="339" spans="1:21">
      <c r="A339" s="125">
        <v>1165</v>
      </c>
      <c r="B339" s="125">
        <v>0.24110000000000001</v>
      </c>
      <c r="C339" s="125">
        <v>0.5272</v>
      </c>
      <c r="D339" s="125">
        <v>1.5539000000000001</v>
      </c>
      <c r="E339" s="125">
        <v>4.0457999999999998</v>
      </c>
      <c r="F339" s="125">
        <v>8.3265999999999991</v>
      </c>
      <c r="G339" s="125">
        <v>10.4613</v>
      </c>
      <c r="H339" s="125">
        <v>16.171399999999998</v>
      </c>
      <c r="I339" s="125">
        <v>0.27060000000000001</v>
      </c>
      <c r="J339" s="125">
        <v>0.57909999999999995</v>
      </c>
      <c r="K339" s="125">
        <v>2.0508999999999999</v>
      </c>
      <c r="L339" s="125">
        <v>0.2964</v>
      </c>
      <c r="M339" s="125">
        <v>1.0583</v>
      </c>
      <c r="N339" s="125">
        <v>2.2063999999999999</v>
      </c>
      <c r="O339" s="125">
        <v>0.25819999999999999</v>
      </c>
      <c r="P339" s="125">
        <v>0.57640000000000002</v>
      </c>
      <c r="Q339" s="125">
        <v>2.0642</v>
      </c>
      <c r="R339" s="125">
        <v>0.59240000000000004</v>
      </c>
      <c r="S339" s="125">
        <v>2.0802</v>
      </c>
      <c r="T339" s="363">
        <v>4.3116000000000003</v>
      </c>
      <c r="U339" s="125">
        <v>1165</v>
      </c>
    </row>
    <row r="340" spans="1:21">
      <c r="A340" s="125">
        <v>1164</v>
      </c>
      <c r="B340" s="125">
        <v>0.24129999999999999</v>
      </c>
      <c r="C340" s="125">
        <v>0.52749999999999997</v>
      </c>
      <c r="D340" s="125">
        <v>1.5545</v>
      </c>
      <c r="E340" s="125">
        <v>4.0469999999999997</v>
      </c>
      <c r="F340" s="125">
        <v>8.3290000000000006</v>
      </c>
      <c r="G340" s="125">
        <v>10.4643</v>
      </c>
      <c r="H340" s="125">
        <v>16.176200000000001</v>
      </c>
      <c r="I340" s="125">
        <v>0.2707</v>
      </c>
      <c r="J340" s="125">
        <v>0.57940000000000003</v>
      </c>
      <c r="K340" s="125">
        <v>2.0516000000000001</v>
      </c>
      <c r="L340" s="125">
        <v>0.29659999999999997</v>
      </c>
      <c r="M340" s="125">
        <v>1.0587</v>
      </c>
      <c r="N340" s="125">
        <v>2.2071999999999998</v>
      </c>
      <c r="O340" s="125">
        <v>0.25840000000000002</v>
      </c>
      <c r="P340" s="125">
        <v>0.57679999999999998</v>
      </c>
      <c r="Q340" s="125">
        <v>2.0649000000000002</v>
      </c>
      <c r="R340" s="125">
        <v>0.59279999999999999</v>
      </c>
      <c r="S340" s="125">
        <v>2.0808</v>
      </c>
      <c r="T340" s="363">
        <v>4.3129</v>
      </c>
      <c r="U340" s="125">
        <v>1164</v>
      </c>
    </row>
    <row r="341" spans="1:21">
      <c r="A341" s="125">
        <v>1163</v>
      </c>
      <c r="B341" s="125">
        <v>0.2414</v>
      </c>
      <c r="C341" s="125">
        <v>0.52780000000000005</v>
      </c>
      <c r="D341" s="125">
        <v>1.5550999999999999</v>
      </c>
      <c r="E341" s="125">
        <v>4.0481999999999996</v>
      </c>
      <c r="F341" s="125">
        <v>8.3314000000000004</v>
      </c>
      <c r="G341" s="125">
        <v>10.4674</v>
      </c>
      <c r="H341" s="125">
        <v>16.180900000000001</v>
      </c>
      <c r="I341" s="125">
        <v>0.27089999999999997</v>
      </c>
      <c r="J341" s="125">
        <v>0.57979999999999998</v>
      </c>
      <c r="K341" s="125">
        <v>2.0522999999999998</v>
      </c>
      <c r="L341" s="125">
        <v>0.29680000000000001</v>
      </c>
      <c r="M341" s="125">
        <v>1.0590999999999999</v>
      </c>
      <c r="N341" s="125">
        <v>2.2079</v>
      </c>
      <c r="O341" s="125">
        <v>0.25850000000000001</v>
      </c>
      <c r="P341" s="125">
        <v>0.57709999999999995</v>
      </c>
      <c r="Q341" s="125">
        <v>2.0655999999999999</v>
      </c>
      <c r="R341" s="125">
        <v>0.59309999999999996</v>
      </c>
      <c r="S341" s="125">
        <v>2.0815000000000001</v>
      </c>
      <c r="T341" s="363">
        <v>4.3141999999999996</v>
      </c>
      <c r="U341" s="125">
        <v>1163</v>
      </c>
    </row>
    <row r="342" spans="1:21">
      <c r="A342" s="125">
        <v>1162</v>
      </c>
      <c r="B342" s="125">
        <v>0.24149999999999999</v>
      </c>
      <c r="C342" s="125">
        <v>0.52810000000000001</v>
      </c>
      <c r="D342" s="125">
        <v>1.5557000000000001</v>
      </c>
      <c r="E342" s="125">
        <v>4.0492999999999997</v>
      </c>
      <c r="F342" s="125">
        <v>8.3338000000000001</v>
      </c>
      <c r="G342" s="125">
        <v>10.470499999999999</v>
      </c>
      <c r="H342" s="125">
        <v>16.185600000000001</v>
      </c>
      <c r="I342" s="125">
        <v>0.27110000000000001</v>
      </c>
      <c r="J342" s="125">
        <v>0.58009999999999995</v>
      </c>
      <c r="K342" s="125">
        <v>2.0529999999999999</v>
      </c>
      <c r="L342" s="125">
        <v>0.29699999999999999</v>
      </c>
      <c r="M342" s="125">
        <v>1.0595000000000001</v>
      </c>
      <c r="N342" s="125">
        <v>2.2086999999999999</v>
      </c>
      <c r="O342" s="125">
        <v>0.25869999999999999</v>
      </c>
      <c r="P342" s="125">
        <v>0.57750000000000001</v>
      </c>
      <c r="Q342" s="125">
        <v>2.0661999999999998</v>
      </c>
      <c r="R342" s="125">
        <v>0.59340000000000004</v>
      </c>
      <c r="S342" s="125">
        <v>2.0821999999999998</v>
      </c>
      <c r="T342" s="363">
        <v>4.3155000000000001</v>
      </c>
      <c r="U342" s="125">
        <v>1162</v>
      </c>
    </row>
    <row r="343" spans="1:21">
      <c r="A343" s="125">
        <v>1161</v>
      </c>
      <c r="B343" s="125">
        <v>0.2417</v>
      </c>
      <c r="C343" s="125">
        <v>0.52839999999999998</v>
      </c>
      <c r="D343" s="125">
        <v>1.5562</v>
      </c>
      <c r="E343" s="125">
        <v>4.0505000000000004</v>
      </c>
      <c r="F343" s="125">
        <v>8.3361999999999998</v>
      </c>
      <c r="G343" s="125">
        <v>10.473599999999999</v>
      </c>
      <c r="H343" s="125">
        <v>16.190300000000001</v>
      </c>
      <c r="I343" s="125">
        <v>0.2712</v>
      </c>
      <c r="J343" s="125">
        <v>0.58050000000000002</v>
      </c>
      <c r="K343" s="125">
        <v>2.0537000000000001</v>
      </c>
      <c r="L343" s="125">
        <v>0.29720000000000002</v>
      </c>
      <c r="M343" s="125">
        <v>1.0598000000000001</v>
      </c>
      <c r="N343" s="125">
        <v>2.2094</v>
      </c>
      <c r="O343" s="125">
        <v>0.25879999999999997</v>
      </c>
      <c r="P343" s="125">
        <v>0.57779999999999998</v>
      </c>
      <c r="Q343" s="125">
        <v>2.0669</v>
      </c>
      <c r="R343" s="125">
        <v>0.59379999999999999</v>
      </c>
      <c r="S343" s="125">
        <v>2.0828000000000002</v>
      </c>
      <c r="T343" s="363">
        <v>4.3169000000000004</v>
      </c>
      <c r="U343" s="125">
        <v>1161</v>
      </c>
    </row>
    <row r="344" spans="1:21">
      <c r="A344" s="125">
        <v>1160</v>
      </c>
      <c r="B344" s="125">
        <v>0.24179999999999999</v>
      </c>
      <c r="C344" s="125">
        <v>0.52869999999999995</v>
      </c>
      <c r="D344" s="125">
        <v>1.5568</v>
      </c>
      <c r="E344" s="125">
        <v>4.0517000000000003</v>
      </c>
      <c r="F344" s="125">
        <v>8.3385999999999996</v>
      </c>
      <c r="G344" s="125">
        <v>10.476599999999999</v>
      </c>
      <c r="H344" s="125">
        <v>16.195</v>
      </c>
      <c r="I344" s="125">
        <v>0.27139999999999997</v>
      </c>
      <c r="J344" s="125">
        <v>0.58079999999999998</v>
      </c>
      <c r="K344" s="125">
        <v>2.0543999999999998</v>
      </c>
      <c r="L344" s="125">
        <v>0.29730000000000001</v>
      </c>
      <c r="M344" s="125">
        <v>1.0602</v>
      </c>
      <c r="N344" s="125">
        <v>2.2101999999999999</v>
      </c>
      <c r="O344" s="125">
        <v>0.25890000000000002</v>
      </c>
      <c r="P344" s="125">
        <v>0.57809999999999995</v>
      </c>
      <c r="Q344" s="125">
        <v>2.0676000000000001</v>
      </c>
      <c r="R344" s="125">
        <v>0.59409999999999996</v>
      </c>
      <c r="S344" s="125">
        <v>2.0834999999999999</v>
      </c>
      <c r="T344" s="363">
        <v>4.3182</v>
      </c>
      <c r="U344" s="125">
        <v>1160</v>
      </c>
    </row>
    <row r="345" spans="1:21">
      <c r="A345" s="125">
        <v>1159</v>
      </c>
      <c r="B345" s="125">
        <v>0.24199999999999999</v>
      </c>
      <c r="C345" s="125">
        <v>0.52900000000000003</v>
      </c>
      <c r="D345" s="125">
        <v>1.5573999999999999</v>
      </c>
      <c r="E345" s="125">
        <v>4.0529000000000002</v>
      </c>
      <c r="F345" s="125">
        <v>8.3409999999999993</v>
      </c>
      <c r="G345" s="125">
        <v>10.479699999999999</v>
      </c>
      <c r="H345" s="125">
        <v>16.1998</v>
      </c>
      <c r="I345" s="125">
        <v>0.27160000000000001</v>
      </c>
      <c r="J345" s="125">
        <v>0.58120000000000005</v>
      </c>
      <c r="K345" s="125">
        <v>2.0550999999999999</v>
      </c>
      <c r="L345" s="125">
        <v>0.29749999999999999</v>
      </c>
      <c r="M345" s="125">
        <v>1.0606</v>
      </c>
      <c r="N345" s="125">
        <v>2.2109999999999999</v>
      </c>
      <c r="O345" s="125">
        <v>0.2591</v>
      </c>
      <c r="P345" s="125">
        <v>0.57850000000000001</v>
      </c>
      <c r="Q345" s="125">
        <v>2.0682999999999998</v>
      </c>
      <c r="R345" s="125">
        <v>0.59440000000000004</v>
      </c>
      <c r="S345" s="125">
        <v>2.0840999999999998</v>
      </c>
      <c r="T345" s="363">
        <v>4.3194999999999997</v>
      </c>
      <c r="U345" s="125">
        <v>1159</v>
      </c>
    </row>
    <row r="346" spans="1:21">
      <c r="A346" s="125">
        <v>1158</v>
      </c>
      <c r="B346" s="125">
        <v>0.24210000000000001</v>
      </c>
      <c r="C346" s="125">
        <v>0.52929999999999999</v>
      </c>
      <c r="D346" s="125">
        <v>1.5580000000000001</v>
      </c>
      <c r="E346" s="125">
        <v>4.0541</v>
      </c>
      <c r="F346" s="125">
        <v>8.3434000000000008</v>
      </c>
      <c r="G346" s="125">
        <v>10.482799999999999</v>
      </c>
      <c r="H346" s="125">
        <v>16.204499999999999</v>
      </c>
      <c r="I346" s="125">
        <v>0.2717</v>
      </c>
      <c r="J346" s="125">
        <v>0.58150000000000002</v>
      </c>
      <c r="K346" s="125">
        <v>2.0558000000000001</v>
      </c>
      <c r="L346" s="125">
        <v>0.29770000000000002</v>
      </c>
      <c r="M346" s="125">
        <v>1.0609999999999999</v>
      </c>
      <c r="N346" s="125">
        <v>2.2117</v>
      </c>
      <c r="O346" s="125">
        <v>0.25919999999999999</v>
      </c>
      <c r="P346" s="125">
        <v>0.57879999999999998</v>
      </c>
      <c r="Q346" s="125">
        <v>2.069</v>
      </c>
      <c r="R346" s="125">
        <v>0.5948</v>
      </c>
      <c r="S346" s="125">
        <v>2.0848</v>
      </c>
      <c r="T346" s="363">
        <v>4.3209</v>
      </c>
      <c r="U346" s="125">
        <v>1158</v>
      </c>
    </row>
    <row r="347" spans="1:21">
      <c r="A347" s="125">
        <v>1157</v>
      </c>
      <c r="B347" s="125">
        <v>0.2422</v>
      </c>
      <c r="C347" s="125">
        <v>0.52959999999999996</v>
      </c>
      <c r="D347" s="125">
        <v>1.5586</v>
      </c>
      <c r="E347" s="125">
        <v>4.0552999999999999</v>
      </c>
      <c r="F347" s="125">
        <v>8.3458000000000006</v>
      </c>
      <c r="G347" s="125">
        <v>10.485900000000001</v>
      </c>
      <c r="H347" s="125">
        <v>16.209199999999999</v>
      </c>
      <c r="I347" s="125">
        <v>0.27189999999999998</v>
      </c>
      <c r="J347" s="125">
        <v>0.58189999999999997</v>
      </c>
      <c r="K347" s="125">
        <v>2.0565000000000002</v>
      </c>
      <c r="L347" s="125">
        <v>0.2979</v>
      </c>
      <c r="M347" s="125">
        <v>1.0612999999999999</v>
      </c>
      <c r="N347" s="125">
        <v>2.2124999999999999</v>
      </c>
      <c r="O347" s="125">
        <v>0.25940000000000002</v>
      </c>
      <c r="P347" s="125">
        <v>0.57920000000000005</v>
      </c>
      <c r="Q347" s="125">
        <v>2.0695999999999999</v>
      </c>
      <c r="R347" s="125">
        <v>0.59509999999999996</v>
      </c>
      <c r="S347" s="125">
        <v>2.0855000000000001</v>
      </c>
      <c r="T347" s="363">
        <v>4.3221999999999996</v>
      </c>
      <c r="U347" s="125">
        <v>1157</v>
      </c>
    </row>
    <row r="348" spans="1:21">
      <c r="A348" s="125">
        <v>1156</v>
      </c>
      <c r="B348" s="125">
        <v>0.2424</v>
      </c>
      <c r="C348" s="125">
        <v>0.52990000000000004</v>
      </c>
      <c r="D348" s="125">
        <v>1.5591999999999999</v>
      </c>
      <c r="E348" s="125">
        <v>4.0564999999999998</v>
      </c>
      <c r="F348" s="125">
        <v>8.3482000000000003</v>
      </c>
      <c r="G348" s="125">
        <v>10.489000000000001</v>
      </c>
      <c r="H348" s="125">
        <v>16.213899999999999</v>
      </c>
      <c r="I348" s="125">
        <v>0.27210000000000001</v>
      </c>
      <c r="J348" s="125">
        <v>0.58220000000000005</v>
      </c>
      <c r="K348" s="125">
        <v>2.0571999999999999</v>
      </c>
      <c r="L348" s="125">
        <v>0.29809999999999998</v>
      </c>
      <c r="M348" s="125">
        <v>1.0617000000000001</v>
      </c>
      <c r="N348" s="125">
        <v>2.2132000000000001</v>
      </c>
      <c r="O348" s="125">
        <v>0.25950000000000001</v>
      </c>
      <c r="P348" s="125">
        <v>0.57950000000000002</v>
      </c>
      <c r="Q348" s="125">
        <v>2.0703</v>
      </c>
      <c r="R348" s="125">
        <v>0.59540000000000004</v>
      </c>
      <c r="S348" s="125">
        <v>2.0861000000000001</v>
      </c>
      <c r="T348" s="363">
        <v>4.3235000000000001</v>
      </c>
      <c r="U348" s="125">
        <v>1156</v>
      </c>
    </row>
    <row r="349" spans="1:21">
      <c r="A349" s="125">
        <v>1155</v>
      </c>
      <c r="B349" s="125">
        <v>0.24249999999999999</v>
      </c>
      <c r="C349" s="125">
        <v>0.5302</v>
      </c>
      <c r="D349" s="125">
        <v>1.5598000000000001</v>
      </c>
      <c r="E349" s="125">
        <v>4.0575999999999999</v>
      </c>
      <c r="F349" s="125">
        <v>8.3506</v>
      </c>
      <c r="G349" s="125">
        <v>10.492100000000001</v>
      </c>
      <c r="H349" s="125">
        <v>16.218699999999998</v>
      </c>
      <c r="I349" s="125">
        <v>0.2722</v>
      </c>
      <c r="J349" s="125">
        <v>0.58260000000000001</v>
      </c>
      <c r="K349" s="125">
        <v>2.0579000000000001</v>
      </c>
      <c r="L349" s="125">
        <v>0.29830000000000001</v>
      </c>
      <c r="M349" s="125">
        <v>1.0621</v>
      </c>
      <c r="N349" s="125">
        <v>2.214</v>
      </c>
      <c r="O349" s="125">
        <v>0.25969999999999999</v>
      </c>
      <c r="P349" s="125">
        <v>0.57989999999999997</v>
      </c>
      <c r="Q349" s="125">
        <v>2.0710000000000002</v>
      </c>
      <c r="R349" s="125">
        <v>0.59570000000000001</v>
      </c>
      <c r="S349" s="125">
        <v>2.0868000000000002</v>
      </c>
      <c r="T349" s="363">
        <v>4.3249000000000004</v>
      </c>
      <c r="U349" s="125">
        <v>1155</v>
      </c>
    </row>
    <row r="350" spans="1:21">
      <c r="A350" s="125">
        <v>1154</v>
      </c>
      <c r="B350" s="125">
        <v>0.2427</v>
      </c>
      <c r="C350" s="125">
        <v>0.53049999999999997</v>
      </c>
      <c r="D350" s="125">
        <v>1.5604</v>
      </c>
      <c r="E350" s="125">
        <v>4.0587999999999997</v>
      </c>
      <c r="F350" s="125">
        <v>8.3529999999999998</v>
      </c>
      <c r="G350" s="125">
        <v>10.495100000000001</v>
      </c>
      <c r="H350" s="125">
        <v>16.223400000000002</v>
      </c>
      <c r="I350" s="125">
        <v>0.27239999999999998</v>
      </c>
      <c r="J350" s="125">
        <v>0.58289999999999997</v>
      </c>
      <c r="K350" s="125">
        <v>2.0586000000000002</v>
      </c>
      <c r="L350" s="125">
        <v>0.29849999999999999</v>
      </c>
      <c r="M350" s="125">
        <v>1.0625</v>
      </c>
      <c r="N350" s="125">
        <v>2.2147000000000001</v>
      </c>
      <c r="O350" s="125">
        <v>0.25979999999999998</v>
      </c>
      <c r="P350" s="125">
        <v>0.58020000000000005</v>
      </c>
      <c r="Q350" s="125">
        <v>2.0716999999999999</v>
      </c>
      <c r="R350" s="125">
        <v>0.59609999999999996</v>
      </c>
      <c r="S350" s="125">
        <v>2.0874999999999999</v>
      </c>
      <c r="T350" s="363">
        <v>4.3262</v>
      </c>
      <c r="U350" s="125">
        <v>1154</v>
      </c>
    </row>
    <row r="351" spans="1:21">
      <c r="A351" s="125">
        <v>1153</v>
      </c>
      <c r="B351" s="125">
        <v>0.24279999999999999</v>
      </c>
      <c r="C351" s="125">
        <v>0.53080000000000005</v>
      </c>
      <c r="D351" s="125">
        <v>1.5609999999999999</v>
      </c>
      <c r="E351" s="125">
        <v>4.0599999999999996</v>
      </c>
      <c r="F351" s="125">
        <v>8.3554999999999993</v>
      </c>
      <c r="G351" s="125">
        <v>10.498200000000001</v>
      </c>
      <c r="H351" s="125">
        <v>16.228200000000001</v>
      </c>
      <c r="I351" s="125">
        <v>0.27260000000000001</v>
      </c>
      <c r="J351" s="125">
        <v>0.58330000000000004</v>
      </c>
      <c r="K351" s="125">
        <v>2.0592999999999999</v>
      </c>
      <c r="L351" s="125">
        <v>0.29859999999999998</v>
      </c>
      <c r="M351" s="125">
        <v>1.0629</v>
      </c>
      <c r="N351" s="125">
        <v>2.2155</v>
      </c>
      <c r="O351" s="125">
        <v>0.26</v>
      </c>
      <c r="P351" s="125">
        <v>0.58050000000000002</v>
      </c>
      <c r="Q351" s="125">
        <v>2.0724</v>
      </c>
      <c r="R351" s="125">
        <v>0.59640000000000004</v>
      </c>
      <c r="S351" s="125">
        <v>2.0880999999999998</v>
      </c>
      <c r="T351" s="363">
        <v>4.3274999999999997</v>
      </c>
      <c r="U351" s="125">
        <v>1153</v>
      </c>
    </row>
    <row r="352" spans="1:21">
      <c r="A352" s="125">
        <v>1152</v>
      </c>
      <c r="B352" s="125">
        <v>0.24299999999999999</v>
      </c>
      <c r="C352" s="125">
        <v>0.53110000000000002</v>
      </c>
      <c r="D352" s="125">
        <v>1.5615000000000001</v>
      </c>
      <c r="E352" s="125">
        <v>4.0612000000000004</v>
      </c>
      <c r="F352" s="125">
        <v>8.3579000000000008</v>
      </c>
      <c r="G352" s="125">
        <v>10.501300000000001</v>
      </c>
      <c r="H352" s="125">
        <v>16.232900000000001</v>
      </c>
      <c r="I352" s="125">
        <v>0.2727</v>
      </c>
      <c r="J352" s="125">
        <v>0.58360000000000001</v>
      </c>
      <c r="K352" s="125">
        <v>2.06</v>
      </c>
      <c r="L352" s="125">
        <v>0.29880000000000001</v>
      </c>
      <c r="M352" s="125">
        <v>1.0631999999999999</v>
      </c>
      <c r="N352" s="125">
        <v>2.2162999999999999</v>
      </c>
      <c r="O352" s="125">
        <v>0.2601</v>
      </c>
      <c r="P352" s="125">
        <v>0.58089999999999997</v>
      </c>
      <c r="Q352" s="125">
        <v>2.073</v>
      </c>
      <c r="R352" s="125">
        <v>0.59670000000000001</v>
      </c>
      <c r="S352" s="125">
        <v>2.0888</v>
      </c>
      <c r="T352" s="363">
        <v>4.3289</v>
      </c>
      <c r="U352" s="125">
        <v>1152</v>
      </c>
    </row>
    <row r="353" spans="1:21">
      <c r="A353" s="125">
        <v>1151</v>
      </c>
      <c r="B353" s="125">
        <v>0.24310000000000001</v>
      </c>
      <c r="C353" s="125">
        <v>0.53139999999999998</v>
      </c>
      <c r="D353" s="125">
        <v>1.5621</v>
      </c>
      <c r="E353" s="125">
        <v>4.0624000000000002</v>
      </c>
      <c r="F353" s="125">
        <v>8.3603000000000005</v>
      </c>
      <c r="G353" s="125">
        <v>10.5044</v>
      </c>
      <c r="H353" s="125">
        <v>16.2376</v>
      </c>
      <c r="I353" s="125">
        <v>0.27289999999999998</v>
      </c>
      <c r="J353" s="125">
        <v>0.58399999999999996</v>
      </c>
      <c r="K353" s="125">
        <v>2.0607000000000002</v>
      </c>
      <c r="L353" s="125">
        <v>0.29899999999999999</v>
      </c>
      <c r="M353" s="125">
        <v>1.0636000000000001</v>
      </c>
      <c r="N353" s="125">
        <v>2.2170000000000001</v>
      </c>
      <c r="O353" s="125">
        <v>0.26029999999999998</v>
      </c>
      <c r="P353" s="125">
        <v>0.58120000000000005</v>
      </c>
      <c r="Q353" s="125">
        <v>2.0737000000000001</v>
      </c>
      <c r="R353" s="125">
        <v>0.59709999999999996</v>
      </c>
      <c r="S353" s="125">
        <v>2.0895000000000001</v>
      </c>
      <c r="T353" s="363">
        <v>4.3301999999999996</v>
      </c>
      <c r="U353" s="125">
        <v>1151</v>
      </c>
    </row>
    <row r="354" spans="1:21">
      <c r="A354" s="125">
        <v>1150</v>
      </c>
      <c r="B354" s="125">
        <v>0.2432</v>
      </c>
      <c r="C354" s="125">
        <v>0.53159999999999996</v>
      </c>
      <c r="D354" s="125">
        <v>1.5627</v>
      </c>
      <c r="E354" s="125">
        <v>4.0636000000000001</v>
      </c>
      <c r="F354" s="125">
        <v>8.3627000000000002</v>
      </c>
      <c r="G354" s="125">
        <v>10.5075</v>
      </c>
      <c r="H354" s="125">
        <v>16.2424</v>
      </c>
      <c r="I354" s="125">
        <v>0.27310000000000001</v>
      </c>
      <c r="J354" s="125">
        <v>0.58430000000000004</v>
      </c>
      <c r="K354" s="125">
        <v>2.0613999999999999</v>
      </c>
      <c r="L354" s="125">
        <v>0.29920000000000002</v>
      </c>
      <c r="M354" s="125">
        <v>1.0640000000000001</v>
      </c>
      <c r="N354" s="125">
        <v>2.2178</v>
      </c>
      <c r="O354" s="125">
        <v>0.26040000000000002</v>
      </c>
      <c r="P354" s="125">
        <v>0.58160000000000001</v>
      </c>
      <c r="Q354" s="125">
        <v>2.0743999999999998</v>
      </c>
      <c r="R354" s="125">
        <v>0.59740000000000004</v>
      </c>
      <c r="S354" s="125">
        <v>2.0901000000000001</v>
      </c>
      <c r="T354" s="363">
        <v>4.3315000000000001</v>
      </c>
      <c r="U354" s="125">
        <v>1150</v>
      </c>
    </row>
    <row r="355" spans="1:21">
      <c r="A355" s="125">
        <v>1149</v>
      </c>
      <c r="B355" s="125">
        <v>0.24340000000000001</v>
      </c>
      <c r="C355" s="125">
        <v>0.53190000000000004</v>
      </c>
      <c r="D355" s="125">
        <v>1.5632999999999999</v>
      </c>
      <c r="E355" s="125">
        <v>4.0648</v>
      </c>
      <c r="F355" s="125">
        <v>8.3651</v>
      </c>
      <c r="G355" s="125">
        <v>10.5106</v>
      </c>
      <c r="H355" s="125">
        <v>16.2471</v>
      </c>
      <c r="I355" s="125">
        <v>0.27329999999999999</v>
      </c>
      <c r="J355" s="125">
        <v>0.5847</v>
      </c>
      <c r="K355" s="125">
        <v>2.0621</v>
      </c>
      <c r="L355" s="125">
        <v>0.2994</v>
      </c>
      <c r="M355" s="125">
        <v>1.0644</v>
      </c>
      <c r="N355" s="125">
        <v>2.2185000000000001</v>
      </c>
      <c r="O355" s="125">
        <v>0.2606</v>
      </c>
      <c r="P355" s="125">
        <v>0.58189999999999997</v>
      </c>
      <c r="Q355" s="125">
        <v>2.0750999999999999</v>
      </c>
      <c r="R355" s="125">
        <v>0.59770000000000001</v>
      </c>
      <c r="S355" s="125">
        <v>2.0908000000000002</v>
      </c>
      <c r="T355" s="363">
        <v>4.3329000000000004</v>
      </c>
      <c r="U355" s="125">
        <v>1149</v>
      </c>
    </row>
    <row r="356" spans="1:21">
      <c r="A356" s="125">
        <v>1148</v>
      </c>
      <c r="B356" s="125">
        <v>0.24349999999999999</v>
      </c>
      <c r="C356" s="125">
        <v>0.53220000000000001</v>
      </c>
      <c r="D356" s="125">
        <v>1.5639000000000001</v>
      </c>
      <c r="E356" s="125">
        <v>4.0659999999999998</v>
      </c>
      <c r="F356" s="125">
        <v>8.3674999999999997</v>
      </c>
      <c r="G356" s="125">
        <v>10.5137</v>
      </c>
      <c r="H356" s="125">
        <v>16.251899999999999</v>
      </c>
      <c r="I356" s="125">
        <v>0.27339999999999998</v>
      </c>
      <c r="J356" s="125">
        <v>0.58499999999999996</v>
      </c>
      <c r="K356" s="125">
        <v>2.0628000000000002</v>
      </c>
      <c r="L356" s="125">
        <v>0.29959999999999998</v>
      </c>
      <c r="M356" s="125">
        <v>1.0647</v>
      </c>
      <c r="N356" s="125">
        <v>2.2193000000000001</v>
      </c>
      <c r="O356" s="125">
        <v>0.26069999999999999</v>
      </c>
      <c r="P356" s="125">
        <v>0.58230000000000004</v>
      </c>
      <c r="Q356" s="125">
        <v>2.0758000000000001</v>
      </c>
      <c r="R356" s="125">
        <v>0.59809999999999997</v>
      </c>
      <c r="S356" s="125">
        <v>2.0914000000000001</v>
      </c>
      <c r="T356" s="363">
        <v>4.3342000000000001</v>
      </c>
      <c r="U356" s="125">
        <v>1148</v>
      </c>
    </row>
    <row r="357" spans="1:21">
      <c r="A357" s="125">
        <v>1147</v>
      </c>
      <c r="B357" s="125">
        <v>0.2437</v>
      </c>
      <c r="C357" s="125">
        <v>0.53249999999999997</v>
      </c>
      <c r="D357" s="125">
        <v>1.5645</v>
      </c>
      <c r="E357" s="125">
        <v>4.0671999999999997</v>
      </c>
      <c r="F357" s="125">
        <v>8.3699999999999992</v>
      </c>
      <c r="G357" s="125">
        <v>10.5168</v>
      </c>
      <c r="H357" s="125">
        <v>16.256599999999999</v>
      </c>
      <c r="I357" s="125">
        <v>0.27360000000000001</v>
      </c>
      <c r="J357" s="125">
        <v>0.58540000000000003</v>
      </c>
      <c r="K357" s="125">
        <v>2.0634999999999999</v>
      </c>
      <c r="L357" s="125">
        <v>0.29980000000000001</v>
      </c>
      <c r="M357" s="125">
        <v>1.0650999999999999</v>
      </c>
      <c r="N357" s="125">
        <v>2.2200000000000002</v>
      </c>
      <c r="O357" s="125">
        <v>0.26090000000000002</v>
      </c>
      <c r="P357" s="125">
        <v>0.58260000000000001</v>
      </c>
      <c r="Q357" s="125">
        <v>2.0764</v>
      </c>
      <c r="R357" s="125">
        <v>0.59840000000000004</v>
      </c>
      <c r="S357" s="125">
        <v>2.0920999999999998</v>
      </c>
      <c r="T357" s="363">
        <v>4.3354999999999997</v>
      </c>
      <c r="U357" s="125">
        <v>1147</v>
      </c>
    </row>
    <row r="358" spans="1:21">
      <c r="A358" s="125">
        <v>1146</v>
      </c>
      <c r="B358" s="125">
        <v>0.24379999999999999</v>
      </c>
      <c r="C358" s="125">
        <v>0.53280000000000005</v>
      </c>
      <c r="D358" s="125">
        <v>1.5650999999999999</v>
      </c>
      <c r="E358" s="125">
        <v>4.0683999999999996</v>
      </c>
      <c r="F358" s="125">
        <v>8.3724000000000007</v>
      </c>
      <c r="G358" s="125">
        <v>10.5199</v>
      </c>
      <c r="H358" s="125">
        <v>16.261399999999998</v>
      </c>
      <c r="I358" s="125">
        <v>0.27379999999999999</v>
      </c>
      <c r="J358" s="125">
        <v>0.5857</v>
      </c>
      <c r="K358" s="125">
        <v>2.0642</v>
      </c>
      <c r="L358" s="125">
        <v>0.3</v>
      </c>
      <c r="M358" s="125">
        <v>1.0654999999999999</v>
      </c>
      <c r="N358" s="125">
        <v>2.2208000000000001</v>
      </c>
      <c r="O358" s="125">
        <v>0.26100000000000001</v>
      </c>
      <c r="P358" s="125">
        <v>0.58289999999999997</v>
      </c>
      <c r="Q358" s="125">
        <v>2.0771000000000002</v>
      </c>
      <c r="R358" s="125">
        <v>0.59870000000000001</v>
      </c>
      <c r="S358" s="125">
        <v>2.0928</v>
      </c>
      <c r="T358" s="363">
        <v>4.3369</v>
      </c>
      <c r="U358" s="125">
        <v>1146</v>
      </c>
    </row>
    <row r="359" spans="1:21">
      <c r="A359" s="125">
        <v>1145</v>
      </c>
      <c r="B359" s="125">
        <v>0.24399999999999999</v>
      </c>
      <c r="C359" s="125">
        <v>0.53310000000000002</v>
      </c>
      <c r="D359" s="125">
        <v>1.5657000000000001</v>
      </c>
      <c r="E359" s="125">
        <v>4.0694999999999997</v>
      </c>
      <c r="F359" s="125">
        <v>8.3748000000000005</v>
      </c>
      <c r="G359" s="125">
        <v>10.523</v>
      </c>
      <c r="H359" s="125">
        <v>16.266100000000002</v>
      </c>
      <c r="I359" s="125">
        <v>0.27389999999999998</v>
      </c>
      <c r="J359" s="125">
        <v>0.58609999999999995</v>
      </c>
      <c r="K359" s="125">
        <v>2.0649000000000002</v>
      </c>
      <c r="L359" s="125">
        <v>0.30009999999999998</v>
      </c>
      <c r="M359" s="125">
        <v>1.0659000000000001</v>
      </c>
      <c r="N359" s="125">
        <v>2.2216</v>
      </c>
      <c r="O359" s="125">
        <v>0.26119999999999999</v>
      </c>
      <c r="P359" s="125">
        <v>0.58330000000000004</v>
      </c>
      <c r="Q359" s="125">
        <v>2.0777999999999999</v>
      </c>
      <c r="R359" s="125">
        <v>0.59909999999999997</v>
      </c>
      <c r="S359" s="125">
        <v>2.0933999999999999</v>
      </c>
      <c r="T359" s="363">
        <v>4.3381999999999996</v>
      </c>
      <c r="U359" s="125">
        <v>1145</v>
      </c>
    </row>
    <row r="360" spans="1:21">
      <c r="A360" s="125">
        <v>1144</v>
      </c>
      <c r="B360" s="125">
        <v>0.24410000000000001</v>
      </c>
      <c r="C360" s="125">
        <v>0.53339999999999999</v>
      </c>
      <c r="D360" s="125">
        <v>1.5663</v>
      </c>
      <c r="E360" s="125">
        <v>4.0707000000000004</v>
      </c>
      <c r="F360" s="125">
        <v>8.3772000000000002</v>
      </c>
      <c r="G360" s="125">
        <v>10.5261</v>
      </c>
      <c r="H360" s="125">
        <v>16.270900000000001</v>
      </c>
      <c r="I360" s="125">
        <v>0.27410000000000001</v>
      </c>
      <c r="J360" s="125">
        <v>0.58640000000000003</v>
      </c>
      <c r="K360" s="125">
        <v>2.0655999999999999</v>
      </c>
      <c r="L360" s="125">
        <v>0.30030000000000001</v>
      </c>
      <c r="M360" s="125">
        <v>1.0662</v>
      </c>
      <c r="N360" s="125">
        <v>2.2223000000000002</v>
      </c>
      <c r="O360" s="125">
        <v>0.26129999999999998</v>
      </c>
      <c r="P360" s="125">
        <v>0.58360000000000001</v>
      </c>
      <c r="Q360" s="125">
        <v>2.0785</v>
      </c>
      <c r="R360" s="125">
        <v>0.59940000000000004</v>
      </c>
      <c r="S360" s="125">
        <v>2.0941000000000001</v>
      </c>
      <c r="T360" s="363">
        <v>4.3395000000000001</v>
      </c>
      <c r="U360" s="125">
        <v>1144</v>
      </c>
    </row>
    <row r="361" spans="1:21">
      <c r="A361" s="125">
        <v>1143</v>
      </c>
      <c r="B361" s="125">
        <v>0.2442</v>
      </c>
      <c r="C361" s="125">
        <v>0.53369999999999995</v>
      </c>
      <c r="D361" s="125">
        <v>1.5669</v>
      </c>
      <c r="E361" s="125">
        <v>4.0719000000000003</v>
      </c>
      <c r="F361" s="125">
        <v>8.3796999999999997</v>
      </c>
      <c r="G361" s="125">
        <v>10.529199999999999</v>
      </c>
      <c r="H361" s="125">
        <v>16.275600000000001</v>
      </c>
      <c r="I361" s="125">
        <v>0.27429999999999999</v>
      </c>
      <c r="J361" s="125">
        <v>0.58679999999999999</v>
      </c>
      <c r="K361" s="125">
        <v>2.0663</v>
      </c>
      <c r="L361" s="125">
        <v>0.30049999999999999</v>
      </c>
      <c r="M361" s="125">
        <v>1.0666</v>
      </c>
      <c r="N361" s="125">
        <v>2.2231000000000001</v>
      </c>
      <c r="O361" s="125">
        <v>0.26150000000000001</v>
      </c>
      <c r="P361" s="125">
        <v>0.58399999999999996</v>
      </c>
      <c r="Q361" s="125">
        <v>2.0792000000000002</v>
      </c>
      <c r="R361" s="125">
        <v>0.59970000000000001</v>
      </c>
      <c r="S361" s="125">
        <v>2.0948000000000002</v>
      </c>
      <c r="T361" s="363">
        <v>4.3409000000000004</v>
      </c>
      <c r="U361" s="125">
        <v>1143</v>
      </c>
    </row>
    <row r="362" spans="1:21">
      <c r="A362" s="125">
        <v>1142</v>
      </c>
      <c r="B362" s="125">
        <v>0.24440000000000001</v>
      </c>
      <c r="C362" s="125">
        <v>0.53400000000000003</v>
      </c>
      <c r="D362" s="125">
        <v>1.5674999999999999</v>
      </c>
      <c r="E362" s="125">
        <v>4.0731000000000002</v>
      </c>
      <c r="F362" s="125">
        <v>8.3820999999999994</v>
      </c>
      <c r="G362" s="125">
        <v>10.532299999999999</v>
      </c>
      <c r="H362" s="125">
        <v>16.2804</v>
      </c>
      <c r="I362" s="125">
        <v>0.27439999999999998</v>
      </c>
      <c r="J362" s="125">
        <v>0.58709999999999996</v>
      </c>
      <c r="K362" s="125">
        <v>2.0670999999999999</v>
      </c>
      <c r="L362" s="125">
        <v>0.30070000000000002</v>
      </c>
      <c r="M362" s="125">
        <v>1.0669999999999999</v>
      </c>
      <c r="N362" s="125">
        <v>2.2238000000000002</v>
      </c>
      <c r="O362" s="125">
        <v>0.2616</v>
      </c>
      <c r="P362" s="125">
        <v>0.58430000000000004</v>
      </c>
      <c r="Q362" s="125">
        <v>2.0798999999999999</v>
      </c>
      <c r="R362" s="125">
        <v>1.0001</v>
      </c>
      <c r="S362" s="125">
        <v>2.0954999999999999</v>
      </c>
      <c r="T362" s="363">
        <v>4.3422000000000001</v>
      </c>
      <c r="U362" s="125">
        <v>1142</v>
      </c>
    </row>
    <row r="363" spans="1:21">
      <c r="A363" s="125">
        <v>1141</v>
      </c>
      <c r="B363" s="125">
        <v>0.2445</v>
      </c>
      <c r="C363" s="125">
        <v>0.5343</v>
      </c>
      <c r="D363" s="125">
        <v>1.5680000000000001</v>
      </c>
      <c r="E363" s="125">
        <v>4.0743</v>
      </c>
      <c r="F363" s="125">
        <v>8.3844999999999992</v>
      </c>
      <c r="G363" s="125">
        <v>10.535399999999999</v>
      </c>
      <c r="H363" s="125">
        <v>16.2852</v>
      </c>
      <c r="I363" s="125">
        <v>0.27460000000000001</v>
      </c>
      <c r="J363" s="125">
        <v>0.58750000000000002</v>
      </c>
      <c r="K363" s="125">
        <v>2.0678000000000001</v>
      </c>
      <c r="L363" s="125">
        <v>0.3009</v>
      </c>
      <c r="M363" s="125">
        <v>1.0673999999999999</v>
      </c>
      <c r="N363" s="125">
        <v>2.2246000000000001</v>
      </c>
      <c r="O363" s="125">
        <v>0.26179999999999998</v>
      </c>
      <c r="P363" s="125">
        <v>0.5847</v>
      </c>
      <c r="Q363" s="125">
        <v>2.0804999999999998</v>
      </c>
      <c r="R363" s="125">
        <v>1.0004</v>
      </c>
      <c r="S363" s="125">
        <v>2.0960999999999999</v>
      </c>
      <c r="T363" s="363">
        <v>4.3436000000000003</v>
      </c>
      <c r="U363" s="125">
        <v>1141</v>
      </c>
    </row>
    <row r="364" spans="1:21">
      <c r="A364" s="125">
        <v>1140</v>
      </c>
      <c r="B364" s="125">
        <v>0.2447</v>
      </c>
      <c r="C364" s="125">
        <v>0.53459999999999996</v>
      </c>
      <c r="D364" s="125">
        <v>1.5686</v>
      </c>
      <c r="E364" s="125">
        <v>4.0754999999999999</v>
      </c>
      <c r="F364" s="125">
        <v>8.3869000000000007</v>
      </c>
      <c r="G364" s="125">
        <v>10.538500000000001</v>
      </c>
      <c r="H364" s="125">
        <v>16.289899999999999</v>
      </c>
      <c r="I364" s="125">
        <v>0.27479999999999999</v>
      </c>
      <c r="J364" s="125">
        <v>0.58779999999999999</v>
      </c>
      <c r="K364" s="125">
        <v>2.0684999999999998</v>
      </c>
      <c r="L364" s="125">
        <v>0.30109999999999998</v>
      </c>
      <c r="M364" s="125">
        <v>1.0678000000000001</v>
      </c>
      <c r="N364" s="125">
        <v>2.2254</v>
      </c>
      <c r="O364" s="125">
        <v>0.26190000000000002</v>
      </c>
      <c r="P364" s="125">
        <v>0.58499999999999996</v>
      </c>
      <c r="Q364" s="125">
        <v>2.0811999999999999</v>
      </c>
      <c r="R364" s="125">
        <v>1.0006999999999999</v>
      </c>
      <c r="S364" s="125">
        <v>2.0968</v>
      </c>
      <c r="T364" s="363">
        <v>4.3449</v>
      </c>
      <c r="U364" s="125">
        <v>1140</v>
      </c>
    </row>
    <row r="365" spans="1:21">
      <c r="A365" s="125">
        <v>1139</v>
      </c>
      <c r="B365" s="125">
        <v>0.24479999999999999</v>
      </c>
      <c r="C365" s="125">
        <v>0.53490000000000004</v>
      </c>
      <c r="D365" s="125">
        <v>1.5691999999999999</v>
      </c>
      <c r="E365" s="125">
        <v>4.0766999999999998</v>
      </c>
      <c r="F365" s="125">
        <v>8.3894000000000002</v>
      </c>
      <c r="G365" s="125">
        <v>10.541600000000001</v>
      </c>
      <c r="H365" s="125">
        <v>16.294699999999999</v>
      </c>
      <c r="I365" s="125">
        <v>0.27489999999999998</v>
      </c>
      <c r="J365" s="125">
        <v>0.58819999999999995</v>
      </c>
      <c r="K365" s="125">
        <v>2.0691999999999999</v>
      </c>
      <c r="L365" s="125">
        <v>0.30130000000000001</v>
      </c>
      <c r="M365" s="125">
        <v>1.0681</v>
      </c>
      <c r="N365" s="125">
        <v>2.2261000000000002</v>
      </c>
      <c r="O365" s="125">
        <v>0.2621</v>
      </c>
      <c r="P365" s="125">
        <v>0.58540000000000003</v>
      </c>
      <c r="Q365" s="125">
        <v>2.0819000000000001</v>
      </c>
      <c r="R365" s="125">
        <v>1.0011000000000001</v>
      </c>
      <c r="S365" s="125">
        <v>2.0975000000000001</v>
      </c>
      <c r="T365" s="363">
        <v>4.3461999999999996</v>
      </c>
      <c r="U365" s="125">
        <v>1139</v>
      </c>
    </row>
    <row r="366" spans="1:21">
      <c r="A366" s="125">
        <v>1138</v>
      </c>
      <c r="B366" s="125">
        <v>0.245</v>
      </c>
      <c r="C366" s="125">
        <v>0.53520000000000001</v>
      </c>
      <c r="D366" s="125">
        <v>1.5698000000000001</v>
      </c>
      <c r="E366" s="125">
        <v>4.0778999999999996</v>
      </c>
      <c r="F366" s="125">
        <v>8.3917999999999999</v>
      </c>
      <c r="G366" s="125">
        <v>10.544700000000001</v>
      </c>
      <c r="H366" s="125">
        <v>16.299499999999998</v>
      </c>
      <c r="I366" s="125">
        <v>0.27510000000000001</v>
      </c>
      <c r="J366" s="125">
        <v>0.58850000000000002</v>
      </c>
      <c r="K366" s="125">
        <v>2.0699000000000001</v>
      </c>
      <c r="L366" s="125">
        <v>0.30149999999999999</v>
      </c>
      <c r="M366" s="125">
        <v>1.0685</v>
      </c>
      <c r="N366" s="125">
        <v>2.2269000000000001</v>
      </c>
      <c r="O366" s="125">
        <v>0.26219999999999999</v>
      </c>
      <c r="P366" s="125">
        <v>0.5857</v>
      </c>
      <c r="Q366" s="125">
        <v>2.0825999999999998</v>
      </c>
      <c r="R366" s="125">
        <v>1.0014000000000001</v>
      </c>
      <c r="S366" s="125">
        <v>2.0981000000000001</v>
      </c>
      <c r="T366" s="363">
        <v>4.3475999999999999</v>
      </c>
      <c r="U366" s="125">
        <v>1138</v>
      </c>
    </row>
    <row r="367" spans="1:21">
      <c r="A367" s="125">
        <v>1137</v>
      </c>
      <c r="B367" s="125">
        <v>0.24510000000000001</v>
      </c>
      <c r="C367" s="125">
        <v>0.53549999999999998</v>
      </c>
      <c r="D367" s="125">
        <v>1.5704</v>
      </c>
      <c r="E367" s="125">
        <v>4.0791000000000004</v>
      </c>
      <c r="F367" s="125">
        <v>8.3941999999999997</v>
      </c>
      <c r="G367" s="125">
        <v>10.547800000000001</v>
      </c>
      <c r="H367" s="125">
        <v>16.304200000000002</v>
      </c>
      <c r="I367" s="125">
        <v>0.27529999999999999</v>
      </c>
      <c r="J367" s="125">
        <v>0.58889999999999998</v>
      </c>
      <c r="K367" s="125">
        <v>2.0706000000000002</v>
      </c>
      <c r="L367" s="125">
        <v>0.30170000000000002</v>
      </c>
      <c r="M367" s="125">
        <v>1.0689</v>
      </c>
      <c r="N367" s="125">
        <v>2.2275999999999998</v>
      </c>
      <c r="O367" s="125">
        <v>0.26240000000000002</v>
      </c>
      <c r="P367" s="125">
        <v>0.58599999999999997</v>
      </c>
      <c r="Q367" s="125">
        <v>2.0832999999999999</v>
      </c>
      <c r="R367" s="125">
        <v>1.0017</v>
      </c>
      <c r="S367" s="125">
        <v>2.0988000000000002</v>
      </c>
      <c r="T367" s="363">
        <v>4.3489000000000004</v>
      </c>
      <c r="U367" s="125">
        <v>1137</v>
      </c>
    </row>
    <row r="368" spans="1:21">
      <c r="A368" s="125">
        <v>1136</v>
      </c>
      <c r="B368" s="125">
        <v>0.2452</v>
      </c>
      <c r="C368" s="125">
        <v>0.53580000000000005</v>
      </c>
      <c r="D368" s="125">
        <v>1.571</v>
      </c>
      <c r="E368" s="125">
        <v>4.0803000000000003</v>
      </c>
      <c r="F368" s="125">
        <v>8.3966999999999992</v>
      </c>
      <c r="G368" s="125">
        <v>10.5509</v>
      </c>
      <c r="H368" s="125">
        <v>16.309000000000001</v>
      </c>
      <c r="I368" s="125">
        <v>0.27539999999999998</v>
      </c>
      <c r="J368" s="125">
        <v>0.58919999999999995</v>
      </c>
      <c r="K368" s="125">
        <v>2.0712999999999999</v>
      </c>
      <c r="L368" s="125">
        <v>0.30180000000000001</v>
      </c>
      <c r="M368" s="125">
        <v>1.0692999999999999</v>
      </c>
      <c r="N368" s="125">
        <v>2.2284000000000002</v>
      </c>
      <c r="O368" s="125">
        <v>0.26250000000000001</v>
      </c>
      <c r="P368" s="125">
        <v>0.58640000000000003</v>
      </c>
      <c r="Q368" s="125">
        <v>2.0840000000000001</v>
      </c>
      <c r="R368" s="125">
        <v>1.0021</v>
      </c>
      <c r="S368" s="125">
        <v>2.0994999999999999</v>
      </c>
      <c r="T368" s="363">
        <v>4.3502999999999998</v>
      </c>
      <c r="U368" s="125">
        <v>1136</v>
      </c>
    </row>
    <row r="369" spans="1:21">
      <c r="A369" s="125">
        <v>1135</v>
      </c>
      <c r="B369" s="125">
        <v>0.24540000000000001</v>
      </c>
      <c r="C369" s="125">
        <v>0.53610000000000002</v>
      </c>
      <c r="D369" s="125">
        <v>1.5716000000000001</v>
      </c>
      <c r="E369" s="125">
        <v>4.0815000000000001</v>
      </c>
      <c r="F369" s="125">
        <v>8.3991000000000007</v>
      </c>
      <c r="G369" s="125">
        <v>10.554</v>
      </c>
      <c r="H369" s="125">
        <v>16.313800000000001</v>
      </c>
      <c r="I369" s="125">
        <v>0.27560000000000001</v>
      </c>
      <c r="J369" s="125">
        <v>0.58960000000000001</v>
      </c>
      <c r="K369" s="125">
        <v>2.0720000000000001</v>
      </c>
      <c r="L369" s="125">
        <v>0.30199999999999999</v>
      </c>
      <c r="M369" s="125">
        <v>1.0697000000000001</v>
      </c>
      <c r="N369" s="125">
        <v>2.2292000000000001</v>
      </c>
      <c r="O369" s="125">
        <v>0.26269999999999999</v>
      </c>
      <c r="P369" s="125">
        <v>0.5867</v>
      </c>
      <c r="Q369" s="125">
        <v>2.0846</v>
      </c>
      <c r="R369" s="125">
        <v>1.0024</v>
      </c>
      <c r="S369" s="125">
        <v>2.1000999999999999</v>
      </c>
      <c r="T369" s="363">
        <v>4.3516000000000004</v>
      </c>
      <c r="U369" s="125">
        <v>1135</v>
      </c>
    </row>
    <row r="370" spans="1:21">
      <c r="A370" s="125">
        <v>1134</v>
      </c>
      <c r="B370" s="125">
        <v>0.2455</v>
      </c>
      <c r="C370" s="125">
        <v>0.53639999999999999</v>
      </c>
      <c r="D370" s="125">
        <v>1.5722</v>
      </c>
      <c r="E370" s="125">
        <v>4.0827</v>
      </c>
      <c r="F370" s="125">
        <v>8.4015000000000004</v>
      </c>
      <c r="G370" s="125">
        <v>10.5571</v>
      </c>
      <c r="H370" s="125">
        <v>16.3186</v>
      </c>
      <c r="I370" s="125">
        <v>0.27579999999999999</v>
      </c>
      <c r="J370" s="125">
        <v>0.59</v>
      </c>
      <c r="K370" s="125">
        <v>2.0727000000000002</v>
      </c>
      <c r="L370" s="125">
        <v>0.30220000000000002</v>
      </c>
      <c r="M370" s="125">
        <v>1.07</v>
      </c>
      <c r="N370" s="125">
        <v>2.2299000000000002</v>
      </c>
      <c r="O370" s="125">
        <v>0.26279999999999998</v>
      </c>
      <c r="P370" s="125">
        <v>0.58709999999999996</v>
      </c>
      <c r="Q370" s="125">
        <v>2.0853000000000002</v>
      </c>
      <c r="R370" s="125">
        <v>1.0026999999999999</v>
      </c>
      <c r="S370" s="125">
        <v>2.1008</v>
      </c>
      <c r="T370" s="363">
        <v>4.3529999999999998</v>
      </c>
      <c r="U370" s="125">
        <v>1134</v>
      </c>
    </row>
    <row r="371" spans="1:21">
      <c r="A371" s="125">
        <v>1133</v>
      </c>
      <c r="B371" s="125">
        <v>0.2457</v>
      </c>
      <c r="C371" s="125">
        <v>0.53669999999999995</v>
      </c>
      <c r="D371" s="125">
        <v>1.5728</v>
      </c>
      <c r="E371" s="125">
        <v>4.0838999999999999</v>
      </c>
      <c r="F371" s="125">
        <v>8.4039999999999999</v>
      </c>
      <c r="G371" s="125">
        <v>10.5603</v>
      </c>
      <c r="H371" s="125">
        <v>16.3233</v>
      </c>
      <c r="I371" s="125">
        <v>0.27600000000000002</v>
      </c>
      <c r="J371" s="125">
        <v>0.59030000000000005</v>
      </c>
      <c r="K371" s="125">
        <v>2.0733999999999999</v>
      </c>
      <c r="L371" s="125">
        <v>0.3024</v>
      </c>
      <c r="M371" s="125">
        <v>1.0704</v>
      </c>
      <c r="N371" s="125">
        <v>2.2307000000000001</v>
      </c>
      <c r="O371" s="125">
        <v>0.26300000000000001</v>
      </c>
      <c r="P371" s="125">
        <v>0.58740000000000003</v>
      </c>
      <c r="Q371" s="125">
        <v>2.0859999999999999</v>
      </c>
      <c r="R371" s="125">
        <v>1.0031000000000001</v>
      </c>
      <c r="S371" s="125">
        <v>2.1015000000000001</v>
      </c>
      <c r="T371" s="363">
        <v>4.3543000000000003</v>
      </c>
      <c r="U371" s="125">
        <v>1133</v>
      </c>
    </row>
    <row r="372" spans="1:21">
      <c r="A372" s="125">
        <v>1132</v>
      </c>
      <c r="B372" s="125">
        <v>0.24579999999999999</v>
      </c>
      <c r="C372" s="125">
        <v>0.53700000000000003</v>
      </c>
      <c r="D372" s="125">
        <v>1.5733999999999999</v>
      </c>
      <c r="E372" s="125">
        <v>4.0850999999999997</v>
      </c>
      <c r="F372" s="125">
        <v>8.4063999999999997</v>
      </c>
      <c r="G372" s="125">
        <v>10.5634</v>
      </c>
      <c r="H372" s="125">
        <v>16.328099999999999</v>
      </c>
      <c r="I372" s="125">
        <v>0.27610000000000001</v>
      </c>
      <c r="J372" s="125">
        <v>0.5907</v>
      </c>
      <c r="K372" s="125">
        <v>2.0741000000000001</v>
      </c>
      <c r="L372" s="125">
        <v>0.30259999999999998</v>
      </c>
      <c r="M372" s="125">
        <v>1.0708</v>
      </c>
      <c r="N372" s="125">
        <v>2.2315</v>
      </c>
      <c r="O372" s="125">
        <v>0.2631</v>
      </c>
      <c r="P372" s="125">
        <v>0.58779999999999999</v>
      </c>
      <c r="Q372" s="125">
        <v>2.0867</v>
      </c>
      <c r="R372" s="125">
        <v>1.0034000000000001</v>
      </c>
      <c r="S372" s="125">
        <v>2.1021000000000001</v>
      </c>
      <c r="T372" s="363">
        <v>4.3555999999999999</v>
      </c>
      <c r="U372" s="125">
        <v>1132</v>
      </c>
    </row>
    <row r="373" spans="1:21">
      <c r="A373" s="125">
        <v>1131</v>
      </c>
      <c r="B373" s="125">
        <v>0.246</v>
      </c>
      <c r="C373" s="125">
        <v>0.5373</v>
      </c>
      <c r="D373" s="125">
        <v>1.5740000000000001</v>
      </c>
      <c r="E373" s="125">
        <v>4.0862999999999996</v>
      </c>
      <c r="F373" s="125">
        <v>8.4087999999999994</v>
      </c>
      <c r="G373" s="125">
        <v>10.5665</v>
      </c>
      <c r="H373" s="125">
        <v>16.332899999999999</v>
      </c>
      <c r="I373" s="125">
        <v>0.27629999999999999</v>
      </c>
      <c r="J373" s="125">
        <v>0.59099999999999997</v>
      </c>
      <c r="K373" s="125">
        <v>2.0748000000000002</v>
      </c>
      <c r="L373" s="125">
        <v>0.30280000000000001</v>
      </c>
      <c r="M373" s="125">
        <v>1.0711999999999999</v>
      </c>
      <c r="N373" s="125">
        <v>2.2322000000000002</v>
      </c>
      <c r="O373" s="125">
        <v>0.26329999999999998</v>
      </c>
      <c r="P373" s="125">
        <v>0.58809999999999996</v>
      </c>
      <c r="Q373" s="125">
        <v>2.0874000000000001</v>
      </c>
      <c r="R373" s="125">
        <v>1.0037</v>
      </c>
      <c r="S373" s="125">
        <v>2.1027999999999998</v>
      </c>
      <c r="T373" s="363">
        <v>4.3570000000000002</v>
      </c>
      <c r="U373" s="125">
        <v>1131</v>
      </c>
    </row>
    <row r="374" spans="1:21">
      <c r="A374" s="125">
        <v>1130</v>
      </c>
      <c r="B374" s="125">
        <v>0.24610000000000001</v>
      </c>
      <c r="C374" s="125">
        <v>0.53759999999999997</v>
      </c>
      <c r="D374" s="125">
        <v>1.5746</v>
      </c>
      <c r="E374" s="125">
        <v>4.0875000000000004</v>
      </c>
      <c r="F374" s="125">
        <v>8.4113000000000007</v>
      </c>
      <c r="G374" s="125">
        <v>10.569599999999999</v>
      </c>
      <c r="H374" s="125">
        <v>16.337700000000002</v>
      </c>
      <c r="I374" s="125">
        <v>0.27650000000000002</v>
      </c>
      <c r="J374" s="125">
        <v>0.59140000000000004</v>
      </c>
      <c r="K374" s="125">
        <v>2.0756000000000001</v>
      </c>
      <c r="L374" s="125">
        <v>0.30299999999999999</v>
      </c>
      <c r="M374" s="125">
        <v>1.0714999999999999</v>
      </c>
      <c r="N374" s="125">
        <v>2.2330000000000001</v>
      </c>
      <c r="O374" s="125">
        <v>0.26340000000000002</v>
      </c>
      <c r="P374" s="125">
        <v>0.58850000000000002</v>
      </c>
      <c r="Q374" s="125">
        <v>2.0880999999999998</v>
      </c>
      <c r="R374" s="125">
        <v>1.0041</v>
      </c>
      <c r="S374" s="125">
        <v>2.1034999999999999</v>
      </c>
      <c r="T374" s="363">
        <v>4.3582999999999998</v>
      </c>
      <c r="U374" s="125">
        <v>1130</v>
      </c>
    </row>
    <row r="375" spans="1:21">
      <c r="A375" s="125">
        <v>1129</v>
      </c>
      <c r="B375" s="125">
        <v>0.2462</v>
      </c>
      <c r="C375" s="125">
        <v>0.53790000000000004</v>
      </c>
      <c r="D375" s="125">
        <v>1.5751999999999999</v>
      </c>
      <c r="E375" s="125">
        <v>4.0887000000000002</v>
      </c>
      <c r="F375" s="125">
        <v>8.4137000000000004</v>
      </c>
      <c r="G375" s="125">
        <v>10.572699999999999</v>
      </c>
      <c r="H375" s="125">
        <v>16.342500000000001</v>
      </c>
      <c r="I375" s="125">
        <v>0.27660000000000001</v>
      </c>
      <c r="J375" s="125">
        <v>0.5917</v>
      </c>
      <c r="K375" s="125">
        <v>2.0762999999999998</v>
      </c>
      <c r="L375" s="125">
        <v>0.30320000000000003</v>
      </c>
      <c r="M375" s="125">
        <v>1.0719000000000001</v>
      </c>
      <c r="N375" s="125">
        <v>2.2338</v>
      </c>
      <c r="O375" s="125">
        <v>0.2636</v>
      </c>
      <c r="P375" s="125">
        <v>0.58879999999999999</v>
      </c>
      <c r="Q375" s="125">
        <v>2.0888</v>
      </c>
      <c r="R375" s="125">
        <v>1.0044</v>
      </c>
      <c r="S375" s="125">
        <v>2.1042000000000001</v>
      </c>
      <c r="T375" s="363">
        <v>4.3597000000000001</v>
      </c>
      <c r="U375" s="125">
        <v>1129</v>
      </c>
    </row>
    <row r="376" spans="1:21">
      <c r="A376" s="125">
        <v>1128</v>
      </c>
      <c r="B376" s="125">
        <v>0.24640000000000001</v>
      </c>
      <c r="C376" s="125">
        <v>0.53820000000000001</v>
      </c>
      <c r="D376" s="125">
        <v>1.5758000000000001</v>
      </c>
      <c r="E376" s="125">
        <v>4.0899000000000001</v>
      </c>
      <c r="F376" s="125">
        <v>8.4161000000000001</v>
      </c>
      <c r="G376" s="125">
        <v>10.575900000000001</v>
      </c>
      <c r="H376" s="125">
        <v>16.347300000000001</v>
      </c>
      <c r="I376" s="125">
        <v>0.27679999999999999</v>
      </c>
      <c r="J376" s="125">
        <v>0.59209999999999996</v>
      </c>
      <c r="K376" s="125">
        <v>2.077</v>
      </c>
      <c r="L376" s="125">
        <v>0.3034</v>
      </c>
      <c r="M376" s="125">
        <v>1.0723</v>
      </c>
      <c r="N376" s="125">
        <v>2.2345000000000002</v>
      </c>
      <c r="O376" s="125">
        <v>0.26369999999999999</v>
      </c>
      <c r="P376" s="125">
        <v>0.58919999999999995</v>
      </c>
      <c r="Q376" s="125">
        <v>2.0895000000000001</v>
      </c>
      <c r="R376" s="125">
        <v>1.0046999999999999</v>
      </c>
      <c r="S376" s="125">
        <v>2.1048</v>
      </c>
      <c r="T376" s="363">
        <v>4.3609999999999998</v>
      </c>
      <c r="U376" s="125">
        <v>1128</v>
      </c>
    </row>
    <row r="377" spans="1:21">
      <c r="A377" s="125">
        <v>1127</v>
      </c>
      <c r="B377" s="125">
        <v>0.2465</v>
      </c>
      <c r="C377" s="125">
        <v>0.53849999999999998</v>
      </c>
      <c r="D377" s="125">
        <v>1.5764</v>
      </c>
      <c r="E377" s="125">
        <v>4.0911</v>
      </c>
      <c r="F377" s="125">
        <v>8.4185999999999996</v>
      </c>
      <c r="G377" s="125">
        <v>10.579000000000001</v>
      </c>
      <c r="H377" s="125">
        <v>16.3521</v>
      </c>
      <c r="I377" s="125">
        <v>0.27700000000000002</v>
      </c>
      <c r="J377" s="125">
        <v>0.59240000000000004</v>
      </c>
      <c r="K377" s="125">
        <v>2.0777000000000001</v>
      </c>
      <c r="L377" s="125">
        <v>0.30349999999999999</v>
      </c>
      <c r="M377" s="125">
        <v>1.0727</v>
      </c>
      <c r="N377" s="125">
        <v>2.2353000000000001</v>
      </c>
      <c r="O377" s="125">
        <v>0.26390000000000002</v>
      </c>
      <c r="P377" s="125">
        <v>0.58950000000000002</v>
      </c>
      <c r="Q377" s="125">
        <v>2.0901000000000001</v>
      </c>
      <c r="R377" s="125">
        <v>1.0051000000000001</v>
      </c>
      <c r="S377" s="125">
        <v>2.1055000000000001</v>
      </c>
      <c r="T377" s="363">
        <v>4.3624000000000001</v>
      </c>
      <c r="U377" s="125">
        <v>1127</v>
      </c>
    </row>
    <row r="378" spans="1:21">
      <c r="A378" s="125">
        <v>1126</v>
      </c>
      <c r="B378" s="125">
        <v>0.2467</v>
      </c>
      <c r="C378" s="125">
        <v>0.53879999999999995</v>
      </c>
      <c r="D378" s="125">
        <v>1.577</v>
      </c>
      <c r="E378" s="125">
        <v>4.0922999999999998</v>
      </c>
      <c r="F378" s="125">
        <v>8.4209999999999994</v>
      </c>
      <c r="G378" s="125">
        <v>10.582100000000001</v>
      </c>
      <c r="H378" s="125">
        <v>16.3568</v>
      </c>
      <c r="I378" s="125">
        <v>0.27710000000000001</v>
      </c>
      <c r="J378" s="125">
        <v>0.59279999999999999</v>
      </c>
      <c r="K378" s="125">
        <v>2.0783999999999998</v>
      </c>
      <c r="L378" s="125">
        <v>0.30370000000000003</v>
      </c>
      <c r="M378" s="125">
        <v>1.0730999999999999</v>
      </c>
      <c r="N378" s="125">
        <v>2.2360000000000002</v>
      </c>
      <c r="O378" s="125">
        <v>0.26400000000000001</v>
      </c>
      <c r="P378" s="125">
        <v>0.58979999999999999</v>
      </c>
      <c r="Q378" s="125">
        <v>2.0908000000000002</v>
      </c>
      <c r="R378" s="125">
        <v>1.0054000000000001</v>
      </c>
      <c r="S378" s="125">
        <v>2.1061999999999999</v>
      </c>
      <c r="T378" s="363">
        <v>4.3636999999999997</v>
      </c>
      <c r="U378" s="125">
        <v>1126</v>
      </c>
    </row>
    <row r="379" spans="1:21">
      <c r="A379" s="125">
        <v>1125</v>
      </c>
      <c r="B379" s="125">
        <v>0.24679999999999999</v>
      </c>
      <c r="C379" s="125">
        <v>0.53910000000000002</v>
      </c>
      <c r="D379" s="125">
        <v>1.5775999999999999</v>
      </c>
      <c r="E379" s="125">
        <v>4.0934999999999997</v>
      </c>
      <c r="F379" s="125">
        <v>8.4235000000000007</v>
      </c>
      <c r="G379" s="125">
        <v>10.5852</v>
      </c>
      <c r="H379" s="125">
        <v>16.361599999999999</v>
      </c>
      <c r="I379" s="125">
        <v>0.27729999999999999</v>
      </c>
      <c r="J379" s="125">
        <v>0.59309999999999996</v>
      </c>
      <c r="K379" s="125">
        <v>2.0790999999999999</v>
      </c>
      <c r="L379" s="125">
        <v>0.3039</v>
      </c>
      <c r="M379" s="125">
        <v>1.0734999999999999</v>
      </c>
      <c r="N379" s="125">
        <v>2.2368000000000001</v>
      </c>
      <c r="O379" s="125">
        <v>0.26419999999999999</v>
      </c>
      <c r="P379" s="125">
        <v>0.59019999999999995</v>
      </c>
      <c r="Q379" s="125">
        <v>2.0914999999999999</v>
      </c>
      <c r="R379" s="125">
        <v>1.0057</v>
      </c>
      <c r="S379" s="125">
        <v>2.1067999999999998</v>
      </c>
      <c r="T379" s="363">
        <v>4.3651</v>
      </c>
      <c r="U379" s="125">
        <v>1125</v>
      </c>
    </row>
    <row r="380" spans="1:21">
      <c r="A380" s="125">
        <v>1124</v>
      </c>
      <c r="B380" s="125">
        <v>0.247</v>
      </c>
      <c r="C380" s="125">
        <v>0.53939999999999999</v>
      </c>
      <c r="D380" s="125">
        <v>1.5782</v>
      </c>
      <c r="E380" s="125">
        <v>4.0946999999999996</v>
      </c>
      <c r="F380" s="125">
        <v>8.4259000000000004</v>
      </c>
      <c r="G380" s="125">
        <v>10.5884</v>
      </c>
      <c r="H380" s="125">
        <v>16.366399999999999</v>
      </c>
      <c r="I380" s="125">
        <v>0.27750000000000002</v>
      </c>
      <c r="J380" s="125">
        <v>0.59350000000000003</v>
      </c>
      <c r="K380" s="125">
        <v>2.0798000000000001</v>
      </c>
      <c r="L380" s="125">
        <v>0.30409999999999998</v>
      </c>
      <c r="M380" s="125">
        <v>1.0738000000000001</v>
      </c>
      <c r="N380" s="125">
        <v>2.2376</v>
      </c>
      <c r="O380" s="125">
        <v>0.26429999999999998</v>
      </c>
      <c r="P380" s="125">
        <v>0.59050000000000002</v>
      </c>
      <c r="Q380" s="125">
        <v>2.0922000000000001</v>
      </c>
      <c r="R380" s="125">
        <v>1.0061</v>
      </c>
      <c r="S380" s="125">
        <v>2.1074999999999999</v>
      </c>
      <c r="T380" s="363">
        <v>4.3663999999999996</v>
      </c>
      <c r="U380" s="125">
        <v>1124</v>
      </c>
    </row>
    <row r="381" spans="1:21">
      <c r="A381" s="125">
        <v>1123</v>
      </c>
      <c r="B381" s="125">
        <v>0.24709999999999999</v>
      </c>
      <c r="C381" s="125">
        <v>0.53969999999999996</v>
      </c>
      <c r="D381" s="125">
        <v>1.5788</v>
      </c>
      <c r="E381" s="125">
        <v>4.0959000000000003</v>
      </c>
      <c r="F381" s="125">
        <v>8.4283999999999999</v>
      </c>
      <c r="G381" s="125">
        <v>10.5915</v>
      </c>
      <c r="H381" s="125">
        <v>16.371200000000002</v>
      </c>
      <c r="I381" s="125">
        <v>0.2777</v>
      </c>
      <c r="J381" s="125">
        <v>0.59379999999999999</v>
      </c>
      <c r="K381" s="125">
        <v>2.0804999999999998</v>
      </c>
      <c r="L381" s="125">
        <v>0.30430000000000001</v>
      </c>
      <c r="M381" s="125">
        <v>1.0742</v>
      </c>
      <c r="N381" s="125">
        <v>2.2383000000000002</v>
      </c>
      <c r="O381" s="125">
        <v>0.26450000000000001</v>
      </c>
      <c r="P381" s="125">
        <v>0.59089999999999998</v>
      </c>
      <c r="Q381" s="125">
        <v>2.0929000000000002</v>
      </c>
      <c r="R381" s="125">
        <v>1.0064</v>
      </c>
      <c r="S381" s="125">
        <v>2.1082000000000001</v>
      </c>
      <c r="T381" s="363">
        <v>4.3677999999999999</v>
      </c>
      <c r="U381" s="125">
        <v>1123</v>
      </c>
    </row>
    <row r="382" spans="1:21">
      <c r="A382" s="125">
        <v>1122</v>
      </c>
      <c r="B382" s="125">
        <v>0.2472</v>
      </c>
      <c r="C382" s="125">
        <v>0.54</v>
      </c>
      <c r="D382" s="125">
        <v>1.5793999999999999</v>
      </c>
      <c r="E382" s="125">
        <v>4.0971000000000002</v>
      </c>
      <c r="F382" s="125">
        <v>8.4307999999999996</v>
      </c>
      <c r="G382" s="125">
        <v>10.5946</v>
      </c>
      <c r="H382" s="125">
        <v>16.376000000000001</v>
      </c>
      <c r="I382" s="125">
        <v>0.27779999999999999</v>
      </c>
      <c r="J382" s="125">
        <v>0.59419999999999995</v>
      </c>
      <c r="K382" s="125">
        <v>2.0811999999999999</v>
      </c>
      <c r="L382" s="125">
        <v>0.30449999999999999</v>
      </c>
      <c r="M382" s="125">
        <v>1.0746</v>
      </c>
      <c r="N382" s="125">
        <v>2.2391000000000001</v>
      </c>
      <c r="O382" s="125">
        <v>0.2646</v>
      </c>
      <c r="P382" s="125">
        <v>0.59119999999999995</v>
      </c>
      <c r="Q382" s="125">
        <v>2.0935999999999999</v>
      </c>
      <c r="R382" s="125">
        <v>1.0066999999999999</v>
      </c>
      <c r="S382" s="125">
        <v>2.1089000000000002</v>
      </c>
      <c r="T382" s="363">
        <v>4.3691000000000004</v>
      </c>
      <c r="U382" s="125">
        <v>1122</v>
      </c>
    </row>
    <row r="383" spans="1:21">
      <c r="A383" s="125">
        <v>1121</v>
      </c>
      <c r="B383" s="125">
        <v>0.24740000000000001</v>
      </c>
      <c r="C383" s="125">
        <v>0.5403</v>
      </c>
      <c r="D383" s="125">
        <v>1.58</v>
      </c>
      <c r="E383" s="125">
        <v>4.0983000000000001</v>
      </c>
      <c r="F383" s="125">
        <v>8.4332999999999991</v>
      </c>
      <c r="G383" s="125">
        <v>10.5977</v>
      </c>
      <c r="H383" s="125">
        <v>16.380800000000001</v>
      </c>
      <c r="I383" s="125">
        <v>0.27800000000000002</v>
      </c>
      <c r="J383" s="125">
        <v>0.59460000000000002</v>
      </c>
      <c r="K383" s="125">
        <v>2.0819999999999999</v>
      </c>
      <c r="L383" s="125">
        <v>0.30470000000000003</v>
      </c>
      <c r="M383" s="125">
        <v>1.075</v>
      </c>
      <c r="N383" s="125">
        <v>2.2399</v>
      </c>
      <c r="O383" s="125">
        <v>0.26479999999999998</v>
      </c>
      <c r="P383" s="125">
        <v>0.59160000000000001</v>
      </c>
      <c r="Q383" s="125">
        <v>2.0943000000000001</v>
      </c>
      <c r="R383" s="125">
        <v>1.0071000000000001</v>
      </c>
      <c r="S383" s="125">
        <v>2.1095000000000002</v>
      </c>
      <c r="T383" s="363">
        <v>4.3704999999999998</v>
      </c>
      <c r="U383" s="125">
        <v>1121</v>
      </c>
    </row>
    <row r="384" spans="1:21">
      <c r="A384" s="125">
        <v>1120</v>
      </c>
      <c r="B384" s="125">
        <v>0.2475</v>
      </c>
      <c r="C384" s="125">
        <v>0.54059999999999997</v>
      </c>
      <c r="D384" s="125">
        <v>1.5806</v>
      </c>
      <c r="E384" s="125">
        <v>4.0994999999999999</v>
      </c>
      <c r="F384" s="125">
        <v>8.4357000000000006</v>
      </c>
      <c r="G384" s="125">
        <v>11.0009</v>
      </c>
      <c r="H384" s="125">
        <v>16.3857</v>
      </c>
      <c r="I384" s="125">
        <v>0.2782</v>
      </c>
      <c r="J384" s="125">
        <v>0.59489999999999998</v>
      </c>
      <c r="K384" s="125">
        <v>2.0827</v>
      </c>
      <c r="L384" s="125">
        <v>0.3049</v>
      </c>
      <c r="M384" s="125">
        <v>1.0753999999999999</v>
      </c>
      <c r="N384" s="125">
        <v>2.2406999999999999</v>
      </c>
      <c r="O384" s="125">
        <v>0.26490000000000002</v>
      </c>
      <c r="P384" s="125">
        <v>0.59189999999999998</v>
      </c>
      <c r="Q384" s="125">
        <v>2.0950000000000002</v>
      </c>
      <c r="R384" s="125">
        <v>1.0074000000000001</v>
      </c>
      <c r="S384" s="125">
        <v>2.1101999999999999</v>
      </c>
      <c r="T384" s="363">
        <v>4.3718000000000004</v>
      </c>
      <c r="U384" s="125">
        <v>1120</v>
      </c>
    </row>
    <row r="385" spans="1:21">
      <c r="A385" s="125">
        <v>1119</v>
      </c>
      <c r="B385" s="125">
        <v>0.2477</v>
      </c>
      <c r="C385" s="125">
        <v>0.54090000000000005</v>
      </c>
      <c r="D385" s="125">
        <v>1.5811999999999999</v>
      </c>
      <c r="E385" s="125">
        <v>4.1006999999999998</v>
      </c>
      <c r="F385" s="125">
        <v>8.4382000000000001</v>
      </c>
      <c r="G385" s="125">
        <v>11.004</v>
      </c>
      <c r="H385" s="125">
        <v>16.390499999999999</v>
      </c>
      <c r="I385" s="125">
        <v>0.27829999999999999</v>
      </c>
      <c r="J385" s="125">
        <v>0.59530000000000005</v>
      </c>
      <c r="K385" s="125">
        <v>2.0834000000000001</v>
      </c>
      <c r="L385" s="125">
        <v>0.30509999999999998</v>
      </c>
      <c r="M385" s="125">
        <v>1.0757000000000001</v>
      </c>
      <c r="N385" s="125">
        <v>2.2414000000000001</v>
      </c>
      <c r="O385" s="125">
        <v>0.2651</v>
      </c>
      <c r="P385" s="125">
        <v>0.59230000000000005</v>
      </c>
      <c r="Q385" s="125">
        <v>2.0956999999999999</v>
      </c>
      <c r="R385" s="125">
        <v>1.0078</v>
      </c>
      <c r="S385" s="125">
        <v>2.1109</v>
      </c>
      <c r="T385" s="363">
        <v>4.3731999999999998</v>
      </c>
      <c r="U385" s="125">
        <v>1119</v>
      </c>
    </row>
    <row r="386" spans="1:21">
      <c r="A386" s="125">
        <v>1118</v>
      </c>
      <c r="B386" s="125">
        <v>0.24779999999999999</v>
      </c>
      <c r="C386" s="125">
        <v>0.54120000000000001</v>
      </c>
      <c r="D386" s="125">
        <v>1.5817000000000001</v>
      </c>
      <c r="E386" s="125">
        <v>4.1018999999999997</v>
      </c>
      <c r="F386" s="125">
        <v>8.4405999999999999</v>
      </c>
      <c r="G386" s="125">
        <v>11.007199999999999</v>
      </c>
      <c r="H386" s="125">
        <v>16.395299999999999</v>
      </c>
      <c r="I386" s="125">
        <v>0.27850000000000003</v>
      </c>
      <c r="J386" s="125">
        <v>0.59560000000000002</v>
      </c>
      <c r="K386" s="125">
        <v>2.0840999999999998</v>
      </c>
      <c r="L386" s="125">
        <v>0.30530000000000002</v>
      </c>
      <c r="M386" s="125">
        <v>1.0761000000000001</v>
      </c>
      <c r="N386" s="125">
        <v>2.2422</v>
      </c>
      <c r="O386" s="125">
        <v>0.26519999999999999</v>
      </c>
      <c r="P386" s="125">
        <v>0.59260000000000002</v>
      </c>
      <c r="Q386" s="125">
        <v>2.0962999999999998</v>
      </c>
      <c r="R386" s="125">
        <v>1.0081</v>
      </c>
      <c r="S386" s="125">
        <v>2.1116000000000001</v>
      </c>
      <c r="T386" s="363">
        <v>4.3745000000000003</v>
      </c>
      <c r="U386" s="125">
        <v>1118</v>
      </c>
    </row>
    <row r="387" spans="1:21">
      <c r="A387" s="125">
        <v>1117</v>
      </c>
      <c r="B387" s="125">
        <v>0.248</v>
      </c>
      <c r="C387" s="125">
        <v>0.54149999999999998</v>
      </c>
      <c r="D387" s="125">
        <v>1.5823</v>
      </c>
      <c r="E387" s="125">
        <v>4.1032000000000002</v>
      </c>
      <c r="F387" s="125">
        <v>8.4430999999999994</v>
      </c>
      <c r="G387" s="125">
        <v>11.010300000000001</v>
      </c>
      <c r="H387" s="125">
        <v>16.400099999999998</v>
      </c>
      <c r="I387" s="125">
        <v>0.2787</v>
      </c>
      <c r="J387" s="125">
        <v>0.59599999999999997</v>
      </c>
      <c r="K387" s="125">
        <v>2.0848</v>
      </c>
      <c r="L387" s="125">
        <v>0.3054</v>
      </c>
      <c r="M387" s="125">
        <v>1.0765</v>
      </c>
      <c r="N387" s="125">
        <v>2.2429999999999999</v>
      </c>
      <c r="O387" s="125">
        <v>0.26540000000000002</v>
      </c>
      <c r="P387" s="125">
        <v>0.59299999999999997</v>
      </c>
      <c r="Q387" s="125">
        <v>2.097</v>
      </c>
      <c r="R387" s="125">
        <v>1.0084</v>
      </c>
      <c r="S387" s="125">
        <v>2.1122000000000001</v>
      </c>
      <c r="T387" s="363">
        <v>4.3758999999999997</v>
      </c>
      <c r="U387" s="125">
        <v>1117</v>
      </c>
    </row>
    <row r="388" spans="1:21">
      <c r="A388" s="125">
        <v>1116</v>
      </c>
      <c r="B388" s="125">
        <v>0.24809999999999999</v>
      </c>
      <c r="C388" s="125">
        <v>0.54179999999999995</v>
      </c>
      <c r="D388" s="125">
        <v>1.5829</v>
      </c>
      <c r="E388" s="125">
        <v>4.1044</v>
      </c>
      <c r="F388" s="125">
        <v>8.4454999999999991</v>
      </c>
      <c r="G388" s="125">
        <v>11.013400000000001</v>
      </c>
      <c r="H388" s="125">
        <v>16.404900000000001</v>
      </c>
      <c r="I388" s="125">
        <v>0.27889999999999998</v>
      </c>
      <c r="J388" s="125">
        <v>0.59630000000000005</v>
      </c>
      <c r="K388" s="125">
        <v>2.0855000000000001</v>
      </c>
      <c r="L388" s="125">
        <v>0.30559999999999998</v>
      </c>
      <c r="M388" s="125">
        <v>1.0769</v>
      </c>
      <c r="N388" s="125">
        <v>2.2437</v>
      </c>
      <c r="O388" s="125">
        <v>0.26550000000000001</v>
      </c>
      <c r="P388" s="125">
        <v>0.59330000000000005</v>
      </c>
      <c r="Q388" s="125">
        <v>2.0977000000000001</v>
      </c>
      <c r="R388" s="125">
        <v>1.0087999999999999</v>
      </c>
      <c r="S388" s="125">
        <v>2.1128999999999998</v>
      </c>
      <c r="T388" s="363">
        <v>4.3772000000000002</v>
      </c>
      <c r="U388" s="125">
        <v>1116</v>
      </c>
    </row>
    <row r="389" spans="1:21">
      <c r="A389" s="125">
        <v>1115</v>
      </c>
      <c r="B389" s="125">
        <v>0.24829999999999999</v>
      </c>
      <c r="C389" s="125">
        <v>0.54210000000000003</v>
      </c>
      <c r="D389" s="125">
        <v>1.5834999999999999</v>
      </c>
      <c r="E389" s="125">
        <v>4.1055999999999999</v>
      </c>
      <c r="F389" s="125">
        <v>8.4480000000000004</v>
      </c>
      <c r="G389" s="125">
        <v>11.0166</v>
      </c>
      <c r="H389" s="125">
        <v>16.409700000000001</v>
      </c>
      <c r="I389" s="125">
        <v>0.27900000000000003</v>
      </c>
      <c r="J389" s="125">
        <v>0.59670000000000001</v>
      </c>
      <c r="K389" s="125">
        <v>2.0861999999999998</v>
      </c>
      <c r="L389" s="125">
        <v>0.30580000000000002</v>
      </c>
      <c r="M389" s="125">
        <v>1.0772999999999999</v>
      </c>
      <c r="N389" s="125">
        <v>2.2444999999999999</v>
      </c>
      <c r="O389" s="125">
        <v>0.26569999999999999</v>
      </c>
      <c r="P389" s="125">
        <v>0.59370000000000001</v>
      </c>
      <c r="Q389" s="125">
        <v>2.0983999999999998</v>
      </c>
      <c r="R389" s="125">
        <v>1.0091000000000001</v>
      </c>
      <c r="S389" s="125">
        <v>2.1135999999999999</v>
      </c>
      <c r="T389" s="363">
        <v>4.3785999999999996</v>
      </c>
      <c r="U389" s="125">
        <v>1115</v>
      </c>
    </row>
    <row r="390" spans="1:21">
      <c r="A390" s="125">
        <v>1114</v>
      </c>
      <c r="B390" s="125">
        <v>0.24840000000000001</v>
      </c>
      <c r="C390" s="125">
        <v>0.54239999999999999</v>
      </c>
      <c r="D390" s="125">
        <v>1.5841000000000001</v>
      </c>
      <c r="E390" s="125">
        <v>4.1067999999999998</v>
      </c>
      <c r="F390" s="125">
        <v>8.4504000000000001</v>
      </c>
      <c r="G390" s="125">
        <v>11.0197</v>
      </c>
      <c r="H390" s="125">
        <v>16.4145</v>
      </c>
      <c r="I390" s="125">
        <v>0.2792</v>
      </c>
      <c r="J390" s="125">
        <v>0.59699999999999998</v>
      </c>
      <c r="K390" s="125">
        <v>2.0870000000000002</v>
      </c>
      <c r="L390" s="125">
        <v>0.30599999999999999</v>
      </c>
      <c r="M390" s="125">
        <v>1.0777000000000001</v>
      </c>
      <c r="N390" s="125">
        <v>2.2452999999999999</v>
      </c>
      <c r="O390" s="125">
        <v>0.26579999999999998</v>
      </c>
      <c r="P390" s="125">
        <v>0.59399999999999997</v>
      </c>
      <c r="Q390" s="125">
        <v>2.0991</v>
      </c>
      <c r="R390" s="125">
        <v>1.0094000000000001</v>
      </c>
      <c r="S390" s="125">
        <v>2.1143000000000001</v>
      </c>
      <c r="T390" s="363">
        <v>4.38</v>
      </c>
      <c r="U390" s="125">
        <v>1114</v>
      </c>
    </row>
    <row r="391" spans="1:21">
      <c r="A391" s="125">
        <v>1113</v>
      </c>
      <c r="B391" s="125">
        <v>0.2485</v>
      </c>
      <c r="C391" s="125">
        <v>0.54269999999999996</v>
      </c>
      <c r="D391" s="125">
        <v>1.5847</v>
      </c>
      <c r="E391" s="125">
        <v>4.1079999999999997</v>
      </c>
      <c r="F391" s="125">
        <v>8.4528999999999996</v>
      </c>
      <c r="G391" s="125">
        <v>11.0228</v>
      </c>
      <c r="H391" s="125">
        <v>16.4194</v>
      </c>
      <c r="I391" s="125">
        <v>0.27939999999999998</v>
      </c>
      <c r="J391" s="125">
        <v>0.59740000000000004</v>
      </c>
      <c r="K391" s="125">
        <v>2.0876999999999999</v>
      </c>
      <c r="L391" s="125">
        <v>0.30620000000000003</v>
      </c>
      <c r="M391" s="125">
        <v>1.0780000000000001</v>
      </c>
      <c r="N391" s="125">
        <v>2.246</v>
      </c>
      <c r="O391" s="125">
        <v>0.26600000000000001</v>
      </c>
      <c r="P391" s="125">
        <v>0.59440000000000004</v>
      </c>
      <c r="Q391" s="125">
        <v>2.0998000000000001</v>
      </c>
      <c r="R391" s="125">
        <v>1.0098</v>
      </c>
      <c r="S391" s="125">
        <v>2.1149</v>
      </c>
      <c r="T391" s="363">
        <v>4.3813000000000004</v>
      </c>
      <c r="U391" s="125">
        <v>1113</v>
      </c>
    </row>
    <row r="392" spans="1:21">
      <c r="A392" s="125">
        <v>1112</v>
      </c>
      <c r="B392" s="125">
        <v>0.2487</v>
      </c>
      <c r="C392" s="125">
        <v>0.54300000000000004</v>
      </c>
      <c r="D392" s="125">
        <v>1.5852999999999999</v>
      </c>
      <c r="E392" s="125">
        <v>4.1092000000000004</v>
      </c>
      <c r="F392" s="125">
        <v>8.4552999999999994</v>
      </c>
      <c r="G392" s="125">
        <v>11.026</v>
      </c>
      <c r="H392" s="125">
        <v>16.424199999999999</v>
      </c>
      <c r="I392" s="125">
        <v>0.27950000000000003</v>
      </c>
      <c r="J392" s="125">
        <v>0.5978</v>
      </c>
      <c r="K392" s="125">
        <v>2.0884</v>
      </c>
      <c r="L392" s="125">
        <v>0.30640000000000001</v>
      </c>
      <c r="M392" s="125">
        <v>1.0784</v>
      </c>
      <c r="N392" s="125">
        <v>2.2467999999999999</v>
      </c>
      <c r="O392" s="125">
        <v>0.2661</v>
      </c>
      <c r="P392" s="125">
        <v>0.59470000000000001</v>
      </c>
      <c r="Q392" s="125">
        <v>2.1004999999999998</v>
      </c>
      <c r="R392" s="125">
        <v>1.0101</v>
      </c>
      <c r="S392" s="125">
        <v>2.1156000000000001</v>
      </c>
      <c r="T392" s="363">
        <v>4.3826999999999998</v>
      </c>
      <c r="U392" s="125">
        <v>1112</v>
      </c>
    </row>
    <row r="393" spans="1:21">
      <c r="A393" s="125">
        <v>1111</v>
      </c>
      <c r="B393" s="125">
        <v>0.24879999999999999</v>
      </c>
      <c r="C393" s="125">
        <v>0.54330000000000001</v>
      </c>
      <c r="D393" s="125">
        <v>1.5859000000000001</v>
      </c>
      <c r="E393" s="125">
        <v>4.1104000000000003</v>
      </c>
      <c r="F393" s="125">
        <v>8.4578000000000007</v>
      </c>
      <c r="G393" s="125">
        <v>11.0291</v>
      </c>
      <c r="H393" s="125">
        <v>16.428999999999998</v>
      </c>
      <c r="I393" s="125">
        <v>0.2797</v>
      </c>
      <c r="J393" s="125">
        <v>0.59809999999999997</v>
      </c>
      <c r="K393" s="125">
        <v>2.0891000000000002</v>
      </c>
      <c r="L393" s="125">
        <v>0.30659999999999998</v>
      </c>
      <c r="M393" s="125">
        <v>1.0788</v>
      </c>
      <c r="N393" s="125">
        <v>2.2475999999999998</v>
      </c>
      <c r="O393" s="125">
        <v>0.26629999999999998</v>
      </c>
      <c r="P393" s="125">
        <v>0.59509999999999996</v>
      </c>
      <c r="Q393" s="125">
        <v>2.1012</v>
      </c>
      <c r="R393" s="125">
        <v>1.0105</v>
      </c>
      <c r="S393" s="125">
        <v>2.1162999999999998</v>
      </c>
      <c r="T393" s="363">
        <v>4.3840000000000003</v>
      </c>
      <c r="U393" s="125">
        <v>1111</v>
      </c>
    </row>
    <row r="394" spans="1:21">
      <c r="A394" s="125">
        <v>1110</v>
      </c>
      <c r="B394" s="125">
        <v>0.249</v>
      </c>
      <c r="C394" s="125">
        <v>0.54359999999999997</v>
      </c>
      <c r="D394" s="125">
        <v>1.5865</v>
      </c>
      <c r="E394" s="125">
        <v>4.1116000000000001</v>
      </c>
      <c r="F394" s="125">
        <v>8.4603000000000002</v>
      </c>
      <c r="G394" s="125">
        <v>11.032299999999999</v>
      </c>
      <c r="H394" s="125">
        <v>16.433800000000002</v>
      </c>
      <c r="I394" s="125">
        <v>0.27989999999999998</v>
      </c>
      <c r="J394" s="125">
        <v>0.59850000000000003</v>
      </c>
      <c r="K394" s="125">
        <v>2.0897999999999999</v>
      </c>
      <c r="L394" s="125">
        <v>0.30680000000000002</v>
      </c>
      <c r="M394" s="125">
        <v>1.0791999999999999</v>
      </c>
      <c r="N394" s="125">
        <v>2.2483</v>
      </c>
      <c r="O394" s="125">
        <v>0.26640000000000003</v>
      </c>
      <c r="P394" s="125">
        <v>0.59540000000000004</v>
      </c>
      <c r="Q394" s="125">
        <v>2.1019000000000001</v>
      </c>
      <c r="R394" s="125">
        <v>1.0107999999999999</v>
      </c>
      <c r="S394" s="125">
        <v>2.117</v>
      </c>
      <c r="T394" s="363">
        <v>4.3853999999999997</v>
      </c>
      <c r="U394" s="125">
        <v>1110</v>
      </c>
    </row>
    <row r="395" spans="1:21">
      <c r="A395" s="125">
        <v>1109</v>
      </c>
      <c r="B395" s="125">
        <v>0.24909999999999999</v>
      </c>
      <c r="C395" s="125">
        <v>0.54390000000000005</v>
      </c>
      <c r="D395" s="125">
        <v>1.5871</v>
      </c>
      <c r="E395" s="125">
        <v>4.1128</v>
      </c>
      <c r="F395" s="125">
        <v>8.4626999999999999</v>
      </c>
      <c r="G395" s="125">
        <v>11.035399999999999</v>
      </c>
      <c r="H395" s="125">
        <v>16.438700000000001</v>
      </c>
      <c r="I395" s="125">
        <v>0.28000000000000003</v>
      </c>
      <c r="J395" s="125">
        <v>0.5988</v>
      </c>
      <c r="K395" s="125">
        <v>2.0905</v>
      </c>
      <c r="L395" s="125">
        <v>0.307</v>
      </c>
      <c r="M395" s="125">
        <v>1.0795999999999999</v>
      </c>
      <c r="N395" s="125">
        <v>2.2490999999999999</v>
      </c>
      <c r="O395" s="125">
        <v>0.2666</v>
      </c>
      <c r="P395" s="125">
        <v>0.5958</v>
      </c>
      <c r="Q395" s="125">
        <v>2.1025999999999998</v>
      </c>
      <c r="R395" s="125">
        <v>1.0111000000000001</v>
      </c>
      <c r="S395" s="125">
        <v>2.1175999999999999</v>
      </c>
      <c r="T395" s="363">
        <v>4.3867000000000003</v>
      </c>
      <c r="U395" s="125">
        <v>1109</v>
      </c>
    </row>
    <row r="396" spans="1:21">
      <c r="A396" s="125">
        <v>1108</v>
      </c>
      <c r="B396" s="125">
        <v>0.24929999999999999</v>
      </c>
      <c r="C396" s="125">
        <v>0.54420000000000002</v>
      </c>
      <c r="D396" s="125">
        <v>1.5878000000000001</v>
      </c>
      <c r="E396" s="125">
        <v>4.1139999999999999</v>
      </c>
      <c r="F396" s="125">
        <v>8.4651999999999994</v>
      </c>
      <c r="G396" s="125">
        <v>11.038600000000001</v>
      </c>
      <c r="H396" s="125">
        <v>16.4435</v>
      </c>
      <c r="I396" s="125">
        <v>0.2802</v>
      </c>
      <c r="J396" s="125">
        <v>0.59919999999999995</v>
      </c>
      <c r="K396" s="125">
        <v>2.0912999999999999</v>
      </c>
      <c r="L396" s="125">
        <v>0.30719999999999997</v>
      </c>
      <c r="M396" s="125">
        <v>1.08</v>
      </c>
      <c r="N396" s="125">
        <v>2.2498999999999998</v>
      </c>
      <c r="O396" s="125">
        <v>0.26669999999999999</v>
      </c>
      <c r="P396" s="125">
        <v>0.59609999999999996</v>
      </c>
      <c r="Q396" s="125">
        <v>2.1032999999999999</v>
      </c>
      <c r="R396" s="125">
        <v>1.0115000000000001</v>
      </c>
      <c r="S396" s="125">
        <v>2.1183000000000001</v>
      </c>
      <c r="T396" s="363">
        <v>4.3880999999999997</v>
      </c>
      <c r="U396" s="125">
        <v>1108</v>
      </c>
    </row>
    <row r="397" spans="1:21">
      <c r="A397" s="125">
        <v>1107</v>
      </c>
      <c r="B397" s="125">
        <v>0.24940000000000001</v>
      </c>
      <c r="C397" s="125">
        <v>0.54449999999999998</v>
      </c>
      <c r="D397" s="125">
        <v>1.5884</v>
      </c>
      <c r="E397" s="125">
        <v>4.1153000000000004</v>
      </c>
      <c r="F397" s="125">
        <v>8.4675999999999991</v>
      </c>
      <c r="G397" s="125">
        <v>11.041700000000001</v>
      </c>
      <c r="H397" s="125">
        <v>16.4483</v>
      </c>
      <c r="I397" s="125">
        <v>0.28039999999999998</v>
      </c>
      <c r="J397" s="125">
        <v>0.59950000000000003</v>
      </c>
      <c r="K397" s="125">
        <v>2.0920000000000001</v>
      </c>
      <c r="L397" s="125">
        <v>0.30730000000000002</v>
      </c>
      <c r="M397" s="125">
        <v>1.0803</v>
      </c>
      <c r="N397" s="125">
        <v>2.2507000000000001</v>
      </c>
      <c r="O397" s="125">
        <v>0.26690000000000003</v>
      </c>
      <c r="P397" s="125">
        <v>0.59650000000000003</v>
      </c>
      <c r="Q397" s="125">
        <v>2.1040000000000001</v>
      </c>
      <c r="R397" s="125">
        <v>1.0118</v>
      </c>
      <c r="S397" s="125">
        <v>2.1190000000000002</v>
      </c>
      <c r="T397" s="363">
        <v>4.3895</v>
      </c>
      <c r="U397" s="125">
        <v>1107</v>
      </c>
    </row>
    <row r="398" spans="1:21">
      <c r="A398" s="125">
        <v>1106</v>
      </c>
      <c r="B398" s="125">
        <v>0.24959999999999999</v>
      </c>
      <c r="C398" s="125">
        <v>0.54479999999999995</v>
      </c>
      <c r="D398" s="125">
        <v>1.589</v>
      </c>
      <c r="E398" s="125">
        <v>4.1165000000000003</v>
      </c>
      <c r="F398" s="125">
        <v>8.4701000000000004</v>
      </c>
      <c r="G398" s="125">
        <v>11.0449</v>
      </c>
      <c r="H398" s="125">
        <v>16.453199999999999</v>
      </c>
      <c r="I398" s="125">
        <v>0.28060000000000002</v>
      </c>
      <c r="J398" s="125">
        <v>0.59989999999999999</v>
      </c>
      <c r="K398" s="125">
        <v>2.0926999999999998</v>
      </c>
      <c r="L398" s="125">
        <v>0.3075</v>
      </c>
      <c r="M398" s="125">
        <v>1.0807</v>
      </c>
      <c r="N398" s="125">
        <v>2.2513999999999998</v>
      </c>
      <c r="O398" s="125">
        <v>0.26700000000000002</v>
      </c>
      <c r="P398" s="125">
        <v>0.5968</v>
      </c>
      <c r="Q398" s="125">
        <v>2.1046999999999998</v>
      </c>
      <c r="R398" s="125">
        <v>1.0121</v>
      </c>
      <c r="S398" s="125">
        <v>2.1196999999999999</v>
      </c>
      <c r="T398" s="363">
        <v>4.3907999999999996</v>
      </c>
      <c r="U398" s="125">
        <v>1106</v>
      </c>
    </row>
    <row r="399" spans="1:21">
      <c r="A399" s="125">
        <v>1105</v>
      </c>
      <c r="B399" s="125">
        <v>0.24970000000000001</v>
      </c>
      <c r="C399" s="125">
        <v>0.54510000000000003</v>
      </c>
      <c r="D399" s="125">
        <v>1.5895999999999999</v>
      </c>
      <c r="E399" s="125">
        <v>4.1177000000000001</v>
      </c>
      <c r="F399" s="125">
        <v>8.4725999999999999</v>
      </c>
      <c r="G399" s="125">
        <v>11.048</v>
      </c>
      <c r="H399" s="125">
        <v>16.457999999999998</v>
      </c>
      <c r="I399" s="125">
        <v>0.28070000000000001</v>
      </c>
      <c r="J399" s="125">
        <v>1.0003</v>
      </c>
      <c r="K399" s="125">
        <v>2.0933999999999999</v>
      </c>
      <c r="L399" s="125">
        <v>0.30769999999999997</v>
      </c>
      <c r="M399" s="125">
        <v>1.0810999999999999</v>
      </c>
      <c r="N399" s="125">
        <v>2.2522000000000002</v>
      </c>
      <c r="O399" s="125">
        <v>0.26719999999999999</v>
      </c>
      <c r="P399" s="125">
        <v>0.59719999999999995</v>
      </c>
      <c r="Q399" s="125">
        <v>2.1053999999999999</v>
      </c>
      <c r="R399" s="125">
        <v>1.0125</v>
      </c>
      <c r="S399" s="125">
        <v>2.1204000000000001</v>
      </c>
      <c r="T399" s="363">
        <v>4.3921999999999999</v>
      </c>
      <c r="U399" s="125">
        <v>1105</v>
      </c>
    </row>
    <row r="400" spans="1:21">
      <c r="A400" s="125">
        <v>1104</v>
      </c>
      <c r="B400" s="125">
        <v>0.24979999999999999</v>
      </c>
      <c r="C400" s="125">
        <v>0.5454</v>
      </c>
      <c r="D400" s="125">
        <v>1.5902000000000001</v>
      </c>
      <c r="E400" s="125">
        <v>4.1189</v>
      </c>
      <c r="F400" s="125">
        <v>8.4749999999999996</v>
      </c>
      <c r="G400" s="125">
        <v>11.0512</v>
      </c>
      <c r="H400" s="125">
        <v>16.462900000000001</v>
      </c>
      <c r="I400" s="125">
        <v>0.28089999999999998</v>
      </c>
      <c r="J400" s="125">
        <v>1.0005999999999999</v>
      </c>
      <c r="K400" s="125">
        <v>2.0941000000000001</v>
      </c>
      <c r="L400" s="125">
        <v>0.30790000000000001</v>
      </c>
      <c r="M400" s="125">
        <v>1.0814999999999999</v>
      </c>
      <c r="N400" s="125">
        <v>2.2530000000000001</v>
      </c>
      <c r="O400" s="125">
        <v>0.26729999999999998</v>
      </c>
      <c r="P400" s="125">
        <v>0.59750000000000003</v>
      </c>
      <c r="Q400" s="125">
        <v>2.1059999999999999</v>
      </c>
      <c r="R400" s="125">
        <v>1.0127999999999999</v>
      </c>
      <c r="S400" s="125">
        <v>2.121</v>
      </c>
      <c r="T400" s="363">
        <v>4.3935000000000004</v>
      </c>
      <c r="U400" s="125">
        <v>1104</v>
      </c>
    </row>
    <row r="401" spans="1:21">
      <c r="A401" s="125">
        <v>1103</v>
      </c>
      <c r="B401" s="125">
        <v>0.25</v>
      </c>
      <c r="C401" s="125">
        <v>0.54569999999999996</v>
      </c>
      <c r="D401" s="125">
        <v>1.5908</v>
      </c>
      <c r="E401" s="125">
        <v>4.1200999999999999</v>
      </c>
      <c r="F401" s="125">
        <v>8.4774999999999991</v>
      </c>
      <c r="G401" s="125">
        <v>11.054399999999999</v>
      </c>
      <c r="H401" s="125">
        <v>16.467700000000001</v>
      </c>
      <c r="I401" s="125">
        <v>0.28110000000000002</v>
      </c>
      <c r="J401" s="125">
        <v>1.0009999999999999</v>
      </c>
      <c r="K401" s="125">
        <v>2.0948000000000002</v>
      </c>
      <c r="L401" s="125">
        <v>0.30809999999999998</v>
      </c>
      <c r="M401" s="125">
        <v>1.0819000000000001</v>
      </c>
      <c r="N401" s="125">
        <v>2.2538</v>
      </c>
      <c r="O401" s="125">
        <v>0.26750000000000002</v>
      </c>
      <c r="P401" s="125">
        <v>0.59789999999999999</v>
      </c>
      <c r="Q401" s="125">
        <v>2.1067</v>
      </c>
      <c r="R401" s="125">
        <v>1.0132000000000001</v>
      </c>
      <c r="S401" s="125">
        <v>2.1217000000000001</v>
      </c>
      <c r="T401" s="363">
        <v>4.3948999999999998</v>
      </c>
      <c r="U401" s="125">
        <v>1103</v>
      </c>
    </row>
    <row r="402" spans="1:21">
      <c r="A402" s="125">
        <v>1102</v>
      </c>
      <c r="B402" s="125">
        <v>0.25009999999999999</v>
      </c>
      <c r="C402" s="125">
        <v>0.54600000000000004</v>
      </c>
      <c r="D402" s="125">
        <v>1.5913999999999999</v>
      </c>
      <c r="E402" s="125">
        <v>4.1212999999999997</v>
      </c>
      <c r="F402" s="125">
        <v>8.48</v>
      </c>
      <c r="G402" s="125">
        <v>11.057499999999999</v>
      </c>
      <c r="H402" s="125">
        <v>16.4725</v>
      </c>
      <c r="I402" s="125">
        <v>0.28129999999999999</v>
      </c>
      <c r="J402" s="125">
        <v>1.0013000000000001</v>
      </c>
      <c r="K402" s="125">
        <v>2.0956000000000001</v>
      </c>
      <c r="L402" s="125">
        <v>0.30830000000000002</v>
      </c>
      <c r="M402" s="125">
        <v>1.0823</v>
      </c>
      <c r="N402" s="125">
        <v>2.2545000000000002</v>
      </c>
      <c r="O402" s="125">
        <v>0.2676</v>
      </c>
      <c r="P402" s="125">
        <v>0.59819999999999995</v>
      </c>
      <c r="Q402" s="125">
        <v>2.1074000000000002</v>
      </c>
      <c r="R402" s="125">
        <v>1.0135000000000001</v>
      </c>
      <c r="S402" s="125">
        <v>2.1223999999999998</v>
      </c>
      <c r="T402" s="363">
        <v>4.3963000000000001</v>
      </c>
      <c r="U402" s="125">
        <v>1102</v>
      </c>
    </row>
    <row r="403" spans="1:21">
      <c r="A403" s="125">
        <v>1101</v>
      </c>
      <c r="B403" s="125">
        <v>0.25030000000000002</v>
      </c>
      <c r="C403" s="125">
        <v>0.54630000000000001</v>
      </c>
      <c r="D403" s="125">
        <v>1.5920000000000001</v>
      </c>
      <c r="E403" s="125">
        <v>4.1224999999999996</v>
      </c>
      <c r="F403" s="125">
        <v>8.4824000000000002</v>
      </c>
      <c r="G403" s="125">
        <v>11.060700000000001</v>
      </c>
      <c r="H403" s="125">
        <v>16.477399999999999</v>
      </c>
      <c r="I403" s="125">
        <v>0.28139999999999998</v>
      </c>
      <c r="J403" s="125">
        <v>1.0017</v>
      </c>
      <c r="K403" s="125">
        <v>2.0962999999999998</v>
      </c>
      <c r="L403" s="125">
        <v>0.3085</v>
      </c>
      <c r="M403" s="125">
        <v>1.0826</v>
      </c>
      <c r="N403" s="125">
        <v>2.2553000000000001</v>
      </c>
      <c r="O403" s="125">
        <v>0.26779999999999998</v>
      </c>
      <c r="P403" s="125">
        <v>0.59860000000000002</v>
      </c>
      <c r="Q403" s="125">
        <v>2.1080999999999999</v>
      </c>
      <c r="R403" s="125">
        <v>1.0138</v>
      </c>
      <c r="S403" s="125">
        <v>2.1231</v>
      </c>
      <c r="T403" s="363">
        <v>4.3975999999999997</v>
      </c>
      <c r="U403" s="125">
        <v>1101</v>
      </c>
    </row>
    <row r="404" spans="1:21">
      <c r="A404" s="125">
        <v>1100</v>
      </c>
      <c r="B404" s="125">
        <v>0.25040000000000001</v>
      </c>
      <c r="C404" s="125">
        <v>0.54659999999999997</v>
      </c>
      <c r="D404" s="125">
        <v>1.5926</v>
      </c>
      <c r="E404" s="125">
        <v>4.1238000000000001</v>
      </c>
      <c r="F404" s="125">
        <v>8.4848999999999997</v>
      </c>
      <c r="G404" s="125">
        <v>11.063800000000001</v>
      </c>
      <c r="H404" s="125">
        <v>16.482199999999999</v>
      </c>
      <c r="I404" s="125">
        <v>0.28160000000000002</v>
      </c>
      <c r="J404" s="125">
        <v>1.002</v>
      </c>
      <c r="K404" s="125">
        <v>2.097</v>
      </c>
      <c r="L404" s="125">
        <v>0.30869999999999997</v>
      </c>
      <c r="M404" s="125">
        <v>1.083</v>
      </c>
      <c r="N404" s="125">
        <v>2.2561</v>
      </c>
      <c r="O404" s="125">
        <v>0.26790000000000003</v>
      </c>
      <c r="P404" s="125">
        <v>0.59889999999999999</v>
      </c>
      <c r="Q404" s="125">
        <v>2.1088</v>
      </c>
      <c r="R404" s="125">
        <v>1.0142</v>
      </c>
      <c r="S404" s="125">
        <v>2.1238000000000001</v>
      </c>
      <c r="T404" s="363">
        <v>4.399</v>
      </c>
      <c r="U404" s="125">
        <v>1100</v>
      </c>
    </row>
    <row r="405" spans="1:21">
      <c r="A405" s="125">
        <v>1099</v>
      </c>
      <c r="B405" s="125">
        <v>0.25059999999999999</v>
      </c>
      <c r="C405" s="125">
        <v>0.54690000000000005</v>
      </c>
      <c r="D405" s="125">
        <v>1.5931999999999999</v>
      </c>
      <c r="E405" s="125">
        <v>4.125</v>
      </c>
      <c r="F405" s="125">
        <v>8.4873999999999992</v>
      </c>
      <c r="G405" s="125">
        <v>11.067</v>
      </c>
      <c r="H405" s="125">
        <v>16.487100000000002</v>
      </c>
      <c r="I405" s="125">
        <v>0.28179999999999999</v>
      </c>
      <c r="J405" s="125">
        <v>1.0024</v>
      </c>
      <c r="K405" s="125">
        <v>2.0977000000000001</v>
      </c>
      <c r="L405" s="125">
        <v>0.30890000000000001</v>
      </c>
      <c r="M405" s="125">
        <v>1.0833999999999999</v>
      </c>
      <c r="N405" s="125">
        <v>2.2568999999999999</v>
      </c>
      <c r="O405" s="125">
        <v>0.2681</v>
      </c>
      <c r="P405" s="125">
        <v>0.59930000000000005</v>
      </c>
      <c r="Q405" s="125">
        <v>2.1095000000000002</v>
      </c>
      <c r="R405" s="125">
        <v>1.0145</v>
      </c>
      <c r="S405" s="125">
        <v>2.1244000000000001</v>
      </c>
      <c r="T405" s="363">
        <v>4.4004000000000003</v>
      </c>
      <c r="U405" s="125">
        <v>1099</v>
      </c>
    </row>
    <row r="406" spans="1:21">
      <c r="A406" s="125">
        <v>1098</v>
      </c>
      <c r="B406" s="125">
        <v>0.25069999999999998</v>
      </c>
      <c r="C406" s="125">
        <v>0.54720000000000002</v>
      </c>
      <c r="D406" s="125">
        <v>1.5938000000000001</v>
      </c>
      <c r="E406" s="125">
        <v>4.1261999999999999</v>
      </c>
      <c r="F406" s="125">
        <v>8.4899000000000004</v>
      </c>
      <c r="G406" s="125">
        <v>11.0702</v>
      </c>
      <c r="H406" s="125">
        <v>16.491900000000001</v>
      </c>
      <c r="I406" s="125">
        <v>0.28189999999999998</v>
      </c>
      <c r="J406" s="125">
        <v>1.0027999999999999</v>
      </c>
      <c r="K406" s="125">
        <v>2.0983999999999998</v>
      </c>
      <c r="L406" s="125">
        <v>0.30909999999999999</v>
      </c>
      <c r="M406" s="125">
        <v>1.0838000000000001</v>
      </c>
      <c r="N406" s="125">
        <v>2.2576000000000001</v>
      </c>
      <c r="O406" s="125">
        <v>0.26819999999999999</v>
      </c>
      <c r="P406" s="125">
        <v>0.59960000000000002</v>
      </c>
      <c r="Q406" s="125">
        <v>2.1101999999999999</v>
      </c>
      <c r="R406" s="125">
        <v>1.0148999999999999</v>
      </c>
      <c r="S406" s="125">
        <v>2.1251000000000002</v>
      </c>
      <c r="T406" s="363">
        <v>4.4016999999999999</v>
      </c>
      <c r="U406" s="125">
        <v>1098</v>
      </c>
    </row>
    <row r="407" spans="1:21">
      <c r="A407" s="125">
        <v>1097</v>
      </c>
      <c r="B407" s="125">
        <v>0.25090000000000001</v>
      </c>
      <c r="C407" s="125">
        <v>0.54749999999999999</v>
      </c>
      <c r="D407" s="125">
        <v>1.5944</v>
      </c>
      <c r="E407" s="125">
        <v>4.1273999999999997</v>
      </c>
      <c r="F407" s="125">
        <v>8.4923000000000002</v>
      </c>
      <c r="G407" s="125">
        <v>11.0733</v>
      </c>
      <c r="H407" s="125">
        <v>16.4968</v>
      </c>
      <c r="I407" s="125">
        <v>0.28210000000000002</v>
      </c>
      <c r="J407" s="125">
        <v>1.0031000000000001</v>
      </c>
      <c r="K407" s="125">
        <v>2.0992000000000002</v>
      </c>
      <c r="L407" s="125">
        <v>0.30930000000000002</v>
      </c>
      <c r="M407" s="125">
        <v>1.0842000000000001</v>
      </c>
      <c r="N407" s="125">
        <v>2.2584</v>
      </c>
      <c r="O407" s="125">
        <v>0.26840000000000003</v>
      </c>
      <c r="P407" s="125">
        <v>1</v>
      </c>
      <c r="Q407" s="125">
        <v>2.1109</v>
      </c>
      <c r="R407" s="125">
        <v>1.0152000000000001</v>
      </c>
      <c r="S407" s="125">
        <v>2.1257999999999999</v>
      </c>
      <c r="T407" s="363">
        <v>4.4031000000000002</v>
      </c>
      <c r="U407" s="125">
        <v>1097</v>
      </c>
    </row>
    <row r="408" spans="1:21">
      <c r="A408" s="125">
        <v>1096</v>
      </c>
      <c r="B408" s="125">
        <v>0.251</v>
      </c>
      <c r="C408" s="125">
        <v>0.54779999999999995</v>
      </c>
      <c r="D408" s="125">
        <v>1.595</v>
      </c>
      <c r="E408" s="125">
        <v>4.1285999999999996</v>
      </c>
      <c r="F408" s="125">
        <v>8.4947999999999997</v>
      </c>
      <c r="G408" s="125">
        <v>11.076499999999999</v>
      </c>
      <c r="H408" s="125">
        <v>16.5017</v>
      </c>
      <c r="I408" s="125">
        <v>0.2823</v>
      </c>
      <c r="J408" s="125">
        <v>1.0035000000000001</v>
      </c>
      <c r="K408" s="125">
        <v>2.0998999999999999</v>
      </c>
      <c r="L408" s="125">
        <v>0.3095</v>
      </c>
      <c r="M408" s="125">
        <v>1.0846</v>
      </c>
      <c r="N408" s="125">
        <v>2.2591999999999999</v>
      </c>
      <c r="O408" s="125">
        <v>0.26850000000000002</v>
      </c>
      <c r="P408" s="125">
        <v>1.0003</v>
      </c>
      <c r="Q408" s="125">
        <v>2.1116000000000001</v>
      </c>
      <c r="R408" s="125">
        <v>1.0155000000000001</v>
      </c>
      <c r="S408" s="125">
        <v>2.1265000000000001</v>
      </c>
      <c r="T408" s="363">
        <v>4.4044999999999996</v>
      </c>
      <c r="U408" s="125">
        <v>1096</v>
      </c>
    </row>
    <row r="409" spans="1:21">
      <c r="A409" s="125">
        <v>1095</v>
      </c>
      <c r="B409" s="125">
        <v>0.25119999999999998</v>
      </c>
      <c r="C409" s="125">
        <v>0.54810000000000003</v>
      </c>
      <c r="D409" s="125">
        <v>1.5955999999999999</v>
      </c>
      <c r="E409" s="125">
        <v>4.1299000000000001</v>
      </c>
      <c r="F409" s="125">
        <v>8.4972999999999992</v>
      </c>
      <c r="G409" s="125">
        <v>11.079700000000001</v>
      </c>
      <c r="H409" s="125">
        <v>16.506499999999999</v>
      </c>
      <c r="I409" s="125">
        <v>0.28249999999999997</v>
      </c>
      <c r="J409" s="125">
        <v>1.0038</v>
      </c>
      <c r="K409" s="125">
        <v>2.1006</v>
      </c>
      <c r="L409" s="125">
        <v>0.30959999999999999</v>
      </c>
      <c r="M409" s="125">
        <v>1.085</v>
      </c>
      <c r="N409" s="125">
        <v>2.2599999999999998</v>
      </c>
      <c r="O409" s="125">
        <v>0.26869999999999999</v>
      </c>
      <c r="P409" s="125">
        <v>1.0006999999999999</v>
      </c>
      <c r="Q409" s="125">
        <v>2.1122999999999998</v>
      </c>
      <c r="R409" s="125">
        <v>1.0159</v>
      </c>
      <c r="S409" s="125">
        <v>2.1272000000000002</v>
      </c>
      <c r="T409" s="363">
        <v>4.4058000000000002</v>
      </c>
      <c r="U409" s="125">
        <v>1095</v>
      </c>
    </row>
    <row r="410" spans="1:21">
      <c r="A410" s="125">
        <v>1094</v>
      </c>
      <c r="B410" s="125">
        <v>0.25130000000000002</v>
      </c>
      <c r="C410" s="125">
        <v>0.5484</v>
      </c>
      <c r="D410" s="125">
        <v>1.5962000000000001</v>
      </c>
      <c r="E410" s="125">
        <v>4.1311</v>
      </c>
      <c r="F410" s="125">
        <v>8.4998000000000005</v>
      </c>
      <c r="G410" s="125">
        <v>11.082800000000001</v>
      </c>
      <c r="H410" s="125">
        <v>16.511399999999998</v>
      </c>
      <c r="I410" s="125">
        <v>0.28260000000000002</v>
      </c>
      <c r="J410" s="125">
        <v>1.0042</v>
      </c>
      <c r="K410" s="125">
        <v>2.1013000000000002</v>
      </c>
      <c r="L410" s="125">
        <v>0.30980000000000002</v>
      </c>
      <c r="M410" s="125">
        <v>1.0852999999999999</v>
      </c>
      <c r="N410" s="125">
        <v>2.2606999999999999</v>
      </c>
      <c r="O410" s="125">
        <v>0.26879999999999998</v>
      </c>
      <c r="P410" s="125">
        <v>1.0009999999999999</v>
      </c>
      <c r="Q410" s="125">
        <v>2.113</v>
      </c>
      <c r="R410" s="125">
        <v>1.0162</v>
      </c>
      <c r="S410" s="125">
        <v>2.1278000000000001</v>
      </c>
      <c r="T410" s="363">
        <v>4.4071999999999996</v>
      </c>
      <c r="U410" s="125">
        <v>1094</v>
      </c>
    </row>
    <row r="411" spans="1:21">
      <c r="A411" s="125">
        <v>1093</v>
      </c>
      <c r="B411" s="125">
        <v>0.25140000000000001</v>
      </c>
      <c r="C411" s="125">
        <v>0.54869999999999997</v>
      </c>
      <c r="D411" s="125">
        <v>1.5968</v>
      </c>
      <c r="E411" s="125">
        <v>4.1322999999999999</v>
      </c>
      <c r="F411" s="125">
        <v>8.5022000000000002</v>
      </c>
      <c r="G411" s="125">
        <v>11.086</v>
      </c>
      <c r="H411" s="125">
        <v>16.516300000000001</v>
      </c>
      <c r="I411" s="125">
        <v>0.2828</v>
      </c>
      <c r="J411" s="125">
        <v>1.0045999999999999</v>
      </c>
      <c r="K411" s="125">
        <v>2.1021000000000001</v>
      </c>
      <c r="L411" s="125">
        <v>0.31</v>
      </c>
      <c r="M411" s="125">
        <v>1.0857000000000001</v>
      </c>
      <c r="N411" s="125">
        <v>2.2614999999999998</v>
      </c>
      <c r="O411" s="125">
        <v>0.26900000000000002</v>
      </c>
      <c r="P411" s="125">
        <v>1.0014000000000001</v>
      </c>
      <c r="Q411" s="125">
        <v>2.1137000000000001</v>
      </c>
      <c r="R411" s="125">
        <v>1.0165999999999999</v>
      </c>
      <c r="S411" s="125">
        <v>2.1284999999999998</v>
      </c>
      <c r="T411" s="363">
        <v>4.4085999999999999</v>
      </c>
      <c r="U411" s="125">
        <v>1093</v>
      </c>
    </row>
    <row r="412" spans="1:21">
      <c r="A412" s="125">
        <v>1092</v>
      </c>
      <c r="B412" s="125">
        <v>0.25159999999999999</v>
      </c>
      <c r="C412" s="125">
        <v>0.54900000000000004</v>
      </c>
      <c r="D412" s="125">
        <v>1.5973999999999999</v>
      </c>
      <c r="E412" s="125">
        <v>4.1334999999999997</v>
      </c>
      <c r="F412" s="125">
        <v>8.5046999999999997</v>
      </c>
      <c r="G412" s="125">
        <v>11.0892</v>
      </c>
      <c r="H412" s="125">
        <v>16.521100000000001</v>
      </c>
      <c r="I412" s="125">
        <v>0.28299999999999997</v>
      </c>
      <c r="J412" s="125">
        <v>1.0048999999999999</v>
      </c>
      <c r="K412" s="125">
        <v>2.1027999999999998</v>
      </c>
      <c r="L412" s="125">
        <v>0.31019999999999998</v>
      </c>
      <c r="M412" s="125">
        <v>1.0861000000000001</v>
      </c>
      <c r="N412" s="125">
        <v>2.2623000000000002</v>
      </c>
      <c r="O412" s="125">
        <v>0.26910000000000001</v>
      </c>
      <c r="P412" s="125">
        <v>1.0017</v>
      </c>
      <c r="Q412" s="125">
        <v>2.1143999999999998</v>
      </c>
      <c r="R412" s="125">
        <v>1.0168999999999999</v>
      </c>
      <c r="S412" s="125">
        <v>2.1292</v>
      </c>
      <c r="T412" s="363">
        <v>4.4099000000000004</v>
      </c>
      <c r="U412" s="125">
        <v>1092</v>
      </c>
    </row>
    <row r="413" spans="1:21">
      <c r="A413" s="125">
        <v>1091</v>
      </c>
      <c r="B413" s="125">
        <v>0.25169999999999998</v>
      </c>
      <c r="C413" s="125">
        <v>0.54930000000000001</v>
      </c>
      <c r="D413" s="125">
        <v>1.5980000000000001</v>
      </c>
      <c r="E413" s="125">
        <v>4.1346999999999996</v>
      </c>
      <c r="F413" s="125">
        <v>8.5071999999999992</v>
      </c>
      <c r="G413" s="125">
        <v>11.0923</v>
      </c>
      <c r="H413" s="125">
        <v>16.526</v>
      </c>
      <c r="I413" s="125">
        <v>0.28310000000000002</v>
      </c>
      <c r="J413" s="125">
        <v>1.0053000000000001</v>
      </c>
      <c r="K413" s="125">
        <v>2.1034999999999999</v>
      </c>
      <c r="L413" s="125">
        <v>0.31040000000000001</v>
      </c>
      <c r="M413" s="125">
        <v>1.0865</v>
      </c>
      <c r="N413" s="125">
        <v>2.2631000000000001</v>
      </c>
      <c r="O413" s="125">
        <v>0.26929999999999998</v>
      </c>
      <c r="P413" s="125">
        <v>1.0021</v>
      </c>
      <c r="Q413" s="125">
        <v>2.1151</v>
      </c>
      <c r="R413" s="125">
        <v>1.0172000000000001</v>
      </c>
      <c r="S413" s="125">
        <v>2.1299000000000001</v>
      </c>
      <c r="T413" s="363">
        <v>4.4112999999999998</v>
      </c>
      <c r="U413" s="125">
        <v>1091</v>
      </c>
    </row>
    <row r="414" spans="1:21">
      <c r="A414" s="125">
        <v>1090</v>
      </c>
      <c r="B414" s="125">
        <v>0.25190000000000001</v>
      </c>
      <c r="C414" s="125">
        <v>0.54959999999999998</v>
      </c>
      <c r="D414" s="125">
        <v>1.5986</v>
      </c>
      <c r="E414" s="125">
        <v>4.1360000000000001</v>
      </c>
      <c r="F414" s="125">
        <v>8.5097000000000005</v>
      </c>
      <c r="G414" s="125">
        <v>11.095499999999999</v>
      </c>
      <c r="H414" s="125">
        <v>16.530899999999999</v>
      </c>
      <c r="I414" s="125">
        <v>0.2833</v>
      </c>
      <c r="J414" s="125">
        <v>1.0056</v>
      </c>
      <c r="K414" s="125">
        <v>2.1042000000000001</v>
      </c>
      <c r="L414" s="125">
        <v>0.31059999999999999</v>
      </c>
      <c r="M414" s="125">
        <v>1.0869</v>
      </c>
      <c r="N414" s="125">
        <v>2.2637999999999998</v>
      </c>
      <c r="O414" s="125">
        <v>0.26939999999999997</v>
      </c>
      <c r="P414" s="125">
        <v>1.0024</v>
      </c>
      <c r="Q414" s="125">
        <v>2.1158000000000001</v>
      </c>
      <c r="R414" s="125">
        <v>1.0176000000000001</v>
      </c>
      <c r="S414" s="125">
        <v>2.1305999999999998</v>
      </c>
      <c r="T414" s="363">
        <v>4.4127000000000001</v>
      </c>
      <c r="U414" s="125">
        <v>1090</v>
      </c>
    </row>
    <row r="415" spans="1:21">
      <c r="A415" s="125">
        <v>1089</v>
      </c>
      <c r="B415" s="125">
        <v>0.252</v>
      </c>
      <c r="C415" s="125">
        <v>0.54990000000000006</v>
      </c>
      <c r="D415" s="125">
        <v>1.5992</v>
      </c>
      <c r="E415" s="125">
        <v>4.1372</v>
      </c>
      <c r="F415" s="125">
        <v>8.5122</v>
      </c>
      <c r="G415" s="125">
        <v>11.098699999999999</v>
      </c>
      <c r="H415" s="125">
        <v>16.535699999999999</v>
      </c>
      <c r="I415" s="125">
        <v>0.28349999999999997</v>
      </c>
      <c r="J415" s="125">
        <v>1.006</v>
      </c>
      <c r="K415" s="125">
        <v>2.1049000000000002</v>
      </c>
      <c r="L415" s="125">
        <v>0.31080000000000002</v>
      </c>
      <c r="M415" s="125">
        <v>1.0872999999999999</v>
      </c>
      <c r="N415" s="125">
        <v>2.2646000000000002</v>
      </c>
      <c r="O415" s="125">
        <v>0.26960000000000001</v>
      </c>
      <c r="P415" s="125">
        <v>1.0027999999999999</v>
      </c>
      <c r="Q415" s="125">
        <v>2.1164999999999998</v>
      </c>
      <c r="R415" s="125">
        <v>1.0179</v>
      </c>
      <c r="S415" s="125">
        <v>2.1313</v>
      </c>
      <c r="T415" s="363">
        <v>4.4139999999999997</v>
      </c>
      <c r="U415" s="125">
        <v>1089</v>
      </c>
    </row>
    <row r="416" spans="1:21">
      <c r="A416" s="125">
        <v>1088</v>
      </c>
      <c r="B416" s="125">
        <v>0.25219999999999998</v>
      </c>
      <c r="C416" s="125">
        <v>0.55020000000000002</v>
      </c>
      <c r="D416" s="125">
        <v>1.5998000000000001</v>
      </c>
      <c r="E416" s="125">
        <v>4.1383999999999999</v>
      </c>
      <c r="F416" s="125">
        <v>8.5146999999999995</v>
      </c>
      <c r="G416" s="125">
        <v>11.101900000000001</v>
      </c>
      <c r="H416" s="125">
        <v>16.540600000000001</v>
      </c>
      <c r="I416" s="125">
        <v>0.28370000000000001</v>
      </c>
      <c r="J416" s="125">
        <v>1.0064</v>
      </c>
      <c r="K416" s="125">
        <v>2.1057000000000001</v>
      </c>
      <c r="L416" s="125">
        <v>0.311</v>
      </c>
      <c r="M416" s="125">
        <v>1.0876999999999999</v>
      </c>
      <c r="N416" s="125">
        <v>2.2654000000000001</v>
      </c>
      <c r="O416" s="125">
        <v>0.2697</v>
      </c>
      <c r="P416" s="125">
        <v>1.0031000000000001</v>
      </c>
      <c r="Q416" s="125">
        <v>2.1172</v>
      </c>
      <c r="R416" s="125">
        <v>1.0183</v>
      </c>
      <c r="S416" s="125">
        <v>2.1318999999999999</v>
      </c>
      <c r="T416" s="363">
        <v>4.4154</v>
      </c>
      <c r="U416" s="125">
        <v>1088</v>
      </c>
    </row>
    <row r="417" spans="1:21">
      <c r="A417" s="125">
        <v>1087</v>
      </c>
      <c r="B417" s="125">
        <v>0.25230000000000002</v>
      </c>
      <c r="C417" s="125">
        <v>0.55049999999999999</v>
      </c>
      <c r="D417" s="125">
        <v>2.0004</v>
      </c>
      <c r="E417" s="125">
        <v>4.1395999999999997</v>
      </c>
      <c r="F417" s="125">
        <v>8.5170999999999992</v>
      </c>
      <c r="G417" s="125">
        <v>11.1051</v>
      </c>
      <c r="H417" s="125">
        <v>16.545500000000001</v>
      </c>
      <c r="I417" s="125">
        <v>0.2838</v>
      </c>
      <c r="J417" s="125">
        <v>1.0066999999999999</v>
      </c>
      <c r="K417" s="125">
        <v>2.1063999999999998</v>
      </c>
      <c r="L417" s="125">
        <v>0.31119999999999998</v>
      </c>
      <c r="M417" s="125">
        <v>1.0880000000000001</v>
      </c>
      <c r="N417" s="125">
        <v>2.2662</v>
      </c>
      <c r="O417" s="125">
        <v>0.26989999999999997</v>
      </c>
      <c r="P417" s="125">
        <v>1.0035000000000001</v>
      </c>
      <c r="Q417" s="125">
        <v>2.1179000000000001</v>
      </c>
      <c r="R417" s="125">
        <v>1.0185999999999999</v>
      </c>
      <c r="S417" s="125">
        <v>2.1326000000000001</v>
      </c>
      <c r="T417" s="363">
        <v>4.4168000000000003</v>
      </c>
      <c r="U417" s="125">
        <v>1087</v>
      </c>
    </row>
    <row r="418" spans="1:21">
      <c r="A418" s="125">
        <v>1086</v>
      </c>
      <c r="B418" s="125">
        <v>0.2525</v>
      </c>
      <c r="C418" s="125">
        <v>0.55079999999999996</v>
      </c>
      <c r="D418" s="125">
        <v>2.0011000000000001</v>
      </c>
      <c r="E418" s="125">
        <v>4.1409000000000002</v>
      </c>
      <c r="F418" s="125">
        <v>8.5196000000000005</v>
      </c>
      <c r="G418" s="125">
        <v>11.1082</v>
      </c>
      <c r="H418" s="125">
        <v>16.5504</v>
      </c>
      <c r="I418" s="125">
        <v>0.28399999999999997</v>
      </c>
      <c r="J418" s="125">
        <v>1.0071000000000001</v>
      </c>
      <c r="K418" s="125">
        <v>2.1071</v>
      </c>
      <c r="L418" s="125">
        <v>0.31140000000000001</v>
      </c>
      <c r="M418" s="125">
        <v>1.0884</v>
      </c>
      <c r="N418" s="125">
        <v>2.2669999999999999</v>
      </c>
      <c r="O418" s="125">
        <v>0.27010000000000001</v>
      </c>
      <c r="P418" s="125">
        <v>1.0038</v>
      </c>
      <c r="Q418" s="125">
        <v>2.1185999999999998</v>
      </c>
      <c r="R418" s="125">
        <v>1.0188999999999999</v>
      </c>
      <c r="S418" s="125">
        <v>2.1333000000000002</v>
      </c>
      <c r="T418" s="363">
        <v>4.4181999999999997</v>
      </c>
      <c r="U418" s="125">
        <v>1086</v>
      </c>
    </row>
    <row r="419" spans="1:21">
      <c r="A419" s="125">
        <v>1085</v>
      </c>
      <c r="B419" s="125">
        <v>0.25259999999999999</v>
      </c>
      <c r="C419" s="125">
        <v>0.55110000000000003</v>
      </c>
      <c r="D419" s="125">
        <v>2.0017</v>
      </c>
      <c r="E419" s="125">
        <v>4.1421000000000001</v>
      </c>
      <c r="F419" s="125">
        <v>8.5221</v>
      </c>
      <c r="G419" s="125">
        <v>11.1114</v>
      </c>
      <c r="H419" s="125">
        <v>16.555299999999999</v>
      </c>
      <c r="I419" s="125">
        <v>0.28420000000000001</v>
      </c>
      <c r="J419" s="125">
        <v>1.0074000000000001</v>
      </c>
      <c r="K419" s="125">
        <v>2.1078000000000001</v>
      </c>
      <c r="L419" s="125">
        <v>0.31159999999999999</v>
      </c>
      <c r="M419" s="125">
        <v>1.0888</v>
      </c>
      <c r="N419" s="125">
        <v>2.2677</v>
      </c>
      <c r="O419" s="125">
        <v>0.2702</v>
      </c>
      <c r="P419" s="125">
        <v>1.0042</v>
      </c>
      <c r="Q419" s="125">
        <v>2.1193</v>
      </c>
      <c r="R419" s="125">
        <v>1.0193000000000001</v>
      </c>
      <c r="S419" s="125">
        <v>2.1339999999999999</v>
      </c>
      <c r="T419" s="363">
        <v>4.4195000000000002</v>
      </c>
      <c r="U419" s="125">
        <v>1085</v>
      </c>
    </row>
    <row r="420" spans="1:21">
      <c r="A420" s="125">
        <v>1084</v>
      </c>
      <c r="B420" s="125">
        <v>0.25280000000000002</v>
      </c>
      <c r="C420" s="125">
        <v>0.5514</v>
      </c>
      <c r="D420" s="125">
        <v>2.0023</v>
      </c>
      <c r="E420" s="125">
        <v>4.1433</v>
      </c>
      <c r="F420" s="125">
        <v>8.5245999999999995</v>
      </c>
      <c r="G420" s="125">
        <v>11.114599999999999</v>
      </c>
      <c r="H420" s="125">
        <v>16.560099999999998</v>
      </c>
      <c r="I420" s="125">
        <v>0.28439999999999999</v>
      </c>
      <c r="J420" s="125">
        <v>1.0078</v>
      </c>
      <c r="K420" s="125">
        <v>2.1086</v>
      </c>
      <c r="L420" s="125">
        <v>0.31180000000000002</v>
      </c>
      <c r="M420" s="125">
        <v>1.0891999999999999</v>
      </c>
      <c r="N420" s="125">
        <v>2.2685</v>
      </c>
      <c r="O420" s="125">
        <v>0.27039999999999997</v>
      </c>
      <c r="P420" s="125">
        <v>1.0044999999999999</v>
      </c>
      <c r="Q420" s="125">
        <v>2.12</v>
      </c>
      <c r="R420" s="125">
        <v>1.0196000000000001</v>
      </c>
      <c r="S420" s="125">
        <v>2.1347</v>
      </c>
      <c r="T420" s="363">
        <v>4.4208999999999996</v>
      </c>
      <c r="U420" s="125">
        <v>1084</v>
      </c>
    </row>
    <row r="421" spans="1:21">
      <c r="A421" s="125">
        <v>1083</v>
      </c>
      <c r="B421" s="125">
        <v>0.25290000000000001</v>
      </c>
      <c r="C421" s="125">
        <v>0.55169999999999997</v>
      </c>
      <c r="D421" s="125">
        <v>2.0028999999999999</v>
      </c>
      <c r="E421" s="125">
        <v>4.1444999999999999</v>
      </c>
      <c r="F421" s="125">
        <v>8.5271000000000008</v>
      </c>
      <c r="G421" s="125">
        <v>11.117800000000001</v>
      </c>
      <c r="H421" s="125">
        <v>16.565000000000001</v>
      </c>
      <c r="I421" s="125">
        <v>0.28449999999999998</v>
      </c>
      <c r="J421" s="125">
        <v>1.0082</v>
      </c>
      <c r="K421" s="125">
        <v>2.1093000000000002</v>
      </c>
      <c r="L421" s="125">
        <v>0.312</v>
      </c>
      <c r="M421" s="125">
        <v>1.0895999999999999</v>
      </c>
      <c r="N421" s="125">
        <v>2.2692999999999999</v>
      </c>
      <c r="O421" s="125">
        <v>0.27050000000000002</v>
      </c>
      <c r="P421" s="125">
        <v>1.0048999999999999</v>
      </c>
      <c r="Q421" s="125">
        <v>2.1206999999999998</v>
      </c>
      <c r="R421" s="125">
        <v>1.02</v>
      </c>
      <c r="S421" s="125">
        <v>2.1354000000000002</v>
      </c>
      <c r="T421" s="363">
        <v>4.4222999999999999</v>
      </c>
      <c r="U421" s="125">
        <v>1083</v>
      </c>
    </row>
    <row r="422" spans="1:21">
      <c r="A422" s="125">
        <v>1082</v>
      </c>
      <c r="B422" s="125">
        <v>0.25309999999999999</v>
      </c>
      <c r="C422" s="125">
        <v>0.55200000000000005</v>
      </c>
      <c r="D422" s="125">
        <v>2.0034999999999998</v>
      </c>
      <c r="E422" s="125">
        <v>4.1458000000000004</v>
      </c>
      <c r="F422" s="125">
        <v>8.5296000000000003</v>
      </c>
      <c r="G422" s="125">
        <v>11.121</v>
      </c>
      <c r="H422" s="125">
        <v>16.569900000000001</v>
      </c>
      <c r="I422" s="125">
        <v>0.28470000000000001</v>
      </c>
      <c r="J422" s="125">
        <v>1.0085</v>
      </c>
      <c r="K422" s="125">
        <v>2.11</v>
      </c>
      <c r="L422" s="125">
        <v>0.31209999999999999</v>
      </c>
      <c r="M422" s="125">
        <v>1.0900000000000001</v>
      </c>
      <c r="N422" s="125">
        <v>2.2700999999999998</v>
      </c>
      <c r="O422" s="125">
        <v>0.2707</v>
      </c>
      <c r="P422" s="125">
        <v>1.0052000000000001</v>
      </c>
      <c r="Q422" s="125">
        <v>2.1214</v>
      </c>
      <c r="R422" s="125">
        <v>1.0203</v>
      </c>
      <c r="S422" s="125">
        <v>2.1360999999999999</v>
      </c>
      <c r="T422" s="363">
        <v>4.4237000000000002</v>
      </c>
      <c r="U422" s="125">
        <v>1082</v>
      </c>
    </row>
    <row r="423" spans="1:21">
      <c r="A423" s="125">
        <v>1081</v>
      </c>
      <c r="B423" s="125">
        <v>0.25319999999999998</v>
      </c>
      <c r="C423" s="125">
        <v>0.55230000000000001</v>
      </c>
      <c r="D423" s="125">
        <v>2.0041000000000002</v>
      </c>
      <c r="E423" s="125">
        <v>4.1470000000000002</v>
      </c>
      <c r="F423" s="125">
        <v>8.5320999999999998</v>
      </c>
      <c r="G423" s="125">
        <v>11.1242</v>
      </c>
      <c r="H423" s="125">
        <v>16.5748</v>
      </c>
      <c r="I423" s="125">
        <v>0.28489999999999999</v>
      </c>
      <c r="J423" s="125">
        <v>1.0088999999999999</v>
      </c>
      <c r="K423" s="125">
        <v>2.1107</v>
      </c>
      <c r="L423" s="125">
        <v>0.31230000000000002</v>
      </c>
      <c r="M423" s="125">
        <v>1.0904</v>
      </c>
      <c r="N423" s="125">
        <v>2.2709000000000001</v>
      </c>
      <c r="O423" s="125">
        <v>0.27079999999999999</v>
      </c>
      <c r="P423" s="125">
        <v>1.0056</v>
      </c>
      <c r="Q423" s="125">
        <v>2.1221000000000001</v>
      </c>
      <c r="R423" s="125">
        <v>1.0206</v>
      </c>
      <c r="S423" s="125">
        <v>2.1366999999999998</v>
      </c>
      <c r="T423" s="363">
        <v>4.4249999999999998</v>
      </c>
      <c r="U423" s="125">
        <v>1081</v>
      </c>
    </row>
    <row r="424" spans="1:21">
      <c r="A424" s="125">
        <v>1080</v>
      </c>
      <c r="B424" s="125">
        <v>0.25330000000000003</v>
      </c>
      <c r="C424" s="125">
        <v>0.55259999999999998</v>
      </c>
      <c r="D424" s="125">
        <v>2.0047000000000001</v>
      </c>
      <c r="E424" s="125">
        <v>4.1482000000000001</v>
      </c>
      <c r="F424" s="125">
        <v>8.5345999999999993</v>
      </c>
      <c r="G424" s="125">
        <v>11.1274</v>
      </c>
      <c r="H424" s="125">
        <v>16.579699999999999</v>
      </c>
      <c r="I424" s="125">
        <v>0.28510000000000002</v>
      </c>
      <c r="J424" s="125">
        <v>1.0092000000000001</v>
      </c>
      <c r="K424" s="125">
        <v>2.1114999999999999</v>
      </c>
      <c r="L424" s="125">
        <v>0.3125</v>
      </c>
      <c r="M424" s="125">
        <v>1.0908</v>
      </c>
      <c r="N424" s="125">
        <v>2.2715999999999998</v>
      </c>
      <c r="O424" s="125">
        <v>0.27100000000000002</v>
      </c>
      <c r="P424" s="125">
        <v>1.006</v>
      </c>
      <c r="Q424" s="125">
        <v>2.1227999999999998</v>
      </c>
      <c r="R424" s="125">
        <v>1.0209999999999999</v>
      </c>
      <c r="S424" s="125">
        <v>2.1374</v>
      </c>
      <c r="T424" s="363">
        <v>4.4264000000000001</v>
      </c>
      <c r="U424" s="125">
        <v>1080</v>
      </c>
    </row>
    <row r="425" spans="1:21">
      <c r="A425" s="125">
        <v>1079</v>
      </c>
      <c r="B425" s="125">
        <v>0.2535</v>
      </c>
      <c r="C425" s="125">
        <v>0.55289999999999995</v>
      </c>
      <c r="D425" s="125">
        <v>2.0053000000000001</v>
      </c>
      <c r="E425" s="125">
        <v>4.1494</v>
      </c>
      <c r="F425" s="125">
        <v>8.5371000000000006</v>
      </c>
      <c r="G425" s="125">
        <v>11.130599999999999</v>
      </c>
      <c r="H425" s="125">
        <v>16.584599999999998</v>
      </c>
      <c r="I425" s="125">
        <v>0.28520000000000001</v>
      </c>
      <c r="J425" s="125">
        <v>1.0096000000000001</v>
      </c>
      <c r="K425" s="125">
        <v>2.1122000000000001</v>
      </c>
      <c r="L425" s="125">
        <v>0.31269999999999998</v>
      </c>
      <c r="M425" s="125">
        <v>1.0911999999999999</v>
      </c>
      <c r="N425" s="125">
        <v>2.2724000000000002</v>
      </c>
      <c r="O425" s="125">
        <v>0.27110000000000001</v>
      </c>
      <c r="P425" s="125">
        <v>1.0063</v>
      </c>
      <c r="Q425" s="125">
        <v>2.1234999999999999</v>
      </c>
      <c r="R425" s="125">
        <v>1.0213000000000001</v>
      </c>
      <c r="S425" s="125">
        <v>2.1381000000000001</v>
      </c>
      <c r="T425" s="363">
        <v>4.4278000000000004</v>
      </c>
      <c r="U425" s="125">
        <v>1079</v>
      </c>
    </row>
    <row r="426" spans="1:21">
      <c r="A426" s="125">
        <v>1078</v>
      </c>
      <c r="B426" s="125">
        <v>0.25359999999999999</v>
      </c>
      <c r="C426" s="125">
        <v>0.55320000000000003</v>
      </c>
      <c r="D426" s="125">
        <v>2.0059</v>
      </c>
      <c r="E426" s="125">
        <v>4.1506999999999996</v>
      </c>
      <c r="F426" s="125">
        <v>8.5396000000000001</v>
      </c>
      <c r="G426" s="125">
        <v>11.133699999999999</v>
      </c>
      <c r="H426" s="125">
        <v>16.589500000000001</v>
      </c>
      <c r="I426" s="125">
        <v>0.28539999999999999</v>
      </c>
      <c r="J426" s="125">
        <v>1.01</v>
      </c>
      <c r="K426" s="125">
        <v>2.1128999999999998</v>
      </c>
      <c r="L426" s="125">
        <v>0.31290000000000001</v>
      </c>
      <c r="M426" s="125">
        <v>1.0914999999999999</v>
      </c>
      <c r="N426" s="125">
        <v>2.2732000000000001</v>
      </c>
      <c r="O426" s="125">
        <v>0.27129999999999999</v>
      </c>
      <c r="P426" s="125">
        <v>1.0066999999999999</v>
      </c>
      <c r="Q426" s="125">
        <v>2.1242000000000001</v>
      </c>
      <c r="R426" s="125">
        <v>1.0217000000000001</v>
      </c>
      <c r="S426" s="125">
        <v>2.1387999999999998</v>
      </c>
      <c r="T426" s="363">
        <v>4.4291999999999998</v>
      </c>
      <c r="U426" s="125">
        <v>1078</v>
      </c>
    </row>
    <row r="427" spans="1:21">
      <c r="A427" s="125">
        <v>1077</v>
      </c>
      <c r="B427" s="125">
        <v>0.25380000000000003</v>
      </c>
      <c r="C427" s="125">
        <v>0.55349999999999999</v>
      </c>
      <c r="D427" s="125">
        <v>2.0065</v>
      </c>
      <c r="E427" s="125">
        <v>4.1519000000000004</v>
      </c>
      <c r="F427" s="125">
        <v>8.5420999999999996</v>
      </c>
      <c r="G427" s="125">
        <v>11.136900000000001</v>
      </c>
      <c r="H427" s="125">
        <v>16.5944</v>
      </c>
      <c r="I427" s="125">
        <v>0.28560000000000002</v>
      </c>
      <c r="J427" s="125">
        <v>1.0103</v>
      </c>
      <c r="K427" s="125">
        <v>2.1135999999999999</v>
      </c>
      <c r="L427" s="125">
        <v>0.31309999999999999</v>
      </c>
      <c r="M427" s="125">
        <v>1.0919000000000001</v>
      </c>
      <c r="N427" s="125">
        <v>2.274</v>
      </c>
      <c r="O427" s="125">
        <v>0.27139999999999997</v>
      </c>
      <c r="P427" s="125">
        <v>1.0069999999999999</v>
      </c>
      <c r="Q427" s="125">
        <v>2.1248999999999998</v>
      </c>
      <c r="R427" s="125">
        <v>1.022</v>
      </c>
      <c r="S427" s="125">
        <v>2.1395</v>
      </c>
      <c r="T427" s="363">
        <v>4.4306000000000001</v>
      </c>
      <c r="U427" s="125">
        <v>1077</v>
      </c>
    </row>
    <row r="428" spans="1:21">
      <c r="A428" s="125">
        <v>1076</v>
      </c>
      <c r="B428" s="125">
        <v>0.25390000000000001</v>
      </c>
      <c r="C428" s="125">
        <v>0.55379999999999996</v>
      </c>
      <c r="D428" s="125">
        <v>2.0070999999999999</v>
      </c>
      <c r="E428" s="125">
        <v>4.1531000000000002</v>
      </c>
      <c r="F428" s="125">
        <v>8.5446000000000009</v>
      </c>
      <c r="G428" s="125">
        <v>11.1401</v>
      </c>
      <c r="H428" s="125">
        <v>16.599299999999999</v>
      </c>
      <c r="I428" s="125">
        <v>0.28570000000000001</v>
      </c>
      <c r="J428" s="125">
        <v>1.0106999999999999</v>
      </c>
      <c r="K428" s="125">
        <v>2.1143999999999998</v>
      </c>
      <c r="L428" s="125">
        <v>0.31330000000000002</v>
      </c>
      <c r="M428" s="125">
        <v>1.0923</v>
      </c>
      <c r="N428" s="125">
        <v>2.2747999999999999</v>
      </c>
      <c r="O428" s="125">
        <v>0.27160000000000001</v>
      </c>
      <c r="P428" s="125">
        <v>1.0074000000000001</v>
      </c>
      <c r="Q428" s="125">
        <v>2.1255999999999999</v>
      </c>
      <c r="R428" s="125">
        <v>1.0224</v>
      </c>
      <c r="S428" s="125">
        <v>2.1402000000000001</v>
      </c>
      <c r="T428" s="363">
        <v>4.4318999999999997</v>
      </c>
      <c r="U428" s="125">
        <v>1076</v>
      </c>
    </row>
    <row r="429" spans="1:21">
      <c r="A429" s="125">
        <v>1075</v>
      </c>
      <c r="B429" s="125">
        <v>0.25409999999999999</v>
      </c>
      <c r="C429" s="125">
        <v>0.55420000000000003</v>
      </c>
      <c r="D429" s="125">
        <v>2.0078</v>
      </c>
      <c r="E429" s="125">
        <v>4.1543999999999999</v>
      </c>
      <c r="F429" s="125">
        <v>8.5471000000000004</v>
      </c>
      <c r="G429" s="125">
        <v>11.1433</v>
      </c>
      <c r="H429" s="125">
        <v>17.004200000000001</v>
      </c>
      <c r="I429" s="125">
        <v>0.28589999999999999</v>
      </c>
      <c r="J429" s="125">
        <v>1.0111000000000001</v>
      </c>
      <c r="K429" s="125">
        <v>2.1151</v>
      </c>
      <c r="L429" s="125">
        <v>0.3135</v>
      </c>
      <c r="M429" s="125">
        <v>1.0927</v>
      </c>
      <c r="N429" s="125">
        <v>2.2755999999999998</v>
      </c>
      <c r="O429" s="125">
        <v>0.2717</v>
      </c>
      <c r="P429" s="125">
        <v>1.0077</v>
      </c>
      <c r="Q429" s="125">
        <v>2.1263000000000001</v>
      </c>
      <c r="R429" s="125">
        <v>1.0226999999999999</v>
      </c>
      <c r="S429" s="125">
        <v>2.1408999999999998</v>
      </c>
      <c r="T429" s="363">
        <v>4.4333</v>
      </c>
      <c r="U429" s="125">
        <v>1075</v>
      </c>
    </row>
    <row r="430" spans="1:21">
      <c r="A430" s="125">
        <v>1074</v>
      </c>
      <c r="B430" s="125">
        <v>0.25419999999999998</v>
      </c>
      <c r="C430" s="125">
        <v>0.55449999999999999</v>
      </c>
      <c r="D430" s="125">
        <v>2.0084</v>
      </c>
      <c r="E430" s="125">
        <v>4.1555999999999997</v>
      </c>
      <c r="F430" s="125">
        <v>8.5495999999999999</v>
      </c>
      <c r="G430" s="125">
        <v>11.1465</v>
      </c>
      <c r="H430" s="125">
        <v>17.0091</v>
      </c>
      <c r="I430" s="125">
        <v>0.28610000000000002</v>
      </c>
      <c r="J430" s="125">
        <v>1.0114000000000001</v>
      </c>
      <c r="K430" s="125">
        <v>2.1158000000000001</v>
      </c>
      <c r="L430" s="125">
        <v>0.31369999999999998</v>
      </c>
      <c r="M430" s="125">
        <v>1.0931</v>
      </c>
      <c r="N430" s="125">
        <v>2.2763</v>
      </c>
      <c r="O430" s="125">
        <v>0.27189999999999998</v>
      </c>
      <c r="P430" s="125">
        <v>1.0081</v>
      </c>
      <c r="Q430" s="125">
        <v>2.1269999999999998</v>
      </c>
      <c r="R430" s="125">
        <v>1.0229999999999999</v>
      </c>
      <c r="S430" s="125">
        <v>2.1415999999999999</v>
      </c>
      <c r="T430" s="363">
        <v>4.4347000000000003</v>
      </c>
      <c r="U430" s="125">
        <v>1074</v>
      </c>
    </row>
    <row r="431" spans="1:21">
      <c r="A431" s="125">
        <v>1073</v>
      </c>
      <c r="B431" s="125">
        <v>0.25440000000000002</v>
      </c>
      <c r="C431" s="125">
        <v>0.55479999999999996</v>
      </c>
      <c r="D431" s="125">
        <v>2.0089999999999999</v>
      </c>
      <c r="E431" s="125">
        <v>4.1567999999999996</v>
      </c>
      <c r="F431" s="125">
        <v>8.5520999999999994</v>
      </c>
      <c r="G431" s="125">
        <v>11.149699999999999</v>
      </c>
      <c r="H431" s="125">
        <v>17.013999999999999</v>
      </c>
      <c r="I431" s="125">
        <v>0.2863</v>
      </c>
      <c r="J431" s="125">
        <v>1.0118</v>
      </c>
      <c r="K431" s="125">
        <v>2.1166</v>
      </c>
      <c r="L431" s="125">
        <v>0.31390000000000001</v>
      </c>
      <c r="M431" s="125">
        <v>1.0934999999999999</v>
      </c>
      <c r="N431" s="125">
        <v>2.2770999999999999</v>
      </c>
      <c r="O431" s="125">
        <v>0.27200000000000002</v>
      </c>
      <c r="P431" s="125">
        <v>1.0084</v>
      </c>
      <c r="Q431" s="125">
        <v>2.1276999999999999</v>
      </c>
      <c r="R431" s="125">
        <v>1.0234000000000001</v>
      </c>
      <c r="S431" s="125">
        <v>2.1421999999999999</v>
      </c>
      <c r="T431" s="363">
        <v>4.4360999999999997</v>
      </c>
      <c r="U431" s="125">
        <v>1073</v>
      </c>
    </row>
    <row r="432" spans="1:21">
      <c r="A432" s="125">
        <v>1072</v>
      </c>
      <c r="B432" s="125">
        <v>0.2545</v>
      </c>
      <c r="C432" s="125">
        <v>0.55510000000000004</v>
      </c>
      <c r="D432" s="125">
        <v>2.0095999999999998</v>
      </c>
      <c r="E432" s="125">
        <v>4.1581000000000001</v>
      </c>
      <c r="F432" s="125">
        <v>8.5546000000000006</v>
      </c>
      <c r="G432" s="125">
        <v>11.152900000000001</v>
      </c>
      <c r="H432" s="125">
        <v>17.018899999999999</v>
      </c>
      <c r="I432" s="125">
        <v>0.28639999999999999</v>
      </c>
      <c r="J432" s="125">
        <v>1.0121</v>
      </c>
      <c r="K432" s="125">
        <v>2.1173000000000002</v>
      </c>
      <c r="L432" s="125">
        <v>0.31409999999999999</v>
      </c>
      <c r="M432" s="125">
        <v>1.0939000000000001</v>
      </c>
      <c r="N432" s="125">
        <v>2.2778999999999998</v>
      </c>
      <c r="O432" s="125">
        <v>0.2722</v>
      </c>
      <c r="P432" s="125">
        <v>1.0087999999999999</v>
      </c>
      <c r="Q432" s="125">
        <v>2.1284999999999998</v>
      </c>
      <c r="R432" s="125">
        <v>1.0237000000000001</v>
      </c>
      <c r="S432" s="125">
        <v>2.1429</v>
      </c>
      <c r="T432" s="363">
        <v>4.4375</v>
      </c>
      <c r="U432" s="125">
        <v>1072</v>
      </c>
    </row>
    <row r="433" spans="1:21">
      <c r="A433" s="125">
        <v>1071</v>
      </c>
      <c r="B433" s="125">
        <v>0.25469999999999998</v>
      </c>
      <c r="C433" s="125">
        <v>0.5554</v>
      </c>
      <c r="D433" s="125">
        <v>2.0102000000000002</v>
      </c>
      <c r="E433" s="125">
        <v>4.1593</v>
      </c>
      <c r="F433" s="125">
        <v>8.5571000000000002</v>
      </c>
      <c r="G433" s="125">
        <v>11.1561</v>
      </c>
      <c r="H433" s="125">
        <v>17.023900000000001</v>
      </c>
      <c r="I433" s="125">
        <v>0.28660000000000002</v>
      </c>
      <c r="J433" s="125">
        <v>1.0125</v>
      </c>
      <c r="K433" s="125">
        <v>2.1179999999999999</v>
      </c>
      <c r="L433" s="125">
        <v>0.31430000000000002</v>
      </c>
      <c r="M433" s="125">
        <v>1.0943000000000001</v>
      </c>
      <c r="N433" s="125">
        <v>2.2787000000000002</v>
      </c>
      <c r="O433" s="125">
        <v>0.27229999999999999</v>
      </c>
      <c r="P433" s="125">
        <v>1.0091000000000001</v>
      </c>
      <c r="Q433" s="125">
        <v>2.1292</v>
      </c>
      <c r="R433" s="125">
        <v>1.0241</v>
      </c>
      <c r="S433" s="125">
        <v>2.1436000000000002</v>
      </c>
      <c r="T433" s="363">
        <v>4.4387999999999996</v>
      </c>
      <c r="U433" s="125">
        <v>1071</v>
      </c>
    </row>
    <row r="434" spans="1:21">
      <c r="A434" s="125">
        <v>1070</v>
      </c>
      <c r="B434" s="125">
        <v>0.25480000000000003</v>
      </c>
      <c r="C434" s="125">
        <v>0.55569999999999997</v>
      </c>
      <c r="D434" s="125">
        <v>2.0108000000000001</v>
      </c>
      <c r="E434" s="125">
        <v>4.1604999999999999</v>
      </c>
      <c r="F434" s="125">
        <v>8.5595999999999997</v>
      </c>
      <c r="G434" s="125">
        <v>11.1593</v>
      </c>
      <c r="H434" s="125">
        <v>17.0288</v>
      </c>
      <c r="I434" s="125">
        <v>0.2868</v>
      </c>
      <c r="J434" s="125">
        <v>1.0128999999999999</v>
      </c>
      <c r="K434" s="125">
        <v>2.1187</v>
      </c>
      <c r="L434" s="125">
        <v>0.3145</v>
      </c>
      <c r="M434" s="125">
        <v>1.0947</v>
      </c>
      <c r="N434" s="125">
        <v>2.2795000000000001</v>
      </c>
      <c r="O434" s="125">
        <v>0.27250000000000002</v>
      </c>
      <c r="P434" s="125">
        <v>1.0095000000000001</v>
      </c>
      <c r="Q434" s="125">
        <v>2.1299000000000001</v>
      </c>
      <c r="R434" s="125">
        <v>1.0244</v>
      </c>
      <c r="S434" s="125">
        <v>2.1442999999999999</v>
      </c>
      <c r="T434" s="363">
        <v>4.4401999999999999</v>
      </c>
      <c r="U434" s="125">
        <v>1070</v>
      </c>
    </row>
    <row r="435" spans="1:21">
      <c r="A435" s="125">
        <v>1069</v>
      </c>
      <c r="B435" s="125">
        <v>0.255</v>
      </c>
      <c r="C435" s="125">
        <v>0.55600000000000005</v>
      </c>
      <c r="D435" s="125">
        <v>2.0114000000000001</v>
      </c>
      <c r="E435" s="125">
        <v>4.1618000000000004</v>
      </c>
      <c r="F435" s="125">
        <v>8.5620999999999992</v>
      </c>
      <c r="G435" s="125">
        <v>11.162599999999999</v>
      </c>
      <c r="H435" s="125">
        <v>17.0337</v>
      </c>
      <c r="I435" s="125">
        <v>0.28699999999999998</v>
      </c>
      <c r="J435" s="125">
        <v>1.0132000000000001</v>
      </c>
      <c r="K435" s="125">
        <v>2.1194999999999999</v>
      </c>
      <c r="L435" s="125">
        <v>0.31469999999999998</v>
      </c>
      <c r="M435" s="125">
        <v>1.0951</v>
      </c>
      <c r="N435" s="125">
        <v>2.2803</v>
      </c>
      <c r="O435" s="125">
        <v>0.2727</v>
      </c>
      <c r="P435" s="125">
        <v>1.0099</v>
      </c>
      <c r="Q435" s="125">
        <v>2.1305999999999998</v>
      </c>
      <c r="R435" s="125">
        <v>1.0247999999999999</v>
      </c>
      <c r="S435" s="125">
        <v>2.145</v>
      </c>
      <c r="T435" s="363">
        <v>4.4416000000000002</v>
      </c>
      <c r="U435" s="125">
        <v>1069</v>
      </c>
    </row>
    <row r="436" spans="1:21">
      <c r="A436" s="125">
        <v>1068</v>
      </c>
      <c r="B436" s="125">
        <v>0.25509999999999999</v>
      </c>
      <c r="C436" s="125">
        <v>0.55630000000000002</v>
      </c>
      <c r="D436" s="125">
        <v>2.012</v>
      </c>
      <c r="E436" s="125">
        <v>4.1630000000000003</v>
      </c>
      <c r="F436" s="125">
        <v>8.5646000000000004</v>
      </c>
      <c r="G436" s="125">
        <v>11.165800000000001</v>
      </c>
      <c r="H436" s="125">
        <v>17.038599999999999</v>
      </c>
      <c r="I436" s="125">
        <v>0.28710000000000002</v>
      </c>
      <c r="J436" s="125">
        <v>1.0136000000000001</v>
      </c>
      <c r="K436" s="125">
        <v>2.1202000000000001</v>
      </c>
      <c r="L436" s="125">
        <v>0.31490000000000001</v>
      </c>
      <c r="M436" s="125">
        <v>1.0953999999999999</v>
      </c>
      <c r="N436" s="125">
        <v>2.2810999999999999</v>
      </c>
      <c r="O436" s="125">
        <v>0.27279999999999999</v>
      </c>
      <c r="P436" s="125">
        <v>1.0102</v>
      </c>
      <c r="Q436" s="125">
        <v>2.1313</v>
      </c>
      <c r="R436" s="125">
        <v>1.0250999999999999</v>
      </c>
      <c r="S436" s="125">
        <v>2.1457000000000002</v>
      </c>
      <c r="T436" s="363">
        <v>4.4429999999999996</v>
      </c>
      <c r="U436" s="125">
        <v>1068</v>
      </c>
    </row>
    <row r="437" spans="1:21">
      <c r="A437" s="125">
        <v>1067</v>
      </c>
      <c r="B437" s="125">
        <v>0.25530000000000003</v>
      </c>
      <c r="C437" s="125">
        <v>0.55659999999999998</v>
      </c>
      <c r="D437" s="125">
        <v>2.0125999999999999</v>
      </c>
      <c r="E437" s="125">
        <v>4.1642000000000001</v>
      </c>
      <c r="F437" s="125">
        <v>8.5670999999999999</v>
      </c>
      <c r="G437" s="125">
        <v>11.169</v>
      </c>
      <c r="H437" s="125">
        <v>17.043500000000002</v>
      </c>
      <c r="I437" s="125">
        <v>0.2873</v>
      </c>
      <c r="J437" s="125">
        <v>1.014</v>
      </c>
      <c r="K437" s="125">
        <v>2.1208999999999998</v>
      </c>
      <c r="L437" s="125">
        <v>0.31509999999999999</v>
      </c>
      <c r="M437" s="125">
        <v>1.0958000000000001</v>
      </c>
      <c r="N437" s="125">
        <v>2.2818000000000001</v>
      </c>
      <c r="O437" s="125">
        <v>0.27300000000000002</v>
      </c>
      <c r="P437" s="125">
        <v>1.0105999999999999</v>
      </c>
      <c r="Q437" s="125">
        <v>2.1320000000000001</v>
      </c>
      <c r="R437" s="125">
        <v>1.0255000000000001</v>
      </c>
      <c r="S437" s="125">
        <v>2.1463999999999999</v>
      </c>
      <c r="T437" s="363">
        <v>4.4443999999999999</v>
      </c>
      <c r="U437" s="125">
        <v>1067</v>
      </c>
    </row>
    <row r="438" spans="1:21">
      <c r="A438" s="125">
        <v>1066</v>
      </c>
      <c r="B438" s="125">
        <v>0.25540000000000002</v>
      </c>
      <c r="C438" s="125">
        <v>0.55689999999999995</v>
      </c>
      <c r="D438" s="125">
        <v>2.0133000000000001</v>
      </c>
      <c r="E438" s="125">
        <v>4.1654999999999998</v>
      </c>
      <c r="F438" s="125">
        <v>8.5695999999999994</v>
      </c>
      <c r="G438" s="125">
        <v>11.1722</v>
      </c>
      <c r="H438" s="125">
        <v>17.048500000000001</v>
      </c>
      <c r="I438" s="125">
        <v>0.28749999999999998</v>
      </c>
      <c r="J438" s="125">
        <v>1.0143</v>
      </c>
      <c r="K438" s="125">
        <v>2.1217000000000001</v>
      </c>
      <c r="L438" s="125">
        <v>0.31530000000000002</v>
      </c>
      <c r="M438" s="125">
        <v>1.0962000000000001</v>
      </c>
      <c r="N438" s="125">
        <v>2.2826</v>
      </c>
      <c r="O438" s="125">
        <v>0.27310000000000001</v>
      </c>
      <c r="P438" s="125">
        <v>1.0108999999999999</v>
      </c>
      <c r="Q438" s="125">
        <v>2.1326999999999998</v>
      </c>
      <c r="R438" s="125">
        <v>1.0258</v>
      </c>
      <c r="S438" s="125">
        <v>2.1471</v>
      </c>
      <c r="T438" s="363">
        <v>4.4458000000000002</v>
      </c>
      <c r="U438" s="125">
        <v>1066</v>
      </c>
    </row>
    <row r="439" spans="1:21">
      <c r="A439" s="125">
        <v>1065</v>
      </c>
      <c r="B439" s="125">
        <v>0.25559999999999999</v>
      </c>
      <c r="C439" s="125">
        <v>0.55720000000000003</v>
      </c>
      <c r="D439" s="125">
        <v>2.0139</v>
      </c>
      <c r="E439" s="125">
        <v>4.1666999999999996</v>
      </c>
      <c r="F439" s="125">
        <v>8.5721000000000007</v>
      </c>
      <c r="G439" s="125">
        <v>11.1754</v>
      </c>
      <c r="H439" s="125">
        <v>17.0534</v>
      </c>
      <c r="I439" s="125">
        <v>0.28770000000000001</v>
      </c>
      <c r="J439" s="125">
        <v>1.0146999999999999</v>
      </c>
      <c r="K439" s="125">
        <v>2.1223999999999998</v>
      </c>
      <c r="L439" s="125">
        <v>0.31540000000000001</v>
      </c>
      <c r="M439" s="125">
        <v>1.0966</v>
      </c>
      <c r="N439" s="125">
        <v>2.2833999999999999</v>
      </c>
      <c r="O439" s="125">
        <v>0.27329999999999999</v>
      </c>
      <c r="P439" s="125">
        <v>1.0113000000000001</v>
      </c>
      <c r="Q439" s="125">
        <v>2.1334</v>
      </c>
      <c r="R439" s="125">
        <v>1.0261</v>
      </c>
      <c r="S439" s="125">
        <v>2.1478000000000002</v>
      </c>
      <c r="T439" s="363">
        <v>4.4471999999999996</v>
      </c>
      <c r="U439" s="125">
        <v>1065</v>
      </c>
    </row>
    <row r="440" spans="1:21">
      <c r="A440" s="125">
        <v>1064</v>
      </c>
      <c r="B440" s="125">
        <v>0.25569999999999998</v>
      </c>
      <c r="C440" s="125">
        <v>0.5575</v>
      </c>
      <c r="D440" s="125">
        <v>2.0145</v>
      </c>
      <c r="E440" s="125">
        <v>4.1679000000000004</v>
      </c>
      <c r="F440" s="125">
        <v>8.5746000000000002</v>
      </c>
      <c r="G440" s="125">
        <v>11.178599999999999</v>
      </c>
      <c r="H440" s="125">
        <v>17.058299999999999</v>
      </c>
      <c r="I440" s="125">
        <v>0.2878</v>
      </c>
      <c r="J440" s="125">
        <v>1.0150999999999999</v>
      </c>
      <c r="K440" s="125">
        <v>2.1231</v>
      </c>
      <c r="L440" s="125">
        <v>0.31559999999999999</v>
      </c>
      <c r="M440" s="125">
        <v>1.097</v>
      </c>
      <c r="N440" s="125">
        <v>2.2841999999999998</v>
      </c>
      <c r="O440" s="125">
        <v>0.27339999999999998</v>
      </c>
      <c r="P440" s="125">
        <v>1.0116000000000001</v>
      </c>
      <c r="Q440" s="125">
        <v>2.1341000000000001</v>
      </c>
      <c r="R440" s="125">
        <v>1.0265</v>
      </c>
      <c r="S440" s="125">
        <v>2.1484999999999999</v>
      </c>
      <c r="T440" s="363">
        <v>4.4485000000000001</v>
      </c>
      <c r="U440" s="125">
        <v>1064</v>
      </c>
    </row>
    <row r="441" spans="1:21">
      <c r="A441" s="125">
        <v>1063</v>
      </c>
      <c r="B441" s="125">
        <v>0.25590000000000002</v>
      </c>
      <c r="C441" s="125">
        <v>0.55779999999999996</v>
      </c>
      <c r="D441" s="125">
        <v>2.0150999999999999</v>
      </c>
      <c r="E441" s="125">
        <v>4.1692</v>
      </c>
      <c r="F441" s="125">
        <v>8.5771999999999995</v>
      </c>
      <c r="G441" s="125">
        <v>11.181800000000001</v>
      </c>
      <c r="H441" s="125">
        <v>17.063300000000002</v>
      </c>
      <c r="I441" s="125">
        <v>0.28799999999999998</v>
      </c>
      <c r="J441" s="125">
        <v>1.0154000000000001</v>
      </c>
      <c r="K441" s="125">
        <v>2.1238999999999999</v>
      </c>
      <c r="L441" s="125">
        <v>0.31580000000000003</v>
      </c>
      <c r="M441" s="125">
        <v>1.0973999999999999</v>
      </c>
      <c r="N441" s="125">
        <v>2.2850000000000001</v>
      </c>
      <c r="O441" s="125">
        <v>0.27360000000000001</v>
      </c>
      <c r="P441" s="125">
        <v>1.012</v>
      </c>
      <c r="Q441" s="125">
        <v>2.1347999999999998</v>
      </c>
      <c r="R441" s="125">
        <v>1.0267999999999999</v>
      </c>
      <c r="S441" s="125">
        <v>2.1492</v>
      </c>
      <c r="T441" s="363">
        <v>4.4499000000000004</v>
      </c>
      <c r="U441" s="125">
        <v>1063</v>
      </c>
    </row>
    <row r="442" spans="1:21">
      <c r="A442" s="125">
        <v>1062</v>
      </c>
      <c r="B442" s="125">
        <v>0.25600000000000001</v>
      </c>
      <c r="C442" s="125">
        <v>0.55810000000000004</v>
      </c>
      <c r="D442" s="125">
        <v>2.0156999999999998</v>
      </c>
      <c r="E442" s="125">
        <v>4.1703999999999999</v>
      </c>
      <c r="F442" s="125">
        <v>8.5797000000000008</v>
      </c>
      <c r="G442" s="125">
        <v>11.185</v>
      </c>
      <c r="H442" s="125">
        <v>17.068200000000001</v>
      </c>
      <c r="I442" s="125">
        <v>0.28820000000000001</v>
      </c>
      <c r="J442" s="125">
        <v>1.0158</v>
      </c>
      <c r="K442" s="125">
        <v>2.1246</v>
      </c>
      <c r="L442" s="125">
        <v>0.316</v>
      </c>
      <c r="M442" s="125">
        <v>1.0978000000000001</v>
      </c>
      <c r="N442" s="125">
        <v>2.2858000000000001</v>
      </c>
      <c r="O442" s="125">
        <v>0.2737</v>
      </c>
      <c r="P442" s="125">
        <v>1.0124</v>
      </c>
      <c r="Q442" s="125">
        <v>2.1355</v>
      </c>
      <c r="R442" s="125">
        <v>1.0271999999999999</v>
      </c>
      <c r="S442" s="125">
        <v>2.1497999999999999</v>
      </c>
      <c r="T442" s="363">
        <v>4.4512999999999998</v>
      </c>
      <c r="U442" s="125">
        <v>1062</v>
      </c>
    </row>
    <row r="443" spans="1:21">
      <c r="A443" s="125">
        <v>1061</v>
      </c>
      <c r="B443" s="125">
        <v>0.25609999999999999</v>
      </c>
      <c r="C443" s="125">
        <v>0.55840000000000001</v>
      </c>
      <c r="D443" s="125">
        <v>2.0163000000000002</v>
      </c>
      <c r="E443" s="125">
        <v>4.1717000000000004</v>
      </c>
      <c r="F443" s="125">
        <v>8.5822000000000003</v>
      </c>
      <c r="G443" s="125">
        <v>11.1883</v>
      </c>
      <c r="H443" s="125">
        <v>17.0731</v>
      </c>
      <c r="I443" s="125">
        <v>0.28839999999999999</v>
      </c>
      <c r="J443" s="125">
        <v>1.0161</v>
      </c>
      <c r="K443" s="125">
        <v>2.1253000000000002</v>
      </c>
      <c r="L443" s="125">
        <v>0.31619999999999998</v>
      </c>
      <c r="M443" s="125">
        <v>1.0982000000000001</v>
      </c>
      <c r="N443" s="125">
        <v>2.2866</v>
      </c>
      <c r="O443" s="125">
        <v>0.27389999999999998</v>
      </c>
      <c r="P443" s="125">
        <v>1.0126999999999999</v>
      </c>
      <c r="Q443" s="125">
        <v>2.1362000000000001</v>
      </c>
      <c r="R443" s="125">
        <v>1.0275000000000001</v>
      </c>
      <c r="S443" s="125">
        <v>2.1505000000000001</v>
      </c>
      <c r="T443" s="363">
        <v>4.4527000000000001</v>
      </c>
      <c r="U443" s="125">
        <v>1061</v>
      </c>
    </row>
    <row r="444" spans="1:21">
      <c r="A444" s="125">
        <v>1060</v>
      </c>
      <c r="B444" s="125">
        <v>0.25629999999999997</v>
      </c>
      <c r="C444" s="125">
        <v>0.55869999999999997</v>
      </c>
      <c r="D444" s="125">
        <v>2.0169000000000001</v>
      </c>
      <c r="E444" s="125">
        <v>4.1729000000000003</v>
      </c>
      <c r="F444" s="125">
        <v>8.5846999999999998</v>
      </c>
      <c r="G444" s="125">
        <v>11.1915</v>
      </c>
      <c r="H444" s="125">
        <v>17.078099999999999</v>
      </c>
      <c r="I444" s="125">
        <v>0.28849999999999998</v>
      </c>
      <c r="J444" s="125">
        <v>1.0165</v>
      </c>
      <c r="K444" s="125">
        <v>2.1261000000000001</v>
      </c>
      <c r="L444" s="125">
        <v>0.31640000000000001</v>
      </c>
      <c r="M444" s="125">
        <v>1.0986</v>
      </c>
      <c r="N444" s="125">
        <v>2.2873999999999999</v>
      </c>
      <c r="O444" s="125">
        <v>0.27400000000000002</v>
      </c>
      <c r="P444" s="125">
        <v>1.0130999999999999</v>
      </c>
      <c r="Q444" s="125">
        <v>2.1368999999999998</v>
      </c>
      <c r="R444" s="125">
        <v>1.0279</v>
      </c>
      <c r="S444" s="125">
        <v>2.1511999999999998</v>
      </c>
      <c r="T444" s="363">
        <v>4.4541000000000004</v>
      </c>
      <c r="U444" s="125">
        <v>1060</v>
      </c>
    </row>
    <row r="445" spans="1:21">
      <c r="A445" s="125">
        <v>1059</v>
      </c>
      <c r="B445" s="125">
        <v>0.25640000000000002</v>
      </c>
      <c r="C445" s="125">
        <v>0.55910000000000004</v>
      </c>
      <c r="D445" s="125">
        <v>2.0175999999999998</v>
      </c>
      <c r="E445" s="125">
        <v>4.1741000000000001</v>
      </c>
      <c r="F445" s="125">
        <v>8.5871999999999993</v>
      </c>
      <c r="G445" s="125">
        <v>11.194699999999999</v>
      </c>
      <c r="H445" s="125">
        <v>17.082999999999998</v>
      </c>
      <c r="I445" s="125">
        <v>0.28870000000000001</v>
      </c>
      <c r="J445" s="125">
        <v>1.0168999999999999</v>
      </c>
      <c r="K445" s="125">
        <v>2.1267999999999998</v>
      </c>
      <c r="L445" s="125">
        <v>0.31659999999999999</v>
      </c>
      <c r="M445" s="125">
        <v>1.099</v>
      </c>
      <c r="N445" s="125">
        <v>2.2881999999999998</v>
      </c>
      <c r="O445" s="125">
        <v>0.2742</v>
      </c>
      <c r="P445" s="125">
        <v>1.0134000000000001</v>
      </c>
      <c r="Q445" s="125">
        <v>2.1375999999999999</v>
      </c>
      <c r="R445" s="125">
        <v>1.0282</v>
      </c>
      <c r="S445" s="125">
        <v>2.1518999999999999</v>
      </c>
      <c r="T445" s="363">
        <v>4.4554999999999998</v>
      </c>
      <c r="U445" s="125">
        <v>1059</v>
      </c>
    </row>
    <row r="446" spans="1:21">
      <c r="A446" s="125">
        <v>1058</v>
      </c>
      <c r="B446" s="125">
        <v>0.25659999999999999</v>
      </c>
      <c r="C446" s="125">
        <v>0.55940000000000001</v>
      </c>
      <c r="D446" s="125">
        <v>2.0182000000000002</v>
      </c>
      <c r="E446" s="125">
        <v>4.1753999999999998</v>
      </c>
      <c r="F446" s="125">
        <v>8.5897000000000006</v>
      </c>
      <c r="G446" s="125">
        <v>11.197900000000001</v>
      </c>
      <c r="H446" s="125">
        <v>17.088000000000001</v>
      </c>
      <c r="I446" s="125">
        <v>0.28889999999999999</v>
      </c>
      <c r="J446" s="125">
        <v>1.0172000000000001</v>
      </c>
      <c r="K446" s="125">
        <v>2.1274999999999999</v>
      </c>
      <c r="L446" s="125">
        <v>0.31680000000000003</v>
      </c>
      <c r="M446" s="125">
        <v>1.0993999999999999</v>
      </c>
      <c r="N446" s="125">
        <v>2.2888999999999999</v>
      </c>
      <c r="O446" s="125">
        <v>0.27439999999999998</v>
      </c>
      <c r="P446" s="125">
        <v>1.0138</v>
      </c>
      <c r="Q446" s="125">
        <v>2.1383999999999999</v>
      </c>
      <c r="R446" s="125">
        <v>1.0286</v>
      </c>
      <c r="S446" s="125">
        <v>2.1526000000000001</v>
      </c>
      <c r="T446" s="363">
        <v>4.4569000000000001</v>
      </c>
      <c r="U446" s="125">
        <v>1058</v>
      </c>
    </row>
    <row r="447" spans="1:21">
      <c r="A447" s="125">
        <v>1057</v>
      </c>
      <c r="B447" s="125">
        <v>0.25669999999999998</v>
      </c>
      <c r="C447" s="125">
        <v>0.55969999999999998</v>
      </c>
      <c r="D447" s="125">
        <v>2.0188000000000001</v>
      </c>
      <c r="E447" s="125">
        <v>4.1765999999999996</v>
      </c>
      <c r="F447" s="125">
        <v>8.5922999999999998</v>
      </c>
      <c r="G447" s="125">
        <v>11.2011</v>
      </c>
      <c r="H447" s="125">
        <v>17.0929</v>
      </c>
      <c r="I447" s="125">
        <v>0.28910000000000002</v>
      </c>
      <c r="J447" s="125">
        <v>1.0176000000000001</v>
      </c>
      <c r="K447" s="125">
        <v>2.1282999999999999</v>
      </c>
      <c r="L447" s="125">
        <v>0.317</v>
      </c>
      <c r="M447" s="125">
        <v>1.0998000000000001</v>
      </c>
      <c r="N447" s="125">
        <v>2.2896999999999998</v>
      </c>
      <c r="O447" s="125">
        <v>0.27450000000000002</v>
      </c>
      <c r="P447" s="125">
        <v>1.0141</v>
      </c>
      <c r="Q447" s="125">
        <v>2.1391</v>
      </c>
      <c r="R447" s="125">
        <v>1.0288999999999999</v>
      </c>
      <c r="S447" s="125">
        <v>2.1533000000000002</v>
      </c>
      <c r="T447" s="363">
        <v>4.4583000000000004</v>
      </c>
      <c r="U447" s="125">
        <v>1057</v>
      </c>
    </row>
    <row r="448" spans="1:21">
      <c r="A448" s="125">
        <v>1056</v>
      </c>
      <c r="B448" s="125">
        <v>0.25690000000000002</v>
      </c>
      <c r="C448" s="125">
        <v>0.56000000000000005</v>
      </c>
      <c r="D448" s="125">
        <v>2.0194000000000001</v>
      </c>
      <c r="E448" s="125">
        <v>4.1779000000000002</v>
      </c>
      <c r="F448" s="125">
        <v>8.5947999999999993</v>
      </c>
      <c r="G448" s="125">
        <v>11.2044</v>
      </c>
      <c r="H448" s="125">
        <v>17.097899999999999</v>
      </c>
      <c r="I448" s="125">
        <v>0.28920000000000001</v>
      </c>
      <c r="J448" s="125">
        <v>1.018</v>
      </c>
      <c r="K448" s="125">
        <v>2.129</v>
      </c>
      <c r="L448" s="125">
        <v>0.31719999999999998</v>
      </c>
      <c r="M448" s="125">
        <v>1.1001000000000001</v>
      </c>
      <c r="N448" s="125">
        <v>2.2905000000000002</v>
      </c>
      <c r="O448" s="125">
        <v>0.2747</v>
      </c>
      <c r="P448" s="125">
        <v>1.0145</v>
      </c>
      <c r="Q448" s="125">
        <v>2.1398000000000001</v>
      </c>
      <c r="R448" s="125">
        <v>1.0291999999999999</v>
      </c>
      <c r="S448" s="125">
        <v>2.1539999999999999</v>
      </c>
      <c r="T448" s="363">
        <v>4.4596999999999998</v>
      </c>
      <c r="U448" s="125">
        <v>1056</v>
      </c>
    </row>
    <row r="449" spans="1:21">
      <c r="A449" s="125">
        <v>1055</v>
      </c>
      <c r="B449" s="125">
        <v>0.25700000000000001</v>
      </c>
      <c r="C449" s="125">
        <v>0.56030000000000002</v>
      </c>
      <c r="D449" s="125">
        <v>2.02</v>
      </c>
      <c r="E449" s="125">
        <v>4.1791</v>
      </c>
      <c r="F449" s="125">
        <v>8.5973000000000006</v>
      </c>
      <c r="G449" s="125">
        <v>11.207599999999999</v>
      </c>
      <c r="H449" s="125">
        <v>17.102799999999998</v>
      </c>
      <c r="I449" s="125">
        <v>0.28939999999999999</v>
      </c>
      <c r="J449" s="125">
        <v>1.0183</v>
      </c>
      <c r="K449" s="125">
        <v>2.1297000000000001</v>
      </c>
      <c r="L449" s="125">
        <v>0.31740000000000002</v>
      </c>
      <c r="M449" s="125">
        <v>1.1005</v>
      </c>
      <c r="N449" s="125">
        <v>2.2913000000000001</v>
      </c>
      <c r="O449" s="125">
        <v>0.27479999999999999</v>
      </c>
      <c r="P449" s="125">
        <v>1.0148999999999999</v>
      </c>
      <c r="Q449" s="125">
        <v>2.1404999999999998</v>
      </c>
      <c r="R449" s="125">
        <v>1.0296000000000001</v>
      </c>
      <c r="S449" s="125">
        <v>2.1547000000000001</v>
      </c>
      <c r="T449" s="363">
        <v>4.4611000000000001</v>
      </c>
      <c r="U449" s="125">
        <v>1055</v>
      </c>
    </row>
    <row r="450" spans="1:21">
      <c r="A450" s="125">
        <v>1054</v>
      </c>
      <c r="B450" s="125">
        <v>0.25719999999999998</v>
      </c>
      <c r="C450" s="125">
        <v>0.56059999999999999</v>
      </c>
      <c r="D450" s="125">
        <v>2.0206</v>
      </c>
      <c r="E450" s="125">
        <v>4.1802999999999999</v>
      </c>
      <c r="F450" s="125">
        <v>8.5998000000000001</v>
      </c>
      <c r="G450" s="125">
        <v>11.210800000000001</v>
      </c>
      <c r="H450" s="125">
        <v>17.107800000000001</v>
      </c>
      <c r="I450" s="125">
        <v>0.28960000000000002</v>
      </c>
      <c r="J450" s="125">
        <v>1.0186999999999999</v>
      </c>
      <c r="K450" s="125">
        <v>2.1305000000000001</v>
      </c>
      <c r="L450" s="125">
        <v>0.31759999999999999</v>
      </c>
      <c r="M450" s="125">
        <v>1.1009</v>
      </c>
      <c r="N450" s="125">
        <v>2.2921</v>
      </c>
      <c r="O450" s="125">
        <v>0.27500000000000002</v>
      </c>
      <c r="P450" s="125">
        <v>1.0152000000000001</v>
      </c>
      <c r="Q450" s="125">
        <v>2.1412</v>
      </c>
      <c r="R450" s="125">
        <v>1.0299</v>
      </c>
      <c r="S450" s="125">
        <v>2.1554000000000002</v>
      </c>
      <c r="T450" s="363">
        <v>4.4623999999999997</v>
      </c>
      <c r="U450" s="125">
        <v>1054</v>
      </c>
    </row>
    <row r="451" spans="1:21">
      <c r="A451" s="125">
        <v>1053</v>
      </c>
      <c r="B451" s="125">
        <v>0.25729999999999997</v>
      </c>
      <c r="C451" s="125">
        <v>0.56089999999999995</v>
      </c>
      <c r="D451" s="125">
        <v>2.0213000000000001</v>
      </c>
      <c r="E451" s="125">
        <v>4.1816000000000004</v>
      </c>
      <c r="F451" s="125">
        <v>9.0023999999999997</v>
      </c>
      <c r="G451" s="125">
        <v>11.2141</v>
      </c>
      <c r="H451" s="125">
        <v>17.1127</v>
      </c>
      <c r="I451" s="125">
        <v>0.2898</v>
      </c>
      <c r="J451" s="125">
        <v>1.0190999999999999</v>
      </c>
      <c r="K451" s="125">
        <v>2.1312000000000002</v>
      </c>
      <c r="L451" s="125">
        <v>0.31780000000000003</v>
      </c>
      <c r="M451" s="125">
        <v>1.1012999999999999</v>
      </c>
      <c r="N451" s="125">
        <v>2.2928999999999999</v>
      </c>
      <c r="O451" s="125">
        <v>0.27510000000000001</v>
      </c>
      <c r="P451" s="125">
        <v>1.0156000000000001</v>
      </c>
      <c r="Q451" s="125">
        <v>2.1419000000000001</v>
      </c>
      <c r="R451" s="125">
        <v>1.0303</v>
      </c>
      <c r="S451" s="125">
        <v>2.1560999999999999</v>
      </c>
      <c r="T451" s="363">
        <v>4.4638</v>
      </c>
      <c r="U451" s="125">
        <v>1053</v>
      </c>
    </row>
    <row r="452" spans="1:21">
      <c r="A452" s="125">
        <v>1052</v>
      </c>
      <c r="B452" s="125">
        <v>0.25750000000000001</v>
      </c>
      <c r="C452" s="125">
        <v>0.56120000000000003</v>
      </c>
      <c r="D452" s="125">
        <v>2.0219</v>
      </c>
      <c r="E452" s="125">
        <v>4.1828000000000003</v>
      </c>
      <c r="F452" s="125">
        <v>9.0048999999999992</v>
      </c>
      <c r="G452" s="125">
        <v>11.2173</v>
      </c>
      <c r="H452" s="125">
        <v>17.117699999999999</v>
      </c>
      <c r="I452" s="125">
        <v>0.28989999999999999</v>
      </c>
      <c r="J452" s="125">
        <v>1.0194000000000001</v>
      </c>
      <c r="K452" s="125">
        <v>2.1318999999999999</v>
      </c>
      <c r="L452" s="125">
        <v>0.318</v>
      </c>
      <c r="M452" s="125">
        <v>1.1016999999999999</v>
      </c>
      <c r="N452" s="125">
        <v>2.2936999999999999</v>
      </c>
      <c r="O452" s="125">
        <v>0.27529999999999999</v>
      </c>
      <c r="P452" s="125">
        <v>1.0159</v>
      </c>
      <c r="Q452" s="125">
        <v>2.1425999999999998</v>
      </c>
      <c r="R452" s="125">
        <v>1.0306</v>
      </c>
      <c r="S452" s="125">
        <v>2.1568000000000001</v>
      </c>
      <c r="T452" s="363">
        <v>4.4652000000000003</v>
      </c>
      <c r="U452" s="125">
        <v>1052</v>
      </c>
    </row>
    <row r="453" spans="1:21">
      <c r="A453" s="125">
        <v>1051</v>
      </c>
      <c r="B453" s="125">
        <v>0.2576</v>
      </c>
      <c r="C453" s="125">
        <v>0.5615</v>
      </c>
      <c r="D453" s="125">
        <v>2.0225</v>
      </c>
      <c r="E453" s="125">
        <v>4.1840999999999999</v>
      </c>
      <c r="F453" s="125">
        <v>9.0074000000000005</v>
      </c>
      <c r="G453" s="125">
        <v>11.220499999999999</v>
      </c>
      <c r="H453" s="125">
        <v>17.122699999999998</v>
      </c>
      <c r="I453" s="125">
        <v>0.29010000000000002</v>
      </c>
      <c r="J453" s="125">
        <v>1.0198</v>
      </c>
      <c r="K453" s="125">
        <v>2.1326999999999998</v>
      </c>
      <c r="L453" s="125">
        <v>0.31819999999999998</v>
      </c>
      <c r="M453" s="125">
        <v>1.1021000000000001</v>
      </c>
      <c r="N453" s="125">
        <v>2.2945000000000002</v>
      </c>
      <c r="O453" s="125">
        <v>0.27539999999999998</v>
      </c>
      <c r="P453" s="125">
        <v>1.0163</v>
      </c>
      <c r="Q453" s="125">
        <v>2.1433</v>
      </c>
      <c r="R453" s="125">
        <v>1.0309999999999999</v>
      </c>
      <c r="S453" s="125">
        <v>2.1575000000000002</v>
      </c>
      <c r="T453" s="363">
        <v>4.4665999999999997</v>
      </c>
      <c r="U453" s="125">
        <v>1051</v>
      </c>
    </row>
    <row r="454" spans="1:21">
      <c r="A454" s="125">
        <v>1050</v>
      </c>
      <c r="B454" s="125">
        <v>0.25779999999999997</v>
      </c>
      <c r="C454" s="125">
        <v>0.56179999999999997</v>
      </c>
      <c r="D454" s="125">
        <v>2.0230999999999999</v>
      </c>
      <c r="E454" s="125">
        <v>4.1852999999999998</v>
      </c>
      <c r="F454" s="125">
        <v>9.0099</v>
      </c>
      <c r="G454" s="125">
        <v>11.223800000000001</v>
      </c>
      <c r="H454" s="125">
        <v>17.127600000000001</v>
      </c>
      <c r="I454" s="125">
        <v>0.2903</v>
      </c>
      <c r="J454" s="125">
        <v>1.0202</v>
      </c>
      <c r="K454" s="125">
        <v>2.1334</v>
      </c>
      <c r="L454" s="125">
        <v>0.31840000000000002</v>
      </c>
      <c r="M454" s="125">
        <v>1.1025</v>
      </c>
      <c r="N454" s="125">
        <v>2.2953000000000001</v>
      </c>
      <c r="O454" s="125">
        <v>0.27560000000000001</v>
      </c>
      <c r="P454" s="125">
        <v>1.0165999999999999</v>
      </c>
      <c r="Q454" s="125">
        <v>2.1440999999999999</v>
      </c>
      <c r="R454" s="125">
        <v>1.0313000000000001</v>
      </c>
      <c r="S454" s="125">
        <v>2.1581999999999999</v>
      </c>
      <c r="T454" s="363">
        <v>4.468</v>
      </c>
      <c r="U454" s="125">
        <v>1050</v>
      </c>
    </row>
    <row r="455" spans="1:21">
      <c r="A455" s="125">
        <v>1049</v>
      </c>
      <c r="B455" s="125">
        <v>0.25790000000000002</v>
      </c>
      <c r="C455" s="125">
        <v>0.56210000000000004</v>
      </c>
      <c r="D455" s="125">
        <v>2.0236999999999998</v>
      </c>
      <c r="E455" s="125">
        <v>4.1866000000000003</v>
      </c>
      <c r="F455" s="125">
        <v>9.0124999999999993</v>
      </c>
      <c r="G455" s="125">
        <v>11.227</v>
      </c>
      <c r="H455" s="125">
        <v>17.1326</v>
      </c>
      <c r="I455" s="125">
        <v>0.29049999999999998</v>
      </c>
      <c r="J455" s="125">
        <v>1.0205</v>
      </c>
      <c r="K455" s="125">
        <v>2.1341999999999999</v>
      </c>
      <c r="L455" s="125">
        <v>0.31859999999999999</v>
      </c>
      <c r="M455" s="125">
        <v>1.1029</v>
      </c>
      <c r="N455" s="125">
        <v>2.2961</v>
      </c>
      <c r="O455" s="125">
        <v>0.2757</v>
      </c>
      <c r="P455" s="125">
        <v>1.0169999999999999</v>
      </c>
      <c r="Q455" s="125">
        <v>2.1448</v>
      </c>
      <c r="R455" s="125">
        <v>1.0317000000000001</v>
      </c>
      <c r="S455" s="125">
        <v>2.1589</v>
      </c>
      <c r="T455" s="363">
        <v>4.4694000000000003</v>
      </c>
      <c r="U455" s="125">
        <v>1049</v>
      </c>
    </row>
    <row r="456" spans="1:21">
      <c r="A456" s="125">
        <v>1048</v>
      </c>
      <c r="B456" s="125">
        <v>0.2581</v>
      </c>
      <c r="C456" s="125">
        <v>0.56240000000000001</v>
      </c>
      <c r="D456" s="125">
        <v>2.0243000000000002</v>
      </c>
      <c r="E456" s="125">
        <v>4.1878000000000002</v>
      </c>
      <c r="F456" s="125">
        <v>9.0150000000000006</v>
      </c>
      <c r="G456" s="125">
        <v>11.2302</v>
      </c>
      <c r="H456" s="125">
        <v>17.137599999999999</v>
      </c>
      <c r="I456" s="125">
        <v>0.29070000000000001</v>
      </c>
      <c r="J456" s="125">
        <v>1.0208999999999999</v>
      </c>
      <c r="K456" s="125">
        <v>2.1349</v>
      </c>
      <c r="L456" s="125">
        <v>0.31879999999999997</v>
      </c>
      <c r="M456" s="125">
        <v>1.1032999999999999</v>
      </c>
      <c r="N456" s="125">
        <v>2.2968999999999999</v>
      </c>
      <c r="O456" s="125">
        <v>0.27589999999999998</v>
      </c>
      <c r="P456" s="125">
        <v>1.0174000000000001</v>
      </c>
      <c r="Q456" s="125">
        <v>2.1455000000000002</v>
      </c>
      <c r="R456" s="125">
        <v>1.032</v>
      </c>
      <c r="S456" s="125">
        <v>2.1596000000000002</v>
      </c>
      <c r="T456" s="363">
        <v>4.4707999999999997</v>
      </c>
      <c r="U456" s="125">
        <v>1048</v>
      </c>
    </row>
    <row r="457" spans="1:21">
      <c r="A457" s="125">
        <v>1047</v>
      </c>
      <c r="B457" s="125">
        <v>0.25819999999999999</v>
      </c>
      <c r="C457" s="125">
        <v>0.56279999999999997</v>
      </c>
      <c r="D457" s="125">
        <v>2.0249999999999999</v>
      </c>
      <c r="E457" s="125">
        <v>4.1890999999999998</v>
      </c>
      <c r="F457" s="125">
        <v>9.0175000000000001</v>
      </c>
      <c r="G457" s="125">
        <v>11.233499999999999</v>
      </c>
      <c r="H457" s="125">
        <v>17.142499999999998</v>
      </c>
      <c r="I457" s="125">
        <v>0.2908</v>
      </c>
      <c r="J457" s="125">
        <v>1.0213000000000001</v>
      </c>
      <c r="K457" s="125">
        <v>2.1356000000000002</v>
      </c>
      <c r="L457" s="125">
        <v>0.31900000000000001</v>
      </c>
      <c r="M457" s="125">
        <v>1.1036999999999999</v>
      </c>
      <c r="N457" s="125">
        <v>2.2976999999999999</v>
      </c>
      <c r="O457" s="125">
        <v>0.27610000000000001</v>
      </c>
      <c r="P457" s="125">
        <v>1.0177</v>
      </c>
      <c r="Q457" s="125">
        <v>2.1461999999999999</v>
      </c>
      <c r="R457" s="125">
        <v>1.0324</v>
      </c>
      <c r="S457" s="125">
        <v>2.1602999999999999</v>
      </c>
      <c r="T457" s="363">
        <v>4.4722</v>
      </c>
      <c r="U457" s="125">
        <v>1047</v>
      </c>
    </row>
    <row r="458" spans="1:21">
      <c r="A458" s="125">
        <v>1046</v>
      </c>
      <c r="B458" s="125">
        <v>0.25840000000000002</v>
      </c>
      <c r="C458" s="125">
        <v>0.56310000000000004</v>
      </c>
      <c r="D458" s="125">
        <v>2.0255999999999998</v>
      </c>
      <c r="E458" s="125">
        <v>4.1902999999999997</v>
      </c>
      <c r="F458" s="125">
        <v>9.0200999999999993</v>
      </c>
      <c r="G458" s="125">
        <v>11.236700000000001</v>
      </c>
      <c r="H458" s="125">
        <v>17.147500000000001</v>
      </c>
      <c r="I458" s="125">
        <v>0.29099999999999998</v>
      </c>
      <c r="J458" s="125">
        <v>1.0216000000000001</v>
      </c>
      <c r="K458" s="125">
        <v>2.1364000000000001</v>
      </c>
      <c r="L458" s="125">
        <v>0.31919999999999998</v>
      </c>
      <c r="M458" s="125">
        <v>1.1041000000000001</v>
      </c>
      <c r="N458" s="125">
        <v>2.2984</v>
      </c>
      <c r="O458" s="125">
        <v>0.2762</v>
      </c>
      <c r="P458" s="125">
        <v>1.0181</v>
      </c>
      <c r="Q458" s="125">
        <v>2.1469</v>
      </c>
      <c r="R458" s="125">
        <v>1.0327</v>
      </c>
      <c r="S458" s="125">
        <v>2.161</v>
      </c>
      <c r="T458" s="363">
        <v>4.4736000000000002</v>
      </c>
      <c r="U458" s="125">
        <v>1046</v>
      </c>
    </row>
    <row r="459" spans="1:21">
      <c r="A459" s="125">
        <v>1045</v>
      </c>
      <c r="B459" s="125">
        <v>0.25850000000000001</v>
      </c>
      <c r="C459" s="125">
        <v>0.56340000000000001</v>
      </c>
      <c r="D459" s="125">
        <v>2.0261999999999998</v>
      </c>
      <c r="E459" s="125">
        <v>4.1916000000000002</v>
      </c>
      <c r="F459" s="125">
        <v>9.0226000000000006</v>
      </c>
      <c r="G459" s="125">
        <v>11.24</v>
      </c>
      <c r="H459" s="125">
        <v>17.1525</v>
      </c>
      <c r="I459" s="125">
        <v>0.29120000000000001</v>
      </c>
      <c r="J459" s="125">
        <v>1.022</v>
      </c>
      <c r="K459" s="125">
        <v>2.1371000000000002</v>
      </c>
      <c r="L459" s="125">
        <v>0.31940000000000002</v>
      </c>
      <c r="M459" s="125">
        <v>1.1045</v>
      </c>
      <c r="N459" s="125">
        <v>2.2991999999999999</v>
      </c>
      <c r="O459" s="125">
        <v>0.27639999999999998</v>
      </c>
      <c r="P459" s="125">
        <v>1.0184</v>
      </c>
      <c r="Q459" s="125">
        <v>2.1476000000000002</v>
      </c>
      <c r="R459" s="125">
        <v>1.0330999999999999</v>
      </c>
      <c r="S459" s="125">
        <v>2.1617000000000002</v>
      </c>
      <c r="T459" s="363">
        <v>4.4749999999999996</v>
      </c>
      <c r="U459" s="125">
        <v>1045</v>
      </c>
    </row>
    <row r="460" spans="1:21">
      <c r="A460" s="125">
        <v>1044</v>
      </c>
      <c r="B460" s="125">
        <v>0.25869999999999999</v>
      </c>
      <c r="C460" s="125">
        <v>0.56369999999999998</v>
      </c>
      <c r="D460" s="125">
        <v>2.0268000000000002</v>
      </c>
      <c r="E460" s="125">
        <v>4.1928000000000001</v>
      </c>
      <c r="F460" s="125">
        <v>9.0251000000000001</v>
      </c>
      <c r="G460" s="125">
        <v>11.2432</v>
      </c>
      <c r="H460" s="125">
        <v>17.157499999999999</v>
      </c>
      <c r="I460" s="125">
        <v>0.29139999999999999</v>
      </c>
      <c r="J460" s="125">
        <v>1.0224</v>
      </c>
      <c r="K460" s="125">
        <v>2.1377999999999999</v>
      </c>
      <c r="L460" s="125">
        <v>0.3196</v>
      </c>
      <c r="M460" s="125">
        <v>1.1049</v>
      </c>
      <c r="N460" s="125">
        <v>2.2999999999999998</v>
      </c>
      <c r="O460" s="125">
        <v>0.27650000000000002</v>
      </c>
      <c r="P460" s="125">
        <v>1.0187999999999999</v>
      </c>
      <c r="Q460" s="125">
        <v>2.1482999999999999</v>
      </c>
      <c r="R460" s="125">
        <v>1.0334000000000001</v>
      </c>
      <c r="S460" s="125">
        <v>2.1623999999999999</v>
      </c>
      <c r="T460" s="363">
        <v>4.4763999999999999</v>
      </c>
      <c r="U460" s="125">
        <v>1044</v>
      </c>
    </row>
    <row r="461" spans="1:21">
      <c r="A461" s="125">
        <v>1043</v>
      </c>
      <c r="B461" s="125">
        <v>0.25879999999999997</v>
      </c>
      <c r="C461" s="125">
        <v>0.56399999999999995</v>
      </c>
      <c r="D461" s="125">
        <v>2.0274000000000001</v>
      </c>
      <c r="E461" s="125">
        <v>4.1940999999999997</v>
      </c>
      <c r="F461" s="125">
        <v>9.0276999999999994</v>
      </c>
      <c r="G461" s="125">
        <v>11.246499999999999</v>
      </c>
      <c r="H461" s="125">
        <v>17.162400000000002</v>
      </c>
      <c r="I461" s="125">
        <v>0.29149999999999998</v>
      </c>
      <c r="J461" s="125">
        <v>1.0226999999999999</v>
      </c>
      <c r="K461" s="125">
        <v>2.1385999999999998</v>
      </c>
      <c r="L461" s="125">
        <v>0.31979999999999997</v>
      </c>
      <c r="M461" s="125">
        <v>1.1052999999999999</v>
      </c>
      <c r="N461" s="125">
        <v>2.3008000000000002</v>
      </c>
      <c r="O461" s="125">
        <v>0.2767</v>
      </c>
      <c r="P461" s="125">
        <v>1.0192000000000001</v>
      </c>
      <c r="Q461" s="125">
        <v>2.149</v>
      </c>
      <c r="R461" s="125">
        <v>1.0338000000000001</v>
      </c>
      <c r="S461" s="125">
        <v>2.1631</v>
      </c>
      <c r="T461" s="363">
        <v>4.4778000000000002</v>
      </c>
      <c r="U461" s="125">
        <v>1043</v>
      </c>
    </row>
    <row r="462" spans="1:21">
      <c r="A462" s="125">
        <v>1042</v>
      </c>
      <c r="B462" s="125">
        <v>0.25900000000000001</v>
      </c>
      <c r="C462" s="125">
        <v>0.56430000000000002</v>
      </c>
      <c r="D462" s="125">
        <v>2.0280999999999998</v>
      </c>
      <c r="E462" s="125">
        <v>4.1952999999999996</v>
      </c>
      <c r="F462" s="125">
        <v>9.0302000000000007</v>
      </c>
      <c r="G462" s="125">
        <v>11.249700000000001</v>
      </c>
      <c r="H462" s="125">
        <v>17.167400000000001</v>
      </c>
      <c r="I462" s="125">
        <v>0.29170000000000001</v>
      </c>
      <c r="J462" s="125">
        <v>1.0230999999999999</v>
      </c>
      <c r="K462" s="125">
        <v>2.1393</v>
      </c>
      <c r="L462" s="125">
        <v>0.32</v>
      </c>
      <c r="M462" s="125">
        <v>1.1056999999999999</v>
      </c>
      <c r="N462" s="125">
        <v>2.3016000000000001</v>
      </c>
      <c r="O462" s="125">
        <v>0.27679999999999999</v>
      </c>
      <c r="P462" s="125">
        <v>1.0195000000000001</v>
      </c>
      <c r="Q462" s="125">
        <v>2.1497999999999999</v>
      </c>
      <c r="R462" s="125">
        <v>1.0341</v>
      </c>
      <c r="S462" s="125">
        <v>2.1638000000000002</v>
      </c>
      <c r="T462" s="363">
        <v>4.4791999999999996</v>
      </c>
      <c r="U462" s="125">
        <v>1042</v>
      </c>
    </row>
    <row r="463" spans="1:21">
      <c r="A463" s="125">
        <v>1041</v>
      </c>
      <c r="B463" s="125">
        <v>0.2591</v>
      </c>
      <c r="C463" s="125">
        <v>0.56459999999999999</v>
      </c>
      <c r="D463" s="125">
        <v>2.0287000000000002</v>
      </c>
      <c r="E463" s="125">
        <v>4.1966000000000001</v>
      </c>
      <c r="F463" s="125">
        <v>9.0327999999999999</v>
      </c>
      <c r="G463" s="125">
        <v>11.253</v>
      </c>
      <c r="H463" s="125">
        <v>17.1724</v>
      </c>
      <c r="I463" s="125">
        <v>0.29189999999999999</v>
      </c>
      <c r="J463" s="125">
        <v>1.0235000000000001</v>
      </c>
      <c r="K463" s="125">
        <v>2.1400999999999999</v>
      </c>
      <c r="L463" s="125">
        <v>0.3201</v>
      </c>
      <c r="M463" s="125">
        <v>1.1061000000000001</v>
      </c>
      <c r="N463" s="125">
        <v>2.3024</v>
      </c>
      <c r="O463" s="125">
        <v>0.27700000000000002</v>
      </c>
      <c r="P463" s="125">
        <v>1.0199</v>
      </c>
      <c r="Q463" s="125">
        <v>2.1505000000000001</v>
      </c>
      <c r="R463" s="125">
        <v>1.0345</v>
      </c>
      <c r="S463" s="125">
        <v>2.1644999999999999</v>
      </c>
      <c r="T463" s="363">
        <v>4.4805999999999999</v>
      </c>
      <c r="U463" s="125">
        <v>1041</v>
      </c>
    </row>
    <row r="464" spans="1:21">
      <c r="A464" s="125">
        <v>1040</v>
      </c>
      <c r="B464" s="125">
        <v>0.25929999999999997</v>
      </c>
      <c r="C464" s="125">
        <v>0.56489999999999996</v>
      </c>
      <c r="D464" s="125">
        <v>2.0293000000000001</v>
      </c>
      <c r="E464" s="125">
        <v>4.1978</v>
      </c>
      <c r="F464" s="125">
        <v>9.0352999999999994</v>
      </c>
      <c r="G464" s="125">
        <v>11.2562</v>
      </c>
      <c r="H464" s="125">
        <v>17.177399999999999</v>
      </c>
      <c r="I464" s="125">
        <v>0.29210000000000003</v>
      </c>
      <c r="J464" s="125">
        <v>1.0238</v>
      </c>
      <c r="K464" s="125">
        <v>2.1408</v>
      </c>
      <c r="L464" s="125">
        <v>0.32029999999999997</v>
      </c>
      <c r="M464" s="125">
        <v>1.1065</v>
      </c>
      <c r="N464" s="125">
        <v>2.3031999999999999</v>
      </c>
      <c r="O464" s="125">
        <v>0.27710000000000001</v>
      </c>
      <c r="P464" s="125">
        <v>1.0202</v>
      </c>
      <c r="Q464" s="125">
        <v>2.1511999999999998</v>
      </c>
      <c r="R464" s="125">
        <v>1.0347999999999999</v>
      </c>
      <c r="S464" s="125">
        <v>2.1652</v>
      </c>
      <c r="T464" s="363">
        <v>4.4820000000000002</v>
      </c>
      <c r="U464" s="125">
        <v>1040</v>
      </c>
    </row>
    <row r="465" spans="1:21">
      <c r="A465" s="125">
        <v>1039</v>
      </c>
      <c r="B465" s="125">
        <v>0.25940000000000002</v>
      </c>
      <c r="C465" s="125">
        <v>0.56520000000000004</v>
      </c>
      <c r="D465" s="125">
        <v>2.0299</v>
      </c>
      <c r="E465" s="125">
        <v>4.1990999999999996</v>
      </c>
      <c r="F465" s="125">
        <v>9.0378000000000007</v>
      </c>
      <c r="G465" s="125">
        <v>11.259499999999999</v>
      </c>
      <c r="H465" s="125">
        <v>17.182400000000001</v>
      </c>
      <c r="I465" s="125">
        <v>0.29220000000000002</v>
      </c>
      <c r="J465" s="125">
        <v>1.0242</v>
      </c>
      <c r="K465" s="125">
        <v>2.1415000000000002</v>
      </c>
      <c r="L465" s="125">
        <v>0.32050000000000001</v>
      </c>
      <c r="M465" s="125">
        <v>1.1069</v>
      </c>
      <c r="N465" s="125">
        <v>2.3039999999999998</v>
      </c>
      <c r="O465" s="125">
        <v>0.27729999999999999</v>
      </c>
      <c r="P465" s="125">
        <v>1.0206</v>
      </c>
      <c r="Q465" s="125">
        <v>2.1518999999999999</v>
      </c>
      <c r="R465" s="125">
        <v>1.0351999999999999</v>
      </c>
      <c r="S465" s="125">
        <v>2.1659000000000002</v>
      </c>
      <c r="T465" s="363">
        <v>4.4833999999999996</v>
      </c>
      <c r="U465" s="125">
        <v>1039</v>
      </c>
    </row>
    <row r="466" spans="1:21">
      <c r="A466" s="125">
        <v>1038</v>
      </c>
      <c r="B466" s="125">
        <v>0.2596</v>
      </c>
      <c r="C466" s="125">
        <v>0.5655</v>
      </c>
      <c r="D466" s="125">
        <v>2.0305</v>
      </c>
      <c r="E466" s="125">
        <v>4.2003000000000004</v>
      </c>
      <c r="F466" s="125">
        <v>9.0404</v>
      </c>
      <c r="G466" s="125">
        <v>11.262700000000001</v>
      </c>
      <c r="H466" s="125">
        <v>17.1874</v>
      </c>
      <c r="I466" s="125">
        <v>0.29239999999999999</v>
      </c>
      <c r="J466" s="125">
        <v>1.0246</v>
      </c>
      <c r="K466" s="125">
        <v>2.1423000000000001</v>
      </c>
      <c r="L466" s="125">
        <v>0.32069999999999999</v>
      </c>
      <c r="M466" s="125">
        <v>1.1073</v>
      </c>
      <c r="N466" s="125">
        <v>2.3048000000000002</v>
      </c>
      <c r="O466" s="125">
        <v>0.27750000000000002</v>
      </c>
      <c r="P466" s="125">
        <v>1.0209999999999999</v>
      </c>
      <c r="Q466" s="125">
        <v>2.1526000000000001</v>
      </c>
      <c r="R466" s="125">
        <v>1.0355000000000001</v>
      </c>
      <c r="S466" s="125">
        <v>2.1665999999999999</v>
      </c>
      <c r="T466" s="363">
        <v>4.4847999999999999</v>
      </c>
      <c r="U466" s="125">
        <v>1038</v>
      </c>
    </row>
    <row r="467" spans="1:21">
      <c r="A467" s="125">
        <v>1037</v>
      </c>
      <c r="B467" s="125">
        <v>0.25969999999999999</v>
      </c>
      <c r="C467" s="125">
        <v>0.56589999999999996</v>
      </c>
      <c r="D467" s="125">
        <v>2.0312000000000001</v>
      </c>
      <c r="E467" s="125">
        <v>4.2016</v>
      </c>
      <c r="F467" s="125">
        <v>9.0428999999999995</v>
      </c>
      <c r="G467" s="125">
        <v>11.266</v>
      </c>
      <c r="H467" s="125">
        <v>17.192399999999999</v>
      </c>
      <c r="I467" s="125">
        <v>0.29260000000000003</v>
      </c>
      <c r="J467" s="125">
        <v>1.0249999999999999</v>
      </c>
      <c r="K467" s="125">
        <v>2.1429999999999998</v>
      </c>
      <c r="L467" s="125">
        <v>0.32090000000000002</v>
      </c>
      <c r="M467" s="125">
        <v>1.1076999999999999</v>
      </c>
      <c r="N467" s="125">
        <v>2.3056000000000001</v>
      </c>
      <c r="O467" s="125">
        <v>0.27760000000000001</v>
      </c>
      <c r="P467" s="125">
        <v>1.0213000000000001</v>
      </c>
      <c r="Q467" s="125">
        <v>2.1533000000000002</v>
      </c>
      <c r="R467" s="125">
        <v>1.0359</v>
      </c>
      <c r="S467" s="125">
        <v>2.1673</v>
      </c>
      <c r="T467" s="363">
        <v>4.4862000000000002</v>
      </c>
      <c r="U467" s="125">
        <v>1037</v>
      </c>
    </row>
    <row r="468" spans="1:21">
      <c r="A468" s="125">
        <v>1036</v>
      </c>
      <c r="B468" s="125">
        <v>0.25990000000000002</v>
      </c>
      <c r="C468" s="125">
        <v>0.56620000000000004</v>
      </c>
      <c r="D468" s="125">
        <v>2.0318000000000001</v>
      </c>
      <c r="E468" s="125">
        <v>4.2027999999999999</v>
      </c>
      <c r="F468" s="125">
        <v>9.0455000000000005</v>
      </c>
      <c r="G468" s="125">
        <v>11.2692</v>
      </c>
      <c r="H468" s="125">
        <v>17.197399999999998</v>
      </c>
      <c r="I468" s="125">
        <v>0.2928</v>
      </c>
      <c r="J468" s="125">
        <v>1.0253000000000001</v>
      </c>
      <c r="K468" s="125">
        <v>2.1438000000000001</v>
      </c>
      <c r="L468" s="125">
        <v>0.3211</v>
      </c>
      <c r="M468" s="125">
        <v>1.1080000000000001</v>
      </c>
      <c r="N468" s="125">
        <v>2.3064</v>
      </c>
      <c r="O468" s="125">
        <v>0.27779999999999999</v>
      </c>
      <c r="P468" s="125">
        <v>1.0217000000000001</v>
      </c>
      <c r="Q468" s="125">
        <v>2.1541000000000001</v>
      </c>
      <c r="R468" s="125">
        <v>1.0362</v>
      </c>
      <c r="S468" s="125">
        <v>2.1680000000000001</v>
      </c>
      <c r="T468" s="363">
        <v>4.4877000000000002</v>
      </c>
      <c r="U468" s="125">
        <v>1036</v>
      </c>
    </row>
    <row r="469" spans="1:21">
      <c r="A469" s="125">
        <v>1035</v>
      </c>
      <c r="B469" s="125">
        <v>0.26</v>
      </c>
      <c r="C469" s="125">
        <v>0.5665</v>
      </c>
      <c r="D469" s="125">
        <v>2.0324</v>
      </c>
      <c r="E469" s="125">
        <v>4.2041000000000004</v>
      </c>
      <c r="F469" s="125">
        <v>9.048</v>
      </c>
      <c r="G469" s="125">
        <v>11.272500000000001</v>
      </c>
      <c r="H469" s="125">
        <v>17.202400000000001</v>
      </c>
      <c r="I469" s="125">
        <v>0.29299999999999998</v>
      </c>
      <c r="J469" s="125">
        <v>1.0257000000000001</v>
      </c>
      <c r="K469" s="125">
        <v>2.1444999999999999</v>
      </c>
      <c r="L469" s="125">
        <v>0.32129999999999997</v>
      </c>
      <c r="M469" s="125">
        <v>1.1084000000000001</v>
      </c>
      <c r="N469" s="125">
        <v>2.3071999999999999</v>
      </c>
      <c r="O469" s="125">
        <v>0.27789999999999998</v>
      </c>
      <c r="P469" s="125">
        <v>1.022</v>
      </c>
      <c r="Q469" s="125">
        <v>2.1547999999999998</v>
      </c>
      <c r="R469" s="125">
        <v>1.0366</v>
      </c>
      <c r="S469" s="125">
        <v>2.1686999999999999</v>
      </c>
      <c r="T469" s="363">
        <v>4.4890999999999996</v>
      </c>
      <c r="U469" s="125">
        <v>1035</v>
      </c>
    </row>
    <row r="470" spans="1:21">
      <c r="A470" s="125">
        <v>1034</v>
      </c>
      <c r="B470" s="125">
        <v>0.26019999999999999</v>
      </c>
      <c r="C470" s="125">
        <v>0.56679999999999997</v>
      </c>
      <c r="D470" s="125">
        <v>2.0329999999999999</v>
      </c>
      <c r="E470" s="125">
        <v>4.2053000000000003</v>
      </c>
      <c r="F470" s="125">
        <v>9.0505999999999993</v>
      </c>
      <c r="G470" s="125">
        <v>11.275700000000001</v>
      </c>
      <c r="H470" s="125">
        <v>17.2074</v>
      </c>
      <c r="I470" s="125">
        <v>0.29310000000000003</v>
      </c>
      <c r="J470" s="125">
        <v>1.0261</v>
      </c>
      <c r="K470" s="125">
        <v>2.1453000000000002</v>
      </c>
      <c r="L470" s="125">
        <v>0.32150000000000001</v>
      </c>
      <c r="M470" s="125">
        <v>1.1088</v>
      </c>
      <c r="N470" s="125">
        <v>2.3079999999999998</v>
      </c>
      <c r="O470" s="125">
        <v>0.27810000000000001</v>
      </c>
      <c r="P470" s="125">
        <v>1.0224</v>
      </c>
      <c r="Q470" s="125">
        <v>2.1555</v>
      </c>
      <c r="R470" s="125">
        <v>1.0368999999999999</v>
      </c>
      <c r="S470" s="125">
        <v>2.1694</v>
      </c>
      <c r="T470" s="363">
        <v>4.4904999999999999</v>
      </c>
      <c r="U470" s="125">
        <v>1034</v>
      </c>
    </row>
    <row r="471" spans="1:21">
      <c r="A471" s="125">
        <v>1033</v>
      </c>
      <c r="B471" s="125">
        <v>0.26029999999999998</v>
      </c>
      <c r="C471" s="125">
        <v>0.56710000000000005</v>
      </c>
      <c r="D471" s="125">
        <v>2.0337000000000001</v>
      </c>
      <c r="E471" s="125">
        <v>4.2065999999999999</v>
      </c>
      <c r="F471" s="125">
        <v>9.0531000000000006</v>
      </c>
      <c r="G471" s="125">
        <v>11.279</v>
      </c>
      <c r="H471" s="125">
        <v>17.212399999999999</v>
      </c>
      <c r="I471" s="125">
        <v>0.29330000000000001</v>
      </c>
      <c r="J471" s="125">
        <v>1.0264</v>
      </c>
      <c r="K471" s="125">
        <v>2.1459999999999999</v>
      </c>
      <c r="L471" s="125">
        <v>0.32169999999999999</v>
      </c>
      <c r="M471" s="125">
        <v>1.1092</v>
      </c>
      <c r="N471" s="125">
        <v>2.3088000000000002</v>
      </c>
      <c r="O471" s="125">
        <v>0.2782</v>
      </c>
      <c r="P471" s="125">
        <v>1.0227999999999999</v>
      </c>
      <c r="Q471" s="125">
        <v>2.1562000000000001</v>
      </c>
      <c r="R471" s="125">
        <v>1.0373000000000001</v>
      </c>
      <c r="S471" s="125">
        <v>2.1701000000000001</v>
      </c>
      <c r="T471" s="363">
        <v>4.4919000000000002</v>
      </c>
      <c r="U471" s="125">
        <v>1033</v>
      </c>
    </row>
    <row r="472" spans="1:21">
      <c r="A472" s="125">
        <v>1032</v>
      </c>
      <c r="B472" s="125">
        <v>0.26050000000000001</v>
      </c>
      <c r="C472" s="125">
        <v>0.56740000000000002</v>
      </c>
      <c r="D472" s="125">
        <v>2.0343</v>
      </c>
      <c r="E472" s="125">
        <v>4.2077999999999998</v>
      </c>
      <c r="F472" s="125">
        <v>9.0556999999999999</v>
      </c>
      <c r="G472" s="125">
        <v>11.282299999999999</v>
      </c>
      <c r="H472" s="125">
        <v>17.217400000000001</v>
      </c>
      <c r="I472" s="125">
        <v>0.29349999999999998</v>
      </c>
      <c r="J472" s="125">
        <v>1.0267999999999999</v>
      </c>
      <c r="K472" s="125">
        <v>2.1467000000000001</v>
      </c>
      <c r="L472" s="125">
        <v>0.32190000000000002</v>
      </c>
      <c r="M472" s="125">
        <v>1.1095999999999999</v>
      </c>
      <c r="N472" s="125">
        <v>2.3096000000000001</v>
      </c>
      <c r="O472" s="125">
        <v>0.27839999999999998</v>
      </c>
      <c r="P472" s="125">
        <v>1.0230999999999999</v>
      </c>
      <c r="Q472" s="125">
        <v>2.1568999999999998</v>
      </c>
      <c r="R472" s="125">
        <v>1.0376000000000001</v>
      </c>
      <c r="S472" s="125">
        <v>2.1707999999999998</v>
      </c>
      <c r="T472" s="363">
        <v>4.4932999999999996</v>
      </c>
      <c r="U472" s="125">
        <v>1032</v>
      </c>
    </row>
    <row r="473" spans="1:21">
      <c r="A473" s="125">
        <v>1031</v>
      </c>
      <c r="B473" s="125">
        <v>0.2606</v>
      </c>
      <c r="C473" s="125">
        <v>0.56769999999999998</v>
      </c>
      <c r="D473" s="125">
        <v>2.0348999999999999</v>
      </c>
      <c r="E473" s="125">
        <v>4.2091000000000003</v>
      </c>
      <c r="F473" s="125">
        <v>9.0581999999999994</v>
      </c>
      <c r="G473" s="125">
        <v>11.285500000000001</v>
      </c>
      <c r="H473" s="125">
        <v>17.2224</v>
      </c>
      <c r="I473" s="125">
        <v>0.29370000000000002</v>
      </c>
      <c r="J473" s="125">
        <v>1.0271999999999999</v>
      </c>
      <c r="K473" s="125">
        <v>2.1475</v>
      </c>
      <c r="L473" s="125">
        <v>0.3221</v>
      </c>
      <c r="M473" s="125">
        <v>1.1100000000000001</v>
      </c>
      <c r="N473" s="125">
        <v>2.3104</v>
      </c>
      <c r="O473" s="125">
        <v>0.27860000000000001</v>
      </c>
      <c r="P473" s="125">
        <v>1.0235000000000001</v>
      </c>
      <c r="Q473" s="125">
        <v>2.1577000000000002</v>
      </c>
      <c r="R473" s="125">
        <v>1.038</v>
      </c>
      <c r="S473" s="125">
        <v>2.1715</v>
      </c>
      <c r="T473" s="363">
        <v>4.4946999999999999</v>
      </c>
      <c r="U473" s="125">
        <v>1031</v>
      </c>
    </row>
    <row r="474" spans="1:21">
      <c r="A474" s="125">
        <v>1030</v>
      </c>
      <c r="B474" s="125">
        <v>0.26079999999999998</v>
      </c>
      <c r="C474" s="125">
        <v>0.56799999999999995</v>
      </c>
      <c r="D474" s="125">
        <v>2.0354999999999999</v>
      </c>
      <c r="E474" s="125">
        <v>4.2103999999999999</v>
      </c>
      <c r="F474" s="125">
        <v>9.0608000000000004</v>
      </c>
      <c r="G474" s="125">
        <v>11.2888</v>
      </c>
      <c r="H474" s="125">
        <v>17.227399999999999</v>
      </c>
      <c r="I474" s="125">
        <v>0.29380000000000001</v>
      </c>
      <c r="J474" s="125">
        <v>1.0275000000000001</v>
      </c>
      <c r="K474" s="125">
        <v>2.1482000000000001</v>
      </c>
      <c r="L474" s="125">
        <v>0.32229999999999998</v>
      </c>
      <c r="M474" s="125">
        <v>1.1104000000000001</v>
      </c>
      <c r="N474" s="125">
        <v>2.3111999999999999</v>
      </c>
      <c r="O474" s="125">
        <v>0.2787</v>
      </c>
      <c r="P474" s="125">
        <v>1.0239</v>
      </c>
      <c r="Q474" s="125">
        <v>2.1583999999999999</v>
      </c>
      <c r="R474" s="125">
        <v>1.0383</v>
      </c>
      <c r="S474" s="125">
        <v>2.1722000000000001</v>
      </c>
      <c r="T474" s="363">
        <v>4.4961000000000002</v>
      </c>
      <c r="U474" s="125">
        <v>1030</v>
      </c>
    </row>
    <row r="475" spans="1:21">
      <c r="A475" s="125">
        <v>1029</v>
      </c>
      <c r="B475" s="125">
        <v>0.26090000000000002</v>
      </c>
      <c r="C475" s="125">
        <v>0.56830000000000003</v>
      </c>
      <c r="D475" s="125">
        <v>2.0360999999999998</v>
      </c>
      <c r="E475" s="125">
        <v>4.2115999999999998</v>
      </c>
      <c r="F475" s="125">
        <v>9.0632999999999999</v>
      </c>
      <c r="G475" s="125">
        <v>11.2921</v>
      </c>
      <c r="H475" s="125">
        <v>17.232399999999998</v>
      </c>
      <c r="I475" s="125">
        <v>0.29399999999999998</v>
      </c>
      <c r="J475" s="125">
        <v>1.0279</v>
      </c>
      <c r="K475" s="125">
        <v>2.149</v>
      </c>
      <c r="L475" s="125">
        <v>0.32250000000000001</v>
      </c>
      <c r="M475" s="125">
        <v>1.1108</v>
      </c>
      <c r="N475" s="125">
        <v>2.3119999999999998</v>
      </c>
      <c r="O475" s="125">
        <v>0.27889999999999998</v>
      </c>
      <c r="P475" s="125">
        <v>1.0242</v>
      </c>
      <c r="Q475" s="125">
        <v>2.1591</v>
      </c>
      <c r="R475" s="125">
        <v>1.0387</v>
      </c>
      <c r="S475" s="125">
        <v>2.1728999999999998</v>
      </c>
      <c r="T475" s="363">
        <v>4.4974999999999996</v>
      </c>
      <c r="U475" s="125">
        <v>1029</v>
      </c>
    </row>
    <row r="476" spans="1:21">
      <c r="A476" s="125">
        <v>1028</v>
      </c>
      <c r="B476" s="125">
        <v>0.2611</v>
      </c>
      <c r="C476" s="125">
        <v>0.56869999999999998</v>
      </c>
      <c r="D476" s="125">
        <v>2.0367999999999999</v>
      </c>
      <c r="E476" s="125">
        <v>4.2129000000000003</v>
      </c>
      <c r="F476" s="125">
        <v>9.0658999999999992</v>
      </c>
      <c r="G476" s="125">
        <v>11.295299999999999</v>
      </c>
      <c r="H476" s="125">
        <v>17.237400000000001</v>
      </c>
      <c r="I476" s="125">
        <v>0.29420000000000002</v>
      </c>
      <c r="J476" s="125">
        <v>1.0283</v>
      </c>
      <c r="K476" s="125">
        <v>2.1497000000000002</v>
      </c>
      <c r="L476" s="125">
        <v>0.32269999999999999</v>
      </c>
      <c r="M476" s="125">
        <v>1.1112</v>
      </c>
      <c r="N476" s="125">
        <v>2.3128000000000002</v>
      </c>
      <c r="O476" s="125">
        <v>0.27900000000000003</v>
      </c>
      <c r="P476" s="125">
        <v>1.0246</v>
      </c>
      <c r="Q476" s="125">
        <v>2.1598000000000002</v>
      </c>
      <c r="R476" s="125">
        <v>1.0389999999999999</v>
      </c>
      <c r="S476" s="125">
        <v>2.1736</v>
      </c>
      <c r="T476" s="363">
        <v>4.4988999999999999</v>
      </c>
      <c r="U476" s="125">
        <v>1028</v>
      </c>
    </row>
    <row r="477" spans="1:21">
      <c r="A477" s="125">
        <v>1027</v>
      </c>
      <c r="B477" s="125">
        <v>0.26119999999999999</v>
      </c>
      <c r="C477" s="125">
        <v>0.56899999999999995</v>
      </c>
      <c r="D477" s="125">
        <v>2.0373999999999999</v>
      </c>
      <c r="E477" s="125">
        <v>4.2141000000000002</v>
      </c>
      <c r="F477" s="125">
        <v>9.0684000000000005</v>
      </c>
      <c r="G477" s="125">
        <v>11.2986</v>
      </c>
      <c r="H477" s="125">
        <v>17.2425</v>
      </c>
      <c r="I477" s="125">
        <v>0.2944</v>
      </c>
      <c r="J477" s="125">
        <v>1.0286999999999999</v>
      </c>
      <c r="K477" s="125">
        <v>2.1505000000000001</v>
      </c>
      <c r="L477" s="125">
        <v>0.32290000000000002</v>
      </c>
      <c r="M477" s="125">
        <v>1.1115999999999999</v>
      </c>
      <c r="N477" s="125">
        <v>2.3136000000000001</v>
      </c>
      <c r="O477" s="125">
        <v>0.2792</v>
      </c>
      <c r="P477" s="125">
        <v>1.0248999999999999</v>
      </c>
      <c r="Q477" s="125">
        <v>2.1604999999999999</v>
      </c>
      <c r="R477" s="125">
        <v>1.0394000000000001</v>
      </c>
      <c r="S477" s="125">
        <v>2.1743000000000001</v>
      </c>
      <c r="T477" s="363">
        <v>4.5003000000000002</v>
      </c>
      <c r="U477" s="125">
        <v>1027</v>
      </c>
    </row>
    <row r="478" spans="1:21">
      <c r="A478" s="125">
        <v>1026</v>
      </c>
      <c r="B478" s="125">
        <v>0.26140000000000002</v>
      </c>
      <c r="C478" s="125">
        <v>0.56930000000000003</v>
      </c>
      <c r="D478" s="125">
        <v>2.0379999999999998</v>
      </c>
      <c r="E478" s="125">
        <v>4.2153999999999998</v>
      </c>
      <c r="F478" s="125">
        <v>9.0709999999999997</v>
      </c>
      <c r="G478" s="125">
        <v>11.3019</v>
      </c>
      <c r="H478" s="125">
        <v>17.247499999999999</v>
      </c>
      <c r="I478" s="125">
        <v>0.29459999999999997</v>
      </c>
      <c r="J478" s="125">
        <v>1.0289999999999999</v>
      </c>
      <c r="K478" s="125">
        <v>2.1511999999999998</v>
      </c>
      <c r="L478" s="125">
        <v>0.3231</v>
      </c>
      <c r="M478" s="125">
        <v>1.1120000000000001</v>
      </c>
      <c r="N478" s="125">
        <v>2.3144</v>
      </c>
      <c r="O478" s="125">
        <v>0.27929999999999999</v>
      </c>
      <c r="P478" s="125">
        <v>1.0253000000000001</v>
      </c>
      <c r="Q478" s="125">
        <v>2.1613000000000002</v>
      </c>
      <c r="R478" s="125">
        <v>1.0397000000000001</v>
      </c>
      <c r="S478" s="125">
        <v>2.1749999999999998</v>
      </c>
      <c r="T478" s="363">
        <v>4.5016999999999996</v>
      </c>
      <c r="U478" s="125">
        <v>1026</v>
      </c>
    </row>
    <row r="479" spans="1:21">
      <c r="A479" s="125">
        <v>1025</v>
      </c>
      <c r="B479" s="125">
        <v>0.26150000000000001</v>
      </c>
      <c r="C479" s="125">
        <v>0.5696</v>
      </c>
      <c r="D479" s="125">
        <v>2.0386000000000002</v>
      </c>
      <c r="E479" s="125">
        <v>4.2167000000000003</v>
      </c>
      <c r="F479" s="125">
        <v>9.0736000000000008</v>
      </c>
      <c r="G479" s="125">
        <v>11.305199999999999</v>
      </c>
      <c r="H479" s="125">
        <v>17.252500000000001</v>
      </c>
      <c r="I479" s="125">
        <v>0.29470000000000002</v>
      </c>
      <c r="J479" s="125">
        <v>1.0294000000000001</v>
      </c>
      <c r="K479" s="125">
        <v>2.1518999999999999</v>
      </c>
      <c r="L479" s="125">
        <v>0.32329999999999998</v>
      </c>
      <c r="M479" s="125">
        <v>1.1124000000000001</v>
      </c>
      <c r="N479" s="125">
        <v>2.3151999999999999</v>
      </c>
      <c r="O479" s="125">
        <v>0.27950000000000003</v>
      </c>
      <c r="P479" s="125">
        <v>1.0257000000000001</v>
      </c>
      <c r="Q479" s="125">
        <v>2.1619999999999999</v>
      </c>
      <c r="R479" s="125">
        <v>1.0401</v>
      </c>
      <c r="S479" s="125">
        <v>2.1757</v>
      </c>
      <c r="T479" s="363">
        <v>4.5031999999999996</v>
      </c>
      <c r="U479" s="125">
        <v>1025</v>
      </c>
    </row>
    <row r="480" spans="1:21">
      <c r="A480" s="125">
        <v>1024</v>
      </c>
      <c r="B480" s="125">
        <v>0.26169999999999999</v>
      </c>
      <c r="C480" s="125">
        <v>0.56989999999999996</v>
      </c>
      <c r="D480" s="125">
        <v>2.0392999999999999</v>
      </c>
      <c r="E480" s="125">
        <v>4.2179000000000002</v>
      </c>
      <c r="F480" s="125">
        <v>9.0761000000000003</v>
      </c>
      <c r="G480" s="125">
        <v>11.308400000000001</v>
      </c>
      <c r="H480" s="125">
        <v>17.2575</v>
      </c>
      <c r="I480" s="125">
        <v>0.2949</v>
      </c>
      <c r="J480" s="125">
        <v>1.0298</v>
      </c>
      <c r="K480" s="125">
        <v>2.1526999999999998</v>
      </c>
      <c r="L480" s="125">
        <v>0.32350000000000001</v>
      </c>
      <c r="M480" s="125">
        <v>1.1128</v>
      </c>
      <c r="N480" s="125">
        <v>2.3159999999999998</v>
      </c>
      <c r="O480" s="125">
        <v>0.27960000000000002</v>
      </c>
      <c r="P480" s="125">
        <v>1.026</v>
      </c>
      <c r="Q480" s="125">
        <v>2.1627000000000001</v>
      </c>
      <c r="R480" s="125">
        <v>1.0404</v>
      </c>
      <c r="S480" s="125">
        <v>2.1764000000000001</v>
      </c>
      <c r="T480" s="363">
        <v>4.5045999999999999</v>
      </c>
      <c r="U480" s="125">
        <v>1024</v>
      </c>
    </row>
    <row r="481" spans="1:21">
      <c r="A481" s="125">
        <v>1023</v>
      </c>
      <c r="B481" s="125">
        <v>0.26179999999999998</v>
      </c>
      <c r="C481" s="125">
        <v>0.57020000000000004</v>
      </c>
      <c r="D481" s="125">
        <v>2.0398999999999998</v>
      </c>
      <c r="E481" s="125">
        <v>4.2191999999999998</v>
      </c>
      <c r="F481" s="125">
        <v>9.0786999999999995</v>
      </c>
      <c r="G481" s="125">
        <v>11.3117</v>
      </c>
      <c r="H481" s="125">
        <v>17.262599999999999</v>
      </c>
      <c r="I481" s="125">
        <v>0.29509999999999997</v>
      </c>
      <c r="J481" s="125">
        <v>1.0301</v>
      </c>
      <c r="K481" s="125">
        <v>2.1534</v>
      </c>
      <c r="L481" s="125">
        <v>0.32369999999999999</v>
      </c>
      <c r="M481" s="125">
        <v>1.1132</v>
      </c>
      <c r="N481" s="125">
        <v>2.3168000000000002</v>
      </c>
      <c r="O481" s="125">
        <v>0.27979999999999999</v>
      </c>
      <c r="P481" s="125">
        <v>1.0264</v>
      </c>
      <c r="Q481" s="125">
        <v>2.1634000000000002</v>
      </c>
      <c r="R481" s="125">
        <v>1.0407999999999999</v>
      </c>
      <c r="S481" s="125">
        <v>2.1770999999999998</v>
      </c>
      <c r="T481" s="363">
        <v>4.5060000000000002</v>
      </c>
      <c r="U481" s="125">
        <v>1023</v>
      </c>
    </row>
    <row r="482" spans="1:21">
      <c r="A482" s="125">
        <v>1022</v>
      </c>
      <c r="B482" s="125">
        <v>0.26200000000000001</v>
      </c>
      <c r="C482" s="125">
        <v>0.57050000000000001</v>
      </c>
      <c r="D482" s="125">
        <v>2.0405000000000002</v>
      </c>
      <c r="E482" s="125">
        <v>4.2203999999999997</v>
      </c>
      <c r="F482" s="125">
        <v>9.0813000000000006</v>
      </c>
      <c r="G482" s="125">
        <v>11.315</v>
      </c>
      <c r="H482" s="125">
        <v>17.267600000000002</v>
      </c>
      <c r="I482" s="125">
        <v>0.29530000000000001</v>
      </c>
      <c r="J482" s="125">
        <v>1.0305</v>
      </c>
      <c r="K482" s="125">
        <v>2.1541999999999999</v>
      </c>
      <c r="L482" s="125">
        <v>0.32390000000000002</v>
      </c>
      <c r="M482" s="125">
        <v>1.1135999999999999</v>
      </c>
      <c r="N482" s="125">
        <v>2.3176000000000001</v>
      </c>
      <c r="O482" s="125">
        <v>0.28000000000000003</v>
      </c>
      <c r="P482" s="125">
        <v>1.0267999999999999</v>
      </c>
      <c r="Q482" s="125">
        <v>2.1640999999999999</v>
      </c>
      <c r="R482" s="125">
        <v>1.0410999999999999</v>
      </c>
      <c r="S482" s="125">
        <v>2.1778</v>
      </c>
      <c r="T482" s="363">
        <v>4.5073999999999996</v>
      </c>
      <c r="U482" s="125">
        <v>1022</v>
      </c>
    </row>
    <row r="483" spans="1:21">
      <c r="A483" s="125">
        <v>1021</v>
      </c>
      <c r="B483" s="125">
        <v>0.2621</v>
      </c>
      <c r="C483" s="125">
        <v>0.57079999999999997</v>
      </c>
      <c r="D483" s="125">
        <v>2.0411999999999999</v>
      </c>
      <c r="E483" s="125">
        <v>4.2217000000000002</v>
      </c>
      <c r="F483" s="125">
        <v>9.0838000000000001</v>
      </c>
      <c r="G483" s="125">
        <v>11.318300000000001</v>
      </c>
      <c r="H483" s="125">
        <v>17.272600000000001</v>
      </c>
      <c r="I483" s="125">
        <v>0.2954</v>
      </c>
      <c r="J483" s="125">
        <v>1.0308999999999999</v>
      </c>
      <c r="K483" s="125">
        <v>2.1549</v>
      </c>
      <c r="L483" s="125">
        <v>0.3241</v>
      </c>
      <c r="M483" s="125">
        <v>1.1140000000000001</v>
      </c>
      <c r="N483" s="125">
        <v>2.3184</v>
      </c>
      <c r="O483" s="125">
        <v>0.28010000000000002</v>
      </c>
      <c r="P483" s="125">
        <v>1.0270999999999999</v>
      </c>
      <c r="Q483" s="125">
        <v>2.1648999999999998</v>
      </c>
      <c r="R483" s="125">
        <v>1.0415000000000001</v>
      </c>
      <c r="S483" s="125">
        <v>2.1785000000000001</v>
      </c>
      <c r="T483" s="363">
        <v>4.5087999999999999</v>
      </c>
      <c r="U483" s="125">
        <v>1021</v>
      </c>
    </row>
    <row r="484" spans="1:21">
      <c r="A484" s="125">
        <v>1020</v>
      </c>
      <c r="B484" s="125">
        <v>0.26229999999999998</v>
      </c>
      <c r="C484" s="125">
        <v>0.57120000000000004</v>
      </c>
      <c r="D484" s="125">
        <v>2.0417999999999998</v>
      </c>
      <c r="E484" s="125">
        <v>4.2229999999999999</v>
      </c>
      <c r="F484" s="125">
        <v>9.0863999999999994</v>
      </c>
      <c r="G484" s="125">
        <v>11.3216</v>
      </c>
      <c r="H484" s="125">
        <v>17.277699999999999</v>
      </c>
      <c r="I484" s="125">
        <v>0.29559999999999997</v>
      </c>
      <c r="J484" s="125">
        <v>1.0313000000000001</v>
      </c>
      <c r="K484" s="125">
        <v>2.1556999999999999</v>
      </c>
      <c r="L484" s="125">
        <v>0.32429999999999998</v>
      </c>
      <c r="M484" s="125">
        <v>1.1144000000000001</v>
      </c>
      <c r="N484" s="125">
        <v>2.3191999999999999</v>
      </c>
      <c r="O484" s="125">
        <v>0.28029999999999999</v>
      </c>
      <c r="P484" s="125">
        <v>1.0275000000000001</v>
      </c>
      <c r="Q484" s="125">
        <v>2.1656</v>
      </c>
      <c r="R484" s="125">
        <v>1.0418000000000001</v>
      </c>
      <c r="S484" s="125">
        <v>2.1791999999999998</v>
      </c>
      <c r="T484" s="363">
        <v>4.5102000000000002</v>
      </c>
      <c r="U484" s="125">
        <v>1020</v>
      </c>
    </row>
    <row r="485" spans="1:21">
      <c r="A485" s="125">
        <v>1019</v>
      </c>
      <c r="B485" s="125">
        <v>0.26240000000000002</v>
      </c>
      <c r="C485" s="125">
        <v>0.57150000000000001</v>
      </c>
      <c r="D485" s="125">
        <v>2.0424000000000002</v>
      </c>
      <c r="E485" s="125">
        <v>4.2241999999999997</v>
      </c>
      <c r="F485" s="125">
        <v>9.0890000000000004</v>
      </c>
      <c r="G485" s="125">
        <v>11.3248</v>
      </c>
      <c r="H485" s="125">
        <v>17.282699999999998</v>
      </c>
      <c r="I485" s="125">
        <v>0.29580000000000001</v>
      </c>
      <c r="J485" s="125">
        <v>1.0316000000000001</v>
      </c>
      <c r="K485" s="125">
        <v>2.1564000000000001</v>
      </c>
      <c r="L485" s="125">
        <v>0.32450000000000001</v>
      </c>
      <c r="M485" s="125">
        <v>1.1148</v>
      </c>
      <c r="N485" s="125">
        <v>2.3199999999999998</v>
      </c>
      <c r="O485" s="125">
        <v>0.28039999999999998</v>
      </c>
      <c r="P485" s="125">
        <v>1.0279</v>
      </c>
      <c r="Q485" s="125">
        <v>2.1663000000000001</v>
      </c>
      <c r="R485" s="125">
        <v>1.0422</v>
      </c>
      <c r="S485" s="125">
        <v>2.1798999999999999</v>
      </c>
      <c r="T485" s="363">
        <v>4.5117000000000003</v>
      </c>
      <c r="U485" s="125">
        <v>1019</v>
      </c>
    </row>
    <row r="486" spans="1:21">
      <c r="A486" s="125">
        <v>1018</v>
      </c>
      <c r="B486" s="125">
        <v>0.2626</v>
      </c>
      <c r="C486" s="125">
        <v>0.57179999999999997</v>
      </c>
      <c r="D486" s="125">
        <v>2.0430000000000001</v>
      </c>
      <c r="E486" s="125">
        <v>4.2255000000000003</v>
      </c>
      <c r="F486" s="125">
        <v>9.0914999999999999</v>
      </c>
      <c r="G486" s="125">
        <v>11.328099999999999</v>
      </c>
      <c r="H486" s="125">
        <v>17.287700000000001</v>
      </c>
      <c r="I486" s="125">
        <v>0.29599999999999999</v>
      </c>
      <c r="J486" s="125">
        <v>1.032</v>
      </c>
      <c r="K486" s="125">
        <v>2.1572</v>
      </c>
      <c r="L486" s="125">
        <v>0.32469999999999999</v>
      </c>
      <c r="M486" s="125">
        <v>1.1152</v>
      </c>
      <c r="N486" s="125">
        <v>2.3209</v>
      </c>
      <c r="O486" s="125">
        <v>0.28060000000000002</v>
      </c>
      <c r="P486" s="125">
        <v>1.0282</v>
      </c>
      <c r="Q486" s="125">
        <v>2.1669999999999998</v>
      </c>
      <c r="R486" s="125">
        <v>1.0425</v>
      </c>
      <c r="S486" s="125">
        <v>2.1806000000000001</v>
      </c>
      <c r="T486" s="363">
        <v>4.5130999999999997</v>
      </c>
      <c r="U486" s="125">
        <v>1018</v>
      </c>
    </row>
    <row r="487" spans="1:21">
      <c r="A487" s="125">
        <v>1017</v>
      </c>
      <c r="B487" s="125">
        <v>0.26269999999999999</v>
      </c>
      <c r="C487" s="125">
        <v>0.57210000000000005</v>
      </c>
      <c r="D487" s="125">
        <v>2.0436999999999999</v>
      </c>
      <c r="E487" s="125">
        <v>4.2267999999999999</v>
      </c>
      <c r="F487" s="125">
        <v>9.0940999999999992</v>
      </c>
      <c r="G487" s="125">
        <v>11.3314</v>
      </c>
      <c r="H487" s="125">
        <v>17.2928</v>
      </c>
      <c r="I487" s="125">
        <v>0.29620000000000002</v>
      </c>
      <c r="J487" s="125">
        <v>1.0324</v>
      </c>
      <c r="K487" s="125">
        <v>2.1579000000000002</v>
      </c>
      <c r="L487" s="125">
        <v>0.32490000000000002</v>
      </c>
      <c r="M487" s="125">
        <v>1.1155999999999999</v>
      </c>
      <c r="N487" s="125">
        <v>2.3216999999999999</v>
      </c>
      <c r="O487" s="125">
        <v>0.28079999999999999</v>
      </c>
      <c r="P487" s="125">
        <v>1.0286</v>
      </c>
      <c r="Q487" s="125">
        <v>2.1678000000000002</v>
      </c>
      <c r="R487" s="125">
        <v>1.0428999999999999</v>
      </c>
      <c r="S487" s="125">
        <v>2.1812999999999998</v>
      </c>
      <c r="T487" s="363">
        <v>4.5145</v>
      </c>
      <c r="U487" s="125">
        <v>1017</v>
      </c>
    </row>
    <row r="488" spans="1:21">
      <c r="A488" s="125">
        <v>1016</v>
      </c>
      <c r="B488" s="125">
        <v>0.26290000000000002</v>
      </c>
      <c r="C488" s="125">
        <v>0.57240000000000002</v>
      </c>
      <c r="D488" s="125">
        <v>2.0442999999999998</v>
      </c>
      <c r="E488" s="125">
        <v>4.2279999999999998</v>
      </c>
      <c r="F488" s="125">
        <v>9.0967000000000002</v>
      </c>
      <c r="G488" s="125">
        <v>11.3347</v>
      </c>
      <c r="H488" s="125">
        <v>17.297799999999999</v>
      </c>
      <c r="I488" s="125">
        <v>0.29630000000000001</v>
      </c>
      <c r="J488" s="125">
        <v>1.0327</v>
      </c>
      <c r="K488" s="125">
        <v>2.1587000000000001</v>
      </c>
      <c r="L488" s="125">
        <v>0.3251</v>
      </c>
      <c r="M488" s="125">
        <v>1.1160000000000001</v>
      </c>
      <c r="N488" s="125">
        <v>2.3224999999999998</v>
      </c>
      <c r="O488" s="125">
        <v>0.28089999999999998</v>
      </c>
      <c r="P488" s="125">
        <v>1.0288999999999999</v>
      </c>
      <c r="Q488" s="125">
        <v>2.1684999999999999</v>
      </c>
      <c r="R488" s="125">
        <v>1.0431999999999999</v>
      </c>
      <c r="S488" s="125">
        <v>2.1821000000000002</v>
      </c>
      <c r="T488" s="363">
        <v>4.5159000000000002</v>
      </c>
      <c r="U488" s="125">
        <v>1016</v>
      </c>
    </row>
    <row r="489" spans="1:21">
      <c r="A489" s="125">
        <v>1015</v>
      </c>
      <c r="B489" s="125">
        <v>0.26300000000000001</v>
      </c>
      <c r="C489" s="125">
        <v>0.57269999999999999</v>
      </c>
      <c r="D489" s="125">
        <v>2.0449000000000002</v>
      </c>
      <c r="E489" s="125">
        <v>4.2293000000000003</v>
      </c>
      <c r="F489" s="125">
        <v>9.0991999999999997</v>
      </c>
      <c r="G489" s="125">
        <v>11.337999999999999</v>
      </c>
      <c r="H489" s="125">
        <v>17.302900000000001</v>
      </c>
      <c r="I489" s="125">
        <v>0.29649999999999999</v>
      </c>
      <c r="J489" s="125">
        <v>1.0330999999999999</v>
      </c>
      <c r="K489" s="125">
        <v>2.1594000000000002</v>
      </c>
      <c r="L489" s="125">
        <v>0.32529999999999998</v>
      </c>
      <c r="M489" s="125">
        <v>1.1164000000000001</v>
      </c>
      <c r="N489" s="125">
        <v>2.3233000000000001</v>
      </c>
      <c r="O489" s="125">
        <v>0.28110000000000002</v>
      </c>
      <c r="P489" s="125">
        <v>1.0293000000000001</v>
      </c>
      <c r="Q489" s="125">
        <v>2.1692</v>
      </c>
      <c r="R489" s="125">
        <v>1.0436000000000001</v>
      </c>
      <c r="S489" s="125">
        <v>2.1827999999999999</v>
      </c>
      <c r="T489" s="363">
        <v>4.5172999999999996</v>
      </c>
      <c r="U489" s="125">
        <v>1015</v>
      </c>
    </row>
    <row r="490" spans="1:21">
      <c r="A490" s="125">
        <v>1014</v>
      </c>
      <c r="B490" s="125">
        <v>0.26319999999999999</v>
      </c>
      <c r="C490" s="125">
        <v>0.57299999999999995</v>
      </c>
      <c r="D490" s="125">
        <v>2.0455000000000001</v>
      </c>
      <c r="E490" s="125">
        <v>4.2305999999999999</v>
      </c>
      <c r="F490" s="125">
        <v>9.1018000000000008</v>
      </c>
      <c r="G490" s="125">
        <v>11.3413</v>
      </c>
      <c r="H490" s="125">
        <v>17.3079</v>
      </c>
      <c r="I490" s="125">
        <v>0.29670000000000002</v>
      </c>
      <c r="J490" s="125">
        <v>1.0335000000000001</v>
      </c>
      <c r="K490" s="125">
        <v>2.1602000000000001</v>
      </c>
      <c r="L490" s="125">
        <v>0.32550000000000001</v>
      </c>
      <c r="M490" s="125">
        <v>1.1168</v>
      </c>
      <c r="N490" s="125">
        <v>2.3241000000000001</v>
      </c>
      <c r="O490" s="125">
        <v>0.28120000000000001</v>
      </c>
      <c r="P490" s="125">
        <v>1.0297000000000001</v>
      </c>
      <c r="Q490" s="125">
        <v>2.1699000000000002</v>
      </c>
      <c r="R490" s="125">
        <v>1.0439000000000001</v>
      </c>
      <c r="S490" s="125">
        <v>2.1835</v>
      </c>
      <c r="T490" s="363">
        <v>4.5187999999999997</v>
      </c>
      <c r="U490" s="125">
        <v>1014</v>
      </c>
    </row>
    <row r="491" spans="1:21">
      <c r="A491" s="125">
        <v>1013</v>
      </c>
      <c r="B491" s="125">
        <v>0.26329999999999998</v>
      </c>
      <c r="C491" s="125">
        <v>0.57340000000000002</v>
      </c>
      <c r="D491" s="125">
        <v>2.0461999999999998</v>
      </c>
      <c r="E491" s="125">
        <v>4.2317999999999998</v>
      </c>
      <c r="F491" s="125">
        <v>9.1044</v>
      </c>
      <c r="G491" s="125">
        <v>11.3446</v>
      </c>
      <c r="H491" s="125">
        <v>17.312999999999999</v>
      </c>
      <c r="I491" s="125">
        <v>0.2969</v>
      </c>
      <c r="J491" s="125">
        <v>1.0339</v>
      </c>
      <c r="K491" s="125">
        <v>2.1608999999999998</v>
      </c>
      <c r="L491" s="125">
        <v>0.32569999999999999</v>
      </c>
      <c r="M491" s="125">
        <v>1.1172</v>
      </c>
      <c r="N491" s="125">
        <v>2.3249</v>
      </c>
      <c r="O491" s="125">
        <v>0.28139999999999998</v>
      </c>
      <c r="P491" s="125">
        <v>1.03</v>
      </c>
      <c r="Q491" s="125">
        <v>2.1707000000000001</v>
      </c>
      <c r="R491" s="125">
        <v>1.0443</v>
      </c>
      <c r="S491" s="125">
        <v>2.1842000000000001</v>
      </c>
      <c r="T491" s="363">
        <v>4.5202</v>
      </c>
      <c r="U491" s="125">
        <v>1013</v>
      </c>
    </row>
    <row r="492" spans="1:21">
      <c r="A492" s="125">
        <v>1012</v>
      </c>
      <c r="B492" s="125">
        <v>0.26350000000000001</v>
      </c>
      <c r="C492" s="125">
        <v>0.57369999999999999</v>
      </c>
      <c r="D492" s="125">
        <v>2.0468000000000002</v>
      </c>
      <c r="E492" s="125">
        <v>4.2331000000000003</v>
      </c>
      <c r="F492" s="125">
        <v>9.1069999999999993</v>
      </c>
      <c r="G492" s="125">
        <v>11.347899999999999</v>
      </c>
      <c r="H492" s="125">
        <v>17.318000000000001</v>
      </c>
      <c r="I492" s="125">
        <v>0.29709999999999998</v>
      </c>
      <c r="J492" s="125">
        <v>1.0342</v>
      </c>
      <c r="K492" s="125">
        <v>2.1617000000000002</v>
      </c>
      <c r="L492" s="125">
        <v>0.32590000000000002</v>
      </c>
      <c r="M492" s="125">
        <v>1.1175999999999999</v>
      </c>
      <c r="N492" s="125">
        <v>2.3256999999999999</v>
      </c>
      <c r="O492" s="125">
        <v>0.28149999999999997</v>
      </c>
      <c r="P492" s="125">
        <v>1.0304</v>
      </c>
      <c r="Q492" s="125">
        <v>2.1714000000000002</v>
      </c>
      <c r="R492" s="125">
        <v>1.0446</v>
      </c>
      <c r="S492" s="125">
        <v>2.1848999999999998</v>
      </c>
      <c r="T492" s="363">
        <v>4.5216000000000003</v>
      </c>
      <c r="U492" s="125">
        <v>1012</v>
      </c>
    </row>
    <row r="493" spans="1:21">
      <c r="A493" s="125">
        <v>1011</v>
      </c>
      <c r="B493" s="125">
        <v>0.2636</v>
      </c>
      <c r="C493" s="125">
        <v>0.57399999999999995</v>
      </c>
      <c r="D493" s="125">
        <v>2.0474000000000001</v>
      </c>
      <c r="E493" s="125">
        <v>4.2343999999999999</v>
      </c>
      <c r="F493" s="125">
        <v>9.1095000000000006</v>
      </c>
      <c r="G493" s="125">
        <v>11.3512</v>
      </c>
      <c r="H493" s="125">
        <v>17.3231</v>
      </c>
      <c r="I493" s="125">
        <v>0.29720000000000002</v>
      </c>
      <c r="J493" s="125">
        <v>1.0346</v>
      </c>
      <c r="K493" s="125">
        <v>2.1623999999999999</v>
      </c>
      <c r="L493" s="125">
        <v>0.3261</v>
      </c>
      <c r="M493" s="125">
        <v>1.1180000000000001</v>
      </c>
      <c r="N493" s="125">
        <v>2.3264999999999998</v>
      </c>
      <c r="O493" s="125">
        <v>0.28170000000000001</v>
      </c>
      <c r="P493" s="125">
        <v>1.0307999999999999</v>
      </c>
      <c r="Q493" s="125">
        <v>2.1720999999999999</v>
      </c>
      <c r="R493" s="125">
        <v>1.0449999999999999</v>
      </c>
      <c r="S493" s="125">
        <v>2.1856</v>
      </c>
      <c r="T493" s="363">
        <v>4.5229999999999997</v>
      </c>
      <c r="U493" s="125">
        <v>1011</v>
      </c>
    </row>
    <row r="494" spans="1:21">
      <c r="A494" s="125">
        <v>1010</v>
      </c>
      <c r="B494" s="125">
        <v>0.26379999999999998</v>
      </c>
      <c r="C494" s="125">
        <v>0.57430000000000003</v>
      </c>
      <c r="D494" s="125">
        <v>2.0480999999999998</v>
      </c>
      <c r="E494" s="125">
        <v>4.2355999999999998</v>
      </c>
      <c r="F494" s="125">
        <v>9.1120999999999999</v>
      </c>
      <c r="G494" s="125">
        <v>11.3545</v>
      </c>
      <c r="H494" s="125">
        <v>17.328199999999999</v>
      </c>
      <c r="I494" s="125">
        <v>0.2974</v>
      </c>
      <c r="J494" s="125">
        <v>1.0349999999999999</v>
      </c>
      <c r="K494" s="125">
        <v>2.1631999999999998</v>
      </c>
      <c r="L494" s="125">
        <v>0.32629999999999998</v>
      </c>
      <c r="M494" s="125">
        <v>1.1184000000000001</v>
      </c>
      <c r="N494" s="125">
        <v>2.3273000000000001</v>
      </c>
      <c r="O494" s="125">
        <v>0.28189999999999998</v>
      </c>
      <c r="P494" s="125">
        <v>1.0310999999999999</v>
      </c>
      <c r="Q494" s="125">
        <v>2.1728000000000001</v>
      </c>
      <c r="R494" s="125">
        <v>1.0454000000000001</v>
      </c>
      <c r="S494" s="125">
        <v>2.1863000000000001</v>
      </c>
      <c r="T494" s="363">
        <v>4.5244</v>
      </c>
      <c r="U494" s="125">
        <v>1010</v>
      </c>
    </row>
    <row r="495" spans="1:21">
      <c r="A495" s="125">
        <v>1009</v>
      </c>
      <c r="B495" s="125">
        <v>0.26390000000000002</v>
      </c>
      <c r="C495" s="125">
        <v>0.5746</v>
      </c>
      <c r="D495" s="125">
        <v>2.0487000000000002</v>
      </c>
      <c r="E495" s="125">
        <v>4.2369000000000003</v>
      </c>
      <c r="F495" s="125">
        <v>9.1146999999999991</v>
      </c>
      <c r="G495" s="125">
        <v>11.357799999999999</v>
      </c>
      <c r="H495" s="125">
        <v>17.333200000000001</v>
      </c>
      <c r="I495" s="125">
        <v>0.29759999999999998</v>
      </c>
      <c r="J495" s="125">
        <v>1.0354000000000001</v>
      </c>
      <c r="K495" s="125">
        <v>2.1638999999999999</v>
      </c>
      <c r="L495" s="125">
        <v>0.32650000000000001</v>
      </c>
      <c r="M495" s="125">
        <v>1.1188</v>
      </c>
      <c r="N495" s="125">
        <v>2.3281000000000001</v>
      </c>
      <c r="O495" s="125">
        <v>0.28199999999999997</v>
      </c>
      <c r="P495" s="125">
        <v>1.0315000000000001</v>
      </c>
      <c r="Q495" s="125">
        <v>2.1736</v>
      </c>
      <c r="R495" s="125">
        <v>1.0457000000000001</v>
      </c>
      <c r="S495" s="125">
        <v>2.1869999999999998</v>
      </c>
      <c r="T495" s="363">
        <v>4.5259</v>
      </c>
      <c r="U495" s="125">
        <v>1009</v>
      </c>
    </row>
    <row r="496" spans="1:21">
      <c r="A496" s="125">
        <v>1008</v>
      </c>
      <c r="B496" s="125">
        <v>0.2641</v>
      </c>
      <c r="C496" s="125">
        <v>0.57489999999999997</v>
      </c>
      <c r="D496" s="125">
        <v>2.0493000000000001</v>
      </c>
      <c r="E496" s="125">
        <v>4.2382</v>
      </c>
      <c r="F496" s="125">
        <v>9.1173000000000002</v>
      </c>
      <c r="G496" s="125">
        <v>11.3611</v>
      </c>
      <c r="H496" s="125">
        <v>17.3383</v>
      </c>
      <c r="I496" s="125">
        <v>0.29780000000000001</v>
      </c>
      <c r="J496" s="125">
        <v>1.0357000000000001</v>
      </c>
      <c r="K496" s="125">
        <v>2.1646999999999998</v>
      </c>
      <c r="L496" s="125">
        <v>0.32669999999999999</v>
      </c>
      <c r="M496" s="125">
        <v>1.1192</v>
      </c>
      <c r="N496" s="125">
        <v>2.3289</v>
      </c>
      <c r="O496" s="125">
        <v>0.28220000000000001</v>
      </c>
      <c r="P496" s="125">
        <v>1.0319</v>
      </c>
      <c r="Q496" s="125">
        <v>2.1743000000000001</v>
      </c>
      <c r="R496" s="125">
        <v>1.0461</v>
      </c>
      <c r="S496" s="125">
        <v>2.1877</v>
      </c>
      <c r="T496" s="363">
        <v>4.5273000000000003</v>
      </c>
      <c r="U496" s="125">
        <v>1008</v>
      </c>
    </row>
    <row r="497" spans="1:21">
      <c r="A497" s="125">
        <v>1007</v>
      </c>
      <c r="B497" s="125">
        <v>0.26419999999999999</v>
      </c>
      <c r="C497" s="125">
        <v>0.57520000000000004</v>
      </c>
      <c r="D497" s="125">
        <v>2.0499999999999998</v>
      </c>
      <c r="E497" s="125">
        <v>4.2394999999999996</v>
      </c>
      <c r="F497" s="125">
        <v>9.1198999999999995</v>
      </c>
      <c r="G497" s="125">
        <v>11.3644</v>
      </c>
      <c r="H497" s="125">
        <v>17.343399999999999</v>
      </c>
      <c r="I497" s="125">
        <v>0.29799999999999999</v>
      </c>
      <c r="J497" s="125">
        <v>1.0361</v>
      </c>
      <c r="K497" s="125">
        <v>2.1654</v>
      </c>
      <c r="L497" s="125">
        <v>0.32690000000000002</v>
      </c>
      <c r="M497" s="125">
        <v>1.1195999999999999</v>
      </c>
      <c r="N497" s="125">
        <v>2.3296999999999999</v>
      </c>
      <c r="O497" s="125">
        <v>0.2823</v>
      </c>
      <c r="P497" s="125">
        <v>1.0322</v>
      </c>
      <c r="Q497" s="125">
        <v>2.1749999999999998</v>
      </c>
      <c r="R497" s="125">
        <v>1.0464</v>
      </c>
      <c r="S497" s="125">
        <v>2.1884000000000001</v>
      </c>
      <c r="T497" s="363">
        <v>4.5286999999999997</v>
      </c>
      <c r="U497" s="125">
        <v>1007</v>
      </c>
    </row>
    <row r="498" spans="1:21">
      <c r="A498" s="125">
        <v>1006</v>
      </c>
      <c r="B498" s="125">
        <v>0.26440000000000002</v>
      </c>
      <c r="C498" s="125">
        <v>0.5756</v>
      </c>
      <c r="D498" s="125">
        <v>2.0506000000000002</v>
      </c>
      <c r="E498" s="125">
        <v>4.2407000000000004</v>
      </c>
      <c r="F498" s="125">
        <v>9.1224000000000007</v>
      </c>
      <c r="G498" s="125">
        <v>11.367699999999999</v>
      </c>
      <c r="H498" s="125">
        <v>17.348400000000002</v>
      </c>
      <c r="I498" s="125">
        <v>0.29809999999999998</v>
      </c>
      <c r="J498" s="125">
        <v>1.0365</v>
      </c>
      <c r="K498" s="125">
        <v>2.1661999999999999</v>
      </c>
      <c r="L498" s="125">
        <v>0.3271</v>
      </c>
      <c r="M498" s="125">
        <v>1.1200000000000001</v>
      </c>
      <c r="N498" s="125">
        <v>2.3304999999999998</v>
      </c>
      <c r="O498" s="125">
        <v>0.28249999999999997</v>
      </c>
      <c r="P498" s="125">
        <v>1.0326</v>
      </c>
      <c r="Q498" s="125">
        <v>2.1757</v>
      </c>
      <c r="R498" s="125">
        <v>1.0468</v>
      </c>
      <c r="S498" s="125">
        <v>2.1892</v>
      </c>
      <c r="T498" s="363">
        <v>4.5301</v>
      </c>
      <c r="U498" s="125">
        <v>1006</v>
      </c>
    </row>
    <row r="499" spans="1:21">
      <c r="A499" s="125">
        <v>1005</v>
      </c>
      <c r="B499" s="125">
        <v>0.2646</v>
      </c>
      <c r="C499" s="125">
        <v>0.57589999999999997</v>
      </c>
      <c r="D499" s="125">
        <v>2.0512000000000001</v>
      </c>
      <c r="E499" s="125">
        <v>4.242</v>
      </c>
      <c r="F499" s="125">
        <v>9.125</v>
      </c>
      <c r="G499" s="125">
        <v>11.371</v>
      </c>
      <c r="H499" s="125">
        <v>17.3535</v>
      </c>
      <c r="I499" s="125">
        <v>0.29830000000000001</v>
      </c>
      <c r="J499" s="125">
        <v>1.0368999999999999</v>
      </c>
      <c r="K499" s="125">
        <v>2.1669</v>
      </c>
      <c r="L499" s="125">
        <v>0.32729999999999998</v>
      </c>
      <c r="M499" s="125">
        <v>1.1204000000000001</v>
      </c>
      <c r="N499" s="125">
        <v>2.3313999999999999</v>
      </c>
      <c r="O499" s="125">
        <v>0.28260000000000002</v>
      </c>
      <c r="P499" s="125">
        <v>1.0329999999999999</v>
      </c>
      <c r="Q499" s="125">
        <v>2.1764999999999999</v>
      </c>
      <c r="R499" s="125">
        <v>1.0470999999999999</v>
      </c>
      <c r="S499" s="125">
        <v>2.1899000000000002</v>
      </c>
      <c r="T499" s="363">
        <v>4.5316000000000001</v>
      </c>
      <c r="U499" s="125">
        <v>1005</v>
      </c>
    </row>
    <row r="500" spans="1:21">
      <c r="A500" s="125">
        <v>1004</v>
      </c>
      <c r="B500" s="125">
        <v>0.26469999999999999</v>
      </c>
      <c r="C500" s="125">
        <v>0.57620000000000005</v>
      </c>
      <c r="D500" s="125">
        <v>2.0518000000000001</v>
      </c>
      <c r="E500" s="125">
        <v>4.2432999999999996</v>
      </c>
      <c r="F500" s="125">
        <v>9.1275999999999993</v>
      </c>
      <c r="G500" s="125">
        <v>11.3743</v>
      </c>
      <c r="H500" s="125">
        <v>17.358599999999999</v>
      </c>
      <c r="I500" s="125">
        <v>0.29849999999999999</v>
      </c>
      <c r="J500" s="125">
        <v>1.0371999999999999</v>
      </c>
      <c r="K500" s="125">
        <v>2.1677</v>
      </c>
      <c r="L500" s="125">
        <v>0.32750000000000001</v>
      </c>
      <c r="M500" s="125">
        <v>1.1208</v>
      </c>
      <c r="N500" s="125">
        <v>2.3321999999999998</v>
      </c>
      <c r="O500" s="125">
        <v>0.2828</v>
      </c>
      <c r="P500" s="125">
        <v>1.0333000000000001</v>
      </c>
      <c r="Q500" s="125">
        <v>2.1772</v>
      </c>
      <c r="R500" s="125">
        <v>1.0475000000000001</v>
      </c>
      <c r="S500" s="125">
        <v>2.1905999999999999</v>
      </c>
      <c r="T500" s="363">
        <v>4.5330000000000004</v>
      </c>
      <c r="U500" s="125">
        <v>1004</v>
      </c>
    </row>
    <row r="501" spans="1:21">
      <c r="A501" s="125">
        <v>1003</v>
      </c>
      <c r="B501" s="125">
        <v>0.26490000000000002</v>
      </c>
      <c r="C501" s="125">
        <v>0.57650000000000001</v>
      </c>
      <c r="D501" s="125">
        <v>2.0525000000000002</v>
      </c>
      <c r="E501" s="125">
        <v>4.2445000000000004</v>
      </c>
      <c r="F501" s="125">
        <v>9.1302000000000003</v>
      </c>
      <c r="G501" s="125">
        <v>11.377599999999999</v>
      </c>
      <c r="H501" s="125">
        <v>17.363700000000001</v>
      </c>
      <c r="I501" s="125">
        <v>0.29870000000000002</v>
      </c>
      <c r="J501" s="125">
        <v>1.0376000000000001</v>
      </c>
      <c r="K501" s="125">
        <v>2.1684000000000001</v>
      </c>
      <c r="L501" s="125">
        <v>0.32769999999999999</v>
      </c>
      <c r="M501" s="125">
        <v>1.1213</v>
      </c>
      <c r="N501" s="125">
        <v>2.3330000000000002</v>
      </c>
      <c r="O501" s="125">
        <v>0.28299999999999997</v>
      </c>
      <c r="P501" s="125">
        <v>1.0337000000000001</v>
      </c>
      <c r="Q501" s="125">
        <v>2.1779000000000002</v>
      </c>
      <c r="R501" s="125">
        <v>1.0478000000000001</v>
      </c>
      <c r="S501" s="125">
        <v>2.1913</v>
      </c>
      <c r="T501" s="363">
        <v>4.5343999999999998</v>
      </c>
      <c r="U501" s="125">
        <v>1003</v>
      </c>
    </row>
    <row r="502" spans="1:21">
      <c r="A502" s="125">
        <v>1002</v>
      </c>
      <c r="B502" s="125">
        <v>0.26500000000000001</v>
      </c>
      <c r="C502" s="125">
        <v>0.57679999999999998</v>
      </c>
      <c r="D502" s="125">
        <v>2.0531000000000001</v>
      </c>
      <c r="E502" s="125">
        <v>4.2458</v>
      </c>
      <c r="F502" s="125">
        <v>9.1327999999999996</v>
      </c>
      <c r="G502" s="125">
        <v>11.3809</v>
      </c>
      <c r="H502" s="125">
        <v>17.3688</v>
      </c>
      <c r="I502" s="125">
        <v>0.2989</v>
      </c>
      <c r="J502" s="125">
        <v>1.038</v>
      </c>
      <c r="K502" s="125">
        <v>2.1692</v>
      </c>
      <c r="L502" s="125">
        <v>0.32790000000000002</v>
      </c>
      <c r="M502" s="125">
        <v>1.1216999999999999</v>
      </c>
      <c r="N502" s="125">
        <v>2.3338000000000001</v>
      </c>
      <c r="O502" s="125">
        <v>0.28310000000000002</v>
      </c>
      <c r="P502" s="125">
        <v>1.0341</v>
      </c>
      <c r="Q502" s="125">
        <v>2.1787000000000001</v>
      </c>
      <c r="R502" s="125">
        <v>1.0482</v>
      </c>
      <c r="S502" s="125">
        <v>2.1920000000000002</v>
      </c>
      <c r="T502" s="363">
        <v>4.5358999999999998</v>
      </c>
      <c r="U502" s="125">
        <v>1002</v>
      </c>
    </row>
    <row r="503" spans="1:21">
      <c r="A503" s="125">
        <v>1001</v>
      </c>
      <c r="B503" s="125">
        <v>0.26519999999999999</v>
      </c>
      <c r="C503" s="125">
        <v>0.57709999999999995</v>
      </c>
      <c r="D503" s="125">
        <v>2.0537000000000001</v>
      </c>
      <c r="E503" s="125">
        <v>4.2470999999999997</v>
      </c>
      <c r="F503" s="125">
        <v>9.1354000000000006</v>
      </c>
      <c r="G503" s="125">
        <v>11.3842</v>
      </c>
      <c r="H503" s="125">
        <v>17.373799999999999</v>
      </c>
      <c r="I503" s="125">
        <v>0.29899999999999999</v>
      </c>
      <c r="J503" s="125">
        <v>1.0384</v>
      </c>
      <c r="K503" s="125">
        <v>2.17</v>
      </c>
      <c r="L503" s="125">
        <v>0.3281</v>
      </c>
      <c r="M503" s="125">
        <v>1.1221000000000001</v>
      </c>
      <c r="N503" s="125">
        <v>2.3346</v>
      </c>
      <c r="O503" s="125">
        <v>0.2833</v>
      </c>
      <c r="P503" s="125">
        <v>1.0344</v>
      </c>
      <c r="Q503" s="125">
        <v>2.1793999999999998</v>
      </c>
      <c r="R503" s="125">
        <v>1.0485</v>
      </c>
      <c r="S503" s="125">
        <v>2.1926999999999999</v>
      </c>
      <c r="T503" s="363">
        <v>4.5373000000000001</v>
      </c>
      <c r="U503" s="125">
        <v>1001</v>
      </c>
    </row>
    <row r="504" spans="1:21">
      <c r="A504" s="125">
        <v>1000</v>
      </c>
      <c r="B504" s="125">
        <v>0.26529999999999998</v>
      </c>
      <c r="C504" s="125">
        <v>0.57750000000000001</v>
      </c>
      <c r="D504" s="125">
        <v>2.0543999999999998</v>
      </c>
      <c r="E504" s="125">
        <v>4.2484000000000002</v>
      </c>
      <c r="F504" s="125">
        <v>9.1379999999999999</v>
      </c>
      <c r="G504" s="125">
        <v>11.387600000000001</v>
      </c>
      <c r="H504" s="125">
        <v>17.378900000000002</v>
      </c>
      <c r="I504" s="125">
        <v>0.29920000000000002</v>
      </c>
      <c r="J504" s="125">
        <v>1.0387</v>
      </c>
      <c r="K504" s="125">
        <v>2.1707000000000001</v>
      </c>
      <c r="L504" s="125">
        <v>0.32829999999999998</v>
      </c>
      <c r="M504" s="125">
        <v>1.1225000000000001</v>
      </c>
      <c r="N504" s="125">
        <v>2.3353999999999999</v>
      </c>
      <c r="O504" s="125">
        <v>0.28339999999999999</v>
      </c>
      <c r="P504" s="125">
        <v>1.0347999999999999</v>
      </c>
      <c r="Q504" s="125">
        <v>2.1800999999999999</v>
      </c>
      <c r="R504" s="125">
        <v>1.0488999999999999</v>
      </c>
      <c r="S504" s="125">
        <v>2.1934</v>
      </c>
      <c r="T504" s="363">
        <v>4.5387000000000004</v>
      </c>
      <c r="U504" s="125">
        <v>1000</v>
      </c>
    </row>
    <row r="505" spans="1:21">
      <c r="A505" s="125">
        <v>999</v>
      </c>
      <c r="B505" s="125">
        <v>0.26550000000000001</v>
      </c>
      <c r="C505" s="125">
        <v>0.57779999999999998</v>
      </c>
      <c r="D505" s="125">
        <v>2.0550000000000002</v>
      </c>
      <c r="E505" s="125">
        <v>4.2496999999999998</v>
      </c>
      <c r="F505" s="125">
        <v>9.1405999999999992</v>
      </c>
      <c r="G505" s="125">
        <v>11.3909</v>
      </c>
      <c r="H505" s="125">
        <v>17.384</v>
      </c>
      <c r="I505" s="125">
        <v>0.2994</v>
      </c>
      <c r="J505" s="125">
        <v>1.0390999999999999</v>
      </c>
      <c r="K505" s="125">
        <v>2.1715</v>
      </c>
      <c r="L505" s="125">
        <v>0.32850000000000001</v>
      </c>
      <c r="M505" s="125">
        <v>1.1229</v>
      </c>
      <c r="N505" s="125">
        <v>2.3361999999999998</v>
      </c>
      <c r="O505" s="125">
        <v>0.28360000000000002</v>
      </c>
      <c r="P505" s="125">
        <v>1.0351999999999999</v>
      </c>
      <c r="Q505" s="125">
        <v>2.1808999999999998</v>
      </c>
      <c r="R505" s="125">
        <v>1.0492999999999999</v>
      </c>
      <c r="S505" s="125">
        <v>2.1941000000000002</v>
      </c>
      <c r="T505" s="363">
        <v>4.5401999999999996</v>
      </c>
      <c r="U505" s="125">
        <v>999</v>
      </c>
    </row>
    <row r="506" spans="1:21">
      <c r="A506" s="125">
        <v>998</v>
      </c>
      <c r="B506" s="125">
        <v>0.2656</v>
      </c>
      <c r="C506" s="125">
        <v>0.57809999999999995</v>
      </c>
      <c r="D506" s="125">
        <v>2.0556000000000001</v>
      </c>
      <c r="E506" s="125">
        <v>4.2508999999999997</v>
      </c>
      <c r="F506" s="125">
        <v>9.1432000000000002</v>
      </c>
      <c r="G506" s="125">
        <v>11.3942</v>
      </c>
      <c r="H506" s="125">
        <v>17.389099999999999</v>
      </c>
      <c r="I506" s="125">
        <v>0.29959999999999998</v>
      </c>
      <c r="J506" s="125">
        <v>1.0395000000000001</v>
      </c>
      <c r="K506" s="125">
        <v>2.1722000000000001</v>
      </c>
      <c r="L506" s="125">
        <v>0.32869999999999999</v>
      </c>
      <c r="M506" s="125">
        <v>1.1233</v>
      </c>
      <c r="N506" s="125">
        <v>2.3370000000000002</v>
      </c>
      <c r="O506" s="125">
        <v>0.2838</v>
      </c>
      <c r="P506" s="125">
        <v>1.0355000000000001</v>
      </c>
      <c r="Q506" s="125">
        <v>2.1816</v>
      </c>
      <c r="R506" s="125">
        <v>1.0496000000000001</v>
      </c>
      <c r="S506" s="125">
        <v>2.1949000000000001</v>
      </c>
      <c r="T506" s="363">
        <v>4.5415999999999999</v>
      </c>
      <c r="U506" s="125">
        <v>998</v>
      </c>
    </row>
    <row r="507" spans="1:21">
      <c r="A507" s="125">
        <v>997</v>
      </c>
      <c r="B507" s="125">
        <v>0.26579999999999998</v>
      </c>
      <c r="C507" s="125">
        <v>0.57840000000000003</v>
      </c>
      <c r="D507" s="125">
        <v>2.0562999999999998</v>
      </c>
      <c r="E507" s="125">
        <v>4.2522000000000002</v>
      </c>
      <c r="F507" s="125">
        <v>9.1457999999999995</v>
      </c>
      <c r="G507" s="125">
        <v>11.397500000000001</v>
      </c>
      <c r="H507" s="125">
        <v>17.394200000000001</v>
      </c>
      <c r="I507" s="125">
        <v>0.29980000000000001</v>
      </c>
      <c r="J507" s="125">
        <v>1.0399</v>
      </c>
      <c r="K507" s="125">
        <v>2.173</v>
      </c>
      <c r="L507" s="125">
        <v>0.32890000000000003</v>
      </c>
      <c r="M507" s="125">
        <v>1.1236999999999999</v>
      </c>
      <c r="N507" s="125">
        <v>2.3378999999999999</v>
      </c>
      <c r="O507" s="125">
        <v>0.28389999999999999</v>
      </c>
      <c r="P507" s="125">
        <v>1.0359</v>
      </c>
      <c r="Q507" s="125">
        <v>2.1823000000000001</v>
      </c>
      <c r="R507" s="125">
        <v>1.05</v>
      </c>
      <c r="S507" s="125">
        <v>2.1956000000000002</v>
      </c>
      <c r="T507" s="363">
        <v>4.5430000000000001</v>
      </c>
      <c r="U507" s="125">
        <v>997</v>
      </c>
    </row>
    <row r="508" spans="1:21">
      <c r="A508" s="125">
        <v>996</v>
      </c>
      <c r="B508" s="125">
        <v>0.26590000000000003</v>
      </c>
      <c r="C508" s="125">
        <v>0.57869999999999999</v>
      </c>
      <c r="D508" s="125">
        <v>2.0569000000000002</v>
      </c>
      <c r="E508" s="125">
        <v>4.2534999999999998</v>
      </c>
      <c r="F508" s="125">
        <v>9.1484000000000005</v>
      </c>
      <c r="G508" s="125">
        <v>11.4008</v>
      </c>
      <c r="H508" s="125">
        <v>17.3993</v>
      </c>
      <c r="I508" s="125">
        <v>0.2999</v>
      </c>
      <c r="J508" s="125">
        <v>1.0402</v>
      </c>
      <c r="K508" s="125">
        <v>2.1737000000000002</v>
      </c>
      <c r="L508" s="125">
        <v>0.3291</v>
      </c>
      <c r="M508" s="125">
        <v>1.1241000000000001</v>
      </c>
      <c r="N508" s="125">
        <v>2.3386999999999998</v>
      </c>
      <c r="O508" s="125">
        <v>0.28410000000000002</v>
      </c>
      <c r="P508" s="125">
        <v>1.0363</v>
      </c>
      <c r="Q508" s="125">
        <v>2.1829999999999998</v>
      </c>
      <c r="R508" s="125">
        <v>1.0503</v>
      </c>
      <c r="S508" s="125">
        <v>2.1962999999999999</v>
      </c>
      <c r="T508" s="363">
        <v>4.5445000000000002</v>
      </c>
      <c r="U508" s="125">
        <v>996</v>
      </c>
    </row>
    <row r="509" spans="1:21">
      <c r="A509" s="125">
        <v>995</v>
      </c>
      <c r="B509" s="125">
        <v>0.2661</v>
      </c>
      <c r="C509" s="125">
        <v>0.57899999999999996</v>
      </c>
      <c r="D509" s="125">
        <v>2.0575000000000001</v>
      </c>
      <c r="E509" s="125">
        <v>4.2548000000000004</v>
      </c>
      <c r="F509" s="125">
        <v>9.1509999999999998</v>
      </c>
      <c r="G509" s="125">
        <v>11.404199999999999</v>
      </c>
      <c r="H509" s="125">
        <v>17.404399999999999</v>
      </c>
      <c r="I509" s="125">
        <v>0.30009999999999998</v>
      </c>
      <c r="J509" s="125">
        <v>1.0406</v>
      </c>
      <c r="K509" s="125">
        <v>2.1745000000000001</v>
      </c>
      <c r="L509" s="125">
        <v>0.32929999999999998</v>
      </c>
      <c r="M509" s="125">
        <v>1.1245000000000001</v>
      </c>
      <c r="N509" s="125">
        <v>2.3395000000000001</v>
      </c>
      <c r="O509" s="125">
        <v>0.28420000000000001</v>
      </c>
      <c r="P509" s="125">
        <v>1.0367</v>
      </c>
      <c r="Q509" s="125">
        <v>2.1838000000000002</v>
      </c>
      <c r="R509" s="125">
        <v>1.0507</v>
      </c>
      <c r="S509" s="125">
        <v>2.1970000000000001</v>
      </c>
      <c r="T509" s="363">
        <v>4.5458999999999996</v>
      </c>
      <c r="U509" s="125">
        <v>995</v>
      </c>
    </row>
    <row r="510" spans="1:21">
      <c r="A510" s="125">
        <v>994</v>
      </c>
      <c r="B510" s="125">
        <v>0.26619999999999999</v>
      </c>
      <c r="C510" s="125">
        <v>0.57940000000000003</v>
      </c>
      <c r="D510" s="125">
        <v>2.0581999999999998</v>
      </c>
      <c r="E510" s="125">
        <v>4.2560000000000002</v>
      </c>
      <c r="F510" s="125">
        <v>9.1536000000000008</v>
      </c>
      <c r="G510" s="125">
        <v>11.407500000000001</v>
      </c>
      <c r="H510" s="125">
        <v>17.409500000000001</v>
      </c>
      <c r="I510" s="125">
        <v>0.30030000000000001</v>
      </c>
      <c r="J510" s="125">
        <v>1.0409999999999999</v>
      </c>
      <c r="K510" s="125">
        <v>2.1751999999999998</v>
      </c>
      <c r="L510" s="125">
        <v>0.32950000000000002</v>
      </c>
      <c r="M510" s="125">
        <v>1.1249</v>
      </c>
      <c r="N510" s="125">
        <v>2.3403</v>
      </c>
      <c r="O510" s="125">
        <v>0.28439999999999999</v>
      </c>
      <c r="P510" s="125">
        <v>1.0369999999999999</v>
      </c>
      <c r="Q510" s="125">
        <v>2.1844999999999999</v>
      </c>
      <c r="R510" s="125">
        <v>1.0509999999999999</v>
      </c>
      <c r="S510" s="125">
        <v>2.1977000000000002</v>
      </c>
      <c r="T510" s="363">
        <v>4.5472999999999999</v>
      </c>
      <c r="U510" s="125">
        <v>994</v>
      </c>
    </row>
    <row r="511" spans="1:21">
      <c r="A511" s="125">
        <v>993</v>
      </c>
      <c r="B511" s="125">
        <v>0.26640000000000003</v>
      </c>
      <c r="C511" s="125">
        <v>0.57969999999999999</v>
      </c>
      <c r="D511" s="125">
        <v>2.0588000000000002</v>
      </c>
      <c r="E511" s="125">
        <v>4.2572999999999999</v>
      </c>
      <c r="F511" s="125">
        <v>9.1562000000000001</v>
      </c>
      <c r="G511" s="125">
        <v>11.4108</v>
      </c>
      <c r="H511" s="125">
        <v>17.4146</v>
      </c>
      <c r="I511" s="125">
        <v>0.30049999999999999</v>
      </c>
      <c r="J511" s="125">
        <v>1.0414000000000001</v>
      </c>
      <c r="K511" s="125">
        <v>2.1760000000000002</v>
      </c>
      <c r="L511" s="125">
        <v>0.32969999999999999</v>
      </c>
      <c r="M511" s="125">
        <v>1.1253</v>
      </c>
      <c r="N511" s="125">
        <v>2.3411</v>
      </c>
      <c r="O511" s="125">
        <v>0.28460000000000002</v>
      </c>
      <c r="P511" s="125">
        <v>1.0374000000000001</v>
      </c>
      <c r="Q511" s="125">
        <v>2.1852</v>
      </c>
      <c r="R511" s="125">
        <v>1.0513999999999999</v>
      </c>
      <c r="S511" s="125">
        <v>2.1983999999999999</v>
      </c>
      <c r="T511" s="363">
        <v>4.5488</v>
      </c>
      <c r="U511" s="125">
        <v>993</v>
      </c>
    </row>
    <row r="512" spans="1:21">
      <c r="A512" s="125">
        <v>992</v>
      </c>
      <c r="B512" s="125">
        <v>0.26650000000000001</v>
      </c>
      <c r="C512" s="125">
        <v>0.57999999999999996</v>
      </c>
      <c r="D512" s="125">
        <v>2.0594999999999999</v>
      </c>
      <c r="E512" s="125">
        <v>4.2586000000000004</v>
      </c>
      <c r="F512" s="125">
        <v>9.1587999999999994</v>
      </c>
      <c r="G512" s="125">
        <v>11.414099999999999</v>
      </c>
      <c r="H512" s="125">
        <v>17.419699999999999</v>
      </c>
      <c r="I512" s="125">
        <v>0.30070000000000002</v>
      </c>
      <c r="J512" s="125">
        <v>1.0417000000000001</v>
      </c>
      <c r="K512" s="125">
        <v>2.1768000000000001</v>
      </c>
      <c r="L512" s="125">
        <v>0.32990000000000003</v>
      </c>
      <c r="M512" s="125">
        <v>1.1256999999999999</v>
      </c>
      <c r="N512" s="125">
        <v>2.3418999999999999</v>
      </c>
      <c r="O512" s="125">
        <v>0.28470000000000001</v>
      </c>
      <c r="P512" s="125">
        <v>1.0378000000000001</v>
      </c>
      <c r="Q512" s="125">
        <v>2.1859999999999999</v>
      </c>
      <c r="R512" s="125">
        <v>1.0518000000000001</v>
      </c>
      <c r="S512" s="125">
        <v>2.1991000000000001</v>
      </c>
      <c r="T512" s="363">
        <v>4.5502000000000002</v>
      </c>
      <c r="U512" s="125">
        <v>992</v>
      </c>
    </row>
    <row r="513" spans="1:21">
      <c r="A513" s="125">
        <v>991</v>
      </c>
      <c r="B513" s="125">
        <v>0.26669999999999999</v>
      </c>
      <c r="C513" s="125">
        <v>0.58030000000000004</v>
      </c>
      <c r="D513" s="125">
        <v>2.0600999999999998</v>
      </c>
      <c r="E513" s="125">
        <v>4.2599</v>
      </c>
      <c r="F513" s="125">
        <v>9.1614000000000004</v>
      </c>
      <c r="G513" s="125">
        <v>11.4175</v>
      </c>
      <c r="H513" s="125">
        <v>17.424800000000001</v>
      </c>
      <c r="I513" s="125">
        <v>0.30080000000000001</v>
      </c>
      <c r="J513" s="125">
        <v>1.0421</v>
      </c>
      <c r="K513" s="125">
        <v>2.1775000000000002</v>
      </c>
      <c r="L513" s="125">
        <v>0.3301</v>
      </c>
      <c r="M513" s="125">
        <v>1.1261000000000001</v>
      </c>
      <c r="N513" s="125">
        <v>2.3426999999999998</v>
      </c>
      <c r="O513" s="125">
        <v>0.28489999999999999</v>
      </c>
      <c r="P513" s="125">
        <v>1.0381</v>
      </c>
      <c r="Q513" s="125">
        <v>2.1867000000000001</v>
      </c>
      <c r="R513" s="125">
        <v>1.0521</v>
      </c>
      <c r="S513" s="125">
        <v>2.1999</v>
      </c>
      <c r="T513" s="363">
        <v>4.5515999999999996</v>
      </c>
      <c r="U513" s="125">
        <v>991</v>
      </c>
    </row>
    <row r="514" spans="1:21">
      <c r="A514" s="125">
        <v>990</v>
      </c>
      <c r="B514" s="125">
        <v>0.26679999999999998</v>
      </c>
      <c r="C514" s="125">
        <v>0.5806</v>
      </c>
      <c r="D514" s="125">
        <v>2.0607000000000002</v>
      </c>
      <c r="E514" s="125">
        <v>4.2611999999999997</v>
      </c>
      <c r="F514" s="125">
        <v>9.1639999999999997</v>
      </c>
      <c r="G514" s="125">
        <v>11.4208</v>
      </c>
      <c r="H514" s="125">
        <v>17.4299</v>
      </c>
      <c r="I514" s="125">
        <v>0.30099999999999999</v>
      </c>
      <c r="J514" s="125">
        <v>1.0425</v>
      </c>
      <c r="K514" s="125">
        <v>2.1783000000000001</v>
      </c>
      <c r="L514" s="125">
        <v>0.33029999999999998</v>
      </c>
      <c r="M514" s="125">
        <v>1.1265000000000001</v>
      </c>
      <c r="N514" s="125">
        <v>2.3435999999999999</v>
      </c>
      <c r="O514" s="125">
        <v>0.28499999999999998</v>
      </c>
      <c r="P514" s="125">
        <v>1.0385</v>
      </c>
      <c r="Q514" s="125">
        <v>2.1873999999999998</v>
      </c>
      <c r="R514" s="125">
        <v>1.0525</v>
      </c>
      <c r="S514" s="125">
        <v>2.2006000000000001</v>
      </c>
      <c r="T514" s="363">
        <v>4.5530999999999997</v>
      </c>
      <c r="U514" s="125">
        <v>990</v>
      </c>
    </row>
    <row r="515" spans="1:21">
      <c r="A515" s="125">
        <v>989</v>
      </c>
      <c r="B515" s="125">
        <v>0.26700000000000002</v>
      </c>
      <c r="C515" s="125">
        <v>0.58089999999999997</v>
      </c>
      <c r="D515" s="125">
        <v>2.0613999999999999</v>
      </c>
      <c r="E515" s="125">
        <v>4.2625000000000002</v>
      </c>
      <c r="F515" s="125">
        <v>9.1666000000000007</v>
      </c>
      <c r="G515" s="125">
        <v>11.424099999999999</v>
      </c>
      <c r="H515" s="125">
        <v>17.434999999999999</v>
      </c>
      <c r="I515" s="125">
        <v>0.30120000000000002</v>
      </c>
      <c r="J515" s="125">
        <v>1.0428999999999999</v>
      </c>
      <c r="K515" s="125">
        <v>2.1789999999999998</v>
      </c>
      <c r="L515" s="125">
        <v>0.33050000000000002</v>
      </c>
      <c r="M515" s="125">
        <v>1.1269</v>
      </c>
      <c r="N515" s="125">
        <v>2.3443999999999998</v>
      </c>
      <c r="O515" s="125">
        <v>0.28520000000000001</v>
      </c>
      <c r="P515" s="125">
        <v>1.0388999999999999</v>
      </c>
      <c r="Q515" s="125">
        <v>2.1882000000000001</v>
      </c>
      <c r="R515" s="125">
        <v>1.0528</v>
      </c>
      <c r="S515" s="125">
        <v>2.2012999999999998</v>
      </c>
      <c r="T515" s="363">
        <v>4.5545</v>
      </c>
      <c r="U515" s="125">
        <v>989</v>
      </c>
    </row>
    <row r="516" spans="1:21">
      <c r="A516" s="125">
        <v>988</v>
      </c>
      <c r="B516" s="125">
        <v>0.2671</v>
      </c>
      <c r="C516" s="125">
        <v>0.58130000000000004</v>
      </c>
      <c r="D516" s="125">
        <v>2.0619999999999998</v>
      </c>
      <c r="E516" s="125">
        <v>4.2637</v>
      </c>
      <c r="F516" s="125">
        <v>9.1692</v>
      </c>
      <c r="G516" s="125">
        <v>11.4275</v>
      </c>
      <c r="H516" s="125">
        <v>17.440200000000001</v>
      </c>
      <c r="I516" s="125">
        <v>0.3014</v>
      </c>
      <c r="J516" s="125">
        <v>1.0432999999999999</v>
      </c>
      <c r="K516" s="125">
        <v>2.1798000000000002</v>
      </c>
      <c r="L516" s="125">
        <v>0.33069999999999999</v>
      </c>
      <c r="M516" s="125">
        <v>1.1273</v>
      </c>
      <c r="N516" s="125">
        <v>2.3452000000000002</v>
      </c>
      <c r="O516" s="125">
        <v>0.28539999999999999</v>
      </c>
      <c r="P516" s="125">
        <v>1.0391999999999999</v>
      </c>
      <c r="Q516" s="125">
        <v>2.1888999999999998</v>
      </c>
      <c r="R516" s="125">
        <v>1.0531999999999999</v>
      </c>
      <c r="S516" s="125">
        <v>2.202</v>
      </c>
      <c r="T516" s="363">
        <v>4.556</v>
      </c>
      <c r="U516" s="125">
        <v>988</v>
      </c>
    </row>
    <row r="517" spans="1:21">
      <c r="A517" s="125">
        <v>987</v>
      </c>
      <c r="B517" s="125">
        <v>0.26729999999999998</v>
      </c>
      <c r="C517" s="125">
        <v>0.58160000000000001</v>
      </c>
      <c r="D517" s="125">
        <v>2.0626000000000002</v>
      </c>
      <c r="E517" s="125">
        <v>4.2649999999999997</v>
      </c>
      <c r="F517" s="125">
        <v>9.1717999999999993</v>
      </c>
      <c r="G517" s="125">
        <v>11.4308</v>
      </c>
      <c r="H517" s="125">
        <v>17.4453</v>
      </c>
      <c r="I517" s="125">
        <v>0.30159999999999998</v>
      </c>
      <c r="J517" s="125">
        <v>1.0436000000000001</v>
      </c>
      <c r="K517" s="125">
        <v>2.1806000000000001</v>
      </c>
      <c r="L517" s="125">
        <v>0.33090000000000003</v>
      </c>
      <c r="M517" s="125">
        <v>1.1276999999999999</v>
      </c>
      <c r="N517" s="125">
        <v>2.3460000000000001</v>
      </c>
      <c r="O517" s="125">
        <v>0.28549999999999998</v>
      </c>
      <c r="P517" s="125">
        <v>1.0396000000000001</v>
      </c>
      <c r="Q517" s="125">
        <v>2.1896</v>
      </c>
      <c r="R517" s="125">
        <v>1.0535000000000001</v>
      </c>
      <c r="S517" s="125">
        <v>2.2027000000000001</v>
      </c>
      <c r="T517" s="363">
        <v>4.5574000000000003</v>
      </c>
      <c r="U517" s="125">
        <v>987</v>
      </c>
    </row>
    <row r="518" spans="1:21">
      <c r="A518" s="125">
        <v>986</v>
      </c>
      <c r="B518" s="125">
        <v>0.26750000000000002</v>
      </c>
      <c r="C518" s="125">
        <v>0.58189999999999997</v>
      </c>
      <c r="D518" s="125">
        <v>2.0632999999999999</v>
      </c>
      <c r="E518" s="125">
        <v>4.2663000000000002</v>
      </c>
      <c r="F518" s="125">
        <v>9.1744000000000003</v>
      </c>
      <c r="G518" s="125">
        <v>11.434100000000001</v>
      </c>
      <c r="H518" s="125">
        <v>17.450399999999998</v>
      </c>
      <c r="I518" s="125">
        <v>0.30180000000000001</v>
      </c>
      <c r="J518" s="125">
        <v>1.044</v>
      </c>
      <c r="K518" s="125">
        <v>2.1812999999999998</v>
      </c>
      <c r="L518" s="125">
        <v>0.33110000000000001</v>
      </c>
      <c r="M518" s="125">
        <v>1.1281000000000001</v>
      </c>
      <c r="N518" s="125">
        <v>2.3468</v>
      </c>
      <c r="O518" s="125">
        <v>0.28570000000000001</v>
      </c>
      <c r="P518" s="125">
        <v>1.04</v>
      </c>
      <c r="Q518" s="125">
        <v>2.1903999999999999</v>
      </c>
      <c r="R518" s="125">
        <v>1.0539000000000001</v>
      </c>
      <c r="S518" s="125">
        <v>2.2035</v>
      </c>
      <c r="T518" s="363">
        <v>4.5587999999999997</v>
      </c>
      <c r="U518" s="125">
        <v>986</v>
      </c>
    </row>
    <row r="519" spans="1:21">
      <c r="A519" s="125">
        <v>985</v>
      </c>
      <c r="B519" s="125">
        <v>0.2676</v>
      </c>
      <c r="C519" s="125">
        <v>0.58220000000000005</v>
      </c>
      <c r="D519" s="125">
        <v>2.0638999999999998</v>
      </c>
      <c r="E519" s="125">
        <v>4.2675999999999998</v>
      </c>
      <c r="F519" s="125">
        <v>9.1769999999999996</v>
      </c>
      <c r="G519" s="125">
        <v>11.4375</v>
      </c>
      <c r="H519" s="125">
        <v>17.455500000000001</v>
      </c>
      <c r="I519" s="125">
        <v>0.3019</v>
      </c>
      <c r="J519" s="125">
        <v>1.0444</v>
      </c>
      <c r="K519" s="125">
        <v>2.1821000000000002</v>
      </c>
      <c r="L519" s="125">
        <v>0.33129999999999998</v>
      </c>
      <c r="M519" s="125">
        <v>1.1285000000000001</v>
      </c>
      <c r="N519" s="125">
        <v>2.3477000000000001</v>
      </c>
      <c r="O519" s="125">
        <v>0.2858</v>
      </c>
      <c r="P519" s="125">
        <v>1.0403</v>
      </c>
      <c r="Q519" s="125">
        <v>2.1911</v>
      </c>
      <c r="R519" s="125">
        <v>1.0543</v>
      </c>
      <c r="S519" s="125">
        <v>2.2042000000000002</v>
      </c>
      <c r="T519" s="363">
        <v>4.5602999999999998</v>
      </c>
      <c r="U519" s="125">
        <v>985</v>
      </c>
    </row>
    <row r="520" spans="1:21">
      <c r="A520" s="125">
        <v>984</v>
      </c>
      <c r="B520" s="125">
        <v>0.26779999999999998</v>
      </c>
      <c r="C520" s="125">
        <v>0.58250000000000002</v>
      </c>
      <c r="D520" s="125">
        <v>2.0646</v>
      </c>
      <c r="E520" s="125">
        <v>4.2689000000000004</v>
      </c>
      <c r="F520" s="125">
        <v>9.1796000000000006</v>
      </c>
      <c r="G520" s="125">
        <v>11.440799999999999</v>
      </c>
      <c r="H520" s="125">
        <v>17.460699999999999</v>
      </c>
      <c r="I520" s="125">
        <v>0.30209999999999998</v>
      </c>
      <c r="J520" s="125">
        <v>1.0448</v>
      </c>
      <c r="K520" s="125">
        <v>2.1827999999999999</v>
      </c>
      <c r="L520" s="125">
        <v>0.33150000000000002</v>
      </c>
      <c r="M520" s="125">
        <v>1.129</v>
      </c>
      <c r="N520" s="125">
        <v>2.3485</v>
      </c>
      <c r="O520" s="125">
        <v>0.28599999999999998</v>
      </c>
      <c r="P520" s="125">
        <v>1.0407</v>
      </c>
      <c r="Q520" s="125">
        <v>2.1919</v>
      </c>
      <c r="R520" s="125">
        <v>1.0546</v>
      </c>
      <c r="S520" s="125">
        <v>2.2048999999999999</v>
      </c>
      <c r="T520" s="363">
        <v>4.5617000000000001</v>
      </c>
      <c r="U520" s="125">
        <v>984</v>
      </c>
    </row>
    <row r="521" spans="1:21">
      <c r="A521" s="125">
        <v>983</v>
      </c>
      <c r="B521" s="125">
        <v>0.26790000000000003</v>
      </c>
      <c r="C521" s="125">
        <v>0.58289999999999997</v>
      </c>
      <c r="D521" s="125">
        <v>2.0651999999999999</v>
      </c>
      <c r="E521" s="125">
        <v>4.2702</v>
      </c>
      <c r="F521" s="125">
        <v>9.1821999999999999</v>
      </c>
      <c r="G521" s="125">
        <v>11.4442</v>
      </c>
      <c r="H521" s="125">
        <v>17.465800000000002</v>
      </c>
      <c r="I521" s="125">
        <v>0.30230000000000001</v>
      </c>
      <c r="J521" s="125">
        <v>1.0451999999999999</v>
      </c>
      <c r="K521" s="125">
        <v>2.1836000000000002</v>
      </c>
      <c r="L521" s="125">
        <v>0.33169999999999999</v>
      </c>
      <c r="M521" s="125">
        <v>1.1294</v>
      </c>
      <c r="N521" s="125">
        <v>2.3492999999999999</v>
      </c>
      <c r="O521" s="125">
        <v>0.28620000000000001</v>
      </c>
      <c r="P521" s="125">
        <v>1.0410999999999999</v>
      </c>
      <c r="Q521" s="125">
        <v>2.1926000000000001</v>
      </c>
      <c r="R521" s="125">
        <v>1.0549999999999999</v>
      </c>
      <c r="S521" s="125">
        <v>2.2056</v>
      </c>
      <c r="T521" s="363">
        <v>4.5632000000000001</v>
      </c>
      <c r="U521" s="125">
        <v>983</v>
      </c>
    </row>
    <row r="522" spans="1:21">
      <c r="A522" s="125">
        <v>982</v>
      </c>
      <c r="B522" s="125">
        <v>0.2681</v>
      </c>
      <c r="C522" s="125">
        <v>0.58320000000000005</v>
      </c>
      <c r="D522" s="125">
        <v>2.0657999999999999</v>
      </c>
      <c r="E522" s="125">
        <v>4.2714999999999996</v>
      </c>
      <c r="F522" s="125">
        <v>9.1849000000000007</v>
      </c>
      <c r="G522" s="125">
        <v>11.4475</v>
      </c>
      <c r="H522" s="125">
        <v>17.4709</v>
      </c>
      <c r="I522" s="125">
        <v>0.30249999999999999</v>
      </c>
      <c r="J522" s="125">
        <v>1.0455000000000001</v>
      </c>
      <c r="K522" s="125">
        <v>2.1844000000000001</v>
      </c>
      <c r="L522" s="125">
        <v>0.33189999999999997</v>
      </c>
      <c r="M522" s="125">
        <v>1.1297999999999999</v>
      </c>
      <c r="N522" s="125">
        <v>2.3500999999999999</v>
      </c>
      <c r="O522" s="125">
        <v>0.2863</v>
      </c>
      <c r="P522" s="125">
        <v>1.0415000000000001</v>
      </c>
      <c r="Q522" s="125">
        <v>2.1932999999999998</v>
      </c>
      <c r="R522" s="125">
        <v>1.0552999999999999</v>
      </c>
      <c r="S522" s="125">
        <v>2.2063000000000001</v>
      </c>
      <c r="T522" s="363">
        <v>4.5646000000000004</v>
      </c>
      <c r="U522" s="125">
        <v>982</v>
      </c>
    </row>
    <row r="523" spans="1:21">
      <c r="A523" s="125">
        <v>981</v>
      </c>
      <c r="B523" s="125">
        <v>0.26819999999999999</v>
      </c>
      <c r="C523" s="125">
        <v>0.58350000000000002</v>
      </c>
      <c r="D523" s="125">
        <v>2.0665</v>
      </c>
      <c r="E523" s="125">
        <v>4.2727000000000004</v>
      </c>
      <c r="F523" s="125">
        <v>9.1875</v>
      </c>
      <c r="G523" s="125">
        <v>11.450900000000001</v>
      </c>
      <c r="H523" s="125">
        <v>17.476099999999999</v>
      </c>
      <c r="I523" s="125">
        <v>0.30270000000000002</v>
      </c>
      <c r="J523" s="125">
        <v>1.0459000000000001</v>
      </c>
      <c r="K523" s="125">
        <v>2.1850999999999998</v>
      </c>
      <c r="L523" s="125">
        <v>0.33210000000000001</v>
      </c>
      <c r="M523" s="125">
        <v>1.1302000000000001</v>
      </c>
      <c r="N523" s="125">
        <v>2.3509000000000002</v>
      </c>
      <c r="O523" s="125">
        <v>0.28649999999999998</v>
      </c>
      <c r="P523" s="125">
        <v>1.0418000000000001</v>
      </c>
      <c r="Q523" s="125">
        <v>2.1941000000000002</v>
      </c>
      <c r="R523" s="125">
        <v>1.0557000000000001</v>
      </c>
      <c r="S523" s="125">
        <v>2.2071000000000001</v>
      </c>
      <c r="T523" s="363">
        <v>4.5660999999999996</v>
      </c>
      <c r="U523" s="125">
        <v>981</v>
      </c>
    </row>
    <row r="524" spans="1:21">
      <c r="A524" s="125">
        <v>980</v>
      </c>
      <c r="B524" s="125">
        <v>0.26840000000000003</v>
      </c>
      <c r="C524" s="125">
        <v>0.58379999999999999</v>
      </c>
      <c r="D524" s="125">
        <v>2.0670999999999999</v>
      </c>
      <c r="E524" s="125">
        <v>4.274</v>
      </c>
      <c r="F524" s="125">
        <v>9.1900999999999993</v>
      </c>
      <c r="G524" s="125">
        <v>11.4542</v>
      </c>
      <c r="H524" s="125">
        <v>17.481200000000001</v>
      </c>
      <c r="I524" s="125">
        <v>0.30280000000000001</v>
      </c>
      <c r="J524" s="125">
        <v>1.0463</v>
      </c>
      <c r="K524" s="125">
        <v>2.1859000000000002</v>
      </c>
      <c r="L524" s="125">
        <v>0.33229999999999998</v>
      </c>
      <c r="M524" s="125">
        <v>1.1306</v>
      </c>
      <c r="N524" s="125">
        <v>2.3517999999999999</v>
      </c>
      <c r="O524" s="125">
        <v>0.28660000000000002</v>
      </c>
      <c r="P524" s="125">
        <v>1.0422</v>
      </c>
      <c r="Q524" s="125">
        <v>2.1947999999999999</v>
      </c>
      <c r="R524" s="125">
        <v>1.0561</v>
      </c>
      <c r="S524" s="125">
        <v>2.2078000000000002</v>
      </c>
      <c r="T524" s="363">
        <v>4.5674999999999999</v>
      </c>
      <c r="U524" s="125">
        <v>980</v>
      </c>
    </row>
    <row r="525" spans="1:21">
      <c r="A525" s="125">
        <v>979</v>
      </c>
      <c r="B525" s="125">
        <v>0.26850000000000002</v>
      </c>
      <c r="C525" s="125">
        <v>0.58409999999999995</v>
      </c>
      <c r="D525" s="125">
        <v>2.0676999999999999</v>
      </c>
      <c r="E525" s="125">
        <v>4.2752999999999997</v>
      </c>
      <c r="F525" s="125">
        <v>9.1927000000000003</v>
      </c>
      <c r="G525" s="125">
        <v>11.457599999999999</v>
      </c>
      <c r="H525" s="125">
        <v>17.4863</v>
      </c>
      <c r="I525" s="125">
        <v>0.30299999999999999</v>
      </c>
      <c r="J525" s="125">
        <v>1.0467</v>
      </c>
      <c r="K525" s="125">
        <v>2.1865999999999999</v>
      </c>
      <c r="L525" s="125">
        <v>0.33250000000000002</v>
      </c>
      <c r="M525" s="125">
        <v>1.131</v>
      </c>
      <c r="N525" s="125">
        <v>2.3525999999999998</v>
      </c>
      <c r="O525" s="125">
        <v>0.2868</v>
      </c>
      <c r="P525" s="125">
        <v>1.0426</v>
      </c>
      <c r="Q525" s="125">
        <v>2.1955</v>
      </c>
      <c r="R525" s="125">
        <v>1.0564</v>
      </c>
      <c r="S525" s="125">
        <v>2.2084999999999999</v>
      </c>
      <c r="T525" s="363">
        <v>4.5689000000000002</v>
      </c>
      <c r="U525" s="125">
        <v>979</v>
      </c>
    </row>
    <row r="526" spans="1:21">
      <c r="A526" s="125">
        <v>978</v>
      </c>
      <c r="B526" s="125">
        <v>0.26869999999999999</v>
      </c>
      <c r="C526" s="125">
        <v>0.58450000000000002</v>
      </c>
      <c r="D526" s="125">
        <v>2.0684</v>
      </c>
      <c r="E526" s="125">
        <v>4.2766000000000002</v>
      </c>
      <c r="F526" s="125">
        <v>9.1952999999999996</v>
      </c>
      <c r="G526" s="125">
        <v>11.460900000000001</v>
      </c>
      <c r="H526" s="125">
        <v>17.491499999999998</v>
      </c>
      <c r="I526" s="125">
        <v>0.30320000000000003</v>
      </c>
      <c r="J526" s="125">
        <v>1.0470999999999999</v>
      </c>
      <c r="K526" s="125">
        <v>2.1873999999999998</v>
      </c>
      <c r="L526" s="125">
        <v>0.33279999999999998</v>
      </c>
      <c r="M526" s="125">
        <v>1.1314</v>
      </c>
      <c r="N526" s="125">
        <v>2.3534000000000002</v>
      </c>
      <c r="O526" s="125">
        <v>0.28699999999999998</v>
      </c>
      <c r="P526" s="125">
        <v>1.0428999999999999</v>
      </c>
      <c r="Q526" s="125">
        <v>2.1962999999999999</v>
      </c>
      <c r="R526" s="125">
        <v>1.0568</v>
      </c>
      <c r="S526" s="125">
        <v>2.2092000000000001</v>
      </c>
      <c r="T526" s="363">
        <v>4.5704000000000002</v>
      </c>
      <c r="U526" s="125">
        <v>978</v>
      </c>
    </row>
    <row r="527" spans="1:21">
      <c r="A527" s="125">
        <v>977</v>
      </c>
      <c r="B527" s="125">
        <v>0.26879999999999998</v>
      </c>
      <c r="C527" s="125">
        <v>0.58479999999999999</v>
      </c>
      <c r="D527" s="125">
        <v>2.069</v>
      </c>
      <c r="E527" s="125">
        <v>4.2778999999999998</v>
      </c>
      <c r="F527" s="125">
        <v>9.1979000000000006</v>
      </c>
      <c r="G527" s="125">
        <v>11.4643</v>
      </c>
      <c r="H527" s="125">
        <v>17.496600000000001</v>
      </c>
      <c r="I527" s="125">
        <v>0.3034</v>
      </c>
      <c r="J527" s="125">
        <v>1.0474000000000001</v>
      </c>
      <c r="K527" s="125">
        <v>2.1882000000000001</v>
      </c>
      <c r="L527" s="125">
        <v>0.33300000000000002</v>
      </c>
      <c r="M527" s="125">
        <v>1.1317999999999999</v>
      </c>
      <c r="N527" s="125">
        <v>2.3542000000000001</v>
      </c>
      <c r="O527" s="125">
        <v>0.28710000000000002</v>
      </c>
      <c r="P527" s="125">
        <v>1.0432999999999999</v>
      </c>
      <c r="Q527" s="125">
        <v>2.1970000000000001</v>
      </c>
      <c r="R527" s="125">
        <v>1.0570999999999999</v>
      </c>
      <c r="S527" s="125">
        <v>2.2099000000000002</v>
      </c>
      <c r="T527" s="363">
        <v>4.5717999999999996</v>
      </c>
      <c r="U527" s="125">
        <v>977</v>
      </c>
    </row>
    <row r="528" spans="1:21">
      <c r="A528" s="125">
        <v>976</v>
      </c>
      <c r="B528" s="125">
        <v>0.26900000000000002</v>
      </c>
      <c r="C528" s="125">
        <v>0.58509999999999995</v>
      </c>
      <c r="D528" s="125">
        <v>2.0697000000000001</v>
      </c>
      <c r="E528" s="125">
        <v>4.2792000000000003</v>
      </c>
      <c r="F528" s="125">
        <v>9.2005999999999997</v>
      </c>
      <c r="G528" s="125">
        <v>11.467599999999999</v>
      </c>
      <c r="H528" s="125">
        <v>17.501799999999999</v>
      </c>
      <c r="I528" s="125">
        <v>0.30359999999999998</v>
      </c>
      <c r="J528" s="125">
        <v>1.0478000000000001</v>
      </c>
      <c r="K528" s="125">
        <v>2.1888999999999998</v>
      </c>
      <c r="L528" s="125">
        <v>0.3332</v>
      </c>
      <c r="M528" s="125">
        <v>1.1322000000000001</v>
      </c>
      <c r="N528" s="125">
        <v>2.355</v>
      </c>
      <c r="O528" s="125">
        <v>0.2873</v>
      </c>
      <c r="P528" s="125">
        <v>1.0437000000000001</v>
      </c>
      <c r="Q528" s="125">
        <v>2.1978</v>
      </c>
      <c r="R528" s="125">
        <v>1.0575000000000001</v>
      </c>
      <c r="S528" s="125">
        <v>2.2107000000000001</v>
      </c>
      <c r="T528" s="363">
        <v>4.5732999999999997</v>
      </c>
      <c r="U528" s="125">
        <v>976</v>
      </c>
    </row>
    <row r="529" spans="1:21">
      <c r="A529" s="125">
        <v>975</v>
      </c>
      <c r="B529" s="125">
        <v>0.26910000000000001</v>
      </c>
      <c r="C529" s="125">
        <v>0.58540000000000003</v>
      </c>
      <c r="D529" s="125">
        <v>2.0703</v>
      </c>
      <c r="E529" s="125">
        <v>4.2805</v>
      </c>
      <c r="F529" s="125">
        <v>9.2032000000000007</v>
      </c>
      <c r="G529" s="125">
        <v>11.471</v>
      </c>
      <c r="H529" s="125">
        <v>17.506900000000002</v>
      </c>
      <c r="I529" s="125">
        <v>0.30380000000000001</v>
      </c>
      <c r="J529" s="125">
        <v>1.0482</v>
      </c>
      <c r="K529" s="125">
        <v>2.1897000000000002</v>
      </c>
      <c r="L529" s="125">
        <v>0.33339999999999997</v>
      </c>
      <c r="M529" s="125">
        <v>1.1326000000000001</v>
      </c>
      <c r="N529" s="125">
        <v>2.3559000000000001</v>
      </c>
      <c r="O529" s="125">
        <v>0.28739999999999999</v>
      </c>
      <c r="P529" s="125">
        <v>1.0441</v>
      </c>
      <c r="Q529" s="125">
        <v>2.1985000000000001</v>
      </c>
      <c r="R529" s="125">
        <v>1.0578000000000001</v>
      </c>
      <c r="S529" s="125">
        <v>2.2113999999999998</v>
      </c>
      <c r="T529" s="363">
        <v>4.5747</v>
      </c>
      <c r="U529" s="125">
        <v>975</v>
      </c>
    </row>
    <row r="530" spans="1:21">
      <c r="A530" s="125">
        <v>974</v>
      </c>
      <c r="B530" s="125">
        <v>0.26929999999999998</v>
      </c>
      <c r="C530" s="125">
        <v>0.5857</v>
      </c>
      <c r="D530" s="125">
        <v>2.0709</v>
      </c>
      <c r="E530" s="125">
        <v>4.2817999999999996</v>
      </c>
      <c r="F530" s="125">
        <v>9.2058</v>
      </c>
      <c r="G530" s="125">
        <v>11.474299999999999</v>
      </c>
      <c r="H530" s="125">
        <v>17.5121</v>
      </c>
      <c r="I530" s="125">
        <v>0.3039</v>
      </c>
      <c r="J530" s="125">
        <v>1.0486</v>
      </c>
      <c r="K530" s="125">
        <v>2.1905000000000001</v>
      </c>
      <c r="L530" s="125">
        <v>0.33360000000000001</v>
      </c>
      <c r="M530" s="125">
        <v>1.133</v>
      </c>
      <c r="N530" s="125">
        <v>2.3567</v>
      </c>
      <c r="O530" s="125">
        <v>0.28760000000000002</v>
      </c>
      <c r="P530" s="125">
        <v>1.0444</v>
      </c>
      <c r="Q530" s="125">
        <v>2.1991999999999998</v>
      </c>
      <c r="R530" s="125">
        <v>1.0582</v>
      </c>
      <c r="S530" s="125">
        <v>2.2121</v>
      </c>
      <c r="T530" s="363">
        <v>4.5762</v>
      </c>
      <c r="U530" s="125">
        <v>974</v>
      </c>
    </row>
    <row r="531" spans="1:21">
      <c r="A531" s="125">
        <v>973</v>
      </c>
      <c r="B531" s="125">
        <v>0.26950000000000002</v>
      </c>
      <c r="C531" s="125">
        <v>0.58609999999999995</v>
      </c>
      <c r="D531" s="125">
        <v>2.0716000000000001</v>
      </c>
      <c r="E531" s="125">
        <v>4.2831000000000001</v>
      </c>
      <c r="F531" s="125">
        <v>9.2083999999999993</v>
      </c>
      <c r="G531" s="125">
        <v>11.4777</v>
      </c>
      <c r="H531" s="125">
        <v>17.517199999999999</v>
      </c>
      <c r="I531" s="125">
        <v>0.30409999999999998</v>
      </c>
      <c r="J531" s="125">
        <v>1.0489999999999999</v>
      </c>
      <c r="K531" s="125">
        <v>2.1911999999999998</v>
      </c>
      <c r="L531" s="125">
        <v>0.33379999999999999</v>
      </c>
      <c r="M531" s="125">
        <v>1.1334</v>
      </c>
      <c r="N531" s="125">
        <v>2.3574999999999999</v>
      </c>
      <c r="O531" s="125">
        <v>0.2878</v>
      </c>
      <c r="P531" s="125">
        <v>1.0448</v>
      </c>
      <c r="Q531" s="125">
        <v>2.2000000000000002</v>
      </c>
      <c r="R531" s="125">
        <v>1.0586</v>
      </c>
      <c r="S531" s="125">
        <v>2.2128000000000001</v>
      </c>
      <c r="T531" s="363">
        <v>4.5776000000000003</v>
      </c>
      <c r="U531" s="125">
        <v>973</v>
      </c>
    </row>
    <row r="532" spans="1:21">
      <c r="A532" s="125">
        <v>972</v>
      </c>
      <c r="B532" s="125">
        <v>0.26960000000000001</v>
      </c>
      <c r="C532" s="125">
        <v>0.58640000000000003</v>
      </c>
      <c r="D532" s="125">
        <v>2.0722</v>
      </c>
      <c r="E532" s="125">
        <v>4.2843999999999998</v>
      </c>
      <c r="F532" s="125">
        <v>9.2111000000000001</v>
      </c>
      <c r="G532" s="125">
        <v>11.4811</v>
      </c>
      <c r="H532" s="125">
        <v>17.522400000000001</v>
      </c>
      <c r="I532" s="125">
        <v>0.30430000000000001</v>
      </c>
      <c r="J532" s="125">
        <v>1.0492999999999999</v>
      </c>
      <c r="K532" s="125">
        <v>2.1920000000000002</v>
      </c>
      <c r="L532" s="125">
        <v>0.33400000000000002</v>
      </c>
      <c r="M532" s="125">
        <v>1.1338999999999999</v>
      </c>
      <c r="N532" s="125">
        <v>2.3582999999999998</v>
      </c>
      <c r="O532" s="125">
        <v>0.28789999999999999</v>
      </c>
      <c r="P532" s="125">
        <v>1.0451999999999999</v>
      </c>
      <c r="Q532" s="125">
        <v>2.2006999999999999</v>
      </c>
      <c r="R532" s="125">
        <v>1.0589</v>
      </c>
      <c r="S532" s="125">
        <v>2.2136</v>
      </c>
      <c r="T532" s="363">
        <v>4.5791000000000004</v>
      </c>
      <c r="U532" s="125">
        <v>972</v>
      </c>
    </row>
    <row r="533" spans="1:21">
      <c r="A533" s="125">
        <v>971</v>
      </c>
      <c r="B533" s="125">
        <v>0.26979999999999998</v>
      </c>
      <c r="C533" s="125">
        <v>0.5867</v>
      </c>
      <c r="D533" s="125">
        <v>2.0729000000000002</v>
      </c>
      <c r="E533" s="125">
        <v>4.2857000000000003</v>
      </c>
      <c r="F533" s="125">
        <v>9.2136999999999993</v>
      </c>
      <c r="G533" s="125">
        <v>11.484400000000001</v>
      </c>
      <c r="H533" s="125">
        <v>17.5276</v>
      </c>
      <c r="I533" s="125">
        <v>0.30449999999999999</v>
      </c>
      <c r="J533" s="125">
        <v>1.0497000000000001</v>
      </c>
      <c r="K533" s="125">
        <v>2.1928000000000001</v>
      </c>
      <c r="L533" s="125">
        <v>0.3342</v>
      </c>
      <c r="M533" s="125">
        <v>1.1343000000000001</v>
      </c>
      <c r="N533" s="125">
        <v>2.3592</v>
      </c>
      <c r="O533" s="125">
        <v>0.28810000000000002</v>
      </c>
      <c r="P533" s="125">
        <v>1.0456000000000001</v>
      </c>
      <c r="Q533" s="125">
        <v>2.2014999999999998</v>
      </c>
      <c r="R533" s="125">
        <v>1.0592999999999999</v>
      </c>
      <c r="S533" s="125">
        <v>2.2143000000000002</v>
      </c>
      <c r="T533" s="363">
        <v>4.5804999999999998</v>
      </c>
      <c r="U533" s="125">
        <v>971</v>
      </c>
    </row>
    <row r="534" spans="1:21">
      <c r="A534" s="125">
        <v>970</v>
      </c>
      <c r="B534" s="125">
        <v>0.26989999999999997</v>
      </c>
      <c r="C534" s="125">
        <v>0.58699999999999997</v>
      </c>
      <c r="D534" s="125">
        <v>2.0735000000000001</v>
      </c>
      <c r="E534" s="125">
        <v>4.2869999999999999</v>
      </c>
      <c r="F534" s="125">
        <v>9.2163000000000004</v>
      </c>
      <c r="G534" s="125">
        <v>11.4878</v>
      </c>
      <c r="H534" s="125">
        <v>17.532699999999998</v>
      </c>
      <c r="I534" s="125">
        <v>0.30470000000000003</v>
      </c>
      <c r="J534" s="125">
        <v>1.0501</v>
      </c>
      <c r="K534" s="125">
        <v>2.1934999999999998</v>
      </c>
      <c r="L534" s="125">
        <v>0.33439999999999998</v>
      </c>
      <c r="M534" s="125">
        <v>1.1347</v>
      </c>
      <c r="N534" s="125">
        <v>2.36</v>
      </c>
      <c r="O534" s="125">
        <v>0.28820000000000001</v>
      </c>
      <c r="P534" s="125">
        <v>1.0459000000000001</v>
      </c>
      <c r="Q534" s="125">
        <v>2.2021999999999999</v>
      </c>
      <c r="R534" s="125">
        <v>1.0597000000000001</v>
      </c>
      <c r="S534" s="125">
        <v>2.2149999999999999</v>
      </c>
      <c r="T534" s="363">
        <v>4.5819999999999999</v>
      </c>
      <c r="U534" s="125">
        <v>970</v>
      </c>
    </row>
    <row r="535" spans="1:21">
      <c r="A535" s="125">
        <v>969</v>
      </c>
      <c r="B535" s="125">
        <v>0.27010000000000001</v>
      </c>
      <c r="C535" s="125">
        <v>0.58730000000000004</v>
      </c>
      <c r="D535" s="125">
        <v>2.0741999999999998</v>
      </c>
      <c r="E535" s="125">
        <v>4.2882999999999996</v>
      </c>
      <c r="F535" s="125">
        <v>9.2189999999999994</v>
      </c>
      <c r="G535" s="125">
        <v>11.491199999999999</v>
      </c>
      <c r="H535" s="125">
        <v>17.5379</v>
      </c>
      <c r="I535" s="125">
        <v>0.3049</v>
      </c>
      <c r="J535" s="125">
        <v>1.0505</v>
      </c>
      <c r="K535" s="125">
        <v>2.1943000000000001</v>
      </c>
      <c r="L535" s="125">
        <v>0.33460000000000001</v>
      </c>
      <c r="M535" s="125">
        <v>1.1351</v>
      </c>
      <c r="N535" s="125">
        <v>2.3607999999999998</v>
      </c>
      <c r="O535" s="125">
        <v>0.28839999999999999</v>
      </c>
      <c r="P535" s="125">
        <v>1.0463</v>
      </c>
      <c r="Q535" s="125">
        <v>2.2029000000000001</v>
      </c>
      <c r="R535" s="125">
        <v>1.06</v>
      </c>
      <c r="S535" s="125">
        <v>2.2157</v>
      </c>
      <c r="T535" s="363">
        <v>4.5834000000000001</v>
      </c>
      <c r="U535" s="125">
        <v>969</v>
      </c>
    </row>
    <row r="536" spans="1:21">
      <c r="A536" s="125">
        <v>968</v>
      </c>
      <c r="B536" s="125">
        <v>0.2702</v>
      </c>
      <c r="C536" s="125">
        <v>0.5877</v>
      </c>
      <c r="D536" s="125">
        <v>2.0748000000000002</v>
      </c>
      <c r="E536" s="125">
        <v>4.2896000000000001</v>
      </c>
      <c r="F536" s="125">
        <v>9.2216000000000005</v>
      </c>
      <c r="G536" s="125">
        <v>11.4945</v>
      </c>
      <c r="H536" s="125">
        <v>17.543099999999999</v>
      </c>
      <c r="I536" s="125">
        <v>0.30499999999999999</v>
      </c>
      <c r="J536" s="125">
        <v>1.0508999999999999</v>
      </c>
      <c r="K536" s="125">
        <v>2.1951000000000001</v>
      </c>
      <c r="L536" s="125">
        <v>0.33479999999999999</v>
      </c>
      <c r="M536" s="125">
        <v>1.1355</v>
      </c>
      <c r="N536" s="125">
        <v>2.3616000000000001</v>
      </c>
      <c r="O536" s="125">
        <v>0.28860000000000002</v>
      </c>
      <c r="P536" s="125">
        <v>1.0467</v>
      </c>
      <c r="Q536" s="125">
        <v>2.2037</v>
      </c>
      <c r="R536" s="125">
        <v>1.0604</v>
      </c>
      <c r="S536" s="125">
        <v>2.2164000000000001</v>
      </c>
      <c r="T536" s="363">
        <v>4.5849000000000002</v>
      </c>
      <c r="U536" s="125">
        <v>968</v>
      </c>
    </row>
    <row r="537" spans="1:21">
      <c r="A537" s="125">
        <v>967</v>
      </c>
      <c r="B537" s="125">
        <v>0.27039999999999997</v>
      </c>
      <c r="C537" s="125">
        <v>0.58799999999999997</v>
      </c>
      <c r="D537" s="125">
        <v>2.0754000000000001</v>
      </c>
      <c r="E537" s="125">
        <v>4.2908999999999997</v>
      </c>
      <c r="F537" s="125">
        <v>9.2241999999999997</v>
      </c>
      <c r="G537" s="125">
        <v>11.4979</v>
      </c>
      <c r="H537" s="125">
        <v>17.548200000000001</v>
      </c>
      <c r="I537" s="125">
        <v>0.30520000000000003</v>
      </c>
      <c r="J537" s="125">
        <v>1.0511999999999999</v>
      </c>
      <c r="K537" s="125">
        <v>2.1958000000000002</v>
      </c>
      <c r="L537" s="125">
        <v>0.33500000000000002</v>
      </c>
      <c r="M537" s="125">
        <v>1.1358999999999999</v>
      </c>
      <c r="N537" s="125">
        <v>2.3624999999999998</v>
      </c>
      <c r="O537" s="125">
        <v>0.28870000000000001</v>
      </c>
      <c r="P537" s="125">
        <v>1.0469999999999999</v>
      </c>
      <c r="Q537" s="125">
        <v>2.2044000000000001</v>
      </c>
      <c r="R537" s="125">
        <v>1.0607</v>
      </c>
      <c r="S537" s="125">
        <v>2.2172000000000001</v>
      </c>
      <c r="T537" s="363">
        <v>4.5864000000000003</v>
      </c>
      <c r="U537" s="125">
        <v>967</v>
      </c>
    </row>
    <row r="538" spans="1:21">
      <c r="A538" s="125">
        <v>966</v>
      </c>
      <c r="B538" s="125">
        <v>0.27050000000000002</v>
      </c>
      <c r="C538" s="125">
        <v>0.58830000000000005</v>
      </c>
      <c r="D538" s="125">
        <v>2.0760999999999998</v>
      </c>
      <c r="E538" s="125">
        <v>4.2922000000000002</v>
      </c>
      <c r="F538" s="125">
        <v>9.2269000000000005</v>
      </c>
      <c r="G538" s="125">
        <v>11.501300000000001</v>
      </c>
      <c r="H538" s="125">
        <v>17.5534</v>
      </c>
      <c r="I538" s="125">
        <v>0.3054</v>
      </c>
      <c r="J538" s="125">
        <v>1.0516000000000001</v>
      </c>
      <c r="K538" s="125">
        <v>2.1966000000000001</v>
      </c>
      <c r="L538" s="125">
        <v>0.3352</v>
      </c>
      <c r="M538" s="125">
        <v>1.1363000000000001</v>
      </c>
      <c r="N538" s="125">
        <v>2.3633000000000002</v>
      </c>
      <c r="O538" s="125">
        <v>0.28889999999999999</v>
      </c>
      <c r="P538" s="125">
        <v>1.0474000000000001</v>
      </c>
      <c r="Q538" s="125">
        <v>2.2052</v>
      </c>
      <c r="R538" s="125">
        <v>1.0610999999999999</v>
      </c>
      <c r="S538" s="125">
        <v>2.2179000000000002</v>
      </c>
      <c r="T538" s="363">
        <v>4.5877999999999997</v>
      </c>
      <c r="U538" s="125">
        <v>966</v>
      </c>
    </row>
    <row r="539" spans="1:21">
      <c r="A539" s="125">
        <v>965</v>
      </c>
      <c r="B539" s="125">
        <v>0.2707</v>
      </c>
      <c r="C539" s="125">
        <v>0.58860000000000001</v>
      </c>
      <c r="D539" s="125">
        <v>2.0767000000000002</v>
      </c>
      <c r="E539" s="125">
        <v>4.2934000000000001</v>
      </c>
      <c r="F539" s="125">
        <v>9.2294999999999998</v>
      </c>
      <c r="G539" s="125">
        <v>11.5047</v>
      </c>
      <c r="H539" s="125">
        <v>17.558599999999998</v>
      </c>
      <c r="I539" s="125">
        <v>0.30559999999999998</v>
      </c>
      <c r="J539" s="125">
        <v>1.052</v>
      </c>
      <c r="K539" s="125">
        <v>2.1974</v>
      </c>
      <c r="L539" s="125">
        <v>0.33539999999999998</v>
      </c>
      <c r="M539" s="125">
        <v>1.1367</v>
      </c>
      <c r="N539" s="125">
        <v>2.3641000000000001</v>
      </c>
      <c r="O539" s="125">
        <v>0.28910000000000002</v>
      </c>
      <c r="P539" s="125">
        <v>1.0478000000000001</v>
      </c>
      <c r="Q539" s="125">
        <v>2.2059000000000002</v>
      </c>
      <c r="R539" s="125">
        <v>1.0615000000000001</v>
      </c>
      <c r="S539" s="125">
        <v>2.2185999999999999</v>
      </c>
      <c r="T539" s="363">
        <v>4.5892999999999997</v>
      </c>
      <c r="U539" s="125">
        <v>965</v>
      </c>
    </row>
    <row r="540" spans="1:21">
      <c r="A540" s="125">
        <v>964</v>
      </c>
      <c r="B540" s="125">
        <v>0.27089999999999997</v>
      </c>
      <c r="C540" s="125">
        <v>0.58899999999999997</v>
      </c>
      <c r="D540" s="125">
        <v>2.0773999999999999</v>
      </c>
      <c r="E540" s="125">
        <v>4.2946999999999997</v>
      </c>
      <c r="F540" s="125">
        <v>9.2322000000000006</v>
      </c>
      <c r="G540" s="125">
        <v>11.507999999999999</v>
      </c>
      <c r="H540" s="125">
        <v>17.563800000000001</v>
      </c>
      <c r="I540" s="125">
        <v>0.30580000000000002</v>
      </c>
      <c r="J540" s="125">
        <v>1.0524</v>
      </c>
      <c r="K540" s="125">
        <v>2.1981000000000002</v>
      </c>
      <c r="L540" s="125">
        <v>0.33560000000000001</v>
      </c>
      <c r="M540" s="125">
        <v>1.1371</v>
      </c>
      <c r="N540" s="125">
        <v>2.3649</v>
      </c>
      <c r="O540" s="125">
        <v>0.28920000000000001</v>
      </c>
      <c r="P540" s="125">
        <v>1.0482</v>
      </c>
      <c r="Q540" s="125">
        <v>2.2067000000000001</v>
      </c>
      <c r="R540" s="125">
        <v>1.0618000000000001</v>
      </c>
      <c r="S540" s="125">
        <v>2.2193999999999998</v>
      </c>
      <c r="T540" s="363">
        <v>4.5907</v>
      </c>
      <c r="U540" s="125">
        <v>964</v>
      </c>
    </row>
    <row r="541" spans="1:21">
      <c r="A541" s="125">
        <v>963</v>
      </c>
      <c r="B541" s="125">
        <v>0.27100000000000002</v>
      </c>
      <c r="C541" s="125">
        <v>0.58930000000000005</v>
      </c>
      <c r="D541" s="125">
        <v>2.0779999999999998</v>
      </c>
      <c r="E541" s="125">
        <v>4.2960000000000003</v>
      </c>
      <c r="F541" s="125">
        <v>9.2347999999999999</v>
      </c>
      <c r="G541" s="125">
        <v>11.5114</v>
      </c>
      <c r="H541" s="125">
        <v>17.568999999999999</v>
      </c>
      <c r="I541" s="125">
        <v>0.30599999999999999</v>
      </c>
      <c r="J541" s="125">
        <v>1.0528</v>
      </c>
      <c r="K541" s="125">
        <v>2.1989000000000001</v>
      </c>
      <c r="L541" s="125">
        <v>0.33579999999999999</v>
      </c>
      <c r="M541" s="125">
        <v>1.1375</v>
      </c>
      <c r="N541" s="125">
        <v>2.3658000000000001</v>
      </c>
      <c r="O541" s="125">
        <v>0.28939999999999999</v>
      </c>
      <c r="P541" s="125">
        <v>1.0485</v>
      </c>
      <c r="Q541" s="125">
        <v>2.2073999999999998</v>
      </c>
      <c r="R541" s="125">
        <v>1.0622</v>
      </c>
      <c r="S541" s="125">
        <v>2.2201</v>
      </c>
      <c r="T541" s="363">
        <v>4.5922000000000001</v>
      </c>
      <c r="U541" s="125">
        <v>963</v>
      </c>
    </row>
    <row r="542" spans="1:21">
      <c r="A542" s="125">
        <v>962</v>
      </c>
      <c r="B542" s="125">
        <v>0.2712</v>
      </c>
      <c r="C542" s="125">
        <v>0.58960000000000001</v>
      </c>
      <c r="D542" s="125">
        <v>2.0787</v>
      </c>
      <c r="E542" s="125">
        <v>4.2973999999999997</v>
      </c>
      <c r="F542" s="125">
        <v>9.2373999999999992</v>
      </c>
      <c r="G542" s="125">
        <v>11.514799999999999</v>
      </c>
      <c r="H542" s="125">
        <v>17.574100000000001</v>
      </c>
      <c r="I542" s="125">
        <v>0.30609999999999998</v>
      </c>
      <c r="J542" s="125">
        <v>1.0531999999999999</v>
      </c>
      <c r="K542" s="125">
        <v>2.1997</v>
      </c>
      <c r="L542" s="125">
        <v>0.33600000000000002</v>
      </c>
      <c r="M542" s="125">
        <v>1.1379999999999999</v>
      </c>
      <c r="N542" s="125">
        <v>2.3666</v>
      </c>
      <c r="O542" s="125">
        <v>0.28949999999999998</v>
      </c>
      <c r="P542" s="125">
        <v>1.0488999999999999</v>
      </c>
      <c r="Q542" s="125">
        <v>2.2081</v>
      </c>
      <c r="R542" s="125">
        <v>1.0625</v>
      </c>
      <c r="S542" s="125">
        <v>2.2208000000000001</v>
      </c>
      <c r="T542" s="363">
        <v>4.5936000000000003</v>
      </c>
      <c r="U542" s="125">
        <v>962</v>
      </c>
    </row>
    <row r="543" spans="1:21">
      <c r="A543" s="125">
        <v>961</v>
      </c>
      <c r="B543" s="125">
        <v>0.27129999999999999</v>
      </c>
      <c r="C543" s="125">
        <v>0.58989999999999998</v>
      </c>
      <c r="D543" s="125">
        <v>2.0792999999999999</v>
      </c>
      <c r="E543" s="125">
        <v>4.2987000000000002</v>
      </c>
      <c r="F543" s="125">
        <v>9.2401</v>
      </c>
      <c r="G543" s="125">
        <v>11.5182</v>
      </c>
      <c r="H543" s="125">
        <v>17.5793</v>
      </c>
      <c r="I543" s="125">
        <v>0.30630000000000002</v>
      </c>
      <c r="J543" s="125">
        <v>1.0535000000000001</v>
      </c>
      <c r="K543" s="125">
        <v>2.2004000000000001</v>
      </c>
      <c r="L543" s="125">
        <v>0.3362</v>
      </c>
      <c r="M543" s="125">
        <v>1.1384000000000001</v>
      </c>
      <c r="N543" s="125">
        <v>2.3673999999999999</v>
      </c>
      <c r="O543" s="125">
        <v>0.28970000000000001</v>
      </c>
      <c r="P543" s="125">
        <v>1.0492999999999999</v>
      </c>
      <c r="Q543" s="125">
        <v>2.2088999999999999</v>
      </c>
      <c r="R543" s="125">
        <v>1.0629</v>
      </c>
      <c r="S543" s="125">
        <v>2.2214999999999998</v>
      </c>
      <c r="T543" s="363">
        <v>4.5951000000000004</v>
      </c>
      <c r="U543" s="125">
        <v>961</v>
      </c>
    </row>
    <row r="544" spans="1:21">
      <c r="A544" s="125">
        <v>960</v>
      </c>
      <c r="B544" s="125">
        <v>0.27150000000000002</v>
      </c>
      <c r="C544" s="125">
        <v>0.59019999999999995</v>
      </c>
      <c r="D544" s="125">
        <v>2.08</v>
      </c>
      <c r="E544" s="125">
        <v>4.3</v>
      </c>
      <c r="F544" s="125">
        <v>9.2426999999999992</v>
      </c>
      <c r="G544" s="125">
        <v>11.521599999999999</v>
      </c>
      <c r="H544" s="125">
        <v>17.584499999999998</v>
      </c>
      <c r="I544" s="125">
        <v>0.30649999999999999</v>
      </c>
      <c r="J544" s="125">
        <v>1.0539000000000001</v>
      </c>
      <c r="K544" s="125">
        <v>2.2012</v>
      </c>
      <c r="L544" s="125">
        <v>0.33639999999999998</v>
      </c>
      <c r="M544" s="125">
        <v>1.1388</v>
      </c>
      <c r="N544" s="125">
        <v>2.3683000000000001</v>
      </c>
      <c r="O544" s="125">
        <v>0.28989999999999999</v>
      </c>
      <c r="P544" s="125">
        <v>1.0497000000000001</v>
      </c>
      <c r="Q544" s="125">
        <v>2.2096</v>
      </c>
      <c r="R544" s="125">
        <v>1.0632999999999999</v>
      </c>
      <c r="S544" s="125">
        <v>2.2223000000000002</v>
      </c>
      <c r="T544" s="363">
        <v>4.5965999999999996</v>
      </c>
      <c r="U544" s="125">
        <v>960</v>
      </c>
    </row>
    <row r="545" spans="1:21">
      <c r="A545" s="125">
        <v>959</v>
      </c>
      <c r="B545" s="125">
        <v>0.27160000000000001</v>
      </c>
      <c r="C545" s="125">
        <v>0.59060000000000001</v>
      </c>
      <c r="D545" s="125">
        <v>2.0806</v>
      </c>
      <c r="E545" s="125">
        <v>4.3013000000000003</v>
      </c>
      <c r="F545" s="125">
        <v>9.2454000000000001</v>
      </c>
      <c r="G545" s="125">
        <v>11.524900000000001</v>
      </c>
      <c r="H545" s="125">
        <v>17.589700000000001</v>
      </c>
      <c r="I545" s="125">
        <v>0.30669999999999997</v>
      </c>
      <c r="J545" s="125">
        <v>1.0543</v>
      </c>
      <c r="K545" s="125">
        <v>2.202</v>
      </c>
      <c r="L545" s="125">
        <v>0.33660000000000001</v>
      </c>
      <c r="M545" s="125">
        <v>1.1392</v>
      </c>
      <c r="N545" s="125">
        <v>2.3691</v>
      </c>
      <c r="O545" s="125">
        <v>0.28999999999999998</v>
      </c>
      <c r="P545" s="125">
        <v>1.05</v>
      </c>
      <c r="Q545" s="125">
        <v>2.2103999999999999</v>
      </c>
      <c r="R545" s="125">
        <v>1.0636000000000001</v>
      </c>
      <c r="S545" s="125">
        <v>2.2229999999999999</v>
      </c>
      <c r="T545" s="363">
        <v>4.5979999999999999</v>
      </c>
      <c r="U545" s="125">
        <v>959</v>
      </c>
    </row>
    <row r="546" spans="1:21">
      <c r="A546" s="125">
        <v>958</v>
      </c>
      <c r="B546" s="125">
        <v>0.27179999999999999</v>
      </c>
      <c r="C546" s="125">
        <v>0.59089999999999998</v>
      </c>
      <c r="D546" s="125">
        <v>2.0813000000000001</v>
      </c>
      <c r="E546" s="125">
        <v>4.3026</v>
      </c>
      <c r="F546" s="125">
        <v>9.2479999999999993</v>
      </c>
      <c r="G546" s="125">
        <v>11.5283</v>
      </c>
      <c r="H546" s="125">
        <v>17.594899999999999</v>
      </c>
      <c r="I546" s="125">
        <v>0.30690000000000001</v>
      </c>
      <c r="J546" s="125">
        <v>1.0547</v>
      </c>
      <c r="K546" s="125">
        <v>2.2027999999999999</v>
      </c>
      <c r="L546" s="125">
        <v>0.33679999999999999</v>
      </c>
      <c r="M546" s="125">
        <v>1.1395999999999999</v>
      </c>
      <c r="N546" s="125">
        <v>2.3698999999999999</v>
      </c>
      <c r="O546" s="125">
        <v>0.29020000000000001</v>
      </c>
      <c r="P546" s="125">
        <v>1.0504</v>
      </c>
      <c r="Q546" s="125">
        <v>2.2111000000000001</v>
      </c>
      <c r="R546" s="125">
        <v>1.0640000000000001</v>
      </c>
      <c r="S546" s="125">
        <v>2.2237</v>
      </c>
      <c r="T546" s="363">
        <v>4.5994999999999999</v>
      </c>
      <c r="U546" s="125">
        <v>958</v>
      </c>
    </row>
    <row r="547" spans="1:21">
      <c r="A547" s="125">
        <v>957</v>
      </c>
      <c r="B547" s="125">
        <v>0.27189999999999998</v>
      </c>
      <c r="C547" s="125">
        <v>0.59119999999999995</v>
      </c>
      <c r="D547" s="125">
        <v>2.0819000000000001</v>
      </c>
      <c r="E547" s="125">
        <v>4.3038999999999996</v>
      </c>
      <c r="F547" s="125">
        <v>9.2507000000000001</v>
      </c>
      <c r="G547" s="125">
        <v>11.531700000000001</v>
      </c>
      <c r="H547" s="125">
        <v>18.0001</v>
      </c>
      <c r="I547" s="125">
        <v>0.30709999999999998</v>
      </c>
      <c r="J547" s="125">
        <v>1.0550999999999999</v>
      </c>
      <c r="K547" s="125">
        <v>2.2035</v>
      </c>
      <c r="L547" s="125">
        <v>0.33700000000000002</v>
      </c>
      <c r="M547" s="125">
        <v>1.1399999999999999</v>
      </c>
      <c r="N547" s="125">
        <v>2.3706999999999998</v>
      </c>
      <c r="O547" s="125">
        <v>0.29039999999999999</v>
      </c>
      <c r="P547" s="125">
        <v>1.0508</v>
      </c>
      <c r="Q547" s="125">
        <v>2.2119</v>
      </c>
      <c r="R547" s="125">
        <v>1.0644</v>
      </c>
      <c r="S547" s="125">
        <v>2.2244999999999999</v>
      </c>
      <c r="T547" s="363">
        <v>5.0010000000000003</v>
      </c>
      <c r="U547" s="125">
        <v>957</v>
      </c>
    </row>
    <row r="548" spans="1:21">
      <c r="A548" s="125">
        <v>956</v>
      </c>
      <c r="B548" s="125">
        <v>0.27210000000000001</v>
      </c>
      <c r="C548" s="125">
        <v>0.59150000000000003</v>
      </c>
      <c r="D548" s="125">
        <v>2.0825999999999998</v>
      </c>
      <c r="E548" s="125">
        <v>4.3052000000000001</v>
      </c>
      <c r="F548" s="125">
        <v>9.2532999999999994</v>
      </c>
      <c r="G548" s="125">
        <v>11.5351</v>
      </c>
      <c r="H548" s="125">
        <v>18.005299999999998</v>
      </c>
      <c r="I548" s="125">
        <v>0.30730000000000002</v>
      </c>
      <c r="J548" s="125">
        <v>1.0555000000000001</v>
      </c>
      <c r="K548" s="125">
        <v>2.2042999999999999</v>
      </c>
      <c r="L548" s="125">
        <v>0.3372</v>
      </c>
      <c r="M548" s="125">
        <v>1.1404000000000001</v>
      </c>
      <c r="N548" s="125">
        <v>2.3715999999999999</v>
      </c>
      <c r="O548" s="125">
        <v>0.29049999999999998</v>
      </c>
      <c r="P548" s="125">
        <v>1.0511999999999999</v>
      </c>
      <c r="Q548" s="125">
        <v>2.2126000000000001</v>
      </c>
      <c r="R548" s="125">
        <v>1.0647</v>
      </c>
      <c r="S548" s="125">
        <v>2.2252000000000001</v>
      </c>
      <c r="T548" s="363">
        <v>5.0023999999999997</v>
      </c>
      <c r="U548" s="125">
        <v>956</v>
      </c>
    </row>
    <row r="549" spans="1:21">
      <c r="A549" s="125">
        <v>955</v>
      </c>
      <c r="B549" s="125">
        <v>0.27229999999999999</v>
      </c>
      <c r="C549" s="125">
        <v>0.59189999999999998</v>
      </c>
      <c r="D549" s="125">
        <v>2.0832000000000002</v>
      </c>
      <c r="E549" s="125">
        <v>4.3064999999999998</v>
      </c>
      <c r="F549" s="125">
        <v>9.2560000000000002</v>
      </c>
      <c r="G549" s="125">
        <v>11.538500000000001</v>
      </c>
      <c r="H549" s="125">
        <v>18.0105</v>
      </c>
      <c r="I549" s="125">
        <v>0.30740000000000001</v>
      </c>
      <c r="J549" s="125">
        <v>1.0558000000000001</v>
      </c>
      <c r="K549" s="125">
        <v>2.2050999999999998</v>
      </c>
      <c r="L549" s="125">
        <v>0.33750000000000002</v>
      </c>
      <c r="M549" s="125">
        <v>1.1409</v>
      </c>
      <c r="N549" s="125">
        <v>2.3723999999999998</v>
      </c>
      <c r="O549" s="125">
        <v>0.29070000000000001</v>
      </c>
      <c r="P549" s="125">
        <v>1.0516000000000001</v>
      </c>
      <c r="Q549" s="125">
        <v>2.2134</v>
      </c>
      <c r="R549" s="125">
        <v>1.0650999999999999</v>
      </c>
      <c r="S549" s="125">
        <v>2.2259000000000002</v>
      </c>
      <c r="T549" s="363">
        <v>5.0038999999999998</v>
      </c>
      <c r="U549" s="125">
        <v>955</v>
      </c>
    </row>
    <row r="550" spans="1:21">
      <c r="A550" s="125">
        <v>954</v>
      </c>
      <c r="B550" s="125">
        <v>0.27239999999999998</v>
      </c>
      <c r="C550" s="125">
        <v>0.59219999999999995</v>
      </c>
      <c r="D550" s="125">
        <v>2.0838000000000001</v>
      </c>
      <c r="E550" s="125">
        <v>4.3078000000000003</v>
      </c>
      <c r="F550" s="125">
        <v>9.2585999999999995</v>
      </c>
      <c r="G550" s="125">
        <v>11.5419</v>
      </c>
      <c r="H550" s="125">
        <v>18.015699999999999</v>
      </c>
      <c r="I550" s="125">
        <v>0.30759999999999998</v>
      </c>
      <c r="J550" s="125">
        <v>1.0562</v>
      </c>
      <c r="K550" s="125">
        <v>2.2058</v>
      </c>
      <c r="L550" s="125">
        <v>0.3377</v>
      </c>
      <c r="M550" s="125">
        <v>1.1413</v>
      </c>
      <c r="N550" s="125">
        <v>2.3732000000000002</v>
      </c>
      <c r="O550" s="125">
        <v>0.2908</v>
      </c>
      <c r="P550" s="125">
        <v>1.0519000000000001</v>
      </c>
      <c r="Q550" s="125">
        <v>2.2141000000000002</v>
      </c>
      <c r="R550" s="125">
        <v>1.0654999999999999</v>
      </c>
      <c r="S550" s="125">
        <v>2.2265999999999999</v>
      </c>
      <c r="T550" s="363">
        <v>5.0053000000000001</v>
      </c>
      <c r="U550" s="125">
        <v>954</v>
      </c>
    </row>
    <row r="551" spans="1:21">
      <c r="A551" s="125">
        <v>953</v>
      </c>
      <c r="B551" s="125">
        <v>0.27260000000000001</v>
      </c>
      <c r="C551" s="125">
        <v>0.59250000000000003</v>
      </c>
      <c r="D551" s="125">
        <v>2.0844999999999998</v>
      </c>
      <c r="E551" s="125">
        <v>4.3090999999999999</v>
      </c>
      <c r="F551" s="125">
        <v>9.2613000000000003</v>
      </c>
      <c r="G551" s="125">
        <v>11.545299999999999</v>
      </c>
      <c r="H551" s="125">
        <v>18.020900000000001</v>
      </c>
      <c r="I551" s="125">
        <v>0.30780000000000002</v>
      </c>
      <c r="J551" s="125">
        <v>1.0566</v>
      </c>
      <c r="K551" s="125">
        <v>2.2065999999999999</v>
      </c>
      <c r="L551" s="125">
        <v>0.33789999999999998</v>
      </c>
      <c r="M551" s="125">
        <v>1.1416999999999999</v>
      </c>
      <c r="N551" s="125">
        <v>2.3740999999999999</v>
      </c>
      <c r="O551" s="125">
        <v>0.29099999999999998</v>
      </c>
      <c r="P551" s="125">
        <v>1.0523</v>
      </c>
      <c r="Q551" s="125">
        <v>2.2149000000000001</v>
      </c>
      <c r="R551" s="125">
        <v>1.0658000000000001</v>
      </c>
      <c r="S551" s="125">
        <v>2.2273999999999998</v>
      </c>
      <c r="T551" s="363">
        <v>5.0068000000000001</v>
      </c>
      <c r="U551" s="125">
        <v>953</v>
      </c>
    </row>
    <row r="552" spans="1:21">
      <c r="A552" s="125">
        <v>952</v>
      </c>
      <c r="B552" s="125">
        <v>0.2727</v>
      </c>
      <c r="C552" s="125">
        <v>0.59279999999999999</v>
      </c>
      <c r="D552" s="125">
        <v>2.0851000000000002</v>
      </c>
      <c r="E552" s="125">
        <v>4.3103999999999996</v>
      </c>
      <c r="F552" s="125">
        <v>9.2638999999999996</v>
      </c>
      <c r="G552" s="125">
        <v>11.5487</v>
      </c>
      <c r="H552" s="125">
        <v>18.026199999999999</v>
      </c>
      <c r="I552" s="125">
        <v>0.308</v>
      </c>
      <c r="J552" s="125">
        <v>1.0569999999999999</v>
      </c>
      <c r="K552" s="125">
        <v>2.2073999999999998</v>
      </c>
      <c r="L552" s="125">
        <v>0.33810000000000001</v>
      </c>
      <c r="M552" s="125">
        <v>1.1420999999999999</v>
      </c>
      <c r="N552" s="125">
        <v>2.3748999999999998</v>
      </c>
      <c r="O552" s="125">
        <v>0.29120000000000001</v>
      </c>
      <c r="P552" s="125">
        <v>1.0527</v>
      </c>
      <c r="Q552" s="125">
        <v>2.2155999999999998</v>
      </c>
      <c r="R552" s="125">
        <v>1.0662</v>
      </c>
      <c r="S552" s="125">
        <v>2.2281</v>
      </c>
      <c r="T552" s="363">
        <v>5.0083000000000002</v>
      </c>
      <c r="U552" s="125">
        <v>952</v>
      </c>
    </row>
    <row r="553" spans="1:21">
      <c r="A553" s="125">
        <v>951</v>
      </c>
      <c r="B553" s="125">
        <v>0.27289999999999998</v>
      </c>
      <c r="C553" s="125">
        <v>0.59319999999999995</v>
      </c>
      <c r="D553" s="125">
        <v>2.0857999999999999</v>
      </c>
      <c r="E553" s="125">
        <v>4.3117000000000001</v>
      </c>
      <c r="F553" s="125">
        <v>9.2666000000000004</v>
      </c>
      <c r="G553" s="125">
        <v>11.552099999999999</v>
      </c>
      <c r="H553" s="125">
        <v>18.031400000000001</v>
      </c>
      <c r="I553" s="125">
        <v>0.30819999999999997</v>
      </c>
      <c r="J553" s="125">
        <v>1.0573999999999999</v>
      </c>
      <c r="K553" s="125">
        <v>2.2082000000000002</v>
      </c>
      <c r="L553" s="125">
        <v>0.33829999999999999</v>
      </c>
      <c r="M553" s="125">
        <v>1.1425000000000001</v>
      </c>
      <c r="N553" s="125">
        <v>2.3757000000000001</v>
      </c>
      <c r="O553" s="125">
        <v>0.2913</v>
      </c>
      <c r="P553" s="125">
        <v>1.0530999999999999</v>
      </c>
      <c r="Q553" s="125">
        <v>2.2164000000000001</v>
      </c>
      <c r="R553" s="125">
        <v>1.0666</v>
      </c>
      <c r="S553" s="125">
        <v>2.2288000000000001</v>
      </c>
      <c r="T553" s="363">
        <v>5.0096999999999996</v>
      </c>
      <c r="U553" s="125">
        <v>951</v>
      </c>
    </row>
    <row r="554" spans="1:21">
      <c r="A554" s="125">
        <v>950</v>
      </c>
      <c r="B554" s="125">
        <v>0.27300000000000002</v>
      </c>
      <c r="C554" s="125">
        <v>0.59350000000000003</v>
      </c>
      <c r="D554" s="125">
        <v>2.0863999999999998</v>
      </c>
      <c r="E554" s="125">
        <v>4.3129999999999997</v>
      </c>
      <c r="F554" s="125">
        <v>9.2692999999999994</v>
      </c>
      <c r="G554" s="125">
        <v>11.5555</v>
      </c>
      <c r="H554" s="125">
        <v>18.0366</v>
      </c>
      <c r="I554" s="125">
        <v>0.30840000000000001</v>
      </c>
      <c r="J554" s="125">
        <v>1.0578000000000001</v>
      </c>
      <c r="K554" s="125">
        <v>2.2088999999999999</v>
      </c>
      <c r="L554" s="125">
        <v>0.33850000000000002</v>
      </c>
      <c r="M554" s="125">
        <v>1.1429</v>
      </c>
      <c r="N554" s="125">
        <v>2.3765999999999998</v>
      </c>
      <c r="O554" s="125">
        <v>0.29149999999999998</v>
      </c>
      <c r="P554" s="125">
        <v>1.0533999999999999</v>
      </c>
      <c r="Q554" s="125">
        <v>2.2170999999999998</v>
      </c>
      <c r="R554" s="125">
        <v>1.0669</v>
      </c>
      <c r="S554" s="125">
        <v>2.2296</v>
      </c>
      <c r="T554" s="363">
        <v>5.0111999999999997</v>
      </c>
      <c r="U554" s="125">
        <v>950</v>
      </c>
    </row>
    <row r="555" spans="1:21">
      <c r="A555" s="125">
        <v>949</v>
      </c>
      <c r="B555" s="125">
        <v>0.2732</v>
      </c>
      <c r="C555" s="125">
        <v>0.59379999999999999</v>
      </c>
      <c r="D555" s="125">
        <v>2.0871</v>
      </c>
      <c r="E555" s="125">
        <v>4.3143000000000002</v>
      </c>
      <c r="F555" s="125">
        <v>9.2719000000000005</v>
      </c>
      <c r="G555" s="125">
        <v>11.5589</v>
      </c>
      <c r="H555" s="125">
        <v>18.041799999999999</v>
      </c>
      <c r="I555" s="125">
        <v>0.3085</v>
      </c>
      <c r="J555" s="125">
        <v>1.0582</v>
      </c>
      <c r="K555" s="125">
        <v>2.2097000000000002</v>
      </c>
      <c r="L555" s="125">
        <v>0.3387</v>
      </c>
      <c r="M555" s="125">
        <v>1.1433</v>
      </c>
      <c r="N555" s="125">
        <v>2.3774000000000002</v>
      </c>
      <c r="O555" s="125">
        <v>0.29170000000000001</v>
      </c>
      <c r="P555" s="125">
        <v>1.0538000000000001</v>
      </c>
      <c r="Q555" s="125">
        <v>2.2179000000000002</v>
      </c>
      <c r="R555" s="125">
        <v>1.0672999999999999</v>
      </c>
      <c r="S555" s="125">
        <v>2.2303000000000002</v>
      </c>
      <c r="T555" s="363">
        <v>5.0126999999999997</v>
      </c>
      <c r="U555" s="125">
        <v>949</v>
      </c>
    </row>
    <row r="556" spans="1:21">
      <c r="A556" s="125">
        <v>948</v>
      </c>
      <c r="B556" s="125">
        <v>0.27329999999999999</v>
      </c>
      <c r="C556" s="125">
        <v>0.59409999999999996</v>
      </c>
      <c r="D556" s="125">
        <v>2.0876999999999999</v>
      </c>
      <c r="E556" s="125">
        <v>4.3155999999999999</v>
      </c>
      <c r="F556" s="125">
        <v>9.2745999999999995</v>
      </c>
      <c r="G556" s="125">
        <v>11.5623</v>
      </c>
      <c r="H556" s="125">
        <v>18.047000000000001</v>
      </c>
      <c r="I556" s="125">
        <v>0.30869999999999997</v>
      </c>
      <c r="J556" s="125">
        <v>1.0585</v>
      </c>
      <c r="K556" s="125">
        <v>2.2105000000000001</v>
      </c>
      <c r="L556" s="125">
        <v>0.33889999999999998</v>
      </c>
      <c r="M556" s="125">
        <v>1.1436999999999999</v>
      </c>
      <c r="N556" s="125">
        <v>2.3782000000000001</v>
      </c>
      <c r="O556" s="125">
        <v>0.2918</v>
      </c>
      <c r="P556" s="125">
        <v>1.0542</v>
      </c>
      <c r="Q556" s="125">
        <v>2.2185999999999999</v>
      </c>
      <c r="R556" s="125">
        <v>1.0676000000000001</v>
      </c>
      <c r="S556" s="125">
        <v>2.2309999999999999</v>
      </c>
      <c r="T556" s="363">
        <v>5.0141999999999998</v>
      </c>
      <c r="U556" s="125">
        <v>948</v>
      </c>
    </row>
    <row r="557" spans="1:21">
      <c r="A557" s="125">
        <v>947</v>
      </c>
      <c r="B557" s="125">
        <v>0.27350000000000002</v>
      </c>
      <c r="C557" s="125">
        <v>0.59450000000000003</v>
      </c>
      <c r="D557" s="125">
        <v>2.0884</v>
      </c>
      <c r="E557" s="125">
        <v>4.3169000000000004</v>
      </c>
      <c r="F557" s="125">
        <v>9.2772000000000006</v>
      </c>
      <c r="G557" s="125">
        <v>11.5657</v>
      </c>
      <c r="H557" s="125">
        <v>18.052299999999999</v>
      </c>
      <c r="I557" s="125">
        <v>0.30890000000000001</v>
      </c>
      <c r="J557" s="125">
        <v>1.0589</v>
      </c>
      <c r="K557" s="125">
        <v>2.2113</v>
      </c>
      <c r="L557" s="125">
        <v>0.33910000000000001</v>
      </c>
      <c r="M557" s="125">
        <v>1.1442000000000001</v>
      </c>
      <c r="N557" s="125">
        <v>2.3791000000000002</v>
      </c>
      <c r="O557" s="125">
        <v>0.29199999999999998</v>
      </c>
      <c r="P557" s="125">
        <v>1.0546</v>
      </c>
      <c r="Q557" s="125">
        <v>2.2193999999999998</v>
      </c>
      <c r="R557" s="125">
        <v>1.0680000000000001</v>
      </c>
      <c r="S557" s="125">
        <v>2.2317999999999998</v>
      </c>
      <c r="T557" s="363">
        <v>5.0156000000000001</v>
      </c>
      <c r="U557" s="125">
        <v>947</v>
      </c>
    </row>
    <row r="558" spans="1:21">
      <c r="A558" s="125">
        <v>946</v>
      </c>
      <c r="B558" s="125">
        <v>0.2737</v>
      </c>
      <c r="C558" s="125">
        <v>0.5948</v>
      </c>
      <c r="D558" s="125">
        <v>2.089</v>
      </c>
      <c r="E558" s="125">
        <v>4.3182999999999998</v>
      </c>
      <c r="F558" s="125">
        <v>9.2798999999999996</v>
      </c>
      <c r="G558" s="125">
        <v>11.569100000000001</v>
      </c>
      <c r="H558" s="125">
        <v>18.057500000000001</v>
      </c>
      <c r="I558" s="125">
        <v>0.30909999999999999</v>
      </c>
      <c r="J558" s="125">
        <v>1.0592999999999999</v>
      </c>
      <c r="K558" s="125">
        <v>2.2120000000000002</v>
      </c>
      <c r="L558" s="125">
        <v>0.33929999999999999</v>
      </c>
      <c r="M558" s="125">
        <v>1.1446000000000001</v>
      </c>
      <c r="N558" s="125">
        <v>2.3799000000000001</v>
      </c>
      <c r="O558" s="125">
        <v>0.29210000000000003</v>
      </c>
      <c r="P558" s="125">
        <v>1.0548999999999999</v>
      </c>
      <c r="Q558" s="125">
        <v>2.2201</v>
      </c>
      <c r="R558" s="125">
        <v>1.0684</v>
      </c>
      <c r="S558" s="125">
        <v>2.2324999999999999</v>
      </c>
      <c r="T558" s="363">
        <v>5.0171000000000001</v>
      </c>
      <c r="U558" s="125">
        <v>946</v>
      </c>
    </row>
    <row r="559" spans="1:21">
      <c r="A559" s="125">
        <v>945</v>
      </c>
      <c r="B559" s="125">
        <v>0.27379999999999999</v>
      </c>
      <c r="C559" s="125">
        <v>0.59509999999999996</v>
      </c>
      <c r="D559" s="125">
        <v>2.0897000000000001</v>
      </c>
      <c r="E559" s="125">
        <v>4.3196000000000003</v>
      </c>
      <c r="F559" s="125">
        <v>9.2826000000000004</v>
      </c>
      <c r="G559" s="125">
        <v>11.5725</v>
      </c>
      <c r="H559" s="125">
        <v>18.0627</v>
      </c>
      <c r="I559" s="125">
        <v>0.30930000000000002</v>
      </c>
      <c r="J559" s="125">
        <v>1.0597000000000001</v>
      </c>
      <c r="K559" s="125">
        <v>2.2128000000000001</v>
      </c>
      <c r="L559" s="125">
        <v>0.33950000000000002</v>
      </c>
      <c r="M559" s="125">
        <v>1.145</v>
      </c>
      <c r="N559" s="125">
        <v>2.3807</v>
      </c>
      <c r="O559" s="125">
        <v>0.2923</v>
      </c>
      <c r="P559" s="125">
        <v>1.0552999999999999</v>
      </c>
      <c r="Q559" s="125">
        <v>2.2208999999999999</v>
      </c>
      <c r="R559" s="125">
        <v>1.0687</v>
      </c>
      <c r="S559" s="125">
        <v>2.2332000000000001</v>
      </c>
      <c r="T559" s="363">
        <v>5.0186000000000002</v>
      </c>
      <c r="U559" s="125">
        <v>945</v>
      </c>
    </row>
    <row r="560" spans="1:21">
      <c r="A560" s="125">
        <v>944</v>
      </c>
      <c r="B560" s="125">
        <v>0.27400000000000002</v>
      </c>
      <c r="C560" s="125">
        <v>0.59540000000000004</v>
      </c>
      <c r="D560" s="125">
        <v>2.0903</v>
      </c>
      <c r="E560" s="125">
        <v>4.3209</v>
      </c>
      <c r="F560" s="125">
        <v>9.2851999999999997</v>
      </c>
      <c r="G560" s="125">
        <v>11.575900000000001</v>
      </c>
      <c r="H560" s="125">
        <v>18.068000000000001</v>
      </c>
      <c r="I560" s="125">
        <v>0.3095</v>
      </c>
      <c r="J560" s="125">
        <v>1.0601</v>
      </c>
      <c r="K560" s="125">
        <v>2.2136</v>
      </c>
      <c r="L560" s="125">
        <v>0.3397</v>
      </c>
      <c r="M560" s="125">
        <v>1.1454</v>
      </c>
      <c r="N560" s="125">
        <v>2.3816000000000002</v>
      </c>
      <c r="O560" s="125">
        <v>0.29249999999999998</v>
      </c>
      <c r="P560" s="125">
        <v>1.0557000000000001</v>
      </c>
      <c r="Q560" s="125">
        <v>2.2216</v>
      </c>
      <c r="R560" s="125">
        <v>1.0690999999999999</v>
      </c>
      <c r="S560" s="125">
        <v>2.234</v>
      </c>
      <c r="T560" s="363">
        <v>5.0199999999999996</v>
      </c>
      <c r="U560" s="125">
        <v>944</v>
      </c>
    </row>
    <row r="561" spans="1:21">
      <c r="A561" s="125">
        <v>943</v>
      </c>
      <c r="B561" s="125">
        <v>0.27410000000000001</v>
      </c>
      <c r="C561" s="125">
        <v>0.5958</v>
      </c>
      <c r="D561" s="125">
        <v>2.0910000000000002</v>
      </c>
      <c r="E561" s="125">
        <v>4.3221999999999996</v>
      </c>
      <c r="F561" s="125">
        <v>9.2879000000000005</v>
      </c>
      <c r="G561" s="125">
        <v>11.5794</v>
      </c>
      <c r="H561" s="125">
        <v>18.0732</v>
      </c>
      <c r="I561" s="125">
        <v>0.30969999999999998</v>
      </c>
      <c r="J561" s="125">
        <v>1.0605</v>
      </c>
      <c r="K561" s="125">
        <v>2.2143999999999999</v>
      </c>
      <c r="L561" s="125">
        <v>0.33989999999999998</v>
      </c>
      <c r="M561" s="125">
        <v>1.1457999999999999</v>
      </c>
      <c r="N561" s="125">
        <v>2.3824000000000001</v>
      </c>
      <c r="O561" s="125">
        <v>0.29260000000000003</v>
      </c>
      <c r="P561" s="125">
        <v>1.0561</v>
      </c>
      <c r="Q561" s="125">
        <v>2.2223999999999999</v>
      </c>
      <c r="R561" s="125">
        <v>1.0694999999999999</v>
      </c>
      <c r="S561" s="125">
        <v>2.2347000000000001</v>
      </c>
      <c r="T561" s="363">
        <v>5.0214999999999996</v>
      </c>
      <c r="U561" s="125">
        <v>943</v>
      </c>
    </row>
    <row r="562" spans="1:21">
      <c r="A562" s="125">
        <v>942</v>
      </c>
      <c r="B562" s="125">
        <v>0.27429999999999999</v>
      </c>
      <c r="C562" s="125">
        <v>0.59609999999999996</v>
      </c>
      <c r="D562" s="125">
        <v>2.0916999999999999</v>
      </c>
      <c r="E562" s="125">
        <v>4.3235000000000001</v>
      </c>
      <c r="F562" s="125">
        <v>9.2905999999999995</v>
      </c>
      <c r="G562" s="125">
        <v>11.582800000000001</v>
      </c>
      <c r="H562" s="125">
        <v>18.078399999999998</v>
      </c>
      <c r="I562" s="125">
        <v>0.30980000000000002</v>
      </c>
      <c r="J562" s="125">
        <v>1.0609</v>
      </c>
      <c r="K562" s="125">
        <v>2.2151999999999998</v>
      </c>
      <c r="L562" s="125">
        <v>0.34010000000000001</v>
      </c>
      <c r="M562" s="125">
        <v>1.1462000000000001</v>
      </c>
      <c r="N562" s="125">
        <v>2.3833000000000002</v>
      </c>
      <c r="O562" s="125">
        <v>0.2928</v>
      </c>
      <c r="P562" s="125">
        <v>1.0565</v>
      </c>
      <c r="Q562" s="125">
        <v>2.2231000000000001</v>
      </c>
      <c r="R562" s="125">
        <v>1.0698000000000001</v>
      </c>
      <c r="S562" s="125">
        <v>2.2353999999999998</v>
      </c>
      <c r="T562" s="363">
        <v>5.0229999999999997</v>
      </c>
      <c r="U562" s="125">
        <v>942</v>
      </c>
    </row>
    <row r="563" spans="1:21">
      <c r="A563" s="125">
        <v>941</v>
      </c>
      <c r="B563" s="125">
        <v>0.27439999999999998</v>
      </c>
      <c r="C563" s="125">
        <v>0.59640000000000004</v>
      </c>
      <c r="D563" s="125">
        <v>2.0922999999999998</v>
      </c>
      <c r="E563" s="125">
        <v>4.3247999999999998</v>
      </c>
      <c r="F563" s="125">
        <v>9.2933000000000003</v>
      </c>
      <c r="G563" s="125">
        <v>11.5862</v>
      </c>
      <c r="H563" s="125">
        <v>18.0837</v>
      </c>
      <c r="I563" s="125">
        <v>0.31</v>
      </c>
      <c r="J563" s="125">
        <v>1.0611999999999999</v>
      </c>
      <c r="K563" s="125">
        <v>2.2159</v>
      </c>
      <c r="L563" s="125">
        <v>0.34029999999999999</v>
      </c>
      <c r="M563" s="125">
        <v>1.1467000000000001</v>
      </c>
      <c r="N563" s="125">
        <v>2.3841000000000001</v>
      </c>
      <c r="O563" s="125">
        <v>0.29299999999999998</v>
      </c>
      <c r="P563" s="125">
        <v>1.0568</v>
      </c>
      <c r="Q563" s="125">
        <v>2.2239</v>
      </c>
      <c r="R563" s="125">
        <v>1.0702</v>
      </c>
      <c r="S563" s="125">
        <v>2.2362000000000002</v>
      </c>
      <c r="T563" s="363">
        <v>5.0244999999999997</v>
      </c>
      <c r="U563" s="125">
        <v>941</v>
      </c>
    </row>
    <row r="564" spans="1:21">
      <c r="A564" s="125">
        <v>940</v>
      </c>
      <c r="B564" s="125">
        <v>0.27460000000000001</v>
      </c>
      <c r="C564" s="125">
        <v>0.59670000000000001</v>
      </c>
      <c r="D564" s="125">
        <v>2.093</v>
      </c>
      <c r="E564" s="125">
        <v>4.3261000000000003</v>
      </c>
      <c r="F564" s="125">
        <v>9.2958999999999996</v>
      </c>
      <c r="G564" s="125">
        <v>11.589600000000001</v>
      </c>
      <c r="H564" s="125">
        <v>18.088899999999999</v>
      </c>
      <c r="I564" s="125">
        <v>0.31019999999999998</v>
      </c>
      <c r="J564" s="125">
        <v>1.0616000000000001</v>
      </c>
      <c r="K564" s="125">
        <v>2.2166999999999999</v>
      </c>
      <c r="L564" s="125">
        <v>0.34060000000000001</v>
      </c>
      <c r="M564" s="125">
        <v>1.1471</v>
      </c>
      <c r="N564" s="125">
        <v>2.3849</v>
      </c>
      <c r="O564" s="125">
        <v>0.29310000000000003</v>
      </c>
      <c r="P564" s="125">
        <v>1.0571999999999999</v>
      </c>
      <c r="Q564" s="125">
        <v>2.2246000000000001</v>
      </c>
      <c r="R564" s="125">
        <v>1.0706</v>
      </c>
      <c r="S564" s="125">
        <v>2.2368999999999999</v>
      </c>
      <c r="T564" s="363">
        <v>5.0259</v>
      </c>
      <c r="U564" s="125">
        <v>940</v>
      </c>
    </row>
    <row r="565" spans="1:21">
      <c r="A565" s="125">
        <v>939</v>
      </c>
      <c r="B565" s="125">
        <v>0.27479999999999999</v>
      </c>
      <c r="C565" s="125">
        <v>0.59709999999999996</v>
      </c>
      <c r="D565" s="125">
        <v>2.0935999999999999</v>
      </c>
      <c r="E565" s="125">
        <v>4.3274999999999997</v>
      </c>
      <c r="F565" s="125">
        <v>9.2986000000000004</v>
      </c>
      <c r="G565" s="125">
        <v>11.593</v>
      </c>
      <c r="H565" s="125">
        <v>18.094200000000001</v>
      </c>
      <c r="I565" s="125">
        <v>0.31040000000000001</v>
      </c>
      <c r="J565" s="125">
        <v>1.0620000000000001</v>
      </c>
      <c r="K565" s="125">
        <v>2.2174999999999998</v>
      </c>
      <c r="L565" s="125">
        <v>0.34079999999999999</v>
      </c>
      <c r="M565" s="125">
        <v>1.1475</v>
      </c>
      <c r="N565" s="125">
        <v>2.3858000000000001</v>
      </c>
      <c r="O565" s="125">
        <v>0.29330000000000001</v>
      </c>
      <c r="P565" s="125">
        <v>1.0576000000000001</v>
      </c>
      <c r="Q565" s="125">
        <v>2.2254</v>
      </c>
      <c r="R565" s="125">
        <v>1.0709</v>
      </c>
      <c r="S565" s="125">
        <v>2.2376</v>
      </c>
      <c r="T565" s="363">
        <v>5.0274000000000001</v>
      </c>
      <c r="U565" s="125">
        <v>939</v>
      </c>
    </row>
    <row r="566" spans="1:21">
      <c r="A566" s="125">
        <v>938</v>
      </c>
      <c r="B566" s="125">
        <v>0.27489999999999998</v>
      </c>
      <c r="C566" s="125">
        <v>0.59740000000000004</v>
      </c>
      <c r="D566" s="125">
        <v>2.0943000000000001</v>
      </c>
      <c r="E566" s="125">
        <v>4.3288000000000002</v>
      </c>
      <c r="F566" s="125">
        <v>9.3012999999999995</v>
      </c>
      <c r="G566" s="125">
        <v>11.596500000000001</v>
      </c>
      <c r="H566" s="125">
        <v>18.099399999999999</v>
      </c>
      <c r="I566" s="125">
        <v>0.31059999999999999</v>
      </c>
      <c r="J566" s="125">
        <v>1.0624</v>
      </c>
      <c r="K566" s="125">
        <v>2.2183000000000002</v>
      </c>
      <c r="L566" s="125">
        <v>0.34100000000000003</v>
      </c>
      <c r="M566" s="125">
        <v>1.1478999999999999</v>
      </c>
      <c r="N566" s="125">
        <v>2.3866000000000001</v>
      </c>
      <c r="O566" s="125">
        <v>0.29349999999999998</v>
      </c>
      <c r="P566" s="125">
        <v>1.0580000000000001</v>
      </c>
      <c r="Q566" s="125">
        <v>2.2261000000000002</v>
      </c>
      <c r="R566" s="125">
        <v>1.0712999999999999</v>
      </c>
      <c r="S566" s="125">
        <v>2.2383999999999999</v>
      </c>
      <c r="T566" s="363">
        <v>5.0289000000000001</v>
      </c>
      <c r="U566" s="125">
        <v>938</v>
      </c>
    </row>
    <row r="567" spans="1:21">
      <c r="A567" s="125">
        <v>937</v>
      </c>
      <c r="B567" s="125">
        <v>0.27510000000000001</v>
      </c>
      <c r="C567" s="125">
        <v>0.59770000000000001</v>
      </c>
      <c r="D567" s="125">
        <v>2.0949</v>
      </c>
      <c r="E567" s="125">
        <v>4.3300999999999998</v>
      </c>
      <c r="F567" s="125">
        <v>9.3040000000000003</v>
      </c>
      <c r="G567" s="125">
        <v>11.5999</v>
      </c>
      <c r="H567" s="125">
        <v>18.104700000000001</v>
      </c>
      <c r="I567" s="125">
        <v>0.31080000000000002</v>
      </c>
      <c r="J567" s="125">
        <v>1.0628</v>
      </c>
      <c r="K567" s="125">
        <v>2.2189999999999999</v>
      </c>
      <c r="L567" s="125">
        <v>0.3412</v>
      </c>
      <c r="M567" s="125">
        <v>1.1483000000000001</v>
      </c>
      <c r="N567" s="125">
        <v>2.3875000000000002</v>
      </c>
      <c r="O567" s="125">
        <v>0.29360000000000003</v>
      </c>
      <c r="P567" s="125">
        <v>1.0584</v>
      </c>
      <c r="Q567" s="125">
        <v>2.2269000000000001</v>
      </c>
      <c r="R567" s="125">
        <v>1.0717000000000001</v>
      </c>
      <c r="S567" s="125">
        <v>2.2391000000000001</v>
      </c>
      <c r="T567" s="363">
        <v>5.0304000000000002</v>
      </c>
      <c r="U567" s="125">
        <v>937</v>
      </c>
    </row>
    <row r="568" spans="1:21">
      <c r="A568" s="125">
        <v>936</v>
      </c>
      <c r="B568" s="125">
        <v>0.2752</v>
      </c>
      <c r="C568" s="125">
        <v>0.59799999999999998</v>
      </c>
      <c r="D568" s="125">
        <v>2.0956000000000001</v>
      </c>
      <c r="E568" s="125">
        <v>4.3314000000000004</v>
      </c>
      <c r="F568" s="125">
        <v>9.3065999999999995</v>
      </c>
      <c r="G568" s="125">
        <v>12.003299999999999</v>
      </c>
      <c r="H568" s="125">
        <v>18.1099</v>
      </c>
      <c r="I568" s="125">
        <v>0.311</v>
      </c>
      <c r="J568" s="125">
        <v>1.0631999999999999</v>
      </c>
      <c r="K568" s="125">
        <v>2.2198000000000002</v>
      </c>
      <c r="L568" s="125">
        <v>0.34139999999999998</v>
      </c>
      <c r="M568" s="125">
        <v>1.1487000000000001</v>
      </c>
      <c r="N568" s="125">
        <v>2.3883000000000001</v>
      </c>
      <c r="O568" s="125">
        <v>0.29380000000000001</v>
      </c>
      <c r="P568" s="125">
        <v>1.0587</v>
      </c>
      <c r="Q568" s="125">
        <v>2.2275999999999998</v>
      </c>
      <c r="R568" s="125">
        <v>1.0720000000000001</v>
      </c>
      <c r="S568" s="125">
        <v>2.2399</v>
      </c>
      <c r="T568" s="363">
        <v>5.0317999999999996</v>
      </c>
      <c r="U568" s="125">
        <v>936</v>
      </c>
    </row>
    <row r="569" spans="1:21">
      <c r="A569" s="125">
        <v>935</v>
      </c>
      <c r="B569" s="125">
        <v>0.27539999999999998</v>
      </c>
      <c r="C569" s="125">
        <v>0.59840000000000004</v>
      </c>
      <c r="D569" s="125">
        <v>2.0962000000000001</v>
      </c>
      <c r="E569" s="125">
        <v>4.3327</v>
      </c>
      <c r="F569" s="125">
        <v>9.3093000000000004</v>
      </c>
      <c r="G569" s="125">
        <v>12.0067</v>
      </c>
      <c r="H569" s="125">
        <v>18.115200000000002</v>
      </c>
      <c r="I569" s="125">
        <v>0.31109999999999999</v>
      </c>
      <c r="J569" s="125">
        <v>1.0636000000000001</v>
      </c>
      <c r="K569" s="125">
        <v>2.2206000000000001</v>
      </c>
      <c r="L569" s="125">
        <v>0.34160000000000001</v>
      </c>
      <c r="M569" s="125">
        <v>1.1492</v>
      </c>
      <c r="N569" s="125">
        <v>2.3891</v>
      </c>
      <c r="O569" s="125">
        <v>0.29389999999999999</v>
      </c>
      <c r="P569" s="125">
        <v>1.0590999999999999</v>
      </c>
      <c r="Q569" s="125">
        <v>2.2284000000000002</v>
      </c>
      <c r="R569" s="125">
        <v>1.0724</v>
      </c>
      <c r="S569" s="125">
        <v>2.2406000000000001</v>
      </c>
      <c r="T569" s="363">
        <v>5.0332999999999997</v>
      </c>
      <c r="U569" s="125">
        <v>935</v>
      </c>
    </row>
    <row r="570" spans="1:21">
      <c r="A570" s="125">
        <v>934</v>
      </c>
      <c r="B570" s="125">
        <v>0.27550000000000002</v>
      </c>
      <c r="C570" s="125">
        <v>0.59870000000000001</v>
      </c>
      <c r="D570" s="125">
        <v>2.0969000000000002</v>
      </c>
      <c r="E570" s="125">
        <v>4.3341000000000003</v>
      </c>
      <c r="F570" s="125">
        <v>9.3119999999999994</v>
      </c>
      <c r="G570" s="125">
        <v>12.010199999999999</v>
      </c>
      <c r="H570" s="125">
        <v>18.1205</v>
      </c>
      <c r="I570" s="125">
        <v>0.31130000000000002</v>
      </c>
      <c r="J570" s="125">
        <v>1.0640000000000001</v>
      </c>
      <c r="K570" s="125">
        <v>2.2214</v>
      </c>
      <c r="L570" s="125">
        <v>0.34179999999999999</v>
      </c>
      <c r="M570" s="125">
        <v>1.1496</v>
      </c>
      <c r="N570" s="125">
        <v>2.39</v>
      </c>
      <c r="O570" s="125">
        <v>0.29409999999999997</v>
      </c>
      <c r="P570" s="125">
        <v>1.0595000000000001</v>
      </c>
      <c r="Q570" s="125">
        <v>2.2290999999999999</v>
      </c>
      <c r="R570" s="125">
        <v>1.0728</v>
      </c>
      <c r="S570" s="125">
        <v>2.2412999999999998</v>
      </c>
      <c r="T570" s="363">
        <v>5.0347999999999997</v>
      </c>
      <c r="U570" s="125">
        <v>934</v>
      </c>
    </row>
    <row r="571" spans="1:21">
      <c r="A571" s="125">
        <v>933</v>
      </c>
      <c r="B571" s="125">
        <v>0.2757</v>
      </c>
      <c r="C571" s="125">
        <v>0.59899999999999998</v>
      </c>
      <c r="D571" s="125">
        <v>2.0975000000000001</v>
      </c>
      <c r="E571" s="125">
        <v>4.3353999999999999</v>
      </c>
      <c r="F571" s="125">
        <v>9.3147000000000002</v>
      </c>
      <c r="G571" s="125">
        <v>12.0136</v>
      </c>
      <c r="H571" s="125">
        <v>18.125699999999998</v>
      </c>
      <c r="I571" s="125">
        <v>0.3115</v>
      </c>
      <c r="J571" s="125">
        <v>1.0644</v>
      </c>
      <c r="K571" s="125">
        <v>2.2222</v>
      </c>
      <c r="L571" s="125">
        <v>0.34200000000000003</v>
      </c>
      <c r="M571" s="125">
        <v>1.1499999999999999</v>
      </c>
      <c r="N571" s="125">
        <v>2.3908</v>
      </c>
      <c r="O571" s="125">
        <v>0.29430000000000001</v>
      </c>
      <c r="P571" s="125">
        <v>1.0599000000000001</v>
      </c>
      <c r="Q571" s="125">
        <v>2.2299000000000002</v>
      </c>
      <c r="R571" s="125">
        <v>1.0730999999999999</v>
      </c>
      <c r="S571" s="125">
        <v>2.2421000000000002</v>
      </c>
      <c r="T571" s="363">
        <v>5.0362999999999998</v>
      </c>
      <c r="U571" s="125">
        <v>933</v>
      </c>
    </row>
    <row r="572" spans="1:21">
      <c r="A572" s="125">
        <v>932</v>
      </c>
      <c r="B572" s="125">
        <v>0.27589999999999998</v>
      </c>
      <c r="C572" s="125">
        <v>0.59940000000000004</v>
      </c>
      <c r="D572" s="125">
        <v>2.0981999999999998</v>
      </c>
      <c r="E572" s="125">
        <v>4.3367000000000004</v>
      </c>
      <c r="F572" s="125">
        <v>9.3173999999999992</v>
      </c>
      <c r="G572" s="125">
        <v>12.016999999999999</v>
      </c>
      <c r="H572" s="125">
        <v>18.131</v>
      </c>
      <c r="I572" s="125">
        <v>0.31169999999999998</v>
      </c>
      <c r="J572" s="125">
        <v>1.0647</v>
      </c>
      <c r="K572" s="125">
        <v>2.2229999999999999</v>
      </c>
      <c r="L572" s="125">
        <v>0.3422</v>
      </c>
      <c r="M572" s="125">
        <v>1.1504000000000001</v>
      </c>
      <c r="N572" s="125">
        <v>2.3917000000000002</v>
      </c>
      <c r="O572" s="125">
        <v>0.2944</v>
      </c>
      <c r="P572" s="125">
        <v>1.0603</v>
      </c>
      <c r="Q572" s="125">
        <v>2.2307000000000001</v>
      </c>
      <c r="R572" s="125">
        <v>1.0734999999999999</v>
      </c>
      <c r="S572" s="125">
        <v>2.2427999999999999</v>
      </c>
      <c r="T572" s="363">
        <v>5.0377999999999998</v>
      </c>
      <c r="U572" s="125">
        <v>932</v>
      </c>
    </row>
    <row r="573" spans="1:21">
      <c r="A573" s="125">
        <v>931</v>
      </c>
      <c r="B573" s="125">
        <v>0.27600000000000002</v>
      </c>
      <c r="C573" s="125">
        <v>0.59970000000000001</v>
      </c>
      <c r="D573" s="125">
        <v>2.0988000000000002</v>
      </c>
      <c r="E573" s="125">
        <v>4.3380000000000001</v>
      </c>
      <c r="F573" s="125">
        <v>9.32</v>
      </c>
      <c r="G573" s="125">
        <v>12.0205</v>
      </c>
      <c r="H573" s="125">
        <v>18.136299999999999</v>
      </c>
      <c r="I573" s="125">
        <v>0.31190000000000001</v>
      </c>
      <c r="J573" s="125">
        <v>1.0650999999999999</v>
      </c>
      <c r="K573" s="125">
        <v>2.2237</v>
      </c>
      <c r="L573" s="125">
        <v>0.34239999999999998</v>
      </c>
      <c r="M573" s="125">
        <v>1.1508</v>
      </c>
      <c r="N573" s="125">
        <v>2.3925000000000001</v>
      </c>
      <c r="O573" s="125">
        <v>0.29459999999999997</v>
      </c>
      <c r="P573" s="125">
        <v>1.0606</v>
      </c>
      <c r="Q573" s="125">
        <v>2.2313999999999998</v>
      </c>
      <c r="R573" s="125">
        <v>1.0739000000000001</v>
      </c>
      <c r="S573" s="125">
        <v>2.2435</v>
      </c>
      <c r="T573" s="363">
        <v>5.0392999999999999</v>
      </c>
      <c r="U573" s="125">
        <v>931</v>
      </c>
    </row>
    <row r="574" spans="1:21">
      <c r="A574" s="125">
        <v>930</v>
      </c>
      <c r="B574" s="125">
        <v>0.2762</v>
      </c>
      <c r="C574" s="125">
        <v>0.6</v>
      </c>
      <c r="D574" s="125">
        <v>2.0994999999999999</v>
      </c>
      <c r="E574" s="125">
        <v>4.3394000000000004</v>
      </c>
      <c r="F574" s="125">
        <v>9.3226999999999993</v>
      </c>
      <c r="G574" s="125">
        <v>12.023899999999999</v>
      </c>
      <c r="H574" s="125">
        <v>18.1416</v>
      </c>
      <c r="I574" s="125">
        <v>0.31209999999999999</v>
      </c>
      <c r="J574" s="125">
        <v>1.0654999999999999</v>
      </c>
      <c r="K574" s="125">
        <v>2.2244999999999999</v>
      </c>
      <c r="L574" s="125">
        <v>0.34260000000000002</v>
      </c>
      <c r="M574" s="125">
        <v>1.1513</v>
      </c>
      <c r="N574" s="125">
        <v>2.3933</v>
      </c>
      <c r="O574" s="125">
        <v>0.29480000000000001</v>
      </c>
      <c r="P574" s="125">
        <v>1.0609999999999999</v>
      </c>
      <c r="Q574" s="125">
        <v>2.2322000000000002</v>
      </c>
      <c r="R574" s="125">
        <v>1.0743</v>
      </c>
      <c r="S574" s="125">
        <v>2.2443</v>
      </c>
      <c r="T574" s="363">
        <v>5.0407000000000002</v>
      </c>
      <c r="U574" s="125">
        <v>930</v>
      </c>
    </row>
    <row r="575" spans="1:21">
      <c r="A575" s="125">
        <v>929</v>
      </c>
      <c r="B575" s="125">
        <v>0.27629999999999999</v>
      </c>
      <c r="C575" s="125">
        <v>1.0003</v>
      </c>
      <c r="D575" s="125">
        <v>2.1002000000000001</v>
      </c>
      <c r="E575" s="125">
        <v>4.3407</v>
      </c>
      <c r="F575" s="125">
        <v>9.3254000000000001</v>
      </c>
      <c r="G575" s="125">
        <v>12.0273</v>
      </c>
      <c r="H575" s="125">
        <v>18.146799999999999</v>
      </c>
      <c r="I575" s="125">
        <v>0.31230000000000002</v>
      </c>
      <c r="J575" s="125">
        <v>1.0659000000000001</v>
      </c>
      <c r="K575" s="125">
        <v>2.2252999999999998</v>
      </c>
      <c r="L575" s="125">
        <v>0.34279999999999999</v>
      </c>
      <c r="M575" s="125">
        <v>1.1516999999999999</v>
      </c>
      <c r="N575" s="125">
        <v>2.3942000000000001</v>
      </c>
      <c r="O575" s="125">
        <v>0.2949</v>
      </c>
      <c r="P575" s="125">
        <v>1.0613999999999999</v>
      </c>
      <c r="Q575" s="125">
        <v>2.2328999999999999</v>
      </c>
      <c r="R575" s="125">
        <v>1.0746</v>
      </c>
      <c r="S575" s="125">
        <v>2.2450000000000001</v>
      </c>
      <c r="T575" s="363">
        <v>5.0422000000000002</v>
      </c>
      <c r="U575" s="125">
        <v>929</v>
      </c>
    </row>
    <row r="576" spans="1:21">
      <c r="A576" s="125">
        <v>928</v>
      </c>
      <c r="B576" s="125">
        <v>0.27650000000000002</v>
      </c>
      <c r="C576" s="125">
        <v>1.0006999999999999</v>
      </c>
      <c r="D576" s="125">
        <v>2.1008</v>
      </c>
      <c r="E576" s="125">
        <v>4.3419999999999996</v>
      </c>
      <c r="F576" s="125">
        <v>9.3280999999999992</v>
      </c>
      <c r="G576" s="125">
        <v>12.030799999999999</v>
      </c>
      <c r="H576" s="125">
        <v>18.152100000000001</v>
      </c>
      <c r="I576" s="125">
        <v>0.3125</v>
      </c>
      <c r="J576" s="125">
        <v>1.0663</v>
      </c>
      <c r="K576" s="125">
        <v>2.2261000000000002</v>
      </c>
      <c r="L576" s="125">
        <v>0.34300000000000003</v>
      </c>
      <c r="M576" s="125">
        <v>1.1520999999999999</v>
      </c>
      <c r="N576" s="125">
        <v>2.395</v>
      </c>
      <c r="O576" s="125">
        <v>0.29509999999999997</v>
      </c>
      <c r="P576" s="125">
        <v>1.0618000000000001</v>
      </c>
      <c r="Q576" s="125">
        <v>2.2336999999999998</v>
      </c>
      <c r="R576" s="125">
        <v>1.075</v>
      </c>
      <c r="S576" s="125">
        <v>2.2458</v>
      </c>
      <c r="T576" s="363">
        <v>5.0437000000000003</v>
      </c>
      <c r="U576" s="125">
        <v>928</v>
      </c>
    </row>
    <row r="577" spans="1:21">
      <c r="A577" s="125">
        <v>927</v>
      </c>
      <c r="B577" s="125">
        <v>0.2767</v>
      </c>
      <c r="C577" s="125">
        <v>1.0009999999999999</v>
      </c>
      <c r="D577" s="125">
        <v>2.1015000000000001</v>
      </c>
      <c r="E577" s="125">
        <v>4.3433000000000002</v>
      </c>
      <c r="F577" s="125">
        <v>9.3308</v>
      </c>
      <c r="G577" s="125">
        <v>12.0342</v>
      </c>
      <c r="H577" s="125">
        <v>18.157399999999999</v>
      </c>
      <c r="I577" s="125">
        <v>0.31259999999999999</v>
      </c>
      <c r="J577" s="125">
        <v>1.0667</v>
      </c>
      <c r="K577" s="125">
        <v>2.2269000000000001</v>
      </c>
      <c r="L577" s="125">
        <v>0.34329999999999999</v>
      </c>
      <c r="M577" s="125">
        <v>1.1525000000000001</v>
      </c>
      <c r="N577" s="125">
        <v>2.3959000000000001</v>
      </c>
      <c r="O577" s="125">
        <v>0.29530000000000001</v>
      </c>
      <c r="P577" s="125">
        <v>1.0622</v>
      </c>
      <c r="Q577" s="125">
        <v>2.2343999999999999</v>
      </c>
      <c r="R577" s="125">
        <v>1.0753999999999999</v>
      </c>
      <c r="S577" s="125">
        <v>2.2465000000000002</v>
      </c>
      <c r="T577" s="363">
        <v>5.0452000000000004</v>
      </c>
      <c r="U577" s="125">
        <v>927</v>
      </c>
    </row>
    <row r="578" spans="1:21">
      <c r="A578" s="125">
        <v>926</v>
      </c>
      <c r="B578" s="125">
        <v>0.27679999999999999</v>
      </c>
      <c r="C578" s="125">
        <v>1.0013000000000001</v>
      </c>
      <c r="D578" s="125">
        <v>2.1021000000000001</v>
      </c>
      <c r="E578" s="125">
        <v>4.3446999999999996</v>
      </c>
      <c r="F578" s="125">
        <v>9.3335000000000008</v>
      </c>
      <c r="G578" s="125">
        <v>12.037699999999999</v>
      </c>
      <c r="H578" s="125">
        <v>18.162700000000001</v>
      </c>
      <c r="I578" s="125">
        <v>0.31280000000000002</v>
      </c>
      <c r="J578" s="125">
        <v>1.0670999999999999</v>
      </c>
      <c r="K578" s="125">
        <v>2.2277</v>
      </c>
      <c r="L578" s="125">
        <v>0.34350000000000003</v>
      </c>
      <c r="M578" s="125">
        <v>1.1529</v>
      </c>
      <c r="N578" s="125">
        <v>2.3967000000000001</v>
      </c>
      <c r="O578" s="125">
        <v>0.2954</v>
      </c>
      <c r="P578" s="125">
        <v>1.0626</v>
      </c>
      <c r="Q578" s="125">
        <v>2.2351999999999999</v>
      </c>
      <c r="R578" s="125">
        <v>1.0757000000000001</v>
      </c>
      <c r="S578" s="125">
        <v>2.2473000000000001</v>
      </c>
      <c r="T578" s="363">
        <v>5.0467000000000004</v>
      </c>
      <c r="U578" s="125">
        <v>926</v>
      </c>
    </row>
    <row r="579" spans="1:21">
      <c r="A579" s="125">
        <v>925</v>
      </c>
      <c r="B579" s="125">
        <v>0.27700000000000002</v>
      </c>
      <c r="C579" s="125">
        <v>1.0017</v>
      </c>
      <c r="D579" s="125">
        <v>2.1027999999999998</v>
      </c>
      <c r="E579" s="125">
        <v>4.3460000000000001</v>
      </c>
      <c r="F579" s="125">
        <v>9.3361999999999998</v>
      </c>
      <c r="G579" s="125">
        <v>12.0411</v>
      </c>
      <c r="H579" s="125">
        <v>18.167999999999999</v>
      </c>
      <c r="I579" s="125">
        <v>0.313</v>
      </c>
      <c r="J579" s="125">
        <v>1.0674999999999999</v>
      </c>
      <c r="K579" s="125">
        <v>2.2284000000000002</v>
      </c>
      <c r="L579" s="125">
        <v>0.34370000000000001</v>
      </c>
      <c r="M579" s="125">
        <v>1.1534</v>
      </c>
      <c r="N579" s="125">
        <v>2.3976000000000002</v>
      </c>
      <c r="O579" s="125">
        <v>0.29559999999999997</v>
      </c>
      <c r="P579" s="125">
        <v>1.0629</v>
      </c>
      <c r="Q579" s="125">
        <v>2.2360000000000002</v>
      </c>
      <c r="R579" s="125">
        <v>1.0761000000000001</v>
      </c>
      <c r="S579" s="125">
        <v>2.2480000000000002</v>
      </c>
      <c r="T579" s="363">
        <v>5.0481999999999996</v>
      </c>
      <c r="U579" s="125">
        <v>925</v>
      </c>
    </row>
    <row r="580" spans="1:21">
      <c r="A580" s="125">
        <v>924</v>
      </c>
      <c r="B580" s="125">
        <v>0.27710000000000001</v>
      </c>
      <c r="C580" s="125">
        <v>1.002</v>
      </c>
      <c r="D580" s="125">
        <v>2.1034999999999999</v>
      </c>
      <c r="E580" s="125">
        <v>4.3472999999999997</v>
      </c>
      <c r="F580" s="125">
        <v>9.3389000000000006</v>
      </c>
      <c r="G580" s="125">
        <v>12.044600000000001</v>
      </c>
      <c r="H580" s="125">
        <v>18.173300000000001</v>
      </c>
      <c r="I580" s="125">
        <v>0.31319999999999998</v>
      </c>
      <c r="J580" s="125">
        <v>1.0679000000000001</v>
      </c>
      <c r="K580" s="125">
        <v>2.2292000000000001</v>
      </c>
      <c r="L580" s="125">
        <v>0.34389999999999998</v>
      </c>
      <c r="M580" s="125">
        <v>1.1537999999999999</v>
      </c>
      <c r="N580" s="125">
        <v>2.3984000000000001</v>
      </c>
      <c r="O580" s="125">
        <v>0.29580000000000001</v>
      </c>
      <c r="P580" s="125">
        <v>1.0632999999999999</v>
      </c>
      <c r="Q580" s="125">
        <v>2.2366999999999999</v>
      </c>
      <c r="R580" s="125">
        <v>1.0765</v>
      </c>
      <c r="S580" s="125">
        <v>2.2486999999999999</v>
      </c>
      <c r="T580" s="363">
        <v>5.0496999999999996</v>
      </c>
      <c r="U580" s="125">
        <v>924</v>
      </c>
    </row>
    <row r="581" spans="1:21">
      <c r="A581" s="125">
        <v>923</v>
      </c>
      <c r="B581" s="125">
        <v>0.27729999999999999</v>
      </c>
      <c r="C581" s="125">
        <v>1.0023</v>
      </c>
      <c r="D581" s="125">
        <v>2.1040999999999999</v>
      </c>
      <c r="E581" s="125">
        <v>4.3486000000000002</v>
      </c>
      <c r="F581" s="125">
        <v>9.3415999999999997</v>
      </c>
      <c r="G581" s="125">
        <v>12.048</v>
      </c>
      <c r="H581" s="125">
        <v>18.178599999999999</v>
      </c>
      <c r="I581" s="125">
        <v>0.31340000000000001</v>
      </c>
      <c r="J581" s="125">
        <v>1.0683</v>
      </c>
      <c r="K581" s="125">
        <v>2.23</v>
      </c>
      <c r="L581" s="125">
        <v>0.34410000000000002</v>
      </c>
      <c r="M581" s="125">
        <v>1.1541999999999999</v>
      </c>
      <c r="N581" s="125">
        <v>2.3992</v>
      </c>
      <c r="O581" s="125">
        <v>0.2959</v>
      </c>
      <c r="P581" s="125">
        <v>1.0637000000000001</v>
      </c>
      <c r="Q581" s="125">
        <v>2.2374999999999998</v>
      </c>
      <c r="R581" s="125">
        <v>1.0768</v>
      </c>
      <c r="S581" s="125">
        <v>2.2494999999999998</v>
      </c>
      <c r="T581" s="363">
        <v>5.0510999999999999</v>
      </c>
      <c r="U581" s="125">
        <v>923</v>
      </c>
    </row>
    <row r="582" spans="1:21">
      <c r="A582" s="125">
        <v>922</v>
      </c>
      <c r="B582" s="125">
        <v>0.27739999999999998</v>
      </c>
      <c r="C582" s="125">
        <v>1.0025999999999999</v>
      </c>
      <c r="D582" s="125">
        <v>2.1048</v>
      </c>
      <c r="E582" s="125">
        <v>4.3499999999999996</v>
      </c>
      <c r="F582" s="125">
        <v>9.3443000000000005</v>
      </c>
      <c r="G582" s="125">
        <v>12.051500000000001</v>
      </c>
      <c r="H582" s="125">
        <v>18.183900000000001</v>
      </c>
      <c r="I582" s="125">
        <v>0.31359999999999999</v>
      </c>
      <c r="J582" s="125">
        <v>1.0686</v>
      </c>
      <c r="K582" s="125">
        <v>2.2307999999999999</v>
      </c>
      <c r="L582" s="125">
        <v>0.34429999999999999</v>
      </c>
      <c r="M582" s="125">
        <v>1.1546000000000001</v>
      </c>
      <c r="N582" s="125">
        <v>2.4001000000000001</v>
      </c>
      <c r="O582" s="125">
        <v>0.29609999999999997</v>
      </c>
      <c r="P582" s="125">
        <v>1.0641</v>
      </c>
      <c r="Q582" s="125">
        <v>2.2382</v>
      </c>
      <c r="R582" s="125">
        <v>1.0771999999999999</v>
      </c>
      <c r="S582" s="125">
        <v>2.2502</v>
      </c>
      <c r="T582" s="363">
        <v>5.0526</v>
      </c>
      <c r="U582" s="125">
        <v>922</v>
      </c>
    </row>
    <row r="583" spans="1:21">
      <c r="A583" s="125">
        <v>921</v>
      </c>
      <c r="B583" s="125">
        <v>0.27760000000000001</v>
      </c>
      <c r="C583" s="125">
        <v>1.0029999999999999</v>
      </c>
      <c r="D583" s="125">
        <v>2.1053999999999999</v>
      </c>
      <c r="E583" s="125">
        <v>4.3513000000000002</v>
      </c>
      <c r="F583" s="125">
        <v>9.3469999999999995</v>
      </c>
      <c r="G583" s="125">
        <v>12.0549</v>
      </c>
      <c r="H583" s="125">
        <v>18.1892</v>
      </c>
      <c r="I583" s="125">
        <v>0.31380000000000002</v>
      </c>
      <c r="J583" s="125">
        <v>1.069</v>
      </c>
      <c r="K583" s="125">
        <v>2.2315999999999998</v>
      </c>
      <c r="L583" s="125">
        <v>0.34449999999999997</v>
      </c>
      <c r="M583" s="125">
        <v>1.155</v>
      </c>
      <c r="N583" s="125">
        <v>2.4009</v>
      </c>
      <c r="O583" s="125">
        <v>0.29630000000000001</v>
      </c>
      <c r="P583" s="125">
        <v>1.0645</v>
      </c>
      <c r="Q583" s="125">
        <v>2.2389999999999999</v>
      </c>
      <c r="R583" s="125">
        <v>1.0775999999999999</v>
      </c>
      <c r="S583" s="125">
        <v>2.2509999999999999</v>
      </c>
      <c r="T583" s="363">
        <v>5.0541</v>
      </c>
      <c r="U583" s="125">
        <v>921</v>
      </c>
    </row>
    <row r="584" spans="1:21">
      <c r="A584" s="125">
        <v>920</v>
      </c>
      <c r="B584" s="125">
        <v>0.27779999999999999</v>
      </c>
      <c r="C584" s="125">
        <v>1.0033000000000001</v>
      </c>
      <c r="D584" s="125">
        <v>2.1061000000000001</v>
      </c>
      <c r="E584" s="125">
        <v>4.3525999999999998</v>
      </c>
      <c r="F584" s="125">
        <v>9.3497000000000003</v>
      </c>
      <c r="G584" s="125">
        <v>12.058400000000001</v>
      </c>
      <c r="H584" s="125">
        <v>18.194500000000001</v>
      </c>
      <c r="I584" s="125">
        <v>0.314</v>
      </c>
      <c r="J584" s="125">
        <v>1.0693999999999999</v>
      </c>
      <c r="K584" s="125">
        <v>2.2324000000000002</v>
      </c>
      <c r="L584" s="125">
        <v>0.34470000000000001</v>
      </c>
      <c r="M584" s="125">
        <v>1.1555</v>
      </c>
      <c r="N584" s="125">
        <v>2.4018000000000002</v>
      </c>
      <c r="O584" s="125">
        <v>0.2964</v>
      </c>
      <c r="P584" s="125">
        <v>1.0648</v>
      </c>
      <c r="Q584" s="125">
        <v>2.2397999999999998</v>
      </c>
      <c r="R584" s="125">
        <v>1.0780000000000001</v>
      </c>
      <c r="S584" s="125">
        <v>2.2517</v>
      </c>
      <c r="T584" s="363">
        <v>5.0556000000000001</v>
      </c>
      <c r="U584" s="125">
        <v>920</v>
      </c>
    </row>
    <row r="585" spans="1:21">
      <c r="A585" s="125">
        <v>919</v>
      </c>
      <c r="B585" s="125">
        <v>0.27789999999999998</v>
      </c>
      <c r="C585" s="125">
        <v>1.0036</v>
      </c>
      <c r="D585" s="125">
        <v>2.1067</v>
      </c>
      <c r="E585" s="125">
        <v>4.3540000000000001</v>
      </c>
      <c r="F585" s="125">
        <v>9.3523999999999994</v>
      </c>
      <c r="G585" s="125">
        <v>12.0618</v>
      </c>
      <c r="H585" s="125">
        <v>18.1998</v>
      </c>
      <c r="I585" s="125">
        <v>0.31409999999999999</v>
      </c>
      <c r="J585" s="125">
        <v>1.0698000000000001</v>
      </c>
      <c r="K585" s="125">
        <v>2.2332000000000001</v>
      </c>
      <c r="L585" s="125">
        <v>0.34489999999999998</v>
      </c>
      <c r="M585" s="125">
        <v>1.1558999999999999</v>
      </c>
      <c r="N585" s="125">
        <v>2.4026000000000001</v>
      </c>
      <c r="O585" s="125">
        <v>0.29659999999999997</v>
      </c>
      <c r="P585" s="125">
        <v>1.0651999999999999</v>
      </c>
      <c r="Q585" s="125">
        <v>2.2404999999999999</v>
      </c>
      <c r="R585" s="125">
        <v>1.0783</v>
      </c>
      <c r="S585" s="125">
        <v>2.2524999999999999</v>
      </c>
      <c r="T585" s="363">
        <v>5.0571000000000002</v>
      </c>
      <c r="U585" s="125">
        <v>919</v>
      </c>
    </row>
    <row r="586" spans="1:21">
      <c r="A586" s="125">
        <v>918</v>
      </c>
      <c r="B586" s="125">
        <v>0.27810000000000001</v>
      </c>
      <c r="C586" s="125">
        <v>1.004</v>
      </c>
      <c r="D586" s="125">
        <v>2.1074000000000002</v>
      </c>
      <c r="E586" s="125">
        <v>4.3552999999999997</v>
      </c>
      <c r="F586" s="125">
        <v>9.3551000000000002</v>
      </c>
      <c r="G586" s="125">
        <v>12.065300000000001</v>
      </c>
      <c r="H586" s="125">
        <v>18.205100000000002</v>
      </c>
      <c r="I586" s="125">
        <v>0.31430000000000002</v>
      </c>
      <c r="J586" s="125">
        <v>1.0702</v>
      </c>
      <c r="K586" s="125">
        <v>2.2339000000000002</v>
      </c>
      <c r="L586" s="125">
        <v>0.34510000000000002</v>
      </c>
      <c r="M586" s="125">
        <v>1.1563000000000001</v>
      </c>
      <c r="N586" s="125">
        <v>2.4035000000000002</v>
      </c>
      <c r="O586" s="125">
        <v>0.29680000000000001</v>
      </c>
      <c r="P586" s="125">
        <v>1.0656000000000001</v>
      </c>
      <c r="Q586" s="125">
        <v>2.2412999999999998</v>
      </c>
      <c r="R586" s="125">
        <v>1.0787</v>
      </c>
      <c r="S586" s="125">
        <v>2.2532000000000001</v>
      </c>
      <c r="T586" s="363">
        <v>5.0586000000000002</v>
      </c>
      <c r="U586" s="125">
        <v>918</v>
      </c>
    </row>
    <row r="587" spans="1:21">
      <c r="A587" s="125">
        <v>917</v>
      </c>
      <c r="B587" s="125">
        <v>0.2782</v>
      </c>
      <c r="C587" s="125">
        <v>1.0043</v>
      </c>
      <c r="D587" s="125">
        <v>2.1080999999999999</v>
      </c>
      <c r="E587" s="125">
        <v>4.3566000000000003</v>
      </c>
      <c r="F587" s="125">
        <v>9.3577999999999992</v>
      </c>
      <c r="G587" s="125">
        <v>12.0688</v>
      </c>
      <c r="H587" s="125">
        <v>18.2104</v>
      </c>
      <c r="I587" s="125">
        <v>0.3145</v>
      </c>
      <c r="J587" s="125">
        <v>1.0706</v>
      </c>
      <c r="K587" s="125">
        <v>2.2347000000000001</v>
      </c>
      <c r="L587" s="125">
        <v>0.3453</v>
      </c>
      <c r="M587" s="125">
        <v>1.1567000000000001</v>
      </c>
      <c r="N587" s="125">
        <v>2.4043000000000001</v>
      </c>
      <c r="O587" s="125">
        <v>0.2969</v>
      </c>
      <c r="P587" s="125">
        <v>1.0660000000000001</v>
      </c>
      <c r="Q587" s="125">
        <v>2.2421000000000002</v>
      </c>
      <c r="R587" s="125">
        <v>1.0790999999999999</v>
      </c>
      <c r="S587" s="125">
        <v>2.2538999999999998</v>
      </c>
      <c r="T587" s="363">
        <v>5.0601000000000003</v>
      </c>
      <c r="U587" s="125">
        <v>917</v>
      </c>
    </row>
    <row r="588" spans="1:21">
      <c r="A588" s="125">
        <v>916</v>
      </c>
      <c r="B588" s="125">
        <v>0.27839999999999998</v>
      </c>
      <c r="C588" s="125">
        <v>1.0045999999999999</v>
      </c>
      <c r="D588" s="125">
        <v>2.1086999999999998</v>
      </c>
      <c r="E588" s="125">
        <v>4.3579999999999997</v>
      </c>
      <c r="F588" s="125">
        <v>9.3605</v>
      </c>
      <c r="G588" s="125">
        <v>12.0722</v>
      </c>
      <c r="H588" s="125">
        <v>18.215699999999998</v>
      </c>
      <c r="I588" s="125">
        <v>0.31469999999999998</v>
      </c>
      <c r="J588" s="125">
        <v>1.071</v>
      </c>
      <c r="K588" s="125">
        <v>2.2355</v>
      </c>
      <c r="L588" s="125">
        <v>0.34560000000000002</v>
      </c>
      <c r="M588" s="125">
        <v>1.1571</v>
      </c>
      <c r="N588" s="125">
        <v>2.4051999999999998</v>
      </c>
      <c r="O588" s="125">
        <v>0.29709999999999998</v>
      </c>
      <c r="P588" s="125">
        <v>1.0664</v>
      </c>
      <c r="Q588" s="125">
        <v>2.2427999999999999</v>
      </c>
      <c r="R588" s="125">
        <v>1.0793999999999999</v>
      </c>
      <c r="S588" s="125">
        <v>2.2547000000000001</v>
      </c>
      <c r="T588" s="363">
        <v>5.0616000000000003</v>
      </c>
      <c r="U588" s="125">
        <v>916</v>
      </c>
    </row>
    <row r="589" spans="1:21">
      <c r="A589" s="125">
        <v>915</v>
      </c>
      <c r="B589" s="125">
        <v>0.27860000000000001</v>
      </c>
      <c r="C589" s="125">
        <v>1.0049999999999999</v>
      </c>
      <c r="D589" s="125">
        <v>2.1093999999999999</v>
      </c>
      <c r="E589" s="125">
        <v>4.3593000000000002</v>
      </c>
      <c r="F589" s="125">
        <v>9.3632000000000009</v>
      </c>
      <c r="G589" s="125">
        <v>12.075699999999999</v>
      </c>
      <c r="H589" s="125">
        <v>18.221</v>
      </c>
      <c r="I589" s="125">
        <v>0.31490000000000001</v>
      </c>
      <c r="J589" s="125">
        <v>1.0713999999999999</v>
      </c>
      <c r="K589" s="125">
        <v>2.2363</v>
      </c>
      <c r="L589" s="125">
        <v>0.3458</v>
      </c>
      <c r="M589" s="125">
        <v>1.1576</v>
      </c>
      <c r="N589" s="125">
        <v>2.4060000000000001</v>
      </c>
      <c r="O589" s="125">
        <v>0.29730000000000001</v>
      </c>
      <c r="P589" s="125">
        <v>1.0668</v>
      </c>
      <c r="Q589" s="125">
        <v>2.2435999999999998</v>
      </c>
      <c r="R589" s="125">
        <v>1.0798000000000001</v>
      </c>
      <c r="S589" s="125">
        <v>2.2553999999999998</v>
      </c>
      <c r="T589" s="363">
        <v>5.0631000000000004</v>
      </c>
      <c r="U589" s="125">
        <v>915</v>
      </c>
    </row>
    <row r="590" spans="1:21">
      <c r="A590" s="125">
        <v>914</v>
      </c>
      <c r="B590" s="125">
        <v>0.2787</v>
      </c>
      <c r="C590" s="125">
        <v>1.0053000000000001</v>
      </c>
      <c r="D590" s="125">
        <v>2.1101000000000001</v>
      </c>
      <c r="E590" s="125">
        <v>4.3605999999999998</v>
      </c>
      <c r="F590" s="125">
        <v>9.3658999999999999</v>
      </c>
      <c r="G590" s="125">
        <v>12.0792</v>
      </c>
      <c r="H590" s="125">
        <v>18.226299999999998</v>
      </c>
      <c r="I590" s="125">
        <v>0.31509999999999999</v>
      </c>
      <c r="J590" s="125">
        <v>1.0718000000000001</v>
      </c>
      <c r="K590" s="125">
        <v>2.2370999999999999</v>
      </c>
      <c r="L590" s="125">
        <v>0.34599999999999997</v>
      </c>
      <c r="M590" s="125">
        <v>1.1579999999999999</v>
      </c>
      <c r="N590" s="125">
        <v>2.4068999999999998</v>
      </c>
      <c r="O590" s="125">
        <v>0.2974</v>
      </c>
      <c r="P590" s="125">
        <v>1.0671999999999999</v>
      </c>
      <c r="Q590" s="125">
        <v>2.2443</v>
      </c>
      <c r="R590" s="125">
        <v>1.0802</v>
      </c>
      <c r="S590" s="125">
        <v>2.2562000000000002</v>
      </c>
      <c r="T590" s="363">
        <v>5.0646000000000004</v>
      </c>
      <c r="U590" s="125">
        <v>914</v>
      </c>
    </row>
    <row r="591" spans="1:21">
      <c r="A591" s="125">
        <v>913</v>
      </c>
      <c r="B591" s="125">
        <v>0.27889999999999998</v>
      </c>
      <c r="C591" s="125">
        <v>1.0056</v>
      </c>
      <c r="D591" s="125">
        <v>2.1107</v>
      </c>
      <c r="E591" s="125">
        <v>4.3620000000000001</v>
      </c>
      <c r="F591" s="125">
        <v>9.3686000000000007</v>
      </c>
      <c r="G591" s="125">
        <v>12.082599999999999</v>
      </c>
      <c r="H591" s="125">
        <v>18.2317</v>
      </c>
      <c r="I591" s="125">
        <v>0.31530000000000002</v>
      </c>
      <c r="J591" s="125">
        <v>1.0722</v>
      </c>
      <c r="K591" s="125">
        <v>2.2378999999999998</v>
      </c>
      <c r="L591" s="125">
        <v>0.34620000000000001</v>
      </c>
      <c r="M591" s="125">
        <v>1.1584000000000001</v>
      </c>
      <c r="N591" s="125">
        <v>2.4077000000000002</v>
      </c>
      <c r="O591" s="125">
        <v>0.29759999999999998</v>
      </c>
      <c r="P591" s="125">
        <v>1.0674999999999999</v>
      </c>
      <c r="Q591" s="125">
        <v>2.2450999999999999</v>
      </c>
      <c r="R591" s="125">
        <v>1.0806</v>
      </c>
      <c r="S591" s="125">
        <v>2.2568999999999999</v>
      </c>
      <c r="T591" s="363">
        <v>5.0660999999999996</v>
      </c>
      <c r="U591" s="125">
        <v>913</v>
      </c>
    </row>
    <row r="592" spans="1:21">
      <c r="A592" s="125">
        <v>912</v>
      </c>
      <c r="B592" s="125">
        <v>0.27900000000000003</v>
      </c>
      <c r="C592" s="125">
        <v>1.0059</v>
      </c>
      <c r="D592" s="125">
        <v>2.1114000000000002</v>
      </c>
      <c r="E592" s="125">
        <v>4.3632999999999997</v>
      </c>
      <c r="F592" s="125">
        <v>9.3713999999999995</v>
      </c>
      <c r="G592" s="125">
        <v>12.0861</v>
      </c>
      <c r="H592" s="125">
        <v>18.236999999999998</v>
      </c>
      <c r="I592" s="125">
        <v>0.3155</v>
      </c>
      <c r="J592" s="125">
        <v>1.0726</v>
      </c>
      <c r="K592" s="125">
        <v>2.2387000000000001</v>
      </c>
      <c r="L592" s="125">
        <v>0.34639999999999999</v>
      </c>
      <c r="M592" s="125">
        <v>1.1588000000000001</v>
      </c>
      <c r="N592" s="125">
        <v>2.4085999999999999</v>
      </c>
      <c r="O592" s="125">
        <v>0.29780000000000001</v>
      </c>
      <c r="P592" s="125">
        <v>1.0679000000000001</v>
      </c>
      <c r="Q592" s="125">
        <v>2.2458999999999998</v>
      </c>
      <c r="R592" s="125">
        <v>1.0809</v>
      </c>
      <c r="S592" s="125">
        <v>2.2576999999999998</v>
      </c>
      <c r="T592" s="363">
        <v>5.0675999999999997</v>
      </c>
      <c r="U592" s="125">
        <v>912</v>
      </c>
    </row>
    <row r="593" spans="1:21">
      <c r="A593" s="125">
        <v>911</v>
      </c>
      <c r="B593" s="125">
        <v>0.2792</v>
      </c>
      <c r="C593" s="125">
        <v>1.0063</v>
      </c>
      <c r="D593" s="125">
        <v>2.1120000000000001</v>
      </c>
      <c r="E593" s="125">
        <v>4.3646000000000003</v>
      </c>
      <c r="F593" s="125">
        <v>9.3741000000000003</v>
      </c>
      <c r="G593" s="125">
        <v>12.089600000000001</v>
      </c>
      <c r="H593" s="125">
        <v>18.2423</v>
      </c>
      <c r="I593" s="125">
        <v>0.31569999999999998</v>
      </c>
      <c r="J593" s="125">
        <v>1.073</v>
      </c>
      <c r="K593" s="125">
        <v>2.2395</v>
      </c>
      <c r="L593" s="125">
        <v>0.34660000000000002</v>
      </c>
      <c r="M593" s="125">
        <v>1.1593</v>
      </c>
      <c r="N593" s="125">
        <v>2.4094000000000002</v>
      </c>
      <c r="O593" s="125">
        <v>0.2979</v>
      </c>
      <c r="P593" s="125">
        <v>1.0683</v>
      </c>
      <c r="Q593" s="125">
        <v>2.2465999999999999</v>
      </c>
      <c r="R593" s="125">
        <v>1.0812999999999999</v>
      </c>
      <c r="S593" s="125">
        <v>2.2584</v>
      </c>
      <c r="T593" s="363">
        <v>5.0690999999999997</v>
      </c>
      <c r="U593" s="125">
        <v>911</v>
      </c>
    </row>
    <row r="594" spans="1:21">
      <c r="A594" s="125">
        <v>910</v>
      </c>
      <c r="B594" s="125">
        <v>0.27939999999999998</v>
      </c>
      <c r="C594" s="125">
        <v>1.0065999999999999</v>
      </c>
      <c r="D594" s="125">
        <v>2.1126999999999998</v>
      </c>
      <c r="E594" s="125">
        <v>4.3659999999999997</v>
      </c>
      <c r="F594" s="125">
        <v>9.3767999999999994</v>
      </c>
      <c r="G594" s="125">
        <v>12.0931</v>
      </c>
      <c r="H594" s="125">
        <v>18.247699999999998</v>
      </c>
      <c r="I594" s="125">
        <v>0.31580000000000003</v>
      </c>
      <c r="J594" s="125">
        <v>1.0733999999999999</v>
      </c>
      <c r="K594" s="125">
        <v>2.2403</v>
      </c>
      <c r="L594" s="125">
        <v>0.3468</v>
      </c>
      <c r="M594" s="125">
        <v>1.1597</v>
      </c>
      <c r="N594" s="125">
        <v>2.4102999999999999</v>
      </c>
      <c r="O594" s="125">
        <v>0.29809999999999998</v>
      </c>
      <c r="P594" s="125">
        <v>1.0687</v>
      </c>
      <c r="Q594" s="125">
        <v>2.2473999999999998</v>
      </c>
      <c r="R594" s="125">
        <v>1.0817000000000001</v>
      </c>
      <c r="S594" s="125">
        <v>2.2591999999999999</v>
      </c>
      <c r="T594" s="363">
        <v>5.0705999999999998</v>
      </c>
      <c r="U594" s="125">
        <v>910</v>
      </c>
    </row>
    <row r="595" spans="1:21">
      <c r="A595" s="125">
        <v>909</v>
      </c>
      <c r="B595" s="125">
        <v>0.27950000000000003</v>
      </c>
      <c r="C595" s="125">
        <v>1.0068999999999999</v>
      </c>
      <c r="D595" s="125">
        <v>2.1133999999999999</v>
      </c>
      <c r="E595" s="125">
        <v>4.3673000000000002</v>
      </c>
      <c r="F595" s="125">
        <v>9.3795000000000002</v>
      </c>
      <c r="G595" s="125">
        <v>12.096500000000001</v>
      </c>
      <c r="H595" s="125">
        <v>18.253</v>
      </c>
      <c r="I595" s="125">
        <v>0.316</v>
      </c>
      <c r="J595" s="125">
        <v>1.0738000000000001</v>
      </c>
      <c r="K595" s="125">
        <v>2.2410999999999999</v>
      </c>
      <c r="L595" s="125">
        <v>0.34699999999999998</v>
      </c>
      <c r="M595" s="125">
        <v>1.1600999999999999</v>
      </c>
      <c r="N595" s="125">
        <v>2.4110999999999998</v>
      </c>
      <c r="O595" s="125">
        <v>0.29830000000000001</v>
      </c>
      <c r="P595" s="125">
        <v>1.0690999999999999</v>
      </c>
      <c r="Q595" s="125">
        <v>2.2482000000000002</v>
      </c>
      <c r="R595" s="125">
        <v>1.0820000000000001</v>
      </c>
      <c r="S595" s="125">
        <v>2.2599</v>
      </c>
      <c r="T595" s="363">
        <v>5.0720999999999998</v>
      </c>
      <c r="U595" s="125">
        <v>909</v>
      </c>
    </row>
    <row r="596" spans="1:21">
      <c r="A596" s="125">
        <v>908</v>
      </c>
      <c r="B596" s="125">
        <v>0.2797</v>
      </c>
      <c r="C596" s="125">
        <v>1.0073000000000001</v>
      </c>
      <c r="D596" s="125">
        <v>2.1139999999999999</v>
      </c>
      <c r="E596" s="125">
        <v>4.3685999999999998</v>
      </c>
      <c r="F596" s="125">
        <v>9.3821999999999992</v>
      </c>
      <c r="G596" s="125">
        <v>12.1</v>
      </c>
      <c r="H596" s="125">
        <v>18.258299999999998</v>
      </c>
      <c r="I596" s="125">
        <v>0.31619999999999998</v>
      </c>
      <c r="J596" s="125">
        <v>1.0742</v>
      </c>
      <c r="K596" s="125">
        <v>2.2418</v>
      </c>
      <c r="L596" s="125">
        <v>0.34720000000000001</v>
      </c>
      <c r="M596" s="125">
        <v>1.1605000000000001</v>
      </c>
      <c r="N596" s="125">
        <v>2.4119999999999999</v>
      </c>
      <c r="O596" s="125">
        <v>0.2984</v>
      </c>
      <c r="P596" s="125">
        <v>1.0694999999999999</v>
      </c>
      <c r="Q596" s="125">
        <v>2.2488999999999999</v>
      </c>
      <c r="R596" s="125">
        <v>1.0824</v>
      </c>
      <c r="S596" s="125">
        <v>2.2606999999999999</v>
      </c>
      <c r="T596" s="363">
        <v>5.0735999999999999</v>
      </c>
      <c r="U596" s="125">
        <v>908</v>
      </c>
    </row>
    <row r="597" spans="1:21">
      <c r="A597" s="125">
        <v>907</v>
      </c>
      <c r="B597" s="125">
        <v>0.27979999999999999</v>
      </c>
      <c r="C597" s="125">
        <v>1.0076000000000001</v>
      </c>
      <c r="D597" s="125">
        <v>2.1147</v>
      </c>
      <c r="E597" s="125">
        <v>4.37</v>
      </c>
      <c r="F597" s="125">
        <v>9.3849999999999998</v>
      </c>
      <c r="G597" s="125">
        <v>12.1035</v>
      </c>
      <c r="H597" s="125">
        <v>18.2637</v>
      </c>
      <c r="I597" s="125">
        <v>0.31640000000000001</v>
      </c>
      <c r="J597" s="125">
        <v>1.0745</v>
      </c>
      <c r="K597" s="125">
        <v>2.2425999999999999</v>
      </c>
      <c r="L597" s="125">
        <v>0.34749999999999998</v>
      </c>
      <c r="M597" s="125">
        <v>1.1609</v>
      </c>
      <c r="N597" s="125">
        <v>2.4127999999999998</v>
      </c>
      <c r="O597" s="125">
        <v>0.29859999999999998</v>
      </c>
      <c r="P597" s="125">
        <v>1.0698000000000001</v>
      </c>
      <c r="Q597" s="125">
        <v>2.2496999999999998</v>
      </c>
      <c r="R597" s="125">
        <v>1.0828</v>
      </c>
      <c r="S597" s="125">
        <v>2.2614000000000001</v>
      </c>
      <c r="T597" s="363">
        <v>5.0750999999999999</v>
      </c>
      <c r="U597" s="125">
        <v>907</v>
      </c>
    </row>
    <row r="598" spans="1:21">
      <c r="A598" s="125">
        <v>906</v>
      </c>
      <c r="B598" s="125">
        <v>0.28000000000000003</v>
      </c>
      <c r="C598" s="125">
        <v>1.0079</v>
      </c>
      <c r="D598" s="125">
        <v>2.1154000000000002</v>
      </c>
      <c r="E598" s="125">
        <v>4.3712999999999997</v>
      </c>
      <c r="F598" s="125">
        <v>9.3877000000000006</v>
      </c>
      <c r="G598" s="125">
        <v>12.106999999999999</v>
      </c>
      <c r="H598" s="125">
        <v>18.268999999999998</v>
      </c>
      <c r="I598" s="125">
        <v>0.31659999999999999</v>
      </c>
      <c r="J598" s="125">
        <v>1.0749</v>
      </c>
      <c r="K598" s="125">
        <v>2.2433999999999998</v>
      </c>
      <c r="L598" s="125">
        <v>0.34770000000000001</v>
      </c>
      <c r="M598" s="125">
        <v>1.1614</v>
      </c>
      <c r="N598" s="125">
        <v>2.4137</v>
      </c>
      <c r="O598" s="125">
        <v>0.29880000000000001</v>
      </c>
      <c r="P598" s="125">
        <v>1.0702</v>
      </c>
      <c r="Q598" s="125">
        <v>2.2505000000000002</v>
      </c>
      <c r="R598" s="125">
        <v>1.0831999999999999</v>
      </c>
      <c r="S598" s="125">
        <v>2.2622</v>
      </c>
      <c r="T598" s="363">
        <v>5.0766</v>
      </c>
      <c r="U598" s="125">
        <v>906</v>
      </c>
    </row>
    <row r="599" spans="1:21">
      <c r="A599" s="125">
        <v>905</v>
      </c>
      <c r="B599" s="125">
        <v>0.2802</v>
      </c>
      <c r="C599" s="125">
        <v>1.0083</v>
      </c>
      <c r="D599" s="125">
        <v>2.1160000000000001</v>
      </c>
      <c r="E599" s="125">
        <v>4.3727</v>
      </c>
      <c r="F599" s="125">
        <v>9.3903999999999996</v>
      </c>
      <c r="G599" s="125">
        <v>12.1105</v>
      </c>
      <c r="H599" s="125">
        <v>18.2744</v>
      </c>
      <c r="I599" s="125">
        <v>0.31680000000000003</v>
      </c>
      <c r="J599" s="125">
        <v>1.0752999999999999</v>
      </c>
      <c r="K599" s="125">
        <v>2.2442000000000002</v>
      </c>
      <c r="L599" s="125">
        <v>0.34789999999999999</v>
      </c>
      <c r="M599" s="125">
        <v>1.1617999999999999</v>
      </c>
      <c r="N599" s="125">
        <v>2.4146000000000001</v>
      </c>
      <c r="O599" s="125">
        <v>0.2989</v>
      </c>
      <c r="P599" s="125">
        <v>1.0706</v>
      </c>
      <c r="Q599" s="125">
        <v>2.2511999999999999</v>
      </c>
      <c r="R599" s="125">
        <v>1.0834999999999999</v>
      </c>
      <c r="S599" s="125">
        <v>2.2629000000000001</v>
      </c>
      <c r="T599" s="363">
        <v>5.0781000000000001</v>
      </c>
      <c r="U599" s="125">
        <v>905</v>
      </c>
    </row>
    <row r="600" spans="1:21">
      <c r="A600" s="125">
        <v>904</v>
      </c>
      <c r="B600" s="125">
        <v>0.28029999999999999</v>
      </c>
      <c r="C600" s="125">
        <v>1.0085999999999999</v>
      </c>
      <c r="D600" s="125">
        <v>2.1166999999999998</v>
      </c>
      <c r="E600" s="125">
        <v>4.3739999999999997</v>
      </c>
      <c r="F600" s="125">
        <v>9.3931000000000004</v>
      </c>
      <c r="G600" s="125">
        <v>12.114000000000001</v>
      </c>
      <c r="H600" s="125">
        <v>18.279699999999998</v>
      </c>
      <c r="I600" s="125">
        <v>0.317</v>
      </c>
      <c r="J600" s="125">
        <v>1.0757000000000001</v>
      </c>
      <c r="K600" s="125">
        <v>2.2450000000000001</v>
      </c>
      <c r="L600" s="125">
        <v>0.34810000000000002</v>
      </c>
      <c r="M600" s="125">
        <v>1.1621999999999999</v>
      </c>
      <c r="N600" s="125">
        <v>2.4154</v>
      </c>
      <c r="O600" s="125">
        <v>0.29909999999999998</v>
      </c>
      <c r="P600" s="125">
        <v>1.071</v>
      </c>
      <c r="Q600" s="125">
        <v>2.2519999999999998</v>
      </c>
      <c r="R600" s="125">
        <v>1.0839000000000001</v>
      </c>
      <c r="S600" s="125">
        <v>2.2637</v>
      </c>
      <c r="T600" s="363">
        <v>5.0796000000000001</v>
      </c>
      <c r="U600" s="125">
        <v>904</v>
      </c>
    </row>
    <row r="601" spans="1:21">
      <c r="A601" s="125">
        <v>903</v>
      </c>
      <c r="B601" s="125">
        <v>0.28050000000000003</v>
      </c>
      <c r="C601" s="125">
        <v>1.0088999999999999</v>
      </c>
      <c r="D601" s="125">
        <v>2.1173999999999999</v>
      </c>
      <c r="E601" s="125">
        <v>4.3754</v>
      </c>
      <c r="F601" s="125">
        <v>9.3958999999999993</v>
      </c>
      <c r="G601" s="125">
        <v>12.1174</v>
      </c>
      <c r="H601" s="125">
        <v>18.2851</v>
      </c>
      <c r="I601" s="125">
        <v>0.31719999999999998</v>
      </c>
      <c r="J601" s="125">
        <v>1.0761000000000001</v>
      </c>
      <c r="K601" s="125">
        <v>2.2458</v>
      </c>
      <c r="L601" s="125">
        <v>0.3483</v>
      </c>
      <c r="M601" s="125">
        <v>1.1626000000000001</v>
      </c>
      <c r="N601" s="125">
        <v>2.4163000000000001</v>
      </c>
      <c r="O601" s="125">
        <v>0.29930000000000001</v>
      </c>
      <c r="P601" s="125">
        <v>1.0713999999999999</v>
      </c>
      <c r="Q601" s="125">
        <v>2.2528000000000001</v>
      </c>
      <c r="R601" s="125">
        <v>1.0843</v>
      </c>
      <c r="S601" s="125">
        <v>2.2644000000000002</v>
      </c>
      <c r="T601" s="363">
        <v>5.0811000000000002</v>
      </c>
      <c r="U601" s="125">
        <v>903</v>
      </c>
    </row>
    <row r="602" spans="1:21">
      <c r="A602" s="125">
        <v>902</v>
      </c>
      <c r="B602" s="125">
        <v>0.28060000000000002</v>
      </c>
      <c r="C602" s="125">
        <v>1.0093000000000001</v>
      </c>
      <c r="D602" s="125">
        <v>2.1179999999999999</v>
      </c>
      <c r="E602" s="125">
        <v>4.3766999999999996</v>
      </c>
      <c r="F602" s="125">
        <v>9.3986000000000001</v>
      </c>
      <c r="G602" s="125">
        <v>12.120900000000001</v>
      </c>
      <c r="H602" s="125">
        <v>18.290400000000002</v>
      </c>
      <c r="I602" s="125">
        <v>0.31740000000000002</v>
      </c>
      <c r="J602" s="125">
        <v>1.0765</v>
      </c>
      <c r="K602" s="125">
        <v>2.2465999999999999</v>
      </c>
      <c r="L602" s="125">
        <v>0.34849999999999998</v>
      </c>
      <c r="M602" s="125">
        <v>1.1631</v>
      </c>
      <c r="N602" s="125">
        <v>2.4171</v>
      </c>
      <c r="O602" s="125">
        <v>0.2994</v>
      </c>
      <c r="P602" s="125">
        <v>1.0718000000000001</v>
      </c>
      <c r="Q602" s="125">
        <v>2.2534999999999998</v>
      </c>
      <c r="R602" s="125">
        <v>1.0847</v>
      </c>
      <c r="S602" s="125">
        <v>2.2652000000000001</v>
      </c>
      <c r="T602" s="363">
        <v>5.0826000000000002</v>
      </c>
      <c r="U602" s="125">
        <v>902</v>
      </c>
    </row>
    <row r="603" spans="1:21">
      <c r="A603" s="125">
        <v>901</v>
      </c>
      <c r="B603" s="125">
        <v>0.28079999999999999</v>
      </c>
      <c r="C603" s="125">
        <v>1.0096000000000001</v>
      </c>
      <c r="D603" s="125">
        <v>2.1187</v>
      </c>
      <c r="E603" s="125">
        <v>4.3780000000000001</v>
      </c>
      <c r="F603" s="125">
        <v>9.4013000000000009</v>
      </c>
      <c r="G603" s="125">
        <v>12.1244</v>
      </c>
      <c r="H603" s="125">
        <v>18.2958</v>
      </c>
      <c r="I603" s="125">
        <v>0.31759999999999999</v>
      </c>
      <c r="J603" s="125">
        <v>1.0769</v>
      </c>
      <c r="K603" s="125">
        <v>2.2473999999999998</v>
      </c>
      <c r="L603" s="125">
        <v>0.34870000000000001</v>
      </c>
      <c r="M603" s="125">
        <v>1.1635</v>
      </c>
      <c r="N603" s="125">
        <v>2.4180000000000001</v>
      </c>
      <c r="O603" s="125">
        <v>0.29959999999999998</v>
      </c>
      <c r="P603" s="125">
        <v>1.0722</v>
      </c>
      <c r="Q603" s="125">
        <v>2.2543000000000002</v>
      </c>
      <c r="R603" s="125">
        <v>1.085</v>
      </c>
      <c r="S603" s="125">
        <v>2.2658999999999998</v>
      </c>
      <c r="T603" s="363">
        <v>5.0841000000000003</v>
      </c>
      <c r="U603" s="125">
        <v>901</v>
      </c>
    </row>
    <row r="604" spans="1:21">
      <c r="A604" s="125">
        <v>900</v>
      </c>
      <c r="B604" s="125">
        <v>0.28100000000000003</v>
      </c>
      <c r="C604" s="125">
        <v>1.0099</v>
      </c>
      <c r="D604" s="125">
        <v>2.1194000000000002</v>
      </c>
      <c r="E604" s="125">
        <v>4.3794000000000004</v>
      </c>
      <c r="F604" s="125">
        <v>9.4039999999999999</v>
      </c>
      <c r="G604" s="125">
        <v>12.1279</v>
      </c>
      <c r="H604" s="125">
        <v>18.301100000000002</v>
      </c>
      <c r="I604" s="125">
        <v>0.31769999999999998</v>
      </c>
      <c r="J604" s="125">
        <v>1.0772999999999999</v>
      </c>
      <c r="K604" s="125">
        <v>2.2482000000000002</v>
      </c>
      <c r="L604" s="125">
        <v>0.34889999999999999</v>
      </c>
      <c r="M604" s="125">
        <v>1.1638999999999999</v>
      </c>
      <c r="N604" s="125">
        <v>2.4188000000000001</v>
      </c>
      <c r="O604" s="125">
        <v>0.29980000000000001</v>
      </c>
      <c r="P604" s="125">
        <v>1.0726</v>
      </c>
      <c r="Q604" s="125">
        <v>2.2551000000000001</v>
      </c>
      <c r="R604" s="125">
        <v>1.0853999999999999</v>
      </c>
      <c r="S604" s="125">
        <v>2.2667000000000002</v>
      </c>
      <c r="T604" s="363">
        <v>5.0856000000000003</v>
      </c>
      <c r="U604" s="125">
        <v>900</v>
      </c>
    </row>
    <row r="605" spans="1:21">
      <c r="A605" s="125">
        <v>899</v>
      </c>
      <c r="B605" s="125">
        <v>0.28110000000000002</v>
      </c>
      <c r="C605" s="125">
        <v>1.0103</v>
      </c>
      <c r="D605" s="125">
        <v>2.12</v>
      </c>
      <c r="E605" s="125">
        <v>4.3807</v>
      </c>
      <c r="F605" s="125">
        <v>9.4068000000000005</v>
      </c>
      <c r="G605" s="125">
        <v>12.131399999999999</v>
      </c>
      <c r="H605" s="125">
        <v>18.3065</v>
      </c>
      <c r="I605" s="125">
        <v>0.31790000000000002</v>
      </c>
      <c r="J605" s="125">
        <v>1.0777000000000001</v>
      </c>
      <c r="K605" s="125">
        <v>2.2490000000000001</v>
      </c>
      <c r="L605" s="125">
        <v>0.34910000000000002</v>
      </c>
      <c r="M605" s="125">
        <v>1.1642999999999999</v>
      </c>
      <c r="N605" s="125">
        <v>2.4197000000000002</v>
      </c>
      <c r="O605" s="125">
        <v>0.2999</v>
      </c>
      <c r="P605" s="125">
        <v>1.0729</v>
      </c>
      <c r="Q605" s="125">
        <v>2.2559</v>
      </c>
      <c r="R605" s="125">
        <v>1.0858000000000001</v>
      </c>
      <c r="S605" s="125">
        <v>2.2673999999999999</v>
      </c>
      <c r="T605" s="363">
        <v>5.0871000000000004</v>
      </c>
      <c r="U605" s="125">
        <v>899</v>
      </c>
    </row>
    <row r="606" spans="1:21">
      <c r="A606" s="125">
        <v>898</v>
      </c>
      <c r="B606" s="125">
        <v>0.28129999999999999</v>
      </c>
      <c r="C606" s="125">
        <v>1.0105999999999999</v>
      </c>
      <c r="D606" s="125">
        <v>2.1206999999999998</v>
      </c>
      <c r="E606" s="125">
        <v>4.3821000000000003</v>
      </c>
      <c r="F606" s="125">
        <v>9.4094999999999995</v>
      </c>
      <c r="G606" s="125">
        <v>12.1349</v>
      </c>
      <c r="H606" s="125">
        <v>18.311900000000001</v>
      </c>
      <c r="I606" s="125">
        <v>0.31809999999999999</v>
      </c>
      <c r="J606" s="125">
        <v>1.0781000000000001</v>
      </c>
      <c r="K606" s="125">
        <v>2.2498</v>
      </c>
      <c r="L606" s="125">
        <v>0.34939999999999999</v>
      </c>
      <c r="M606" s="125">
        <v>1.1648000000000001</v>
      </c>
      <c r="N606" s="125">
        <v>2.4205000000000001</v>
      </c>
      <c r="O606" s="125">
        <v>0.30009999999999998</v>
      </c>
      <c r="P606" s="125">
        <v>1.0732999999999999</v>
      </c>
      <c r="Q606" s="125">
        <v>2.2566000000000002</v>
      </c>
      <c r="R606" s="125">
        <v>1.0862000000000001</v>
      </c>
      <c r="S606" s="125">
        <v>2.2682000000000002</v>
      </c>
      <c r="T606" s="363">
        <v>5.0887000000000002</v>
      </c>
      <c r="U606" s="125">
        <v>898</v>
      </c>
    </row>
    <row r="607" spans="1:21">
      <c r="A607" s="125">
        <v>897</v>
      </c>
      <c r="B607" s="125">
        <v>0.28139999999999998</v>
      </c>
      <c r="C607" s="125">
        <v>1.0108999999999999</v>
      </c>
      <c r="D607" s="125">
        <v>2.1214</v>
      </c>
      <c r="E607" s="125">
        <v>4.3834</v>
      </c>
      <c r="F607" s="125">
        <v>9.4122000000000003</v>
      </c>
      <c r="G607" s="125">
        <v>12.138400000000001</v>
      </c>
      <c r="H607" s="125">
        <v>18.3172</v>
      </c>
      <c r="I607" s="125">
        <v>0.31830000000000003</v>
      </c>
      <c r="J607" s="125">
        <v>1.0785</v>
      </c>
      <c r="K607" s="125">
        <v>2.2505999999999999</v>
      </c>
      <c r="L607" s="125">
        <v>0.34960000000000002</v>
      </c>
      <c r="M607" s="125">
        <v>1.1652</v>
      </c>
      <c r="N607" s="125">
        <v>2.4214000000000002</v>
      </c>
      <c r="O607" s="125">
        <v>0.30030000000000001</v>
      </c>
      <c r="P607" s="125">
        <v>1.0737000000000001</v>
      </c>
      <c r="Q607" s="125">
        <v>2.2574000000000001</v>
      </c>
      <c r="R607" s="125">
        <v>1.0865</v>
      </c>
      <c r="S607" s="125">
        <v>2.2688999999999999</v>
      </c>
      <c r="T607" s="363">
        <v>5.0902000000000003</v>
      </c>
      <c r="U607" s="125">
        <v>897</v>
      </c>
    </row>
    <row r="608" spans="1:21">
      <c r="A608" s="125">
        <v>896</v>
      </c>
      <c r="B608" s="125">
        <v>0.28160000000000002</v>
      </c>
      <c r="C608" s="125">
        <v>1.0113000000000001</v>
      </c>
      <c r="D608" s="125">
        <v>2.1219999999999999</v>
      </c>
      <c r="E608" s="125">
        <v>4.3848000000000003</v>
      </c>
      <c r="F608" s="125">
        <v>9.4149999999999991</v>
      </c>
      <c r="G608" s="125">
        <v>12.1419</v>
      </c>
      <c r="H608" s="125">
        <v>18.322600000000001</v>
      </c>
      <c r="I608" s="125">
        <v>0.31850000000000001</v>
      </c>
      <c r="J608" s="125">
        <v>1.0789</v>
      </c>
      <c r="K608" s="125">
        <v>2.2513999999999998</v>
      </c>
      <c r="L608" s="125">
        <v>0.3498</v>
      </c>
      <c r="M608" s="125">
        <v>1.1656</v>
      </c>
      <c r="N608" s="125">
        <v>2.4222999999999999</v>
      </c>
      <c r="O608" s="125">
        <v>0.3004</v>
      </c>
      <c r="P608" s="125">
        <v>1.0741000000000001</v>
      </c>
      <c r="Q608" s="125">
        <v>2.2582</v>
      </c>
      <c r="R608" s="125">
        <v>1.0869</v>
      </c>
      <c r="S608" s="125">
        <v>2.2696999999999998</v>
      </c>
      <c r="T608" s="363">
        <v>5.0917000000000003</v>
      </c>
      <c r="U608" s="125">
        <v>896</v>
      </c>
    </row>
    <row r="609" spans="1:21">
      <c r="A609" s="125">
        <v>895</v>
      </c>
      <c r="B609" s="125">
        <v>0.28179999999999999</v>
      </c>
      <c r="C609" s="125">
        <v>1.0116000000000001</v>
      </c>
      <c r="D609" s="125">
        <v>2.1227</v>
      </c>
      <c r="E609" s="125">
        <v>4.3860999999999999</v>
      </c>
      <c r="F609" s="125">
        <v>9.4177</v>
      </c>
      <c r="G609" s="125">
        <v>12.1454</v>
      </c>
      <c r="H609" s="125">
        <v>18.327999999999999</v>
      </c>
      <c r="I609" s="125">
        <v>0.31869999999999998</v>
      </c>
      <c r="J609" s="125">
        <v>1.0792999999999999</v>
      </c>
      <c r="K609" s="125">
        <v>2.2522000000000002</v>
      </c>
      <c r="L609" s="125">
        <v>0.35</v>
      </c>
      <c r="M609" s="125">
        <v>1.1660999999999999</v>
      </c>
      <c r="N609" s="125">
        <v>2.4230999999999998</v>
      </c>
      <c r="O609" s="125">
        <v>0.30059999999999998</v>
      </c>
      <c r="P609" s="125">
        <v>1.0745</v>
      </c>
      <c r="Q609" s="125">
        <v>2.2589000000000001</v>
      </c>
      <c r="R609" s="125">
        <v>1.0872999999999999</v>
      </c>
      <c r="S609" s="125">
        <v>2.2704</v>
      </c>
      <c r="T609" s="363">
        <v>5.0932000000000004</v>
      </c>
      <c r="U609" s="125">
        <v>895</v>
      </c>
    </row>
    <row r="610" spans="1:21">
      <c r="A610" s="125">
        <v>894</v>
      </c>
      <c r="B610" s="125">
        <v>0.28189999999999998</v>
      </c>
      <c r="C610" s="125">
        <v>1.0119</v>
      </c>
      <c r="D610" s="125">
        <v>2.1234000000000002</v>
      </c>
      <c r="E610" s="125">
        <v>4.3875000000000002</v>
      </c>
      <c r="F610" s="125">
        <v>9.4205000000000005</v>
      </c>
      <c r="G610" s="125">
        <v>12.148899999999999</v>
      </c>
      <c r="H610" s="125">
        <v>18.333400000000001</v>
      </c>
      <c r="I610" s="125">
        <v>0.31890000000000002</v>
      </c>
      <c r="J610" s="125">
        <v>1.0797000000000001</v>
      </c>
      <c r="K610" s="125">
        <v>2.2530000000000001</v>
      </c>
      <c r="L610" s="125">
        <v>0.35020000000000001</v>
      </c>
      <c r="M610" s="125">
        <v>1.1665000000000001</v>
      </c>
      <c r="N610" s="125">
        <v>2.4239999999999999</v>
      </c>
      <c r="O610" s="125">
        <v>0.30080000000000001</v>
      </c>
      <c r="P610" s="125">
        <v>1.0749</v>
      </c>
      <c r="Q610" s="125">
        <v>2.2597</v>
      </c>
      <c r="R610" s="125">
        <v>1.0876999999999999</v>
      </c>
      <c r="S610" s="125">
        <v>2.2711999999999999</v>
      </c>
      <c r="T610" s="363">
        <v>5.0946999999999996</v>
      </c>
      <c r="U610" s="125">
        <v>894</v>
      </c>
    </row>
    <row r="611" spans="1:21">
      <c r="A611" s="125">
        <v>893</v>
      </c>
      <c r="B611" s="125">
        <v>0.28210000000000002</v>
      </c>
      <c r="C611" s="125">
        <v>1.0123</v>
      </c>
      <c r="D611" s="125">
        <v>2.1240000000000001</v>
      </c>
      <c r="E611" s="125">
        <v>4.3887999999999998</v>
      </c>
      <c r="F611" s="125">
        <v>9.4231999999999996</v>
      </c>
      <c r="G611" s="125">
        <v>12.1524</v>
      </c>
      <c r="H611" s="125">
        <v>18.338799999999999</v>
      </c>
      <c r="I611" s="125">
        <v>0.31909999999999999</v>
      </c>
      <c r="J611" s="125">
        <v>1.0801000000000001</v>
      </c>
      <c r="K611" s="125">
        <v>2.2538</v>
      </c>
      <c r="L611" s="125">
        <v>0.35039999999999999</v>
      </c>
      <c r="M611" s="125">
        <v>1.1669</v>
      </c>
      <c r="N611" s="125">
        <v>2.4247999999999998</v>
      </c>
      <c r="O611" s="125">
        <v>0.3009</v>
      </c>
      <c r="P611" s="125">
        <v>1.0752999999999999</v>
      </c>
      <c r="Q611" s="125">
        <v>2.2605</v>
      </c>
      <c r="R611" s="125">
        <v>1.0880000000000001</v>
      </c>
      <c r="S611" s="125">
        <v>2.2719</v>
      </c>
      <c r="T611" s="363">
        <v>5.0961999999999996</v>
      </c>
      <c r="U611" s="125">
        <v>893</v>
      </c>
    </row>
    <row r="612" spans="1:21">
      <c r="A612" s="125">
        <v>892</v>
      </c>
      <c r="B612" s="125">
        <v>0.28220000000000001</v>
      </c>
      <c r="C612" s="125">
        <v>1.0125999999999999</v>
      </c>
      <c r="D612" s="125">
        <v>2.1246999999999998</v>
      </c>
      <c r="E612" s="125">
        <v>4.3902000000000001</v>
      </c>
      <c r="F612" s="125">
        <v>9.4260000000000002</v>
      </c>
      <c r="G612" s="125">
        <v>12.155900000000001</v>
      </c>
      <c r="H612" s="125">
        <v>18.344100000000001</v>
      </c>
      <c r="I612" s="125">
        <v>0.31929999999999997</v>
      </c>
      <c r="J612" s="125">
        <v>1.0805</v>
      </c>
      <c r="K612" s="125">
        <v>2.2545999999999999</v>
      </c>
      <c r="L612" s="125">
        <v>0.35060000000000002</v>
      </c>
      <c r="M612" s="125">
        <v>1.1673</v>
      </c>
      <c r="N612" s="125">
        <v>2.4257</v>
      </c>
      <c r="O612" s="125">
        <v>0.30109999999999998</v>
      </c>
      <c r="P612" s="125">
        <v>1.0757000000000001</v>
      </c>
      <c r="Q612" s="125">
        <v>2.2612999999999999</v>
      </c>
      <c r="R612" s="125">
        <v>1.0884</v>
      </c>
      <c r="S612" s="125">
        <v>2.2726999999999999</v>
      </c>
      <c r="T612" s="363">
        <v>5.0976999999999997</v>
      </c>
      <c r="U612" s="125">
        <v>892</v>
      </c>
    </row>
    <row r="613" spans="1:21">
      <c r="A613" s="125">
        <v>891</v>
      </c>
      <c r="B613" s="125">
        <v>0.28239999999999998</v>
      </c>
      <c r="C613" s="125">
        <v>1.0128999999999999</v>
      </c>
      <c r="D613" s="125">
        <v>2.1254</v>
      </c>
      <c r="E613" s="125">
        <v>4.3914999999999997</v>
      </c>
      <c r="F613" s="125">
        <v>9.4286999999999992</v>
      </c>
      <c r="G613" s="125">
        <v>12.1595</v>
      </c>
      <c r="H613" s="125">
        <v>18.349499999999999</v>
      </c>
      <c r="I613" s="125">
        <v>0.31950000000000001</v>
      </c>
      <c r="J613" s="125">
        <v>1.0809</v>
      </c>
      <c r="K613" s="125">
        <v>2.2553999999999998</v>
      </c>
      <c r="L613" s="125">
        <v>0.3508</v>
      </c>
      <c r="M613" s="125">
        <v>1.1677999999999999</v>
      </c>
      <c r="N613" s="125">
        <v>2.4266000000000001</v>
      </c>
      <c r="O613" s="125">
        <v>0.30130000000000001</v>
      </c>
      <c r="P613" s="125">
        <v>1.0761000000000001</v>
      </c>
      <c r="Q613" s="125">
        <v>2.262</v>
      </c>
      <c r="R613" s="125">
        <v>1.0888</v>
      </c>
      <c r="S613" s="125">
        <v>2.2734999999999999</v>
      </c>
      <c r="T613" s="363">
        <v>5.0991999999999997</v>
      </c>
      <c r="U613" s="125">
        <v>891</v>
      </c>
    </row>
    <row r="614" spans="1:21">
      <c r="A614" s="125">
        <v>890</v>
      </c>
      <c r="B614" s="125">
        <v>0.28260000000000002</v>
      </c>
      <c r="C614" s="125">
        <v>1.0133000000000001</v>
      </c>
      <c r="D614" s="125">
        <v>2.1261000000000001</v>
      </c>
      <c r="E614" s="125">
        <v>4.3929</v>
      </c>
      <c r="F614" s="125">
        <v>9.4314</v>
      </c>
      <c r="G614" s="125">
        <v>12.163</v>
      </c>
      <c r="H614" s="125">
        <v>18.354900000000001</v>
      </c>
      <c r="I614" s="125">
        <v>0.31969999999999998</v>
      </c>
      <c r="J614" s="125">
        <v>1.0812999999999999</v>
      </c>
      <c r="K614" s="125">
        <v>2.2562000000000002</v>
      </c>
      <c r="L614" s="125">
        <v>0.35110000000000002</v>
      </c>
      <c r="M614" s="125">
        <v>1.1681999999999999</v>
      </c>
      <c r="N614" s="125">
        <v>2.4274</v>
      </c>
      <c r="O614" s="125">
        <v>0.3014</v>
      </c>
      <c r="P614" s="125">
        <v>1.0764</v>
      </c>
      <c r="Q614" s="125">
        <v>2.2627999999999999</v>
      </c>
      <c r="R614" s="125">
        <v>1.0891999999999999</v>
      </c>
      <c r="S614" s="125">
        <v>2.2742</v>
      </c>
      <c r="T614" s="363">
        <v>5.1007999999999996</v>
      </c>
      <c r="U614" s="125">
        <v>890</v>
      </c>
    </row>
    <row r="615" spans="1:21">
      <c r="A615" s="125">
        <v>889</v>
      </c>
      <c r="B615" s="125">
        <v>0.28270000000000001</v>
      </c>
      <c r="C615" s="125">
        <v>1.0136000000000001</v>
      </c>
      <c r="D615" s="125">
        <v>2.1267</v>
      </c>
      <c r="E615" s="125">
        <v>4.3941999999999997</v>
      </c>
      <c r="F615" s="125">
        <v>9.4342000000000006</v>
      </c>
      <c r="G615" s="125">
        <v>12.166499999999999</v>
      </c>
      <c r="H615" s="125">
        <v>18.360299999999999</v>
      </c>
      <c r="I615" s="125">
        <v>0.31979999999999997</v>
      </c>
      <c r="J615" s="125">
        <v>1.0817000000000001</v>
      </c>
      <c r="K615" s="125">
        <v>2.2570000000000001</v>
      </c>
      <c r="L615" s="125">
        <v>0.3513</v>
      </c>
      <c r="M615" s="125">
        <v>1.1686000000000001</v>
      </c>
      <c r="N615" s="125">
        <v>2.4283000000000001</v>
      </c>
      <c r="O615" s="125">
        <v>0.30159999999999998</v>
      </c>
      <c r="P615" s="125">
        <v>1.0768</v>
      </c>
      <c r="Q615" s="125">
        <v>2.2635999999999998</v>
      </c>
      <c r="R615" s="125">
        <v>1.0894999999999999</v>
      </c>
      <c r="S615" s="125">
        <v>2.2749999999999999</v>
      </c>
      <c r="T615" s="363">
        <v>5.1022999999999996</v>
      </c>
      <c r="U615" s="125">
        <v>889</v>
      </c>
    </row>
    <row r="616" spans="1:21">
      <c r="A616" s="125">
        <v>888</v>
      </c>
      <c r="B616" s="125">
        <v>0.28289999999999998</v>
      </c>
      <c r="C616" s="125">
        <v>1.014</v>
      </c>
      <c r="D616" s="125">
        <v>2.1274000000000002</v>
      </c>
      <c r="E616" s="125">
        <v>4.3956</v>
      </c>
      <c r="F616" s="125">
        <v>9.4368999999999996</v>
      </c>
      <c r="G616" s="125">
        <v>12.17</v>
      </c>
      <c r="H616" s="125">
        <v>18.3657</v>
      </c>
      <c r="I616" s="125">
        <v>0.32</v>
      </c>
      <c r="J616" s="125">
        <v>1.0821000000000001</v>
      </c>
      <c r="K616" s="125">
        <v>2.2578</v>
      </c>
      <c r="L616" s="125">
        <v>0.35149999999999998</v>
      </c>
      <c r="M616" s="125">
        <v>1.1691</v>
      </c>
      <c r="N616" s="125">
        <v>2.4291</v>
      </c>
      <c r="O616" s="125">
        <v>0.30180000000000001</v>
      </c>
      <c r="P616" s="125">
        <v>1.0771999999999999</v>
      </c>
      <c r="Q616" s="125">
        <v>2.2644000000000002</v>
      </c>
      <c r="R616" s="125">
        <v>1.0899000000000001</v>
      </c>
      <c r="S616" s="125">
        <v>2.2757000000000001</v>
      </c>
      <c r="T616" s="363">
        <v>5.1037999999999997</v>
      </c>
      <c r="U616" s="125">
        <v>888</v>
      </c>
    </row>
    <row r="617" spans="1:21">
      <c r="A617" s="125">
        <v>887</v>
      </c>
      <c r="B617" s="125">
        <v>0.28310000000000002</v>
      </c>
      <c r="C617" s="125">
        <v>1.0143</v>
      </c>
      <c r="D617" s="125">
        <v>2.1280999999999999</v>
      </c>
      <c r="E617" s="125">
        <v>4.3968999999999996</v>
      </c>
      <c r="F617" s="125">
        <v>9.4397000000000002</v>
      </c>
      <c r="G617" s="125">
        <v>12.173500000000001</v>
      </c>
      <c r="H617" s="125">
        <v>18.371099999999998</v>
      </c>
      <c r="I617" s="125">
        <v>0.32019999999999998</v>
      </c>
      <c r="J617" s="125">
        <v>1.0825</v>
      </c>
      <c r="K617" s="125">
        <v>2.2585999999999999</v>
      </c>
      <c r="L617" s="125">
        <v>0.35170000000000001</v>
      </c>
      <c r="M617" s="125">
        <v>1.1695</v>
      </c>
      <c r="N617" s="125">
        <v>2.4300000000000002</v>
      </c>
      <c r="O617" s="125">
        <v>0.3019</v>
      </c>
      <c r="P617" s="125">
        <v>1.0775999999999999</v>
      </c>
      <c r="Q617" s="125">
        <v>2.2650999999999999</v>
      </c>
      <c r="R617" s="125">
        <v>1.0903</v>
      </c>
      <c r="S617" s="125">
        <v>2.2765</v>
      </c>
      <c r="T617" s="363">
        <v>5.1052999999999997</v>
      </c>
      <c r="U617" s="125">
        <v>887</v>
      </c>
    </row>
    <row r="618" spans="1:21">
      <c r="A618" s="125">
        <v>886</v>
      </c>
      <c r="B618" s="125">
        <v>0.28320000000000001</v>
      </c>
      <c r="C618" s="125">
        <v>1.0145999999999999</v>
      </c>
      <c r="D618" s="125">
        <v>2.1286999999999998</v>
      </c>
      <c r="E618" s="125">
        <v>4.3982999999999999</v>
      </c>
      <c r="F618" s="125">
        <v>9.4423999999999992</v>
      </c>
      <c r="G618" s="125">
        <v>12.177099999999999</v>
      </c>
      <c r="H618" s="125">
        <v>18.3765</v>
      </c>
      <c r="I618" s="125">
        <v>0.32040000000000002</v>
      </c>
      <c r="J618" s="125">
        <v>1.0829</v>
      </c>
      <c r="K618" s="125">
        <v>2.2593999999999999</v>
      </c>
      <c r="L618" s="125">
        <v>0.35189999999999999</v>
      </c>
      <c r="M618" s="125">
        <v>1.1698999999999999</v>
      </c>
      <c r="N618" s="125">
        <v>2.4308999999999998</v>
      </c>
      <c r="O618" s="125">
        <v>0.30209999999999998</v>
      </c>
      <c r="P618" s="125">
        <v>1.0780000000000001</v>
      </c>
      <c r="Q618" s="125">
        <v>2.2658999999999998</v>
      </c>
      <c r="R618" s="125">
        <v>1.0907</v>
      </c>
      <c r="S618" s="125">
        <v>2.2772000000000001</v>
      </c>
      <c r="T618" s="363">
        <v>5.1067999999999998</v>
      </c>
      <c r="U618" s="125">
        <v>886</v>
      </c>
    </row>
    <row r="619" spans="1:21">
      <c r="A619" s="125">
        <v>885</v>
      </c>
      <c r="B619" s="125">
        <v>0.28339999999999999</v>
      </c>
      <c r="C619" s="125">
        <v>1.0149999999999999</v>
      </c>
      <c r="D619" s="125">
        <v>2.1294</v>
      </c>
      <c r="E619" s="125">
        <v>4.3997000000000002</v>
      </c>
      <c r="F619" s="125">
        <v>9.4451999999999998</v>
      </c>
      <c r="G619" s="125">
        <v>12.1806</v>
      </c>
      <c r="H619" s="125">
        <v>18.381900000000002</v>
      </c>
      <c r="I619" s="125">
        <v>0.3206</v>
      </c>
      <c r="J619" s="125">
        <v>1.0832999999999999</v>
      </c>
      <c r="K619" s="125">
        <v>2.2602000000000002</v>
      </c>
      <c r="L619" s="125">
        <v>0.35210000000000002</v>
      </c>
      <c r="M619" s="125">
        <v>1.1702999999999999</v>
      </c>
      <c r="N619" s="125">
        <v>2.4317000000000002</v>
      </c>
      <c r="O619" s="125">
        <v>0.30230000000000001</v>
      </c>
      <c r="P619" s="125">
        <v>1.0784</v>
      </c>
      <c r="Q619" s="125">
        <v>2.2667000000000002</v>
      </c>
      <c r="R619" s="125">
        <v>1.0911</v>
      </c>
      <c r="S619" s="125">
        <v>2.278</v>
      </c>
      <c r="T619" s="363">
        <v>5.1083999999999996</v>
      </c>
      <c r="U619" s="125">
        <v>885</v>
      </c>
    </row>
    <row r="620" spans="1:21">
      <c r="A620" s="125">
        <v>884</v>
      </c>
      <c r="B620" s="125">
        <v>0.28349999999999997</v>
      </c>
      <c r="C620" s="125">
        <v>1.0153000000000001</v>
      </c>
      <c r="D620" s="125">
        <v>2.1301000000000001</v>
      </c>
      <c r="E620" s="125">
        <v>4.4009999999999998</v>
      </c>
      <c r="F620" s="125">
        <v>9.4480000000000004</v>
      </c>
      <c r="G620" s="125">
        <v>12.184100000000001</v>
      </c>
      <c r="H620" s="125">
        <v>18.3873</v>
      </c>
      <c r="I620" s="125">
        <v>0.32079999999999997</v>
      </c>
      <c r="J620" s="125">
        <v>1.0837000000000001</v>
      </c>
      <c r="K620" s="125">
        <v>2.2610000000000001</v>
      </c>
      <c r="L620" s="125">
        <v>0.3523</v>
      </c>
      <c r="M620" s="125">
        <v>1.1708000000000001</v>
      </c>
      <c r="N620" s="125">
        <v>2.4325999999999999</v>
      </c>
      <c r="O620" s="125">
        <v>0.30249999999999999</v>
      </c>
      <c r="P620" s="125">
        <v>1.0788</v>
      </c>
      <c r="Q620" s="125">
        <v>2.2675000000000001</v>
      </c>
      <c r="R620" s="125">
        <v>1.0913999999999999</v>
      </c>
      <c r="S620" s="125">
        <v>2.2787999999999999</v>
      </c>
      <c r="T620" s="363">
        <v>5.1098999999999997</v>
      </c>
      <c r="U620" s="125">
        <v>884</v>
      </c>
    </row>
    <row r="621" spans="1:21">
      <c r="A621" s="125">
        <v>883</v>
      </c>
      <c r="B621" s="125">
        <v>0.28370000000000001</v>
      </c>
      <c r="C621" s="125">
        <v>1.0156000000000001</v>
      </c>
      <c r="D621" s="125">
        <v>2.1307999999999998</v>
      </c>
      <c r="E621" s="125">
        <v>4.4024000000000001</v>
      </c>
      <c r="F621" s="125">
        <v>9.4506999999999994</v>
      </c>
      <c r="G621" s="125">
        <v>12.1876</v>
      </c>
      <c r="H621" s="125">
        <v>18.392800000000001</v>
      </c>
      <c r="I621" s="125">
        <v>0.32100000000000001</v>
      </c>
      <c r="J621" s="125">
        <v>1.0841000000000001</v>
      </c>
      <c r="K621" s="125">
        <v>2.2618</v>
      </c>
      <c r="L621" s="125">
        <v>0.35260000000000002</v>
      </c>
      <c r="M621" s="125">
        <v>1.1712</v>
      </c>
      <c r="N621" s="125">
        <v>2.4335</v>
      </c>
      <c r="O621" s="125">
        <v>0.30259999999999998</v>
      </c>
      <c r="P621" s="125">
        <v>1.0791999999999999</v>
      </c>
      <c r="Q621" s="125">
        <v>2.2682000000000002</v>
      </c>
      <c r="R621" s="125">
        <v>1.0918000000000001</v>
      </c>
      <c r="S621" s="125">
        <v>2.2795000000000001</v>
      </c>
      <c r="T621" s="363">
        <v>5.1113999999999997</v>
      </c>
      <c r="U621" s="125">
        <v>883</v>
      </c>
    </row>
    <row r="622" spans="1:21">
      <c r="A622" s="125">
        <v>882</v>
      </c>
      <c r="B622" s="125">
        <v>0.28389999999999999</v>
      </c>
      <c r="C622" s="125">
        <v>1.016</v>
      </c>
      <c r="D622" s="125">
        <v>2.1314000000000002</v>
      </c>
      <c r="E622" s="125">
        <v>4.4036999999999997</v>
      </c>
      <c r="F622" s="125">
        <v>9.4535</v>
      </c>
      <c r="G622" s="125">
        <v>12.1912</v>
      </c>
      <c r="H622" s="125">
        <v>18.398199999999999</v>
      </c>
      <c r="I622" s="125">
        <v>0.32119999999999999</v>
      </c>
      <c r="J622" s="125">
        <v>1.0845</v>
      </c>
      <c r="K622" s="125">
        <v>2.2625999999999999</v>
      </c>
      <c r="L622" s="125">
        <v>0.3528</v>
      </c>
      <c r="M622" s="125">
        <v>1.1716</v>
      </c>
      <c r="N622" s="125">
        <v>2.4342999999999999</v>
      </c>
      <c r="O622" s="125">
        <v>0.30280000000000001</v>
      </c>
      <c r="P622" s="125">
        <v>1.0795999999999999</v>
      </c>
      <c r="Q622" s="125">
        <v>2.2690000000000001</v>
      </c>
      <c r="R622" s="125">
        <v>1.0922000000000001</v>
      </c>
      <c r="S622" s="125">
        <v>2.2803</v>
      </c>
      <c r="T622" s="363">
        <v>5.1128999999999998</v>
      </c>
      <c r="U622" s="125">
        <v>882</v>
      </c>
    </row>
    <row r="623" spans="1:21">
      <c r="A623" s="125">
        <v>881</v>
      </c>
      <c r="B623" s="125">
        <v>0.28399999999999997</v>
      </c>
      <c r="C623" s="125">
        <v>1.0163</v>
      </c>
      <c r="D623" s="125">
        <v>2.1320999999999999</v>
      </c>
      <c r="E623" s="125">
        <v>4.4051</v>
      </c>
      <c r="F623" s="125">
        <v>9.4562000000000008</v>
      </c>
      <c r="G623" s="125">
        <v>12.194699999999999</v>
      </c>
      <c r="H623" s="125">
        <v>18.403600000000001</v>
      </c>
      <c r="I623" s="125">
        <v>0.32140000000000002</v>
      </c>
      <c r="J623" s="125">
        <v>1.0849</v>
      </c>
      <c r="K623" s="125">
        <v>2.2633999999999999</v>
      </c>
      <c r="L623" s="125">
        <v>0.35299999999999998</v>
      </c>
      <c r="M623" s="125">
        <v>1.1720999999999999</v>
      </c>
      <c r="N623" s="125">
        <v>2.4352</v>
      </c>
      <c r="O623" s="125">
        <v>0.30299999999999999</v>
      </c>
      <c r="P623" s="125">
        <v>1.08</v>
      </c>
      <c r="Q623" s="125">
        <v>2.2698</v>
      </c>
      <c r="R623" s="125">
        <v>1.0926</v>
      </c>
      <c r="S623" s="125">
        <v>2.2810000000000001</v>
      </c>
      <c r="T623" s="363">
        <v>5.1144999999999996</v>
      </c>
      <c r="U623" s="125">
        <v>881</v>
      </c>
    </row>
    <row r="624" spans="1:21">
      <c r="A624" s="125">
        <v>880</v>
      </c>
      <c r="B624" s="125">
        <v>0.28420000000000001</v>
      </c>
      <c r="C624" s="125">
        <v>1.0165999999999999</v>
      </c>
      <c r="D624" s="125">
        <v>2.1328</v>
      </c>
      <c r="E624" s="125">
        <v>4.4063999999999997</v>
      </c>
      <c r="F624" s="125">
        <v>9.4589999999999996</v>
      </c>
      <c r="G624" s="125">
        <v>12.1982</v>
      </c>
      <c r="H624" s="125">
        <v>18.408999999999999</v>
      </c>
      <c r="I624" s="125">
        <v>0.3216</v>
      </c>
      <c r="J624" s="125">
        <v>1.0852999999999999</v>
      </c>
      <c r="K624" s="125">
        <v>2.2642000000000002</v>
      </c>
      <c r="L624" s="125">
        <v>0.35320000000000001</v>
      </c>
      <c r="M624" s="125">
        <v>1.1725000000000001</v>
      </c>
      <c r="N624" s="125">
        <v>2.4361000000000002</v>
      </c>
      <c r="O624" s="125">
        <v>0.30309999999999998</v>
      </c>
      <c r="P624" s="125">
        <v>1.0804</v>
      </c>
      <c r="Q624" s="125">
        <v>2.2706</v>
      </c>
      <c r="R624" s="125">
        <v>1.093</v>
      </c>
      <c r="S624" s="125">
        <v>2.2818000000000001</v>
      </c>
      <c r="T624" s="363">
        <v>5.1159999999999997</v>
      </c>
      <c r="U624" s="125">
        <v>880</v>
      </c>
    </row>
    <row r="625" spans="1:21">
      <c r="A625" s="125">
        <v>879</v>
      </c>
      <c r="B625" s="125">
        <v>0.28439999999999999</v>
      </c>
      <c r="C625" s="125">
        <v>1.0169999999999999</v>
      </c>
      <c r="D625" s="125">
        <v>2.1335000000000002</v>
      </c>
      <c r="E625" s="125">
        <v>4.4077999999999999</v>
      </c>
      <c r="F625" s="125">
        <v>9.4618000000000002</v>
      </c>
      <c r="G625" s="125">
        <v>12.2018</v>
      </c>
      <c r="H625" s="125">
        <v>18.414400000000001</v>
      </c>
      <c r="I625" s="125">
        <v>0.32179999999999997</v>
      </c>
      <c r="J625" s="125">
        <v>1.0857000000000001</v>
      </c>
      <c r="K625" s="125">
        <v>2.2650000000000001</v>
      </c>
      <c r="L625" s="125">
        <v>0.35339999999999999</v>
      </c>
      <c r="M625" s="125">
        <v>1.1729000000000001</v>
      </c>
      <c r="N625" s="125">
        <v>2.4369000000000001</v>
      </c>
      <c r="O625" s="125">
        <v>0.30330000000000001</v>
      </c>
      <c r="P625" s="125">
        <v>1.0807</v>
      </c>
      <c r="Q625" s="125">
        <v>2.2713000000000001</v>
      </c>
      <c r="R625" s="125">
        <v>1.0932999999999999</v>
      </c>
      <c r="S625" s="125">
        <v>2.2826</v>
      </c>
      <c r="T625" s="363">
        <v>5.1174999999999997</v>
      </c>
      <c r="U625" s="125">
        <v>879</v>
      </c>
    </row>
    <row r="626" spans="1:21">
      <c r="A626" s="125">
        <v>878</v>
      </c>
      <c r="B626" s="125">
        <v>0.28449999999999998</v>
      </c>
      <c r="C626" s="125">
        <v>1.0173000000000001</v>
      </c>
      <c r="D626" s="125">
        <v>2.1341000000000001</v>
      </c>
      <c r="E626" s="125">
        <v>4.4092000000000002</v>
      </c>
      <c r="F626" s="125">
        <v>9.4644999999999992</v>
      </c>
      <c r="G626" s="125">
        <v>12.205299999999999</v>
      </c>
      <c r="H626" s="125">
        <v>18.419899999999998</v>
      </c>
      <c r="I626" s="125">
        <v>0.32200000000000001</v>
      </c>
      <c r="J626" s="125">
        <v>1.0861000000000001</v>
      </c>
      <c r="K626" s="125">
        <v>2.2658</v>
      </c>
      <c r="L626" s="125">
        <v>0.35360000000000003</v>
      </c>
      <c r="M626" s="125">
        <v>1.1734</v>
      </c>
      <c r="N626" s="125">
        <v>2.4378000000000002</v>
      </c>
      <c r="O626" s="125">
        <v>0.30349999999999999</v>
      </c>
      <c r="P626" s="125">
        <v>1.0810999999999999</v>
      </c>
      <c r="Q626" s="125">
        <v>2.2721</v>
      </c>
      <c r="R626" s="125">
        <v>1.0936999999999999</v>
      </c>
      <c r="S626" s="125">
        <v>2.2833000000000001</v>
      </c>
      <c r="T626" s="363">
        <v>5.1189999999999998</v>
      </c>
      <c r="U626" s="125">
        <v>878</v>
      </c>
    </row>
    <row r="627" spans="1:21">
      <c r="A627" s="125">
        <v>877</v>
      </c>
      <c r="B627" s="125">
        <v>0.28470000000000001</v>
      </c>
      <c r="C627" s="125">
        <v>1.0177</v>
      </c>
      <c r="D627" s="125">
        <v>2.1347999999999998</v>
      </c>
      <c r="E627" s="125">
        <v>4.4104999999999999</v>
      </c>
      <c r="F627" s="125">
        <v>9.4672999999999998</v>
      </c>
      <c r="G627" s="125">
        <v>12.2088</v>
      </c>
      <c r="H627" s="125">
        <v>18.4253</v>
      </c>
      <c r="I627" s="125">
        <v>0.32219999999999999</v>
      </c>
      <c r="J627" s="125">
        <v>1.0865</v>
      </c>
      <c r="K627" s="125">
        <v>2.2665999999999999</v>
      </c>
      <c r="L627" s="125">
        <v>0.3538</v>
      </c>
      <c r="M627" s="125">
        <v>1.1738</v>
      </c>
      <c r="N627" s="125">
        <v>2.4386999999999999</v>
      </c>
      <c r="O627" s="125">
        <v>0.30359999999999998</v>
      </c>
      <c r="P627" s="125">
        <v>1.0814999999999999</v>
      </c>
      <c r="Q627" s="125">
        <v>2.2728999999999999</v>
      </c>
      <c r="R627" s="125">
        <v>1.0941000000000001</v>
      </c>
      <c r="S627" s="125">
        <v>2.2841</v>
      </c>
      <c r="T627" s="363">
        <v>5.1205999999999996</v>
      </c>
      <c r="U627" s="125">
        <v>877</v>
      </c>
    </row>
    <row r="628" spans="1:21">
      <c r="A628" s="125">
        <v>876</v>
      </c>
      <c r="B628" s="125">
        <v>0.2848</v>
      </c>
      <c r="C628" s="125">
        <v>1.018</v>
      </c>
      <c r="D628" s="125">
        <v>2.1355</v>
      </c>
      <c r="E628" s="125">
        <v>4.4119000000000002</v>
      </c>
      <c r="F628" s="125">
        <v>9.4701000000000004</v>
      </c>
      <c r="G628" s="125">
        <v>12.212400000000001</v>
      </c>
      <c r="H628" s="125">
        <v>18.430700000000002</v>
      </c>
      <c r="I628" s="125">
        <v>0.32229999999999998</v>
      </c>
      <c r="J628" s="125">
        <v>1.0869</v>
      </c>
      <c r="K628" s="125">
        <v>2.2673999999999999</v>
      </c>
      <c r="L628" s="125">
        <v>0.35410000000000003</v>
      </c>
      <c r="M628" s="125">
        <v>1.1741999999999999</v>
      </c>
      <c r="N628" s="125">
        <v>2.4394999999999998</v>
      </c>
      <c r="O628" s="125">
        <v>0.30380000000000001</v>
      </c>
      <c r="P628" s="125">
        <v>1.0819000000000001</v>
      </c>
      <c r="Q628" s="125">
        <v>2.2736999999999998</v>
      </c>
      <c r="R628" s="125">
        <v>1.0945</v>
      </c>
      <c r="S628" s="125">
        <v>2.2848000000000002</v>
      </c>
      <c r="T628" s="363">
        <v>5.1220999999999997</v>
      </c>
      <c r="U628" s="125">
        <v>876</v>
      </c>
    </row>
    <row r="629" spans="1:21">
      <c r="A629" s="125">
        <v>875</v>
      </c>
      <c r="B629" s="125">
        <v>0.28499999999999998</v>
      </c>
      <c r="C629" s="125">
        <v>1.0183</v>
      </c>
      <c r="D629" s="125">
        <v>2.1362000000000001</v>
      </c>
      <c r="E629" s="125">
        <v>4.4132999999999996</v>
      </c>
      <c r="F629" s="125">
        <v>9.4727999999999994</v>
      </c>
      <c r="G629" s="125">
        <v>12.2159</v>
      </c>
      <c r="H629" s="125">
        <v>18.436199999999999</v>
      </c>
      <c r="I629" s="125">
        <v>0.32250000000000001</v>
      </c>
      <c r="J629" s="125">
        <v>1.0872999999999999</v>
      </c>
      <c r="K629" s="125">
        <v>2.2682000000000002</v>
      </c>
      <c r="L629" s="125">
        <v>0.3543</v>
      </c>
      <c r="M629" s="125">
        <v>1.1746000000000001</v>
      </c>
      <c r="N629" s="125">
        <v>2.4403999999999999</v>
      </c>
      <c r="O629" s="125">
        <v>0.30399999999999999</v>
      </c>
      <c r="P629" s="125">
        <v>1.0823</v>
      </c>
      <c r="Q629" s="125">
        <v>2.2745000000000002</v>
      </c>
      <c r="R629" s="125">
        <v>1.0949</v>
      </c>
      <c r="S629" s="125">
        <v>2.2856000000000001</v>
      </c>
      <c r="T629" s="363">
        <v>5.1235999999999997</v>
      </c>
      <c r="U629" s="125">
        <v>875</v>
      </c>
    </row>
    <row r="630" spans="1:21">
      <c r="A630" s="125">
        <v>874</v>
      </c>
      <c r="B630" s="125">
        <v>0.28520000000000001</v>
      </c>
      <c r="C630" s="125">
        <v>1.0186999999999999</v>
      </c>
      <c r="D630" s="125">
        <v>2.1368</v>
      </c>
      <c r="E630" s="125">
        <v>4.4146000000000001</v>
      </c>
      <c r="F630" s="125">
        <v>9.4756</v>
      </c>
      <c r="G630" s="125">
        <v>12.2195</v>
      </c>
      <c r="H630" s="125">
        <v>18.441600000000001</v>
      </c>
      <c r="I630" s="125">
        <v>0.32269999999999999</v>
      </c>
      <c r="J630" s="125">
        <v>1.0876999999999999</v>
      </c>
      <c r="K630" s="125">
        <v>2.2690000000000001</v>
      </c>
      <c r="L630" s="125">
        <v>0.35449999999999998</v>
      </c>
      <c r="M630" s="125">
        <v>1.1751</v>
      </c>
      <c r="N630" s="125">
        <v>2.4413</v>
      </c>
      <c r="O630" s="125">
        <v>0.30409999999999998</v>
      </c>
      <c r="P630" s="125">
        <v>1.0827</v>
      </c>
      <c r="Q630" s="125">
        <v>2.2751999999999999</v>
      </c>
      <c r="R630" s="125">
        <v>1.0952</v>
      </c>
      <c r="S630" s="125">
        <v>2.2864</v>
      </c>
      <c r="T630" s="363">
        <v>5.1252000000000004</v>
      </c>
      <c r="U630" s="125">
        <v>874</v>
      </c>
    </row>
    <row r="631" spans="1:21">
      <c r="A631" s="125">
        <v>873</v>
      </c>
      <c r="B631" s="125">
        <v>0.2853</v>
      </c>
      <c r="C631" s="125">
        <v>1.0189999999999999</v>
      </c>
      <c r="D631" s="125">
        <v>2.1375000000000002</v>
      </c>
      <c r="E631" s="125">
        <v>4.4160000000000004</v>
      </c>
      <c r="F631" s="125">
        <v>9.4784000000000006</v>
      </c>
      <c r="G631" s="125">
        <v>12.223000000000001</v>
      </c>
      <c r="H631" s="125">
        <v>18.447099999999999</v>
      </c>
      <c r="I631" s="125">
        <v>0.32290000000000002</v>
      </c>
      <c r="J631" s="125">
        <v>1.0881000000000001</v>
      </c>
      <c r="K631" s="125">
        <v>2.2698999999999998</v>
      </c>
      <c r="L631" s="125">
        <v>0.35470000000000002</v>
      </c>
      <c r="M631" s="125">
        <v>1.1755</v>
      </c>
      <c r="N631" s="125">
        <v>2.4420999999999999</v>
      </c>
      <c r="O631" s="125">
        <v>0.30430000000000001</v>
      </c>
      <c r="P631" s="125">
        <v>1.0831</v>
      </c>
      <c r="Q631" s="125">
        <v>2.2759999999999998</v>
      </c>
      <c r="R631" s="125">
        <v>1.0955999999999999</v>
      </c>
      <c r="S631" s="125">
        <v>2.2871000000000001</v>
      </c>
      <c r="T631" s="363">
        <v>5.1266999999999996</v>
      </c>
      <c r="U631" s="125">
        <v>873</v>
      </c>
    </row>
    <row r="632" spans="1:21">
      <c r="A632" s="125">
        <v>872</v>
      </c>
      <c r="B632" s="125">
        <v>0.28549999999999998</v>
      </c>
      <c r="C632" s="125">
        <v>1.0194000000000001</v>
      </c>
      <c r="D632" s="125">
        <v>2.1381999999999999</v>
      </c>
      <c r="E632" s="125">
        <v>4.4173999999999998</v>
      </c>
      <c r="F632" s="125">
        <v>9.4811999999999994</v>
      </c>
      <c r="G632" s="125">
        <v>12.226599999999999</v>
      </c>
      <c r="H632" s="125">
        <v>18.452500000000001</v>
      </c>
      <c r="I632" s="125">
        <v>0.3231</v>
      </c>
      <c r="J632" s="125">
        <v>1.0885</v>
      </c>
      <c r="K632" s="125">
        <v>2.2707000000000002</v>
      </c>
      <c r="L632" s="125">
        <v>0.35489999999999999</v>
      </c>
      <c r="M632" s="125">
        <v>1.1758999999999999</v>
      </c>
      <c r="N632" s="125">
        <v>2.4430000000000001</v>
      </c>
      <c r="O632" s="125">
        <v>0.30449999999999999</v>
      </c>
      <c r="P632" s="125">
        <v>1.0834999999999999</v>
      </c>
      <c r="Q632" s="125">
        <v>2.2768000000000002</v>
      </c>
      <c r="R632" s="125">
        <v>1.0960000000000001</v>
      </c>
      <c r="S632" s="125">
        <v>2.2879</v>
      </c>
      <c r="T632" s="363">
        <v>5.1281999999999996</v>
      </c>
      <c r="U632" s="125">
        <v>872</v>
      </c>
    </row>
    <row r="633" spans="1:21">
      <c r="A633" s="125">
        <v>871</v>
      </c>
      <c r="B633" s="125">
        <v>0.28570000000000001</v>
      </c>
      <c r="C633" s="125">
        <v>1.0197000000000001</v>
      </c>
      <c r="D633" s="125">
        <v>2.1389</v>
      </c>
      <c r="E633" s="125">
        <v>4.4187000000000003</v>
      </c>
      <c r="F633" s="125">
        <v>9.4839000000000002</v>
      </c>
      <c r="G633" s="125">
        <v>12.2301</v>
      </c>
      <c r="H633" s="125">
        <v>18.457999999999998</v>
      </c>
      <c r="I633" s="125">
        <v>0.32329999999999998</v>
      </c>
      <c r="J633" s="125">
        <v>1.0889</v>
      </c>
      <c r="K633" s="125">
        <v>2.2715000000000001</v>
      </c>
      <c r="L633" s="125">
        <v>0.35510000000000003</v>
      </c>
      <c r="M633" s="125">
        <v>1.1763999999999999</v>
      </c>
      <c r="N633" s="125">
        <v>2.4439000000000002</v>
      </c>
      <c r="O633" s="125">
        <v>0.30470000000000003</v>
      </c>
      <c r="P633" s="125">
        <v>1.0839000000000001</v>
      </c>
      <c r="Q633" s="125">
        <v>2.2776000000000001</v>
      </c>
      <c r="R633" s="125">
        <v>1.0964</v>
      </c>
      <c r="S633" s="125">
        <v>2.2887</v>
      </c>
      <c r="T633" s="363">
        <v>5.1296999999999997</v>
      </c>
      <c r="U633" s="125">
        <v>871</v>
      </c>
    </row>
    <row r="634" spans="1:21">
      <c r="A634" s="125">
        <v>870</v>
      </c>
      <c r="B634" s="125">
        <v>0.2858</v>
      </c>
      <c r="C634" s="125">
        <v>1.02</v>
      </c>
      <c r="D634" s="125">
        <v>2.1396000000000002</v>
      </c>
      <c r="E634" s="125">
        <v>4.4200999999999997</v>
      </c>
      <c r="F634" s="125">
        <v>9.4867000000000008</v>
      </c>
      <c r="G634" s="125">
        <v>12.233700000000001</v>
      </c>
      <c r="H634" s="125">
        <v>18.4634</v>
      </c>
      <c r="I634" s="125">
        <v>0.32350000000000001</v>
      </c>
      <c r="J634" s="125">
        <v>1.0892999999999999</v>
      </c>
      <c r="K634" s="125">
        <v>2.2723</v>
      </c>
      <c r="L634" s="125">
        <v>0.3553</v>
      </c>
      <c r="M634" s="125">
        <v>1.1768000000000001</v>
      </c>
      <c r="N634" s="125">
        <v>2.4447000000000001</v>
      </c>
      <c r="O634" s="125">
        <v>0.30480000000000002</v>
      </c>
      <c r="P634" s="125">
        <v>1.0843</v>
      </c>
      <c r="Q634" s="125">
        <v>2.2784</v>
      </c>
      <c r="R634" s="125">
        <v>1.0968</v>
      </c>
      <c r="S634" s="125">
        <v>2.2894000000000001</v>
      </c>
      <c r="T634" s="363">
        <v>5.1313000000000004</v>
      </c>
      <c r="U634" s="125">
        <v>870</v>
      </c>
    </row>
    <row r="635" spans="1:21">
      <c r="A635" s="125">
        <v>869</v>
      </c>
      <c r="B635" s="125">
        <v>0.28599999999999998</v>
      </c>
      <c r="C635" s="125">
        <v>1.0204</v>
      </c>
      <c r="D635" s="125">
        <v>2.1402000000000001</v>
      </c>
      <c r="E635" s="125">
        <v>4.4215</v>
      </c>
      <c r="F635" s="125">
        <v>9.4894999999999996</v>
      </c>
      <c r="G635" s="125">
        <v>12.2372</v>
      </c>
      <c r="H635" s="125">
        <v>18.468900000000001</v>
      </c>
      <c r="I635" s="125">
        <v>0.32369999999999999</v>
      </c>
      <c r="J635" s="125">
        <v>1.0896999999999999</v>
      </c>
      <c r="K635" s="125">
        <v>2.2730999999999999</v>
      </c>
      <c r="L635" s="125">
        <v>0.35560000000000003</v>
      </c>
      <c r="M635" s="125">
        <v>1.1772</v>
      </c>
      <c r="N635" s="125">
        <v>2.4456000000000002</v>
      </c>
      <c r="O635" s="125">
        <v>0.30499999999999999</v>
      </c>
      <c r="P635" s="125">
        <v>1.0847</v>
      </c>
      <c r="Q635" s="125">
        <v>2.2791999999999999</v>
      </c>
      <c r="R635" s="125">
        <v>1.0971</v>
      </c>
      <c r="S635" s="125">
        <v>2.2902</v>
      </c>
      <c r="T635" s="363">
        <v>5.1327999999999996</v>
      </c>
      <c r="U635" s="125">
        <v>869</v>
      </c>
    </row>
    <row r="636" spans="1:21">
      <c r="A636" s="125">
        <v>868</v>
      </c>
      <c r="B636" s="125">
        <v>0.28610000000000002</v>
      </c>
      <c r="C636" s="125">
        <v>1.0206999999999999</v>
      </c>
      <c r="D636" s="125">
        <v>2.1408999999999998</v>
      </c>
      <c r="E636" s="125">
        <v>4.4227999999999996</v>
      </c>
      <c r="F636" s="125">
        <v>9.4923000000000002</v>
      </c>
      <c r="G636" s="125">
        <v>12.2408</v>
      </c>
      <c r="H636" s="125">
        <v>18.474299999999999</v>
      </c>
      <c r="I636" s="125">
        <v>0.32390000000000002</v>
      </c>
      <c r="J636" s="125">
        <v>1.0901000000000001</v>
      </c>
      <c r="K636" s="125">
        <v>2.2738999999999998</v>
      </c>
      <c r="L636" s="125">
        <v>0.35580000000000001</v>
      </c>
      <c r="M636" s="125">
        <v>1.1777</v>
      </c>
      <c r="N636" s="125">
        <v>2.4464999999999999</v>
      </c>
      <c r="O636" s="125">
        <v>0.30520000000000003</v>
      </c>
      <c r="P636" s="125">
        <v>1.0851</v>
      </c>
      <c r="Q636" s="125">
        <v>2.2799</v>
      </c>
      <c r="R636" s="125">
        <v>1.0974999999999999</v>
      </c>
      <c r="S636" s="125">
        <v>2.2909999999999999</v>
      </c>
      <c r="T636" s="363">
        <v>5.1344000000000003</v>
      </c>
      <c r="U636" s="125">
        <v>868</v>
      </c>
    </row>
    <row r="637" spans="1:21">
      <c r="A637" s="125">
        <v>867</v>
      </c>
      <c r="B637" s="125">
        <v>0.2863</v>
      </c>
      <c r="C637" s="125">
        <v>1.0209999999999999</v>
      </c>
      <c r="D637" s="125">
        <v>2.1415999999999999</v>
      </c>
      <c r="E637" s="125">
        <v>4.4241999999999999</v>
      </c>
      <c r="F637" s="125">
        <v>9.4951000000000008</v>
      </c>
      <c r="G637" s="125">
        <v>12.244400000000001</v>
      </c>
      <c r="H637" s="125">
        <v>18.479800000000001</v>
      </c>
      <c r="I637" s="125">
        <v>0.3241</v>
      </c>
      <c r="J637" s="125">
        <v>1.0905</v>
      </c>
      <c r="K637" s="125">
        <v>2.2747000000000002</v>
      </c>
      <c r="L637" s="125">
        <v>0.35599999999999998</v>
      </c>
      <c r="M637" s="125">
        <v>1.1780999999999999</v>
      </c>
      <c r="N637" s="125">
        <v>2.4474</v>
      </c>
      <c r="O637" s="125">
        <v>0.30530000000000002</v>
      </c>
      <c r="P637" s="125">
        <v>1.0854999999999999</v>
      </c>
      <c r="Q637" s="125">
        <v>2.2806999999999999</v>
      </c>
      <c r="R637" s="125">
        <v>1.0979000000000001</v>
      </c>
      <c r="S637" s="125">
        <v>2.2917000000000001</v>
      </c>
      <c r="T637" s="363">
        <v>5.1359000000000004</v>
      </c>
      <c r="U637" s="125">
        <v>867</v>
      </c>
    </row>
    <row r="638" spans="1:21">
      <c r="A638" s="125">
        <v>866</v>
      </c>
      <c r="B638" s="125">
        <v>0.28649999999999998</v>
      </c>
      <c r="C638" s="125">
        <v>1.0214000000000001</v>
      </c>
      <c r="D638" s="125">
        <v>2.1423000000000001</v>
      </c>
      <c r="E638" s="125">
        <v>4.4256000000000002</v>
      </c>
      <c r="F638" s="125">
        <v>9.4977999999999998</v>
      </c>
      <c r="G638" s="125">
        <v>12.2479</v>
      </c>
      <c r="H638" s="125">
        <v>18.485299999999999</v>
      </c>
      <c r="I638" s="125">
        <v>0.32429999999999998</v>
      </c>
      <c r="J638" s="125">
        <v>1.0909</v>
      </c>
      <c r="K638" s="125">
        <v>2.2755000000000001</v>
      </c>
      <c r="L638" s="125">
        <v>0.35620000000000002</v>
      </c>
      <c r="M638" s="125">
        <v>1.1785000000000001</v>
      </c>
      <c r="N638" s="125">
        <v>2.4481999999999999</v>
      </c>
      <c r="O638" s="125">
        <v>0.30549999999999999</v>
      </c>
      <c r="P638" s="125">
        <v>1.0859000000000001</v>
      </c>
      <c r="Q638" s="125">
        <v>2.2814999999999999</v>
      </c>
      <c r="R638" s="125">
        <v>1.0983000000000001</v>
      </c>
      <c r="S638" s="125">
        <v>2.2925</v>
      </c>
      <c r="T638" s="363">
        <v>5.1374000000000004</v>
      </c>
      <c r="U638" s="125">
        <v>866</v>
      </c>
    </row>
    <row r="639" spans="1:21">
      <c r="A639" s="125">
        <v>865</v>
      </c>
      <c r="B639" s="125">
        <v>0.28660000000000002</v>
      </c>
      <c r="C639" s="125">
        <v>1.0217000000000001</v>
      </c>
      <c r="D639" s="125">
        <v>2.1429999999999998</v>
      </c>
      <c r="E639" s="125">
        <v>4.4268999999999998</v>
      </c>
      <c r="F639" s="125">
        <v>9.5006000000000004</v>
      </c>
      <c r="G639" s="125">
        <v>12.2515</v>
      </c>
      <c r="H639" s="125">
        <v>18.4907</v>
      </c>
      <c r="I639" s="125">
        <v>0.32450000000000001</v>
      </c>
      <c r="J639" s="125">
        <v>1.0912999999999999</v>
      </c>
      <c r="K639" s="125">
        <v>2.2763</v>
      </c>
      <c r="L639" s="125">
        <v>0.35639999999999999</v>
      </c>
      <c r="M639" s="125">
        <v>1.179</v>
      </c>
      <c r="N639" s="125">
        <v>2.4491000000000001</v>
      </c>
      <c r="O639" s="125">
        <v>0.30570000000000003</v>
      </c>
      <c r="P639" s="125">
        <v>1.0863</v>
      </c>
      <c r="Q639" s="125">
        <v>2.2823000000000002</v>
      </c>
      <c r="R639" s="125">
        <v>1.0987</v>
      </c>
      <c r="S639" s="125">
        <v>2.2932999999999999</v>
      </c>
      <c r="T639" s="363">
        <v>5.1390000000000002</v>
      </c>
      <c r="U639" s="125">
        <v>865</v>
      </c>
    </row>
    <row r="640" spans="1:21">
      <c r="A640" s="125">
        <v>864</v>
      </c>
      <c r="B640" s="125">
        <v>0.2868</v>
      </c>
      <c r="C640" s="125">
        <v>1.0221</v>
      </c>
      <c r="D640" s="125">
        <v>2.1436000000000002</v>
      </c>
      <c r="E640" s="125">
        <v>4.4283000000000001</v>
      </c>
      <c r="F640" s="125">
        <v>9.5033999999999992</v>
      </c>
      <c r="G640" s="125">
        <v>12.255100000000001</v>
      </c>
      <c r="H640" s="125">
        <v>18.496200000000002</v>
      </c>
      <c r="I640" s="125">
        <v>0.32469999999999999</v>
      </c>
      <c r="J640" s="125">
        <v>1.0916999999999999</v>
      </c>
      <c r="K640" s="125">
        <v>2.2770999999999999</v>
      </c>
      <c r="L640" s="125">
        <v>0.35659999999999997</v>
      </c>
      <c r="M640" s="125">
        <v>1.1794</v>
      </c>
      <c r="N640" s="125">
        <v>2.4500000000000002</v>
      </c>
      <c r="O640" s="125">
        <v>0.30590000000000001</v>
      </c>
      <c r="P640" s="125">
        <v>1.0867</v>
      </c>
      <c r="Q640" s="125">
        <v>2.2831000000000001</v>
      </c>
      <c r="R640" s="125">
        <v>1.099</v>
      </c>
      <c r="S640" s="125">
        <v>2.294</v>
      </c>
      <c r="T640" s="363">
        <v>5.1405000000000003</v>
      </c>
      <c r="U640" s="125">
        <v>864</v>
      </c>
    </row>
    <row r="641" spans="1:21">
      <c r="A641" s="125">
        <v>863</v>
      </c>
      <c r="B641" s="125">
        <v>0.28699999999999998</v>
      </c>
      <c r="C641" s="125">
        <v>1.0224</v>
      </c>
      <c r="D641" s="125">
        <v>2.1442999999999999</v>
      </c>
      <c r="E641" s="125">
        <v>4.4297000000000004</v>
      </c>
      <c r="F641" s="125">
        <v>9.5061999999999998</v>
      </c>
      <c r="G641" s="125">
        <v>12.258599999999999</v>
      </c>
      <c r="H641" s="125">
        <v>18.5017</v>
      </c>
      <c r="I641" s="125">
        <v>0.32490000000000002</v>
      </c>
      <c r="J641" s="125">
        <v>1.0921000000000001</v>
      </c>
      <c r="K641" s="125">
        <v>2.278</v>
      </c>
      <c r="L641" s="125">
        <v>0.3569</v>
      </c>
      <c r="M641" s="125">
        <v>1.1798</v>
      </c>
      <c r="N641" s="125">
        <v>2.4508999999999999</v>
      </c>
      <c r="O641" s="125">
        <v>0.30599999999999999</v>
      </c>
      <c r="P641" s="125">
        <v>1.0871</v>
      </c>
      <c r="Q641" s="125">
        <v>2.2839</v>
      </c>
      <c r="R641" s="125">
        <v>1.0993999999999999</v>
      </c>
      <c r="S641" s="125">
        <v>2.2948</v>
      </c>
      <c r="T641" s="363">
        <v>5.1420000000000003</v>
      </c>
      <c r="U641" s="125">
        <v>863</v>
      </c>
    </row>
    <row r="642" spans="1:21">
      <c r="A642" s="125">
        <v>862</v>
      </c>
      <c r="B642" s="125">
        <v>0.28710000000000002</v>
      </c>
      <c r="C642" s="125">
        <v>1.0227999999999999</v>
      </c>
      <c r="D642" s="125">
        <v>2.145</v>
      </c>
      <c r="E642" s="125">
        <v>4.4310999999999998</v>
      </c>
      <c r="F642" s="125">
        <v>9.5090000000000003</v>
      </c>
      <c r="G642" s="125">
        <v>12.2622</v>
      </c>
      <c r="H642" s="125">
        <v>18.507200000000001</v>
      </c>
      <c r="I642" s="125">
        <v>0.3251</v>
      </c>
      <c r="J642" s="125">
        <v>1.0925</v>
      </c>
      <c r="K642" s="125">
        <v>2.2787999999999999</v>
      </c>
      <c r="L642" s="125">
        <v>0.35709999999999997</v>
      </c>
      <c r="M642" s="125">
        <v>1.1802999999999999</v>
      </c>
      <c r="N642" s="125">
        <v>2.4517000000000002</v>
      </c>
      <c r="O642" s="125">
        <v>0.30620000000000003</v>
      </c>
      <c r="P642" s="125">
        <v>1.0873999999999999</v>
      </c>
      <c r="Q642" s="125">
        <v>2.2847</v>
      </c>
      <c r="R642" s="125">
        <v>1.0998000000000001</v>
      </c>
      <c r="S642" s="125">
        <v>2.2955999999999999</v>
      </c>
      <c r="T642" s="363">
        <v>5.1436000000000002</v>
      </c>
      <c r="U642" s="125">
        <v>862</v>
      </c>
    </row>
    <row r="643" spans="1:21">
      <c r="A643" s="125">
        <v>861</v>
      </c>
      <c r="B643" s="125">
        <v>0.2873</v>
      </c>
      <c r="C643" s="125">
        <v>1.0230999999999999</v>
      </c>
      <c r="D643" s="125">
        <v>2.1457000000000002</v>
      </c>
      <c r="E643" s="125">
        <v>4.4324000000000003</v>
      </c>
      <c r="F643" s="125">
        <v>9.5117999999999991</v>
      </c>
      <c r="G643" s="125">
        <v>12.2658</v>
      </c>
      <c r="H643" s="125">
        <v>18.512599999999999</v>
      </c>
      <c r="I643" s="125">
        <v>0.32529999999999998</v>
      </c>
      <c r="J643" s="125">
        <v>1.0929</v>
      </c>
      <c r="K643" s="125">
        <v>2.2795999999999998</v>
      </c>
      <c r="L643" s="125">
        <v>0.35730000000000001</v>
      </c>
      <c r="M643" s="125">
        <v>1.1807000000000001</v>
      </c>
      <c r="N643" s="125">
        <v>2.4525999999999999</v>
      </c>
      <c r="O643" s="125">
        <v>0.30640000000000001</v>
      </c>
      <c r="P643" s="125">
        <v>1.0878000000000001</v>
      </c>
      <c r="Q643" s="125">
        <v>2.2854000000000001</v>
      </c>
      <c r="R643" s="125">
        <v>1.1002000000000001</v>
      </c>
      <c r="S643" s="125">
        <v>2.2963</v>
      </c>
      <c r="T643" s="363">
        <v>5.1451000000000002</v>
      </c>
      <c r="U643" s="125">
        <v>861</v>
      </c>
    </row>
    <row r="644" spans="1:21">
      <c r="A644" s="125">
        <v>860</v>
      </c>
      <c r="B644" s="125">
        <v>0.28749999999999998</v>
      </c>
      <c r="C644" s="125">
        <v>1.0234000000000001</v>
      </c>
      <c r="D644" s="125">
        <v>2.1463999999999999</v>
      </c>
      <c r="E644" s="125">
        <v>4.4337999999999997</v>
      </c>
      <c r="F644" s="125">
        <v>9.5145999999999997</v>
      </c>
      <c r="G644" s="125">
        <v>12.269299999999999</v>
      </c>
      <c r="H644" s="125">
        <v>18.5181</v>
      </c>
      <c r="I644" s="125">
        <v>0.32540000000000002</v>
      </c>
      <c r="J644" s="125">
        <v>1.0932999999999999</v>
      </c>
      <c r="K644" s="125">
        <v>2.2804000000000002</v>
      </c>
      <c r="L644" s="125">
        <v>0.35749999999999998</v>
      </c>
      <c r="M644" s="125">
        <v>1.1812</v>
      </c>
      <c r="N644" s="125">
        <v>2.4535</v>
      </c>
      <c r="O644" s="125">
        <v>0.30649999999999999</v>
      </c>
      <c r="P644" s="125">
        <v>1.0882000000000001</v>
      </c>
      <c r="Q644" s="125">
        <v>2.2862</v>
      </c>
      <c r="R644" s="125">
        <v>1.1006</v>
      </c>
      <c r="S644" s="125">
        <v>2.2970999999999999</v>
      </c>
      <c r="T644" s="363">
        <v>5.1467000000000001</v>
      </c>
      <c r="U644" s="125">
        <v>860</v>
      </c>
    </row>
    <row r="645" spans="1:21">
      <c r="A645" s="125">
        <v>859</v>
      </c>
      <c r="B645" s="125">
        <v>0.28760000000000002</v>
      </c>
      <c r="C645" s="125">
        <v>1.0238</v>
      </c>
      <c r="D645" s="125">
        <v>2.1469999999999998</v>
      </c>
      <c r="E645" s="125">
        <v>4.4352</v>
      </c>
      <c r="F645" s="125">
        <v>9.5174000000000003</v>
      </c>
      <c r="G645" s="125">
        <v>12.2729</v>
      </c>
      <c r="H645" s="125">
        <v>18.523599999999998</v>
      </c>
      <c r="I645" s="125">
        <v>0.3256</v>
      </c>
      <c r="J645" s="125">
        <v>1.0936999999999999</v>
      </c>
      <c r="K645" s="125">
        <v>2.2812000000000001</v>
      </c>
      <c r="L645" s="125">
        <v>0.35770000000000002</v>
      </c>
      <c r="M645" s="125">
        <v>1.1816</v>
      </c>
      <c r="N645" s="125">
        <v>2.4544000000000001</v>
      </c>
      <c r="O645" s="125">
        <v>0.30669999999999997</v>
      </c>
      <c r="P645" s="125">
        <v>1.0886</v>
      </c>
      <c r="Q645" s="125">
        <v>2.2869999999999999</v>
      </c>
      <c r="R645" s="125">
        <v>1.101</v>
      </c>
      <c r="S645" s="125">
        <v>2.2978999999999998</v>
      </c>
      <c r="T645" s="363">
        <v>5.1482000000000001</v>
      </c>
      <c r="U645" s="125">
        <v>859</v>
      </c>
    </row>
    <row r="646" spans="1:21">
      <c r="A646" s="125">
        <v>858</v>
      </c>
      <c r="B646" s="125">
        <v>0.2878</v>
      </c>
      <c r="C646" s="125">
        <v>1.0241</v>
      </c>
      <c r="D646" s="125">
        <v>2.1476999999999999</v>
      </c>
      <c r="E646" s="125">
        <v>4.4366000000000003</v>
      </c>
      <c r="F646" s="125">
        <v>9.5202000000000009</v>
      </c>
      <c r="G646" s="125">
        <v>12.2765</v>
      </c>
      <c r="H646" s="125">
        <v>18.5291</v>
      </c>
      <c r="I646" s="125">
        <v>0.32579999999999998</v>
      </c>
      <c r="J646" s="125">
        <v>1.0942000000000001</v>
      </c>
      <c r="K646" s="125">
        <v>2.282</v>
      </c>
      <c r="L646" s="125">
        <v>0.3579</v>
      </c>
      <c r="M646" s="125">
        <v>1.1819999999999999</v>
      </c>
      <c r="N646" s="125">
        <v>2.4552</v>
      </c>
      <c r="O646" s="125">
        <v>0.30690000000000001</v>
      </c>
      <c r="P646" s="125">
        <v>1.089</v>
      </c>
      <c r="Q646" s="125">
        <v>2.2877999999999998</v>
      </c>
      <c r="R646" s="125">
        <v>1.1012999999999999</v>
      </c>
      <c r="S646" s="125">
        <v>2.2986</v>
      </c>
      <c r="T646" s="363">
        <v>5.1497999999999999</v>
      </c>
      <c r="U646" s="125">
        <v>858</v>
      </c>
    </row>
    <row r="647" spans="1:21">
      <c r="A647" s="125">
        <v>857</v>
      </c>
      <c r="B647" s="125">
        <v>0.28799999999999998</v>
      </c>
      <c r="C647" s="125">
        <v>1.0245</v>
      </c>
      <c r="D647" s="125">
        <v>2.1484000000000001</v>
      </c>
      <c r="E647" s="125">
        <v>4.4379999999999997</v>
      </c>
      <c r="F647" s="125">
        <v>9.5229999999999997</v>
      </c>
      <c r="G647" s="125">
        <v>12.280099999999999</v>
      </c>
      <c r="H647" s="125">
        <v>18.534600000000001</v>
      </c>
      <c r="I647" s="125">
        <v>0.32600000000000001</v>
      </c>
      <c r="J647" s="125">
        <v>1.0946</v>
      </c>
      <c r="K647" s="125">
        <v>2.2827999999999999</v>
      </c>
      <c r="L647" s="125">
        <v>0.35820000000000002</v>
      </c>
      <c r="M647" s="125">
        <v>1.1825000000000001</v>
      </c>
      <c r="N647" s="125">
        <v>2.4561000000000002</v>
      </c>
      <c r="O647" s="125">
        <v>0.30709999999999998</v>
      </c>
      <c r="P647" s="125">
        <v>1.0893999999999999</v>
      </c>
      <c r="Q647" s="125">
        <v>2.2886000000000002</v>
      </c>
      <c r="R647" s="125">
        <v>1.1016999999999999</v>
      </c>
      <c r="S647" s="125">
        <v>2.2993999999999999</v>
      </c>
      <c r="T647" s="363">
        <v>5.1513</v>
      </c>
      <c r="U647" s="125">
        <v>857</v>
      </c>
    </row>
    <row r="648" spans="1:21">
      <c r="A648" s="125">
        <v>856</v>
      </c>
      <c r="B648" s="125">
        <v>0.28810000000000002</v>
      </c>
      <c r="C648" s="125">
        <v>1.0247999999999999</v>
      </c>
      <c r="D648" s="125">
        <v>2.1490999999999998</v>
      </c>
      <c r="E648" s="125">
        <v>4.4393000000000002</v>
      </c>
      <c r="F648" s="125">
        <v>9.5258000000000003</v>
      </c>
      <c r="G648" s="125">
        <v>12.2837</v>
      </c>
      <c r="H648" s="125">
        <v>18.540099999999999</v>
      </c>
      <c r="I648" s="125">
        <v>0.32619999999999999</v>
      </c>
      <c r="J648" s="125">
        <v>1.095</v>
      </c>
      <c r="K648" s="125">
        <v>2.2837000000000001</v>
      </c>
      <c r="L648" s="125">
        <v>0.3584</v>
      </c>
      <c r="M648" s="125">
        <v>1.1829000000000001</v>
      </c>
      <c r="N648" s="125">
        <v>2.4569999999999999</v>
      </c>
      <c r="O648" s="125">
        <v>0.30719999999999997</v>
      </c>
      <c r="P648" s="125">
        <v>1.0898000000000001</v>
      </c>
      <c r="Q648" s="125">
        <v>2.2894000000000001</v>
      </c>
      <c r="R648" s="125">
        <v>1.1021000000000001</v>
      </c>
      <c r="S648" s="125">
        <v>2.3001999999999998</v>
      </c>
      <c r="T648" s="363">
        <v>5.1528999999999998</v>
      </c>
      <c r="U648" s="125">
        <v>856</v>
      </c>
    </row>
    <row r="649" spans="1:21">
      <c r="A649" s="125">
        <v>855</v>
      </c>
      <c r="B649" s="125">
        <v>0.2883</v>
      </c>
      <c r="C649" s="125">
        <v>1.0250999999999999</v>
      </c>
      <c r="D649" s="125">
        <v>2.1497999999999999</v>
      </c>
      <c r="E649" s="125">
        <v>4.4406999999999996</v>
      </c>
      <c r="F649" s="125">
        <v>9.5286000000000008</v>
      </c>
      <c r="G649" s="125">
        <v>12.2872</v>
      </c>
      <c r="H649" s="125">
        <v>18.5456</v>
      </c>
      <c r="I649" s="125">
        <v>0.32640000000000002</v>
      </c>
      <c r="J649" s="125">
        <v>1.0953999999999999</v>
      </c>
      <c r="K649" s="125">
        <v>2.2845</v>
      </c>
      <c r="L649" s="125">
        <v>0.35859999999999997</v>
      </c>
      <c r="M649" s="125">
        <v>1.1833</v>
      </c>
      <c r="N649" s="125">
        <v>2.4579</v>
      </c>
      <c r="O649" s="125">
        <v>0.30740000000000001</v>
      </c>
      <c r="P649" s="125">
        <v>1.0902000000000001</v>
      </c>
      <c r="Q649" s="125">
        <v>2.2902</v>
      </c>
      <c r="R649" s="125">
        <v>1.1025</v>
      </c>
      <c r="S649" s="125">
        <v>2.3010000000000002</v>
      </c>
      <c r="T649" s="363">
        <v>5.1543999999999999</v>
      </c>
      <c r="U649" s="125">
        <v>855</v>
      </c>
    </row>
    <row r="650" spans="1:21">
      <c r="A650" s="125">
        <v>854</v>
      </c>
      <c r="B650" s="125">
        <v>0.28839999999999999</v>
      </c>
      <c r="C650" s="125">
        <v>1.0255000000000001</v>
      </c>
      <c r="D650" s="125">
        <v>2.1505000000000001</v>
      </c>
      <c r="E650" s="125">
        <v>4.4420999999999999</v>
      </c>
      <c r="F650" s="125">
        <v>9.5313999999999997</v>
      </c>
      <c r="G650" s="125">
        <v>12.290800000000001</v>
      </c>
      <c r="H650" s="125">
        <v>18.551100000000002</v>
      </c>
      <c r="I650" s="125">
        <v>0.3266</v>
      </c>
      <c r="J650" s="125">
        <v>1.0958000000000001</v>
      </c>
      <c r="K650" s="125">
        <v>2.2852999999999999</v>
      </c>
      <c r="L650" s="125">
        <v>0.35880000000000001</v>
      </c>
      <c r="M650" s="125">
        <v>1.1838</v>
      </c>
      <c r="N650" s="125">
        <v>2.4588000000000001</v>
      </c>
      <c r="O650" s="125">
        <v>0.30759999999999998</v>
      </c>
      <c r="P650" s="125">
        <v>1.0906</v>
      </c>
      <c r="Q650" s="125">
        <v>2.2909999999999999</v>
      </c>
      <c r="R650" s="125">
        <v>1.1029</v>
      </c>
      <c r="S650" s="125">
        <v>2.3016999999999999</v>
      </c>
      <c r="T650" s="363">
        <v>5.1559999999999997</v>
      </c>
      <c r="U650" s="125">
        <v>854</v>
      </c>
    </row>
    <row r="651" spans="1:21">
      <c r="A651" s="125">
        <v>853</v>
      </c>
      <c r="B651" s="125">
        <v>0.28860000000000002</v>
      </c>
      <c r="C651" s="125">
        <v>1.0258</v>
      </c>
      <c r="D651" s="125">
        <v>2.1511999999999998</v>
      </c>
      <c r="E651" s="125">
        <v>4.4435000000000002</v>
      </c>
      <c r="F651" s="125">
        <v>9.5342000000000002</v>
      </c>
      <c r="G651" s="125">
        <v>12.2944</v>
      </c>
      <c r="H651" s="125">
        <v>18.5566</v>
      </c>
      <c r="I651" s="125">
        <v>0.32679999999999998</v>
      </c>
      <c r="J651" s="125">
        <v>1.0962000000000001</v>
      </c>
      <c r="K651" s="125">
        <v>2.2860999999999998</v>
      </c>
      <c r="L651" s="125">
        <v>0.35899999999999999</v>
      </c>
      <c r="M651" s="125">
        <v>1.1841999999999999</v>
      </c>
      <c r="N651" s="125">
        <v>2.4596</v>
      </c>
      <c r="O651" s="125">
        <v>0.30769999999999997</v>
      </c>
      <c r="P651" s="125">
        <v>1.091</v>
      </c>
      <c r="Q651" s="125">
        <v>2.2917999999999998</v>
      </c>
      <c r="R651" s="125">
        <v>1.1032999999999999</v>
      </c>
      <c r="S651" s="125">
        <v>2.3025000000000002</v>
      </c>
      <c r="T651" s="363">
        <v>5.1574999999999998</v>
      </c>
      <c r="U651" s="125">
        <v>853</v>
      </c>
    </row>
    <row r="652" spans="1:21">
      <c r="A652" s="125">
        <v>852</v>
      </c>
      <c r="B652" s="125">
        <v>0.2888</v>
      </c>
      <c r="C652" s="125">
        <v>1.0262</v>
      </c>
      <c r="D652" s="125">
        <v>2.1518000000000002</v>
      </c>
      <c r="E652" s="125">
        <v>4.4448999999999996</v>
      </c>
      <c r="F652" s="125">
        <v>9.5370000000000008</v>
      </c>
      <c r="G652" s="125">
        <v>12.298</v>
      </c>
      <c r="H652" s="125">
        <v>18.562100000000001</v>
      </c>
      <c r="I652" s="125">
        <v>0.32700000000000001</v>
      </c>
      <c r="J652" s="125">
        <v>1.0966</v>
      </c>
      <c r="K652" s="125">
        <v>2.2869000000000002</v>
      </c>
      <c r="L652" s="125">
        <v>0.35920000000000002</v>
      </c>
      <c r="M652" s="125">
        <v>1.1846000000000001</v>
      </c>
      <c r="N652" s="125">
        <v>2.4605000000000001</v>
      </c>
      <c r="O652" s="125">
        <v>0.30790000000000001</v>
      </c>
      <c r="P652" s="125">
        <v>1.0913999999999999</v>
      </c>
      <c r="Q652" s="125">
        <v>2.2925</v>
      </c>
      <c r="R652" s="125">
        <v>1.1036999999999999</v>
      </c>
      <c r="S652" s="125">
        <v>2.3033000000000001</v>
      </c>
      <c r="T652" s="363">
        <v>5.1590999999999996</v>
      </c>
      <c r="U652" s="125">
        <v>852</v>
      </c>
    </row>
    <row r="653" spans="1:21">
      <c r="A653" s="125">
        <v>851</v>
      </c>
      <c r="B653" s="125">
        <v>0.28889999999999999</v>
      </c>
      <c r="C653" s="125">
        <v>1.0265</v>
      </c>
      <c r="D653" s="125">
        <v>2.1524999999999999</v>
      </c>
      <c r="E653" s="125">
        <v>4.4462000000000002</v>
      </c>
      <c r="F653" s="125">
        <v>9.5397999999999996</v>
      </c>
      <c r="G653" s="125">
        <v>12.301600000000001</v>
      </c>
      <c r="H653" s="125">
        <v>18.567599999999999</v>
      </c>
      <c r="I653" s="125">
        <v>0.32719999999999999</v>
      </c>
      <c r="J653" s="125">
        <v>1.097</v>
      </c>
      <c r="K653" s="125">
        <v>2.2877000000000001</v>
      </c>
      <c r="L653" s="125">
        <v>0.35949999999999999</v>
      </c>
      <c r="M653" s="125">
        <v>1.1851</v>
      </c>
      <c r="N653" s="125">
        <v>2.4613999999999998</v>
      </c>
      <c r="O653" s="125">
        <v>0.30809999999999998</v>
      </c>
      <c r="P653" s="125">
        <v>1.0918000000000001</v>
      </c>
      <c r="Q653" s="125">
        <v>2.2932999999999999</v>
      </c>
      <c r="R653" s="125">
        <v>1.1040000000000001</v>
      </c>
      <c r="S653" s="125">
        <v>2.3041</v>
      </c>
      <c r="T653" s="363">
        <v>5.1605999999999996</v>
      </c>
      <c r="U653" s="125">
        <v>851</v>
      </c>
    </row>
    <row r="654" spans="1:21">
      <c r="A654" s="125">
        <v>850</v>
      </c>
      <c r="B654" s="125">
        <v>0.28910000000000002</v>
      </c>
      <c r="C654" s="125">
        <v>1.0268999999999999</v>
      </c>
      <c r="D654" s="125">
        <v>2.1532</v>
      </c>
      <c r="E654" s="125">
        <v>4.4476000000000004</v>
      </c>
      <c r="F654" s="125">
        <v>9.5426000000000002</v>
      </c>
      <c r="G654" s="125">
        <v>12.305199999999999</v>
      </c>
      <c r="H654" s="125">
        <v>18.5731</v>
      </c>
      <c r="I654" s="125">
        <v>0.32740000000000002</v>
      </c>
      <c r="J654" s="125">
        <v>1.0973999999999999</v>
      </c>
      <c r="K654" s="125">
        <v>2.2886000000000002</v>
      </c>
      <c r="L654" s="125">
        <v>0.35970000000000002</v>
      </c>
      <c r="M654" s="125">
        <v>1.1855</v>
      </c>
      <c r="N654" s="125">
        <v>2.4622999999999999</v>
      </c>
      <c r="O654" s="125">
        <v>0.30830000000000002</v>
      </c>
      <c r="P654" s="125">
        <v>1.0922000000000001</v>
      </c>
      <c r="Q654" s="125">
        <v>2.2940999999999998</v>
      </c>
      <c r="R654" s="125">
        <v>1.1044</v>
      </c>
      <c r="S654" s="125">
        <v>2.3048000000000002</v>
      </c>
      <c r="T654" s="363">
        <v>5.1622000000000003</v>
      </c>
      <c r="U654" s="125">
        <v>850</v>
      </c>
    </row>
    <row r="655" spans="1:21">
      <c r="A655" s="125">
        <v>849</v>
      </c>
      <c r="B655" s="125">
        <v>0.2893</v>
      </c>
      <c r="C655" s="125">
        <v>1.0271999999999999</v>
      </c>
      <c r="D655" s="125">
        <v>2.1539000000000001</v>
      </c>
      <c r="E655" s="125">
        <v>4.4489999999999998</v>
      </c>
      <c r="F655" s="125">
        <v>9.5454000000000008</v>
      </c>
      <c r="G655" s="125">
        <v>12.3088</v>
      </c>
      <c r="H655" s="125">
        <v>18.578700000000001</v>
      </c>
      <c r="I655" s="125">
        <v>0.3276</v>
      </c>
      <c r="J655" s="125">
        <v>1.0978000000000001</v>
      </c>
      <c r="K655" s="125">
        <v>2.2894000000000001</v>
      </c>
      <c r="L655" s="125">
        <v>0.3599</v>
      </c>
      <c r="M655" s="125">
        <v>1.1859999999999999</v>
      </c>
      <c r="N655" s="125">
        <v>2.4632000000000001</v>
      </c>
      <c r="O655" s="125">
        <v>0.30840000000000001</v>
      </c>
      <c r="P655" s="125">
        <v>1.0926</v>
      </c>
      <c r="Q655" s="125">
        <v>2.2949000000000002</v>
      </c>
      <c r="R655" s="125">
        <v>1.1048</v>
      </c>
      <c r="S655" s="125">
        <v>2.3056000000000001</v>
      </c>
      <c r="T655" s="363">
        <v>5.1637000000000004</v>
      </c>
      <c r="U655" s="125">
        <v>849</v>
      </c>
    </row>
    <row r="656" spans="1:21">
      <c r="A656" s="125">
        <v>848</v>
      </c>
      <c r="B656" s="125">
        <v>0.28939999999999999</v>
      </c>
      <c r="C656" s="125">
        <v>1.0275000000000001</v>
      </c>
      <c r="D656" s="125">
        <v>2.1545999999999998</v>
      </c>
      <c r="E656" s="125">
        <v>4.4504000000000001</v>
      </c>
      <c r="F656" s="125">
        <v>9.5482999999999993</v>
      </c>
      <c r="G656" s="125">
        <v>12.3124</v>
      </c>
      <c r="H656" s="125">
        <v>18.584199999999999</v>
      </c>
      <c r="I656" s="125">
        <v>0.32779999999999998</v>
      </c>
      <c r="J656" s="125">
        <v>1.0982000000000001</v>
      </c>
      <c r="K656" s="125">
        <v>2.2902</v>
      </c>
      <c r="L656" s="125">
        <v>0.36009999999999998</v>
      </c>
      <c r="M656" s="125">
        <v>1.1863999999999999</v>
      </c>
      <c r="N656" s="125">
        <v>2.464</v>
      </c>
      <c r="O656" s="125">
        <v>0.30859999999999999</v>
      </c>
      <c r="P656" s="125">
        <v>1.093</v>
      </c>
      <c r="Q656" s="125">
        <v>2.2957000000000001</v>
      </c>
      <c r="R656" s="125">
        <v>1.1052</v>
      </c>
      <c r="S656" s="125">
        <v>2.3064</v>
      </c>
      <c r="T656" s="363">
        <v>5.1653000000000002</v>
      </c>
      <c r="U656" s="125">
        <v>848</v>
      </c>
    </row>
    <row r="657" spans="1:21">
      <c r="A657" s="125">
        <v>847</v>
      </c>
      <c r="B657" s="125">
        <v>0.28960000000000002</v>
      </c>
      <c r="C657" s="125">
        <v>1.0279</v>
      </c>
      <c r="D657" s="125">
        <v>2.1553</v>
      </c>
      <c r="E657" s="125">
        <v>4.4518000000000004</v>
      </c>
      <c r="F657" s="125">
        <v>9.5510999999999999</v>
      </c>
      <c r="G657" s="125">
        <v>12.316000000000001</v>
      </c>
      <c r="H657" s="125">
        <v>18.589700000000001</v>
      </c>
      <c r="I657" s="125">
        <v>0.32800000000000001</v>
      </c>
      <c r="J657" s="125">
        <v>1.0986</v>
      </c>
      <c r="K657" s="125">
        <v>2.2909999999999999</v>
      </c>
      <c r="L657" s="125">
        <v>0.36030000000000001</v>
      </c>
      <c r="M657" s="125">
        <v>1.1868000000000001</v>
      </c>
      <c r="N657" s="125">
        <v>2.4649000000000001</v>
      </c>
      <c r="O657" s="125">
        <v>0.30880000000000002</v>
      </c>
      <c r="P657" s="125">
        <v>1.0933999999999999</v>
      </c>
      <c r="Q657" s="125">
        <v>2.2965</v>
      </c>
      <c r="R657" s="125">
        <v>1.1055999999999999</v>
      </c>
      <c r="S657" s="125">
        <v>2.3071000000000002</v>
      </c>
      <c r="T657" s="363">
        <v>5.1668000000000003</v>
      </c>
      <c r="U657" s="125">
        <v>847</v>
      </c>
    </row>
    <row r="658" spans="1:21">
      <c r="A658" s="125">
        <v>846</v>
      </c>
      <c r="B658" s="125">
        <v>0.2898</v>
      </c>
      <c r="C658" s="125">
        <v>1.0282</v>
      </c>
      <c r="D658" s="125">
        <v>2.1560000000000001</v>
      </c>
      <c r="E658" s="125">
        <v>4.4531999999999998</v>
      </c>
      <c r="F658" s="125">
        <v>9.5539000000000005</v>
      </c>
      <c r="G658" s="125">
        <v>12.319599999999999</v>
      </c>
      <c r="H658" s="125">
        <v>18.595300000000002</v>
      </c>
      <c r="I658" s="125">
        <v>0.32819999999999999</v>
      </c>
      <c r="J658" s="125">
        <v>1.099</v>
      </c>
      <c r="K658" s="125">
        <v>2.2917999999999998</v>
      </c>
      <c r="L658" s="125">
        <v>0.36059999999999998</v>
      </c>
      <c r="M658" s="125">
        <v>1.1873</v>
      </c>
      <c r="N658" s="125">
        <v>2.4658000000000002</v>
      </c>
      <c r="O658" s="125">
        <v>0.30890000000000001</v>
      </c>
      <c r="P658" s="125">
        <v>1.0938000000000001</v>
      </c>
      <c r="Q658" s="125">
        <v>2.2972999999999999</v>
      </c>
      <c r="R658" s="125">
        <v>1.1060000000000001</v>
      </c>
      <c r="S658" s="125">
        <v>2.3079000000000001</v>
      </c>
      <c r="T658" s="363">
        <v>5.1684000000000001</v>
      </c>
      <c r="U658" s="125">
        <v>846</v>
      </c>
    </row>
    <row r="659" spans="1:21">
      <c r="A659" s="125">
        <v>845</v>
      </c>
      <c r="B659" s="125">
        <v>0.28989999999999999</v>
      </c>
      <c r="C659" s="125">
        <v>1.0286</v>
      </c>
      <c r="D659" s="125">
        <v>2.1566999999999998</v>
      </c>
      <c r="E659" s="125">
        <v>4.4546000000000001</v>
      </c>
      <c r="F659" s="125">
        <v>9.5566999999999993</v>
      </c>
      <c r="G659" s="125">
        <v>12.3232</v>
      </c>
      <c r="H659" s="125">
        <v>19.000800000000002</v>
      </c>
      <c r="I659" s="125">
        <v>0.32840000000000003</v>
      </c>
      <c r="J659" s="125">
        <v>1.0993999999999999</v>
      </c>
      <c r="K659" s="125">
        <v>2.2927</v>
      </c>
      <c r="L659" s="125">
        <v>0.36080000000000001</v>
      </c>
      <c r="M659" s="125">
        <v>1.1877</v>
      </c>
      <c r="N659" s="125">
        <v>2.4666999999999999</v>
      </c>
      <c r="O659" s="125">
        <v>0.30909999999999999</v>
      </c>
      <c r="P659" s="125">
        <v>1.0942000000000001</v>
      </c>
      <c r="Q659" s="125">
        <v>2.2980999999999998</v>
      </c>
      <c r="R659" s="125">
        <v>1.1064000000000001</v>
      </c>
      <c r="S659" s="125">
        <v>2.3087</v>
      </c>
      <c r="T659" s="363">
        <v>5.1699000000000002</v>
      </c>
      <c r="U659" s="125">
        <v>845</v>
      </c>
    </row>
    <row r="660" spans="1:21">
      <c r="A660" s="125">
        <v>844</v>
      </c>
      <c r="B660" s="125">
        <v>0.29010000000000002</v>
      </c>
      <c r="C660" s="125">
        <v>1.0288999999999999</v>
      </c>
      <c r="D660" s="125">
        <v>2.1573000000000002</v>
      </c>
      <c r="E660" s="125">
        <v>4.4558999999999997</v>
      </c>
      <c r="F660" s="125">
        <v>9.5594999999999999</v>
      </c>
      <c r="G660" s="125">
        <v>12.3268</v>
      </c>
      <c r="H660" s="125">
        <v>19.0063</v>
      </c>
      <c r="I660" s="125">
        <v>0.3286</v>
      </c>
      <c r="J660" s="125">
        <v>1.0999000000000001</v>
      </c>
      <c r="K660" s="125">
        <v>2.2934999999999999</v>
      </c>
      <c r="L660" s="125">
        <v>0.36099999999999999</v>
      </c>
      <c r="M660" s="125">
        <v>1.1881999999999999</v>
      </c>
      <c r="N660" s="125">
        <v>2.4676</v>
      </c>
      <c r="O660" s="125">
        <v>0.30930000000000002</v>
      </c>
      <c r="P660" s="125">
        <v>1.0946</v>
      </c>
      <c r="Q660" s="125">
        <v>2.2989000000000002</v>
      </c>
      <c r="R660" s="125">
        <v>1.1067</v>
      </c>
      <c r="S660" s="125">
        <v>2.3094999999999999</v>
      </c>
      <c r="T660" s="363">
        <v>5.1715</v>
      </c>
      <c r="U660" s="125">
        <v>844</v>
      </c>
    </row>
    <row r="661" spans="1:21">
      <c r="A661" s="125">
        <v>843</v>
      </c>
      <c r="B661" s="125">
        <v>0.2903</v>
      </c>
      <c r="C661" s="125">
        <v>1.0293000000000001</v>
      </c>
      <c r="D661" s="125">
        <v>2.1579999999999999</v>
      </c>
      <c r="E661" s="125">
        <v>4.4573</v>
      </c>
      <c r="F661" s="125">
        <v>9.5624000000000002</v>
      </c>
      <c r="G661" s="125">
        <v>12.330399999999999</v>
      </c>
      <c r="H661" s="125">
        <v>19.011900000000001</v>
      </c>
      <c r="I661" s="125">
        <v>0.32879999999999998</v>
      </c>
      <c r="J661" s="125">
        <v>1.1003000000000001</v>
      </c>
      <c r="K661" s="125">
        <v>2.2942999999999998</v>
      </c>
      <c r="L661" s="125">
        <v>0.36120000000000002</v>
      </c>
      <c r="M661" s="125">
        <v>1.1886000000000001</v>
      </c>
      <c r="N661" s="125">
        <v>2.4685000000000001</v>
      </c>
      <c r="O661" s="125">
        <v>0.3095</v>
      </c>
      <c r="P661" s="125">
        <v>1.095</v>
      </c>
      <c r="Q661" s="125">
        <v>2.2997000000000001</v>
      </c>
      <c r="R661" s="125">
        <v>1.1071</v>
      </c>
      <c r="S661" s="125">
        <v>2.3102999999999998</v>
      </c>
      <c r="T661" s="363">
        <v>5.173</v>
      </c>
      <c r="U661" s="125">
        <v>843</v>
      </c>
    </row>
    <row r="662" spans="1:21">
      <c r="A662" s="125">
        <v>842</v>
      </c>
      <c r="B662" s="125">
        <v>0.29039999999999999</v>
      </c>
      <c r="C662" s="125">
        <v>1.0296000000000001</v>
      </c>
      <c r="D662" s="125">
        <v>2.1587000000000001</v>
      </c>
      <c r="E662" s="125">
        <v>4.4587000000000003</v>
      </c>
      <c r="F662" s="125">
        <v>9.5652000000000008</v>
      </c>
      <c r="G662" s="125">
        <v>12.334099999999999</v>
      </c>
      <c r="H662" s="125">
        <v>19.017399999999999</v>
      </c>
      <c r="I662" s="125">
        <v>0.32900000000000001</v>
      </c>
      <c r="J662" s="125">
        <v>1.1007</v>
      </c>
      <c r="K662" s="125">
        <v>2.2951000000000001</v>
      </c>
      <c r="L662" s="125">
        <v>0.3614</v>
      </c>
      <c r="M662" s="125">
        <v>1.1890000000000001</v>
      </c>
      <c r="N662" s="125">
        <v>2.4693000000000001</v>
      </c>
      <c r="O662" s="125">
        <v>0.30959999999999999</v>
      </c>
      <c r="P662" s="125">
        <v>1.0953999999999999</v>
      </c>
      <c r="Q662" s="125">
        <v>2.3005</v>
      </c>
      <c r="R662" s="125">
        <v>1.1074999999999999</v>
      </c>
      <c r="S662" s="125">
        <v>2.3109999999999999</v>
      </c>
      <c r="T662" s="363">
        <v>5.1745999999999999</v>
      </c>
      <c r="U662" s="125">
        <v>842</v>
      </c>
    </row>
    <row r="663" spans="1:21">
      <c r="A663" s="125">
        <v>841</v>
      </c>
      <c r="B663" s="125">
        <v>0.29060000000000002</v>
      </c>
      <c r="C663" s="125">
        <v>1.03</v>
      </c>
      <c r="D663" s="125">
        <v>2.1594000000000002</v>
      </c>
      <c r="E663" s="125">
        <v>4.4600999999999997</v>
      </c>
      <c r="F663" s="125">
        <v>9.5679999999999996</v>
      </c>
      <c r="G663" s="125">
        <v>12.3377</v>
      </c>
      <c r="H663" s="125">
        <v>19.023</v>
      </c>
      <c r="I663" s="125">
        <v>0.32919999999999999</v>
      </c>
      <c r="J663" s="125">
        <v>1.1011</v>
      </c>
      <c r="K663" s="125">
        <v>2.2959999999999998</v>
      </c>
      <c r="L663" s="125">
        <v>0.36159999999999998</v>
      </c>
      <c r="M663" s="125">
        <v>1.1895</v>
      </c>
      <c r="N663" s="125">
        <v>2.4702000000000002</v>
      </c>
      <c r="O663" s="125">
        <v>0.30980000000000002</v>
      </c>
      <c r="P663" s="125">
        <v>1.0958000000000001</v>
      </c>
      <c r="Q663" s="125">
        <v>2.3012999999999999</v>
      </c>
      <c r="R663" s="125">
        <v>1.1079000000000001</v>
      </c>
      <c r="S663" s="125">
        <v>2.3117999999999999</v>
      </c>
      <c r="T663" s="363">
        <v>5.1761999999999997</v>
      </c>
      <c r="U663" s="125">
        <v>841</v>
      </c>
    </row>
    <row r="664" spans="1:21">
      <c r="A664" s="125">
        <v>840</v>
      </c>
      <c r="B664" s="125">
        <v>0.2908</v>
      </c>
      <c r="C664" s="125">
        <v>1.0303</v>
      </c>
      <c r="D664" s="125">
        <v>2.1600999999999999</v>
      </c>
      <c r="E664" s="125">
        <v>4.4615</v>
      </c>
      <c r="F664" s="125">
        <v>9.5708000000000002</v>
      </c>
      <c r="G664" s="125">
        <v>12.3413</v>
      </c>
      <c r="H664" s="125">
        <v>19.028500000000001</v>
      </c>
      <c r="I664" s="125">
        <v>0.32940000000000003</v>
      </c>
      <c r="J664" s="125">
        <v>1.1014999999999999</v>
      </c>
      <c r="K664" s="125">
        <v>2.2968000000000002</v>
      </c>
      <c r="L664" s="125">
        <v>0.3619</v>
      </c>
      <c r="M664" s="125">
        <v>1.1899</v>
      </c>
      <c r="N664" s="125">
        <v>2.4710999999999999</v>
      </c>
      <c r="O664" s="125">
        <v>0.31</v>
      </c>
      <c r="P664" s="125">
        <v>1.0962000000000001</v>
      </c>
      <c r="Q664" s="125">
        <v>2.3020999999999998</v>
      </c>
      <c r="R664" s="125">
        <v>1.1083000000000001</v>
      </c>
      <c r="S664" s="125">
        <v>2.3126000000000002</v>
      </c>
      <c r="T664" s="363">
        <v>5.1776999999999997</v>
      </c>
      <c r="U664" s="125">
        <v>840</v>
      </c>
    </row>
    <row r="665" spans="1:21">
      <c r="A665" s="125">
        <v>839</v>
      </c>
      <c r="B665" s="125">
        <v>0.29089999999999999</v>
      </c>
      <c r="C665" s="125">
        <v>1.0306</v>
      </c>
      <c r="D665" s="125">
        <v>2.1608000000000001</v>
      </c>
      <c r="E665" s="125">
        <v>4.4629000000000003</v>
      </c>
      <c r="F665" s="125">
        <v>9.5737000000000005</v>
      </c>
      <c r="G665" s="125">
        <v>12.344900000000001</v>
      </c>
      <c r="H665" s="125">
        <v>19.034099999999999</v>
      </c>
      <c r="I665" s="125">
        <v>0.3296</v>
      </c>
      <c r="J665" s="125">
        <v>1.1019000000000001</v>
      </c>
      <c r="K665" s="125">
        <v>2.2976000000000001</v>
      </c>
      <c r="L665" s="125">
        <v>0.36209999999999998</v>
      </c>
      <c r="M665" s="125">
        <v>1.1903999999999999</v>
      </c>
      <c r="N665" s="125">
        <v>2.472</v>
      </c>
      <c r="O665" s="125">
        <v>0.31019999999999998</v>
      </c>
      <c r="P665" s="125">
        <v>1.0966</v>
      </c>
      <c r="Q665" s="125">
        <v>2.3029000000000002</v>
      </c>
      <c r="R665" s="125">
        <v>1.1087</v>
      </c>
      <c r="S665" s="125">
        <v>2.3134000000000001</v>
      </c>
      <c r="T665" s="363">
        <v>5.1792999999999996</v>
      </c>
      <c r="U665" s="125">
        <v>839</v>
      </c>
    </row>
    <row r="666" spans="1:21">
      <c r="A666" s="125">
        <v>838</v>
      </c>
      <c r="B666" s="125">
        <v>0.29110000000000003</v>
      </c>
      <c r="C666" s="125">
        <v>1.0309999999999999</v>
      </c>
      <c r="D666" s="125">
        <v>2.1615000000000002</v>
      </c>
      <c r="E666" s="125">
        <v>4.4642999999999997</v>
      </c>
      <c r="F666" s="125">
        <v>9.5764999999999993</v>
      </c>
      <c r="G666" s="125">
        <v>12.3485</v>
      </c>
      <c r="H666" s="125">
        <v>19.0396</v>
      </c>
      <c r="I666" s="125">
        <v>0.32979999999999998</v>
      </c>
      <c r="J666" s="125">
        <v>1.1023000000000001</v>
      </c>
      <c r="K666" s="125">
        <v>2.2984</v>
      </c>
      <c r="L666" s="125">
        <v>0.36230000000000001</v>
      </c>
      <c r="M666" s="125">
        <v>1.1908000000000001</v>
      </c>
      <c r="N666" s="125">
        <v>2.4729000000000001</v>
      </c>
      <c r="O666" s="125">
        <v>0.31030000000000002</v>
      </c>
      <c r="P666" s="125">
        <v>1.097</v>
      </c>
      <c r="Q666" s="125">
        <v>2.3037000000000001</v>
      </c>
      <c r="R666" s="125">
        <v>1.1091</v>
      </c>
      <c r="S666" s="125">
        <v>2.3140999999999998</v>
      </c>
      <c r="T666" s="363">
        <v>5.1809000000000003</v>
      </c>
      <c r="U666" s="125">
        <v>838</v>
      </c>
    </row>
    <row r="667" spans="1:21">
      <c r="A667" s="125">
        <v>837</v>
      </c>
      <c r="B667" s="125">
        <v>0.2913</v>
      </c>
      <c r="C667" s="125">
        <v>1.0313000000000001</v>
      </c>
      <c r="D667" s="125">
        <v>2.1621999999999999</v>
      </c>
      <c r="E667" s="125">
        <v>4.4657</v>
      </c>
      <c r="F667" s="125">
        <v>9.5792999999999999</v>
      </c>
      <c r="G667" s="125">
        <v>12.3521</v>
      </c>
      <c r="H667" s="125">
        <v>19.045200000000001</v>
      </c>
      <c r="I667" s="125">
        <v>0.33</v>
      </c>
      <c r="J667" s="125">
        <v>1.1027</v>
      </c>
      <c r="K667" s="125">
        <v>2.2993000000000001</v>
      </c>
      <c r="L667" s="125">
        <v>0.36249999999999999</v>
      </c>
      <c r="M667" s="125">
        <v>1.1912</v>
      </c>
      <c r="N667" s="125">
        <v>2.4738000000000002</v>
      </c>
      <c r="O667" s="125">
        <v>0.3105</v>
      </c>
      <c r="P667" s="125">
        <v>1.0973999999999999</v>
      </c>
      <c r="Q667" s="125">
        <v>2.3045</v>
      </c>
      <c r="R667" s="125">
        <v>1.1094999999999999</v>
      </c>
      <c r="S667" s="125">
        <v>2.3149000000000002</v>
      </c>
      <c r="T667" s="363">
        <v>5.1824000000000003</v>
      </c>
      <c r="U667" s="125">
        <v>837</v>
      </c>
    </row>
    <row r="668" spans="1:21">
      <c r="A668" s="125">
        <v>836</v>
      </c>
      <c r="B668" s="125">
        <v>0.29139999999999999</v>
      </c>
      <c r="C668" s="125">
        <v>1.0317000000000001</v>
      </c>
      <c r="D668" s="125">
        <v>2.1629</v>
      </c>
      <c r="E668" s="125">
        <v>4.4671000000000003</v>
      </c>
      <c r="F668" s="125">
        <v>9.5822000000000003</v>
      </c>
      <c r="G668" s="125">
        <v>12.3558</v>
      </c>
      <c r="H668" s="125">
        <v>19.050699999999999</v>
      </c>
      <c r="I668" s="125">
        <v>0.3301</v>
      </c>
      <c r="J668" s="125">
        <v>1.1031</v>
      </c>
      <c r="K668" s="125">
        <v>2.3001</v>
      </c>
      <c r="L668" s="125">
        <v>0.36270000000000002</v>
      </c>
      <c r="M668" s="125">
        <v>1.1917</v>
      </c>
      <c r="N668" s="125">
        <v>2.4746999999999999</v>
      </c>
      <c r="O668" s="125">
        <v>0.31069999999999998</v>
      </c>
      <c r="P668" s="125">
        <v>1.0978000000000001</v>
      </c>
      <c r="Q668" s="125">
        <v>2.3052999999999999</v>
      </c>
      <c r="R668" s="125">
        <v>1.1099000000000001</v>
      </c>
      <c r="S668" s="125">
        <v>2.3157000000000001</v>
      </c>
      <c r="T668" s="363">
        <v>5.1840000000000002</v>
      </c>
      <c r="U668" s="125">
        <v>836</v>
      </c>
    </row>
    <row r="669" spans="1:21">
      <c r="A669" s="125">
        <v>835</v>
      </c>
      <c r="B669" s="125">
        <v>0.29160000000000003</v>
      </c>
      <c r="C669" s="125">
        <v>1.032</v>
      </c>
      <c r="D669" s="125">
        <v>2.1636000000000002</v>
      </c>
      <c r="E669" s="125">
        <v>4.4684999999999997</v>
      </c>
      <c r="F669" s="125">
        <v>9.5850000000000009</v>
      </c>
      <c r="G669" s="125">
        <v>12.359400000000001</v>
      </c>
      <c r="H669" s="125">
        <v>19.0563</v>
      </c>
      <c r="I669" s="125">
        <v>0.33029999999999998</v>
      </c>
      <c r="J669" s="125">
        <v>1.1034999999999999</v>
      </c>
      <c r="K669" s="125">
        <v>2.3008999999999999</v>
      </c>
      <c r="L669" s="125">
        <v>0.36299999999999999</v>
      </c>
      <c r="M669" s="125">
        <v>1.1920999999999999</v>
      </c>
      <c r="N669" s="125">
        <v>2.4756</v>
      </c>
      <c r="O669" s="125">
        <v>0.31090000000000001</v>
      </c>
      <c r="P669" s="125">
        <v>1.0982000000000001</v>
      </c>
      <c r="Q669" s="125">
        <v>2.3060999999999998</v>
      </c>
      <c r="R669" s="125">
        <v>1.1102000000000001</v>
      </c>
      <c r="S669" s="125">
        <v>2.3165</v>
      </c>
      <c r="T669" s="363">
        <v>5.1855000000000002</v>
      </c>
      <c r="U669" s="125">
        <v>835</v>
      </c>
    </row>
    <row r="670" spans="1:21">
      <c r="A670" s="125">
        <v>834</v>
      </c>
      <c r="B670" s="125">
        <v>0.2918</v>
      </c>
      <c r="C670" s="125">
        <v>1.0324</v>
      </c>
      <c r="D670" s="125">
        <v>2.1642999999999999</v>
      </c>
      <c r="E670" s="125">
        <v>4.4699</v>
      </c>
      <c r="F670" s="125">
        <v>9.5877999999999997</v>
      </c>
      <c r="G670" s="125">
        <v>12.363</v>
      </c>
      <c r="H670" s="125">
        <v>19.061900000000001</v>
      </c>
      <c r="I670" s="125">
        <v>0.33050000000000002</v>
      </c>
      <c r="J670" s="125">
        <v>1.1040000000000001</v>
      </c>
      <c r="K670" s="125">
        <v>2.3016999999999999</v>
      </c>
      <c r="L670" s="125">
        <v>0.36320000000000002</v>
      </c>
      <c r="M670" s="125">
        <v>1.1926000000000001</v>
      </c>
      <c r="N670" s="125">
        <v>2.4763999999999999</v>
      </c>
      <c r="O670" s="125">
        <v>0.311</v>
      </c>
      <c r="P670" s="125">
        <v>1.0986</v>
      </c>
      <c r="Q670" s="125">
        <v>2.3069000000000002</v>
      </c>
      <c r="R670" s="125">
        <v>1.1106</v>
      </c>
      <c r="S670" s="125">
        <v>2.3172999999999999</v>
      </c>
      <c r="T670" s="363">
        <v>5.1871</v>
      </c>
      <c r="U670" s="125">
        <v>834</v>
      </c>
    </row>
    <row r="671" spans="1:21">
      <c r="A671" s="125">
        <v>833</v>
      </c>
      <c r="B671" s="125">
        <v>0.29189999999999999</v>
      </c>
      <c r="C671" s="125">
        <v>1.0327</v>
      </c>
      <c r="D671" s="125">
        <v>2.1648999999999998</v>
      </c>
      <c r="E671" s="125">
        <v>4.4713000000000003</v>
      </c>
      <c r="F671" s="125">
        <v>9.5907</v>
      </c>
      <c r="G671" s="125">
        <v>12.3667</v>
      </c>
      <c r="H671" s="125">
        <v>19.067399999999999</v>
      </c>
      <c r="I671" s="125">
        <v>0.33069999999999999</v>
      </c>
      <c r="J671" s="125">
        <v>1.1044</v>
      </c>
      <c r="K671" s="125">
        <v>2.3026</v>
      </c>
      <c r="L671" s="125">
        <v>0.3634</v>
      </c>
      <c r="M671" s="125">
        <v>1.1930000000000001</v>
      </c>
      <c r="N671" s="125">
        <v>2.4773000000000001</v>
      </c>
      <c r="O671" s="125">
        <v>0.31119999999999998</v>
      </c>
      <c r="P671" s="125">
        <v>1.099</v>
      </c>
      <c r="Q671" s="125">
        <v>2.3077000000000001</v>
      </c>
      <c r="R671" s="125">
        <v>1.111</v>
      </c>
      <c r="S671" s="125">
        <v>2.3180999999999998</v>
      </c>
      <c r="T671" s="363">
        <v>5.1886999999999999</v>
      </c>
      <c r="U671" s="125">
        <v>833</v>
      </c>
    </row>
    <row r="672" spans="1:21">
      <c r="A672" s="125">
        <v>832</v>
      </c>
      <c r="B672" s="125">
        <v>0.29210000000000003</v>
      </c>
      <c r="C672" s="125">
        <v>1.0330999999999999</v>
      </c>
      <c r="D672" s="125">
        <v>2.1656</v>
      </c>
      <c r="E672" s="125">
        <v>4.4726999999999997</v>
      </c>
      <c r="F672" s="125">
        <v>9.5935000000000006</v>
      </c>
      <c r="G672" s="125">
        <v>12.3703</v>
      </c>
      <c r="H672" s="125">
        <v>19.073</v>
      </c>
      <c r="I672" s="125">
        <v>0.33090000000000003</v>
      </c>
      <c r="J672" s="125">
        <v>1.1048</v>
      </c>
      <c r="K672" s="125">
        <v>2.3033999999999999</v>
      </c>
      <c r="L672" s="125">
        <v>0.36359999999999998</v>
      </c>
      <c r="M672" s="125">
        <v>1.1935</v>
      </c>
      <c r="N672" s="125">
        <v>2.4782000000000002</v>
      </c>
      <c r="O672" s="125">
        <v>0.31140000000000001</v>
      </c>
      <c r="P672" s="125">
        <v>1.0993999999999999</v>
      </c>
      <c r="Q672" s="125">
        <v>2.3085</v>
      </c>
      <c r="R672" s="125">
        <v>1.1113999999999999</v>
      </c>
      <c r="S672" s="125">
        <v>2.3188</v>
      </c>
      <c r="T672" s="363">
        <v>5.1902999999999997</v>
      </c>
      <c r="U672" s="125">
        <v>832</v>
      </c>
    </row>
    <row r="673" spans="1:21">
      <c r="A673" s="125">
        <v>831</v>
      </c>
      <c r="B673" s="125">
        <v>0.2923</v>
      </c>
      <c r="C673" s="125">
        <v>1.0334000000000001</v>
      </c>
      <c r="D673" s="125">
        <v>2.1663000000000001</v>
      </c>
      <c r="E673" s="125">
        <v>4.4741</v>
      </c>
      <c r="F673" s="125">
        <v>9.5963999999999992</v>
      </c>
      <c r="G673" s="125">
        <v>12.373900000000001</v>
      </c>
      <c r="H673" s="125">
        <v>19.078600000000002</v>
      </c>
      <c r="I673" s="125">
        <v>0.33110000000000001</v>
      </c>
      <c r="J673" s="125">
        <v>1.1052</v>
      </c>
      <c r="K673" s="125">
        <v>2.3041999999999998</v>
      </c>
      <c r="L673" s="125">
        <v>0.36380000000000001</v>
      </c>
      <c r="M673" s="125">
        <v>1.1939</v>
      </c>
      <c r="N673" s="125">
        <v>2.4790999999999999</v>
      </c>
      <c r="O673" s="125">
        <v>0.31159999999999999</v>
      </c>
      <c r="P673" s="125">
        <v>1.0998000000000001</v>
      </c>
      <c r="Q673" s="125">
        <v>2.3092999999999999</v>
      </c>
      <c r="R673" s="125">
        <v>1.1117999999999999</v>
      </c>
      <c r="S673" s="125">
        <v>2.3195999999999999</v>
      </c>
      <c r="T673" s="363">
        <v>5.1917999999999997</v>
      </c>
      <c r="U673" s="125">
        <v>831</v>
      </c>
    </row>
    <row r="674" spans="1:21">
      <c r="A674" s="125">
        <v>830</v>
      </c>
      <c r="B674" s="125">
        <v>0.29239999999999999</v>
      </c>
      <c r="C674" s="125">
        <v>1.0338000000000001</v>
      </c>
      <c r="D674" s="125">
        <v>2.1669999999999998</v>
      </c>
      <c r="E674" s="125">
        <v>4.4755000000000003</v>
      </c>
      <c r="F674" s="125">
        <v>9.5991999999999997</v>
      </c>
      <c r="G674" s="125">
        <v>12.377599999999999</v>
      </c>
      <c r="H674" s="125">
        <v>19.084199999999999</v>
      </c>
      <c r="I674" s="125">
        <v>0.33129999999999998</v>
      </c>
      <c r="J674" s="125">
        <v>1.1055999999999999</v>
      </c>
      <c r="K674" s="125">
        <v>2.3050000000000002</v>
      </c>
      <c r="L674" s="125">
        <v>0.36409999999999998</v>
      </c>
      <c r="M674" s="125">
        <v>1.1942999999999999</v>
      </c>
      <c r="N674" s="125">
        <v>2.48</v>
      </c>
      <c r="O674" s="125">
        <v>0.31169999999999998</v>
      </c>
      <c r="P674" s="125">
        <v>1.1002000000000001</v>
      </c>
      <c r="Q674" s="125">
        <v>2.3100999999999998</v>
      </c>
      <c r="R674" s="125">
        <v>1.1122000000000001</v>
      </c>
      <c r="S674" s="125">
        <v>2.3203999999999998</v>
      </c>
      <c r="T674" s="363">
        <v>5.1933999999999996</v>
      </c>
      <c r="U674" s="125">
        <v>830</v>
      </c>
    </row>
    <row r="675" spans="1:21">
      <c r="A675" s="125">
        <v>829</v>
      </c>
      <c r="B675" s="125">
        <v>0.29260000000000003</v>
      </c>
      <c r="C675" s="125">
        <v>1.0341</v>
      </c>
      <c r="D675" s="125">
        <v>2.1677</v>
      </c>
      <c r="E675" s="125">
        <v>4.4768999999999997</v>
      </c>
      <c r="F675" s="125">
        <v>10.002000000000001</v>
      </c>
      <c r="G675" s="125">
        <v>12.3812</v>
      </c>
      <c r="H675" s="125">
        <v>19.0898</v>
      </c>
      <c r="I675" s="125">
        <v>0.33150000000000002</v>
      </c>
      <c r="J675" s="125">
        <v>1.1060000000000001</v>
      </c>
      <c r="K675" s="125">
        <v>2.3058999999999998</v>
      </c>
      <c r="L675" s="125">
        <v>0.36430000000000001</v>
      </c>
      <c r="M675" s="125">
        <v>1.1948000000000001</v>
      </c>
      <c r="N675" s="125">
        <v>2.4809000000000001</v>
      </c>
      <c r="O675" s="125">
        <v>0.31190000000000001</v>
      </c>
      <c r="P675" s="125">
        <v>1.1007</v>
      </c>
      <c r="Q675" s="125">
        <v>2.3109000000000002</v>
      </c>
      <c r="R675" s="125">
        <v>1.1126</v>
      </c>
      <c r="S675" s="125">
        <v>2.3212000000000002</v>
      </c>
      <c r="T675" s="363">
        <v>5.1950000000000003</v>
      </c>
      <c r="U675" s="125">
        <v>829</v>
      </c>
    </row>
    <row r="676" spans="1:21">
      <c r="A676" s="125">
        <v>828</v>
      </c>
      <c r="B676" s="125">
        <v>0.2928</v>
      </c>
      <c r="C676" s="125">
        <v>1.0345</v>
      </c>
      <c r="D676" s="125">
        <v>2.1684000000000001</v>
      </c>
      <c r="E676" s="125">
        <v>4.4782999999999999</v>
      </c>
      <c r="F676" s="125">
        <v>10.004899999999999</v>
      </c>
      <c r="G676" s="125">
        <v>12.3849</v>
      </c>
      <c r="H676" s="125">
        <v>19.095400000000001</v>
      </c>
      <c r="I676" s="125">
        <v>0.33169999999999999</v>
      </c>
      <c r="J676" s="125">
        <v>1.1064000000000001</v>
      </c>
      <c r="K676" s="125">
        <v>2.3067000000000002</v>
      </c>
      <c r="L676" s="125">
        <v>0.36449999999999999</v>
      </c>
      <c r="M676" s="125">
        <v>1.1952</v>
      </c>
      <c r="N676" s="125">
        <v>2.4817999999999998</v>
      </c>
      <c r="O676" s="125">
        <v>0.31209999999999999</v>
      </c>
      <c r="P676" s="125">
        <v>1.1011</v>
      </c>
      <c r="Q676" s="125">
        <v>2.3117000000000001</v>
      </c>
      <c r="R676" s="125">
        <v>1.113</v>
      </c>
      <c r="S676" s="125">
        <v>2.3220000000000001</v>
      </c>
      <c r="T676" s="363">
        <v>5.1965000000000003</v>
      </c>
      <c r="U676" s="125">
        <v>828</v>
      </c>
    </row>
    <row r="677" spans="1:21">
      <c r="A677" s="125">
        <v>827</v>
      </c>
      <c r="B677" s="125">
        <v>0.29289999999999999</v>
      </c>
      <c r="C677" s="125">
        <v>1.0347999999999999</v>
      </c>
      <c r="D677" s="125">
        <v>2.1690999999999998</v>
      </c>
      <c r="E677" s="125">
        <v>4.4797000000000002</v>
      </c>
      <c r="F677" s="125">
        <v>10.0077</v>
      </c>
      <c r="G677" s="125">
        <v>12.388500000000001</v>
      </c>
      <c r="H677" s="125">
        <v>19.100999999999999</v>
      </c>
      <c r="I677" s="125">
        <v>0.33189999999999997</v>
      </c>
      <c r="J677" s="125">
        <v>1.1068</v>
      </c>
      <c r="K677" s="125">
        <v>2.3075000000000001</v>
      </c>
      <c r="L677" s="125">
        <v>0.36470000000000002</v>
      </c>
      <c r="M677" s="125">
        <v>1.1957</v>
      </c>
      <c r="N677" s="125">
        <v>2.4826999999999999</v>
      </c>
      <c r="O677" s="125">
        <v>0.31230000000000002</v>
      </c>
      <c r="P677" s="125">
        <v>1.1014999999999999</v>
      </c>
      <c r="Q677" s="125">
        <v>2.3125</v>
      </c>
      <c r="R677" s="125">
        <v>1.1133999999999999</v>
      </c>
      <c r="S677" s="125">
        <v>2.3228</v>
      </c>
      <c r="T677" s="363">
        <v>5.1981000000000002</v>
      </c>
      <c r="U677" s="125">
        <v>827</v>
      </c>
    </row>
    <row r="678" spans="1:21">
      <c r="A678" s="125">
        <v>826</v>
      </c>
      <c r="B678" s="125">
        <v>0.29310000000000003</v>
      </c>
      <c r="C678" s="125">
        <v>1.0351999999999999</v>
      </c>
      <c r="D678" s="125">
        <v>2.1698</v>
      </c>
      <c r="E678" s="125">
        <v>4.4810999999999996</v>
      </c>
      <c r="F678" s="125">
        <v>10.0106</v>
      </c>
      <c r="G678" s="125">
        <v>12.392200000000001</v>
      </c>
      <c r="H678" s="125">
        <v>19.1066</v>
      </c>
      <c r="I678" s="125">
        <v>0.33210000000000001</v>
      </c>
      <c r="J678" s="125">
        <v>1.1073</v>
      </c>
      <c r="K678" s="125">
        <v>2.3083999999999998</v>
      </c>
      <c r="L678" s="125">
        <v>0.3649</v>
      </c>
      <c r="M678" s="125">
        <v>1.1960999999999999</v>
      </c>
      <c r="N678" s="125">
        <v>2.4836</v>
      </c>
      <c r="O678" s="125">
        <v>0.31240000000000001</v>
      </c>
      <c r="P678" s="125">
        <v>1.1019000000000001</v>
      </c>
      <c r="Q678" s="125">
        <v>2.3132999999999999</v>
      </c>
      <c r="R678" s="125">
        <v>1.1137999999999999</v>
      </c>
      <c r="S678" s="125">
        <v>2.3235000000000001</v>
      </c>
      <c r="T678" s="363">
        <v>5.1997</v>
      </c>
      <c r="U678" s="125">
        <v>826</v>
      </c>
    </row>
    <row r="679" spans="1:21">
      <c r="A679" s="125">
        <v>825</v>
      </c>
      <c r="B679" s="125">
        <v>0.29330000000000001</v>
      </c>
      <c r="C679" s="125">
        <v>1.0355000000000001</v>
      </c>
      <c r="D679" s="125">
        <v>2.1705000000000001</v>
      </c>
      <c r="E679" s="125">
        <v>4.4824999999999999</v>
      </c>
      <c r="F679" s="125">
        <v>10.013500000000001</v>
      </c>
      <c r="G679" s="125">
        <v>12.395799999999999</v>
      </c>
      <c r="H679" s="125">
        <v>19.112200000000001</v>
      </c>
      <c r="I679" s="125">
        <v>0.33229999999999998</v>
      </c>
      <c r="J679" s="125">
        <v>1.1076999999999999</v>
      </c>
      <c r="K679" s="125">
        <v>2.3092000000000001</v>
      </c>
      <c r="L679" s="125">
        <v>0.36520000000000002</v>
      </c>
      <c r="M679" s="125">
        <v>1.1966000000000001</v>
      </c>
      <c r="N679" s="125">
        <v>2.4845000000000002</v>
      </c>
      <c r="O679" s="125">
        <v>0.31259999999999999</v>
      </c>
      <c r="P679" s="125">
        <v>1.1023000000000001</v>
      </c>
      <c r="Q679" s="125">
        <v>2.3140999999999998</v>
      </c>
      <c r="R679" s="125">
        <v>1.1141000000000001</v>
      </c>
      <c r="S679" s="125">
        <v>2.3243</v>
      </c>
      <c r="T679" s="363">
        <v>5.2012999999999998</v>
      </c>
      <c r="U679" s="125">
        <v>825</v>
      </c>
    </row>
    <row r="680" spans="1:21">
      <c r="A680" s="125">
        <v>824</v>
      </c>
      <c r="B680" s="125">
        <v>0.29339999999999999</v>
      </c>
      <c r="C680" s="125">
        <v>1.0358000000000001</v>
      </c>
      <c r="D680" s="125">
        <v>2.1711999999999998</v>
      </c>
      <c r="E680" s="125">
        <v>4.4839000000000002</v>
      </c>
      <c r="F680" s="125">
        <v>10.016299999999999</v>
      </c>
      <c r="G680" s="125">
        <v>12.3995</v>
      </c>
      <c r="H680" s="125">
        <v>19.117799999999999</v>
      </c>
      <c r="I680" s="125">
        <v>0.33250000000000002</v>
      </c>
      <c r="J680" s="125">
        <v>1.1081000000000001</v>
      </c>
      <c r="K680" s="125">
        <v>2.31</v>
      </c>
      <c r="L680" s="125">
        <v>0.3654</v>
      </c>
      <c r="M680" s="125">
        <v>1.1970000000000001</v>
      </c>
      <c r="N680" s="125">
        <v>2.4853999999999998</v>
      </c>
      <c r="O680" s="125">
        <v>0.31280000000000002</v>
      </c>
      <c r="P680" s="125">
        <v>1.1027</v>
      </c>
      <c r="Q680" s="125">
        <v>2.3149000000000002</v>
      </c>
      <c r="R680" s="125">
        <v>1.1145</v>
      </c>
      <c r="S680" s="125">
        <v>2.3250999999999999</v>
      </c>
      <c r="T680" s="363">
        <v>5.2027999999999999</v>
      </c>
      <c r="U680" s="125">
        <v>824</v>
      </c>
    </row>
    <row r="681" spans="1:21">
      <c r="A681" s="125">
        <v>823</v>
      </c>
      <c r="B681" s="125">
        <v>0.29360000000000003</v>
      </c>
      <c r="C681" s="125">
        <v>1.0362</v>
      </c>
      <c r="D681" s="125">
        <v>2.1718999999999999</v>
      </c>
      <c r="E681" s="125">
        <v>4.4852999999999996</v>
      </c>
      <c r="F681" s="125">
        <v>10.0192</v>
      </c>
      <c r="G681" s="125">
        <v>12.4031</v>
      </c>
      <c r="H681" s="125">
        <v>19.1234</v>
      </c>
      <c r="I681" s="125">
        <v>0.3327</v>
      </c>
      <c r="J681" s="125">
        <v>1.1085</v>
      </c>
      <c r="K681" s="125">
        <v>2.3109000000000002</v>
      </c>
      <c r="L681" s="125">
        <v>0.36559999999999998</v>
      </c>
      <c r="M681" s="125">
        <v>1.1974</v>
      </c>
      <c r="N681" s="125">
        <v>2.4863</v>
      </c>
      <c r="O681" s="125">
        <v>0.313</v>
      </c>
      <c r="P681" s="125">
        <v>1.1031</v>
      </c>
      <c r="Q681" s="125">
        <v>2.3157000000000001</v>
      </c>
      <c r="R681" s="125">
        <v>1.1149</v>
      </c>
      <c r="S681" s="125">
        <v>2.3258999999999999</v>
      </c>
      <c r="T681" s="363">
        <v>5.2043999999999997</v>
      </c>
      <c r="U681" s="125">
        <v>823</v>
      </c>
    </row>
    <row r="682" spans="1:21">
      <c r="A682" s="125">
        <v>822</v>
      </c>
      <c r="B682" s="125">
        <v>0.29380000000000001</v>
      </c>
      <c r="C682" s="125">
        <v>1.0365</v>
      </c>
      <c r="D682" s="125">
        <v>2.1726000000000001</v>
      </c>
      <c r="E682" s="125">
        <v>4.4866999999999999</v>
      </c>
      <c r="F682" s="125">
        <v>10.022</v>
      </c>
      <c r="G682" s="125">
        <v>12.4068</v>
      </c>
      <c r="H682" s="125">
        <v>19.129000000000001</v>
      </c>
      <c r="I682" s="125">
        <v>0.33289999999999997</v>
      </c>
      <c r="J682" s="125">
        <v>1.1089</v>
      </c>
      <c r="K682" s="125">
        <v>2.3117000000000001</v>
      </c>
      <c r="L682" s="125">
        <v>0.36580000000000001</v>
      </c>
      <c r="M682" s="125">
        <v>1.1979</v>
      </c>
      <c r="N682" s="125">
        <v>2.4872000000000001</v>
      </c>
      <c r="O682" s="125">
        <v>0.31309999999999999</v>
      </c>
      <c r="P682" s="125">
        <v>1.1034999999999999</v>
      </c>
      <c r="Q682" s="125">
        <v>2.3165</v>
      </c>
      <c r="R682" s="125">
        <v>1.1153</v>
      </c>
      <c r="S682" s="125">
        <v>2.3267000000000002</v>
      </c>
      <c r="T682" s="363">
        <v>5.2060000000000004</v>
      </c>
      <c r="U682" s="125">
        <v>822</v>
      </c>
    </row>
    <row r="683" spans="1:21">
      <c r="A683" s="125">
        <v>821</v>
      </c>
      <c r="B683" s="125">
        <v>0.29389999999999999</v>
      </c>
      <c r="C683" s="125">
        <v>1.0368999999999999</v>
      </c>
      <c r="D683" s="125">
        <v>2.1732999999999998</v>
      </c>
      <c r="E683" s="125">
        <v>4.4881000000000002</v>
      </c>
      <c r="F683" s="125">
        <v>10.024900000000001</v>
      </c>
      <c r="G683" s="125">
        <v>12.410399999999999</v>
      </c>
      <c r="H683" s="125">
        <v>19.134599999999999</v>
      </c>
      <c r="I683" s="125">
        <v>0.33310000000000001</v>
      </c>
      <c r="J683" s="125">
        <v>1.1093</v>
      </c>
      <c r="K683" s="125">
        <v>2.3125</v>
      </c>
      <c r="L683" s="125">
        <v>0.36609999999999998</v>
      </c>
      <c r="M683" s="125">
        <v>1.1982999999999999</v>
      </c>
      <c r="N683" s="125">
        <v>2.4881000000000002</v>
      </c>
      <c r="O683" s="125">
        <v>0.31330000000000002</v>
      </c>
      <c r="P683" s="125">
        <v>1.1039000000000001</v>
      </c>
      <c r="Q683" s="125">
        <v>2.3172999999999999</v>
      </c>
      <c r="R683" s="125">
        <v>1.1156999999999999</v>
      </c>
      <c r="S683" s="125">
        <v>2.3275000000000001</v>
      </c>
      <c r="T683" s="363">
        <v>5.2076000000000002</v>
      </c>
      <c r="U683" s="125">
        <v>821</v>
      </c>
    </row>
    <row r="684" spans="1:21">
      <c r="A684" s="125">
        <v>820</v>
      </c>
      <c r="B684" s="125">
        <v>0.29409999999999997</v>
      </c>
      <c r="C684" s="125">
        <v>1.0371999999999999</v>
      </c>
      <c r="D684" s="125">
        <v>2.1739999999999999</v>
      </c>
      <c r="E684" s="125">
        <v>4.4894999999999996</v>
      </c>
      <c r="F684" s="125">
        <v>10.027699999999999</v>
      </c>
      <c r="G684" s="125">
        <v>12.414099999999999</v>
      </c>
      <c r="H684" s="125">
        <v>19.1402</v>
      </c>
      <c r="I684" s="125">
        <v>0.33329999999999999</v>
      </c>
      <c r="J684" s="125">
        <v>1.1096999999999999</v>
      </c>
      <c r="K684" s="125">
        <v>2.3134000000000001</v>
      </c>
      <c r="L684" s="125">
        <v>0.36630000000000001</v>
      </c>
      <c r="M684" s="125">
        <v>1.1988000000000001</v>
      </c>
      <c r="N684" s="125">
        <v>2.4889999999999999</v>
      </c>
      <c r="O684" s="125">
        <v>0.3135</v>
      </c>
      <c r="P684" s="125">
        <v>1.1043000000000001</v>
      </c>
      <c r="Q684" s="125">
        <v>2.3180999999999998</v>
      </c>
      <c r="R684" s="125">
        <v>1.1161000000000001</v>
      </c>
      <c r="S684" s="125">
        <v>2.3283</v>
      </c>
      <c r="T684" s="363">
        <v>5.2092000000000001</v>
      </c>
      <c r="U684" s="125">
        <v>820</v>
      </c>
    </row>
    <row r="685" spans="1:21">
      <c r="A685" s="125">
        <v>819</v>
      </c>
      <c r="B685" s="125">
        <v>0.29430000000000001</v>
      </c>
      <c r="C685" s="125">
        <v>1.0376000000000001</v>
      </c>
      <c r="D685" s="125">
        <v>2.1747000000000001</v>
      </c>
      <c r="E685" s="125">
        <v>4.4908999999999999</v>
      </c>
      <c r="F685" s="125">
        <v>10.0306</v>
      </c>
      <c r="G685" s="125">
        <v>12.4178</v>
      </c>
      <c r="H685" s="125">
        <v>19.145800000000001</v>
      </c>
      <c r="I685" s="125">
        <v>0.33350000000000002</v>
      </c>
      <c r="J685" s="125">
        <v>1.1102000000000001</v>
      </c>
      <c r="K685" s="125">
        <v>2.3142</v>
      </c>
      <c r="L685" s="125">
        <v>0.36649999999999999</v>
      </c>
      <c r="M685" s="125">
        <v>1.1992</v>
      </c>
      <c r="N685" s="125">
        <v>2.4899</v>
      </c>
      <c r="O685" s="125">
        <v>0.31369999999999998</v>
      </c>
      <c r="P685" s="125">
        <v>1.1047</v>
      </c>
      <c r="Q685" s="125">
        <v>2.3189000000000002</v>
      </c>
      <c r="R685" s="125">
        <v>1.1165</v>
      </c>
      <c r="S685" s="125">
        <v>2.3290000000000002</v>
      </c>
      <c r="T685" s="363">
        <v>5.2107000000000001</v>
      </c>
      <c r="U685" s="125">
        <v>819</v>
      </c>
    </row>
    <row r="686" spans="1:21">
      <c r="A686" s="125">
        <v>818</v>
      </c>
      <c r="B686" s="125">
        <v>0.29449999999999998</v>
      </c>
      <c r="C686" s="125">
        <v>1.0379</v>
      </c>
      <c r="D686" s="125">
        <v>2.1753999999999998</v>
      </c>
      <c r="E686" s="125">
        <v>4.4923999999999999</v>
      </c>
      <c r="F686" s="125">
        <v>10.0335</v>
      </c>
      <c r="G686" s="125">
        <v>12.4214</v>
      </c>
      <c r="H686" s="125">
        <v>19.151499999999999</v>
      </c>
      <c r="I686" s="125">
        <v>0.3337</v>
      </c>
      <c r="J686" s="125">
        <v>1.1106</v>
      </c>
      <c r="K686" s="125">
        <v>2.3149999999999999</v>
      </c>
      <c r="L686" s="125">
        <v>0.36670000000000003</v>
      </c>
      <c r="M686" s="125">
        <v>1.1997</v>
      </c>
      <c r="N686" s="125">
        <v>2.4908000000000001</v>
      </c>
      <c r="O686" s="125">
        <v>0.31380000000000002</v>
      </c>
      <c r="P686" s="125">
        <v>1.1051</v>
      </c>
      <c r="Q686" s="125">
        <v>2.3197000000000001</v>
      </c>
      <c r="R686" s="125">
        <v>1.1169</v>
      </c>
      <c r="S686" s="125">
        <v>2.3298000000000001</v>
      </c>
      <c r="T686" s="363">
        <v>5.2122999999999999</v>
      </c>
      <c r="U686" s="125">
        <v>818</v>
      </c>
    </row>
    <row r="687" spans="1:21">
      <c r="A687" s="125">
        <v>817</v>
      </c>
      <c r="B687" s="125">
        <v>0.29459999999999997</v>
      </c>
      <c r="C687" s="125">
        <v>1.0383</v>
      </c>
      <c r="D687" s="125">
        <v>2.1760999999999999</v>
      </c>
      <c r="E687" s="125">
        <v>4.4938000000000002</v>
      </c>
      <c r="F687" s="125">
        <v>10.036300000000001</v>
      </c>
      <c r="G687" s="125">
        <v>12.4251</v>
      </c>
      <c r="H687" s="125">
        <v>19.1571</v>
      </c>
      <c r="I687" s="125">
        <v>0.33389999999999997</v>
      </c>
      <c r="J687" s="125">
        <v>1.111</v>
      </c>
      <c r="K687" s="125">
        <v>2.3159000000000001</v>
      </c>
      <c r="L687" s="125">
        <v>0.3669</v>
      </c>
      <c r="M687" s="125">
        <v>1.2000999999999999</v>
      </c>
      <c r="N687" s="125">
        <v>2.4916999999999998</v>
      </c>
      <c r="O687" s="125">
        <v>0.314</v>
      </c>
      <c r="P687" s="125">
        <v>1.1054999999999999</v>
      </c>
      <c r="Q687" s="125">
        <v>2.3205</v>
      </c>
      <c r="R687" s="125">
        <v>1.1173</v>
      </c>
      <c r="S687" s="125">
        <v>2.3306</v>
      </c>
      <c r="T687" s="363">
        <v>5.2138999999999998</v>
      </c>
      <c r="U687" s="125">
        <v>817</v>
      </c>
    </row>
    <row r="688" spans="1:21">
      <c r="A688" s="125">
        <v>816</v>
      </c>
      <c r="B688" s="125">
        <v>0.29480000000000001</v>
      </c>
      <c r="C688" s="125">
        <v>1.0386</v>
      </c>
      <c r="D688" s="125">
        <v>2.1768000000000001</v>
      </c>
      <c r="E688" s="125">
        <v>4.4951999999999996</v>
      </c>
      <c r="F688" s="125">
        <v>10.039199999999999</v>
      </c>
      <c r="G688" s="125">
        <v>12.428800000000001</v>
      </c>
      <c r="H688" s="125">
        <v>19.162700000000001</v>
      </c>
      <c r="I688" s="125">
        <v>0.33410000000000001</v>
      </c>
      <c r="J688" s="125">
        <v>1.1113999999999999</v>
      </c>
      <c r="K688" s="125">
        <v>2.3167</v>
      </c>
      <c r="L688" s="125">
        <v>0.36720000000000003</v>
      </c>
      <c r="M688" s="125">
        <v>1.2005999999999999</v>
      </c>
      <c r="N688" s="125">
        <v>2.4925999999999999</v>
      </c>
      <c r="O688" s="125">
        <v>0.31419999999999998</v>
      </c>
      <c r="P688" s="125">
        <v>1.1059000000000001</v>
      </c>
      <c r="Q688" s="125">
        <v>2.3212999999999999</v>
      </c>
      <c r="R688" s="125">
        <v>1.1176999999999999</v>
      </c>
      <c r="S688" s="125">
        <v>2.3313999999999999</v>
      </c>
      <c r="T688" s="363">
        <v>5.2154999999999996</v>
      </c>
      <c r="U688" s="125">
        <v>816</v>
      </c>
    </row>
    <row r="689" spans="1:21">
      <c r="A689" s="125">
        <v>815</v>
      </c>
      <c r="B689" s="125">
        <v>0.29499999999999998</v>
      </c>
      <c r="C689" s="125">
        <v>1.0389999999999999</v>
      </c>
      <c r="D689" s="125">
        <v>2.1775000000000002</v>
      </c>
      <c r="E689" s="125">
        <v>4.4965999999999999</v>
      </c>
      <c r="F689" s="125">
        <v>10.0421</v>
      </c>
      <c r="G689" s="125">
        <v>12.432399999999999</v>
      </c>
      <c r="H689" s="125">
        <v>19.168299999999999</v>
      </c>
      <c r="I689" s="125">
        <v>0.33429999999999999</v>
      </c>
      <c r="J689" s="125">
        <v>1.1117999999999999</v>
      </c>
      <c r="K689" s="125">
        <v>2.3174999999999999</v>
      </c>
      <c r="L689" s="125">
        <v>0.3674</v>
      </c>
      <c r="M689" s="125">
        <v>1.2010000000000001</v>
      </c>
      <c r="N689" s="125">
        <v>2.4935</v>
      </c>
      <c r="O689" s="125">
        <v>0.31440000000000001</v>
      </c>
      <c r="P689" s="125">
        <v>1.1063000000000001</v>
      </c>
      <c r="Q689" s="125">
        <v>2.3220999999999998</v>
      </c>
      <c r="R689" s="125">
        <v>1.1181000000000001</v>
      </c>
      <c r="S689" s="125">
        <v>2.3321999999999998</v>
      </c>
      <c r="T689" s="363">
        <v>5.2171000000000003</v>
      </c>
      <c r="U689" s="125">
        <v>815</v>
      </c>
    </row>
    <row r="690" spans="1:21">
      <c r="A690" s="125">
        <v>814</v>
      </c>
      <c r="B690" s="125">
        <v>0.29509999999999997</v>
      </c>
      <c r="C690" s="125">
        <v>1.0392999999999999</v>
      </c>
      <c r="D690" s="125">
        <v>2.1781999999999999</v>
      </c>
      <c r="E690" s="125">
        <v>4.4980000000000002</v>
      </c>
      <c r="F690" s="125">
        <v>10.045</v>
      </c>
      <c r="G690" s="125">
        <v>12.4361</v>
      </c>
      <c r="H690" s="125">
        <v>19.173999999999999</v>
      </c>
      <c r="I690" s="125">
        <v>0.33450000000000002</v>
      </c>
      <c r="J690" s="125">
        <v>1.1122000000000001</v>
      </c>
      <c r="K690" s="125">
        <v>2.3184</v>
      </c>
      <c r="L690" s="125">
        <v>0.36759999999999998</v>
      </c>
      <c r="M690" s="125">
        <v>1.2015</v>
      </c>
      <c r="N690" s="125">
        <v>2.4944000000000002</v>
      </c>
      <c r="O690" s="125">
        <v>0.3145</v>
      </c>
      <c r="P690" s="125">
        <v>1.1067</v>
      </c>
      <c r="Q690" s="125">
        <v>2.323</v>
      </c>
      <c r="R690" s="125">
        <v>1.1185</v>
      </c>
      <c r="S690" s="125">
        <v>2.3330000000000002</v>
      </c>
      <c r="T690" s="363">
        <v>5.2187000000000001</v>
      </c>
      <c r="U690" s="125">
        <v>814</v>
      </c>
    </row>
    <row r="691" spans="1:21">
      <c r="A691" s="125">
        <v>813</v>
      </c>
      <c r="B691" s="125">
        <v>0.29530000000000001</v>
      </c>
      <c r="C691" s="125">
        <v>1.0397000000000001</v>
      </c>
      <c r="D691" s="125">
        <v>2.1789000000000001</v>
      </c>
      <c r="E691" s="125">
        <v>4.4993999999999996</v>
      </c>
      <c r="F691" s="125">
        <v>10.047800000000001</v>
      </c>
      <c r="G691" s="125">
        <v>12.4398</v>
      </c>
      <c r="H691" s="125">
        <v>19.179600000000001</v>
      </c>
      <c r="I691" s="125">
        <v>0.3347</v>
      </c>
      <c r="J691" s="125">
        <v>1.1127</v>
      </c>
      <c r="K691" s="125">
        <v>2.3191999999999999</v>
      </c>
      <c r="L691" s="125">
        <v>0.36780000000000002</v>
      </c>
      <c r="M691" s="125">
        <v>1.2019</v>
      </c>
      <c r="N691" s="125">
        <v>2.4952999999999999</v>
      </c>
      <c r="O691" s="125">
        <v>0.31469999999999998</v>
      </c>
      <c r="P691" s="125">
        <v>1.1071</v>
      </c>
      <c r="Q691" s="125">
        <v>2.3237999999999999</v>
      </c>
      <c r="R691" s="125">
        <v>1.1189</v>
      </c>
      <c r="S691" s="125">
        <v>2.3338000000000001</v>
      </c>
      <c r="T691" s="363">
        <v>5.2202000000000002</v>
      </c>
      <c r="U691" s="125">
        <v>813</v>
      </c>
    </row>
    <row r="692" spans="1:21">
      <c r="A692" s="125">
        <v>812</v>
      </c>
      <c r="B692" s="125">
        <v>0.29549999999999998</v>
      </c>
      <c r="C692" s="125">
        <v>1.04</v>
      </c>
      <c r="D692" s="125">
        <v>2.1796000000000002</v>
      </c>
      <c r="E692" s="125">
        <v>4.5007999999999999</v>
      </c>
      <c r="F692" s="125">
        <v>10.050700000000001</v>
      </c>
      <c r="G692" s="125">
        <v>12.4435</v>
      </c>
      <c r="H692" s="125">
        <v>19.185300000000002</v>
      </c>
      <c r="I692" s="125">
        <v>0.33489999999999998</v>
      </c>
      <c r="J692" s="125">
        <v>1.1131</v>
      </c>
      <c r="K692" s="125">
        <v>2.3199999999999998</v>
      </c>
      <c r="L692" s="125">
        <v>0.36809999999999998</v>
      </c>
      <c r="M692" s="125">
        <v>1.2023999999999999</v>
      </c>
      <c r="N692" s="125">
        <v>2.4962</v>
      </c>
      <c r="O692" s="125">
        <v>0.31490000000000001</v>
      </c>
      <c r="P692" s="125">
        <v>1.1075999999999999</v>
      </c>
      <c r="Q692" s="125">
        <v>2.3246000000000002</v>
      </c>
      <c r="R692" s="125">
        <v>1.1193</v>
      </c>
      <c r="S692" s="125">
        <v>2.3346</v>
      </c>
      <c r="T692" s="363">
        <v>5.2218</v>
      </c>
      <c r="U692" s="125">
        <v>812</v>
      </c>
    </row>
    <row r="693" spans="1:21">
      <c r="A693" s="125">
        <v>811</v>
      </c>
      <c r="B693" s="125">
        <v>0.29559999999999997</v>
      </c>
      <c r="C693" s="125">
        <v>1.0404</v>
      </c>
      <c r="D693" s="125">
        <v>2.1802999999999999</v>
      </c>
      <c r="E693" s="125">
        <v>4.5023</v>
      </c>
      <c r="F693" s="125">
        <v>10.053599999999999</v>
      </c>
      <c r="G693" s="125">
        <v>12.447100000000001</v>
      </c>
      <c r="H693" s="125">
        <v>19.190899999999999</v>
      </c>
      <c r="I693" s="125">
        <v>0.33510000000000001</v>
      </c>
      <c r="J693" s="125">
        <v>1.1134999999999999</v>
      </c>
      <c r="K693" s="125">
        <v>2.3209</v>
      </c>
      <c r="L693" s="125">
        <v>0.36830000000000002</v>
      </c>
      <c r="M693" s="125">
        <v>1.2028000000000001</v>
      </c>
      <c r="N693" s="125">
        <v>2.4971000000000001</v>
      </c>
      <c r="O693" s="125">
        <v>0.31509999999999999</v>
      </c>
      <c r="P693" s="125">
        <v>1.1080000000000001</v>
      </c>
      <c r="Q693" s="125">
        <v>2.3254000000000001</v>
      </c>
      <c r="R693" s="125">
        <v>1.1196999999999999</v>
      </c>
      <c r="S693" s="125">
        <v>2.3353999999999999</v>
      </c>
      <c r="T693" s="363">
        <v>5.2233999999999998</v>
      </c>
      <c r="U693" s="125">
        <v>811</v>
      </c>
    </row>
    <row r="694" spans="1:21">
      <c r="A694" s="125">
        <v>810</v>
      </c>
      <c r="B694" s="125">
        <v>0.29580000000000001</v>
      </c>
      <c r="C694" s="125">
        <v>1.0407999999999999</v>
      </c>
      <c r="D694" s="125">
        <v>2.181</v>
      </c>
      <c r="E694" s="125">
        <v>4.5037000000000003</v>
      </c>
      <c r="F694" s="125">
        <v>10.0565</v>
      </c>
      <c r="G694" s="125">
        <v>12.450799999999999</v>
      </c>
      <c r="H694" s="125">
        <v>19.1966</v>
      </c>
      <c r="I694" s="125">
        <v>0.33529999999999999</v>
      </c>
      <c r="J694" s="125">
        <v>1.1138999999999999</v>
      </c>
      <c r="K694" s="125">
        <v>2.3216999999999999</v>
      </c>
      <c r="L694" s="125">
        <v>0.36849999999999999</v>
      </c>
      <c r="M694" s="125">
        <v>1.2033</v>
      </c>
      <c r="N694" s="125">
        <v>2.4980000000000002</v>
      </c>
      <c r="O694" s="125">
        <v>0.31519999999999998</v>
      </c>
      <c r="P694" s="125">
        <v>1.1084000000000001</v>
      </c>
      <c r="Q694" s="125">
        <v>2.3262</v>
      </c>
      <c r="R694" s="125">
        <v>1.1200000000000001</v>
      </c>
      <c r="S694" s="125">
        <v>2.3361999999999998</v>
      </c>
      <c r="T694" s="363">
        <v>5.2249999999999996</v>
      </c>
      <c r="U694" s="125">
        <v>810</v>
      </c>
    </row>
    <row r="695" spans="1:21">
      <c r="A695" s="125">
        <v>809</v>
      </c>
      <c r="B695" s="125">
        <v>0.29599999999999999</v>
      </c>
      <c r="C695" s="125">
        <v>1.0410999999999999</v>
      </c>
      <c r="D695" s="125">
        <v>2.1817000000000002</v>
      </c>
      <c r="E695" s="125">
        <v>4.5050999999999997</v>
      </c>
      <c r="F695" s="125">
        <v>10.0593</v>
      </c>
      <c r="G695" s="125">
        <v>12.454499999999999</v>
      </c>
      <c r="H695" s="125">
        <v>19.202200000000001</v>
      </c>
      <c r="I695" s="125">
        <v>0.33550000000000002</v>
      </c>
      <c r="J695" s="125">
        <v>1.1143000000000001</v>
      </c>
      <c r="K695" s="125">
        <v>2.3226</v>
      </c>
      <c r="L695" s="125">
        <v>0.36870000000000003</v>
      </c>
      <c r="M695" s="125">
        <v>1.2037</v>
      </c>
      <c r="N695" s="125">
        <v>2.4988999999999999</v>
      </c>
      <c r="O695" s="125">
        <v>0.31540000000000001</v>
      </c>
      <c r="P695" s="125">
        <v>1.1088</v>
      </c>
      <c r="Q695" s="125">
        <v>2.327</v>
      </c>
      <c r="R695" s="125">
        <v>1.1204000000000001</v>
      </c>
      <c r="S695" s="125">
        <v>2.3370000000000002</v>
      </c>
      <c r="T695" s="363">
        <v>5.2266000000000004</v>
      </c>
      <c r="U695" s="125">
        <v>809</v>
      </c>
    </row>
    <row r="696" spans="1:21">
      <c r="A696" s="125">
        <v>808</v>
      </c>
      <c r="B696" s="125">
        <v>0.29609999999999997</v>
      </c>
      <c r="C696" s="125">
        <v>1.0415000000000001</v>
      </c>
      <c r="D696" s="125">
        <v>2.1823999999999999</v>
      </c>
      <c r="E696" s="125">
        <v>4.5065</v>
      </c>
      <c r="F696" s="125">
        <v>10.062200000000001</v>
      </c>
      <c r="G696" s="125">
        <v>12.4582</v>
      </c>
      <c r="H696" s="125">
        <v>19.207899999999999</v>
      </c>
      <c r="I696" s="125">
        <v>0.3357</v>
      </c>
      <c r="J696" s="125">
        <v>1.1147</v>
      </c>
      <c r="K696" s="125">
        <v>2.3233999999999999</v>
      </c>
      <c r="L696" s="125">
        <v>0.36899999999999999</v>
      </c>
      <c r="M696" s="125">
        <v>1.2041999999999999</v>
      </c>
      <c r="N696" s="125">
        <v>2.4998</v>
      </c>
      <c r="O696" s="125">
        <v>0.31559999999999999</v>
      </c>
      <c r="P696" s="125">
        <v>1.1092</v>
      </c>
      <c r="Q696" s="125">
        <v>2.3277999999999999</v>
      </c>
      <c r="R696" s="125">
        <v>1.1208</v>
      </c>
      <c r="S696" s="125">
        <v>2.3376999999999999</v>
      </c>
      <c r="T696" s="363">
        <v>5.2282000000000002</v>
      </c>
      <c r="U696" s="125">
        <v>808</v>
      </c>
    </row>
    <row r="697" spans="1:21">
      <c r="A697" s="125">
        <v>807</v>
      </c>
      <c r="B697" s="125">
        <v>0.29630000000000001</v>
      </c>
      <c r="C697" s="125">
        <v>1.0418000000000001</v>
      </c>
      <c r="D697" s="125">
        <v>2.1831</v>
      </c>
      <c r="E697" s="125">
        <v>4.5079000000000002</v>
      </c>
      <c r="F697" s="125">
        <v>10.065099999999999</v>
      </c>
      <c r="G697" s="125">
        <v>12.4619</v>
      </c>
      <c r="H697" s="125">
        <v>19.2136</v>
      </c>
      <c r="I697" s="125">
        <v>0.33589999999999998</v>
      </c>
      <c r="J697" s="125">
        <v>1.1152</v>
      </c>
      <c r="K697" s="125">
        <v>2.3241999999999998</v>
      </c>
      <c r="L697" s="125">
        <v>0.36919999999999997</v>
      </c>
      <c r="M697" s="125">
        <v>1.2045999999999999</v>
      </c>
      <c r="N697" s="125">
        <v>2.5007000000000001</v>
      </c>
      <c r="O697" s="125">
        <v>0.31580000000000003</v>
      </c>
      <c r="P697" s="125">
        <v>1.1095999999999999</v>
      </c>
      <c r="Q697" s="125">
        <v>2.3285999999999998</v>
      </c>
      <c r="R697" s="125">
        <v>1.1212</v>
      </c>
      <c r="S697" s="125">
        <v>2.3384999999999998</v>
      </c>
      <c r="T697" s="363">
        <v>5.2298</v>
      </c>
      <c r="U697" s="125">
        <v>807</v>
      </c>
    </row>
    <row r="698" spans="1:21">
      <c r="A698" s="125">
        <v>806</v>
      </c>
      <c r="B698" s="125">
        <v>0.29649999999999999</v>
      </c>
      <c r="C698" s="125">
        <v>1.0422</v>
      </c>
      <c r="D698" s="125">
        <v>2.1838000000000002</v>
      </c>
      <c r="E698" s="125">
        <v>4.5094000000000003</v>
      </c>
      <c r="F698" s="125">
        <v>10.068</v>
      </c>
      <c r="G698" s="125">
        <v>12.4656</v>
      </c>
      <c r="H698" s="125">
        <v>19.219200000000001</v>
      </c>
      <c r="I698" s="125">
        <v>0.33610000000000001</v>
      </c>
      <c r="J698" s="125">
        <v>1.1155999999999999</v>
      </c>
      <c r="K698" s="125">
        <v>2.3250999999999999</v>
      </c>
      <c r="L698" s="125">
        <v>0.36940000000000001</v>
      </c>
      <c r="M698" s="125">
        <v>1.2051000000000001</v>
      </c>
      <c r="N698" s="125">
        <v>2.5015999999999998</v>
      </c>
      <c r="O698" s="125">
        <v>0.31590000000000001</v>
      </c>
      <c r="P698" s="125">
        <v>1.1100000000000001</v>
      </c>
      <c r="Q698" s="125">
        <v>2.3294000000000001</v>
      </c>
      <c r="R698" s="125">
        <v>1.1215999999999999</v>
      </c>
      <c r="S698" s="125">
        <v>2.3393000000000002</v>
      </c>
      <c r="T698" s="363">
        <v>5.2313999999999998</v>
      </c>
      <c r="U698" s="125">
        <v>806</v>
      </c>
    </row>
    <row r="699" spans="1:21">
      <c r="A699" s="125">
        <v>805</v>
      </c>
      <c r="B699" s="125">
        <v>0.29670000000000002</v>
      </c>
      <c r="C699" s="125">
        <v>1.0425</v>
      </c>
      <c r="D699" s="125">
        <v>2.1844999999999999</v>
      </c>
      <c r="E699" s="125">
        <v>4.5107999999999997</v>
      </c>
      <c r="F699" s="125">
        <v>10.0709</v>
      </c>
      <c r="G699" s="125">
        <v>12.4693</v>
      </c>
      <c r="H699" s="125">
        <v>19.224900000000002</v>
      </c>
      <c r="I699" s="125">
        <v>0.33629999999999999</v>
      </c>
      <c r="J699" s="125">
        <v>1.1160000000000001</v>
      </c>
      <c r="K699" s="125">
        <v>2.3258999999999999</v>
      </c>
      <c r="L699" s="125">
        <v>0.36959999999999998</v>
      </c>
      <c r="M699" s="125">
        <v>1.2055</v>
      </c>
      <c r="N699" s="125">
        <v>2.5024999999999999</v>
      </c>
      <c r="O699" s="125">
        <v>0.31609999999999999</v>
      </c>
      <c r="P699" s="125">
        <v>1.1104000000000001</v>
      </c>
      <c r="Q699" s="125">
        <v>2.3302999999999998</v>
      </c>
      <c r="R699" s="125">
        <v>1.1220000000000001</v>
      </c>
      <c r="S699" s="125">
        <v>2.3401000000000001</v>
      </c>
      <c r="T699" s="363">
        <v>5.2329999999999997</v>
      </c>
      <c r="U699" s="125">
        <v>805</v>
      </c>
    </row>
    <row r="700" spans="1:21">
      <c r="A700" s="125">
        <v>804</v>
      </c>
      <c r="B700" s="125">
        <v>0.29680000000000001</v>
      </c>
      <c r="C700" s="125">
        <v>1.0428999999999999</v>
      </c>
      <c r="D700" s="125">
        <v>2.1852</v>
      </c>
      <c r="E700" s="125">
        <v>4.5122</v>
      </c>
      <c r="F700" s="125">
        <v>10.0738</v>
      </c>
      <c r="G700" s="125">
        <v>12.473000000000001</v>
      </c>
      <c r="H700" s="125">
        <v>19.230599999999999</v>
      </c>
      <c r="I700" s="125">
        <v>0.33650000000000002</v>
      </c>
      <c r="J700" s="125">
        <v>1.1164000000000001</v>
      </c>
      <c r="K700" s="125">
        <v>2.3268</v>
      </c>
      <c r="L700" s="125">
        <v>0.36980000000000002</v>
      </c>
      <c r="M700" s="125">
        <v>1.206</v>
      </c>
      <c r="N700" s="125">
        <v>2.5034000000000001</v>
      </c>
      <c r="O700" s="125">
        <v>0.31630000000000003</v>
      </c>
      <c r="P700" s="125">
        <v>1.1108</v>
      </c>
      <c r="Q700" s="125">
        <v>2.3311000000000002</v>
      </c>
      <c r="R700" s="125">
        <v>1.1224000000000001</v>
      </c>
      <c r="S700" s="125">
        <v>2.3409</v>
      </c>
      <c r="T700" s="363">
        <v>5.2346000000000004</v>
      </c>
      <c r="U700" s="125">
        <v>804</v>
      </c>
    </row>
    <row r="701" spans="1:21">
      <c r="A701" s="125">
        <v>803</v>
      </c>
      <c r="B701" s="125">
        <v>0.29699999999999999</v>
      </c>
      <c r="C701" s="125">
        <v>1.0431999999999999</v>
      </c>
      <c r="D701" s="125">
        <v>2.1859999999999999</v>
      </c>
      <c r="E701" s="125">
        <v>4.5136000000000003</v>
      </c>
      <c r="F701" s="125">
        <v>10.076700000000001</v>
      </c>
      <c r="G701" s="125">
        <v>12.476699999999999</v>
      </c>
      <c r="H701" s="125">
        <v>19.2362</v>
      </c>
      <c r="I701" s="125">
        <v>0.3367</v>
      </c>
      <c r="J701" s="125">
        <v>1.1168</v>
      </c>
      <c r="K701" s="125">
        <v>2.3275999999999999</v>
      </c>
      <c r="L701" s="125">
        <v>0.37009999999999998</v>
      </c>
      <c r="M701" s="125">
        <v>1.2063999999999999</v>
      </c>
      <c r="N701" s="125">
        <v>2.5043000000000002</v>
      </c>
      <c r="O701" s="125">
        <v>0.3165</v>
      </c>
      <c r="P701" s="125">
        <v>1.1112</v>
      </c>
      <c r="Q701" s="125">
        <v>2.3319000000000001</v>
      </c>
      <c r="R701" s="125">
        <v>1.1228</v>
      </c>
      <c r="S701" s="125">
        <v>2.3416999999999999</v>
      </c>
      <c r="T701" s="363">
        <v>5.2362000000000002</v>
      </c>
      <c r="U701" s="125">
        <v>803</v>
      </c>
    </row>
    <row r="702" spans="1:21">
      <c r="A702" s="125">
        <v>802</v>
      </c>
      <c r="B702" s="125">
        <v>0.29720000000000002</v>
      </c>
      <c r="C702" s="125">
        <v>1.0436000000000001</v>
      </c>
      <c r="D702" s="125">
        <v>2.1867000000000001</v>
      </c>
      <c r="E702" s="125">
        <v>4.5151000000000003</v>
      </c>
      <c r="F702" s="125">
        <v>10.079599999999999</v>
      </c>
      <c r="G702" s="125">
        <v>12.480399999999999</v>
      </c>
      <c r="H702" s="125">
        <v>19.241900000000001</v>
      </c>
      <c r="I702" s="125">
        <v>0.33689999999999998</v>
      </c>
      <c r="J702" s="125">
        <v>1.1173</v>
      </c>
      <c r="K702" s="125">
        <v>2.3283999999999998</v>
      </c>
      <c r="L702" s="125">
        <v>0.37030000000000002</v>
      </c>
      <c r="M702" s="125">
        <v>1.2069000000000001</v>
      </c>
      <c r="N702" s="125">
        <v>2.5051999999999999</v>
      </c>
      <c r="O702" s="125">
        <v>0.31669999999999998</v>
      </c>
      <c r="P702" s="125">
        <v>1.1115999999999999</v>
      </c>
      <c r="Q702" s="125">
        <v>2.3327</v>
      </c>
      <c r="R702" s="125">
        <v>1.1232</v>
      </c>
      <c r="S702" s="125">
        <v>2.3424999999999998</v>
      </c>
      <c r="T702" s="363">
        <v>5.2378</v>
      </c>
      <c r="U702" s="125">
        <v>802</v>
      </c>
    </row>
    <row r="703" spans="1:21">
      <c r="A703" s="125">
        <v>801</v>
      </c>
      <c r="B703" s="125">
        <v>0.29730000000000001</v>
      </c>
      <c r="C703" s="125">
        <v>1.0439000000000001</v>
      </c>
      <c r="D703" s="125">
        <v>2.1873999999999998</v>
      </c>
      <c r="E703" s="125">
        <v>4.5164999999999997</v>
      </c>
      <c r="F703" s="125">
        <v>10.0825</v>
      </c>
      <c r="G703" s="125">
        <v>12.4841</v>
      </c>
      <c r="H703" s="125">
        <v>19.247599999999998</v>
      </c>
      <c r="I703" s="125">
        <v>0.33710000000000001</v>
      </c>
      <c r="J703" s="125">
        <v>1.1176999999999999</v>
      </c>
      <c r="K703" s="125">
        <v>2.3292999999999999</v>
      </c>
      <c r="L703" s="125">
        <v>0.3705</v>
      </c>
      <c r="M703" s="125">
        <v>1.2073</v>
      </c>
      <c r="N703" s="125">
        <v>2.5061</v>
      </c>
      <c r="O703" s="125">
        <v>0.31680000000000003</v>
      </c>
      <c r="P703" s="125">
        <v>1.1121000000000001</v>
      </c>
      <c r="Q703" s="125">
        <v>2.3334999999999999</v>
      </c>
      <c r="R703" s="125">
        <v>1.1235999999999999</v>
      </c>
      <c r="S703" s="125">
        <v>2.3433000000000002</v>
      </c>
      <c r="T703" s="363">
        <v>5.2393999999999998</v>
      </c>
      <c r="U703" s="125">
        <v>801</v>
      </c>
    </row>
    <row r="704" spans="1:21">
      <c r="A704" s="125">
        <v>800</v>
      </c>
      <c r="B704" s="125">
        <v>0.29749999999999999</v>
      </c>
      <c r="C704" s="125">
        <v>1.0443</v>
      </c>
      <c r="D704" s="125">
        <v>2.1880999999999999</v>
      </c>
      <c r="E704" s="125">
        <v>4.5179</v>
      </c>
      <c r="F704" s="125">
        <v>10.0854</v>
      </c>
      <c r="G704" s="125">
        <v>12.4878</v>
      </c>
      <c r="H704" s="125">
        <v>19.253299999999999</v>
      </c>
      <c r="I704" s="125">
        <v>0.33729999999999999</v>
      </c>
      <c r="J704" s="125">
        <v>1.1181000000000001</v>
      </c>
      <c r="K704" s="125">
        <v>2.3300999999999998</v>
      </c>
      <c r="L704" s="125">
        <v>0.37069999999999997</v>
      </c>
      <c r="M704" s="125">
        <v>1.2078</v>
      </c>
      <c r="N704" s="125">
        <v>2.5070000000000001</v>
      </c>
      <c r="O704" s="125">
        <v>0.317</v>
      </c>
      <c r="P704" s="125">
        <v>1.1125</v>
      </c>
      <c r="Q704" s="125">
        <v>2.3342999999999998</v>
      </c>
      <c r="R704" s="125">
        <v>1.1240000000000001</v>
      </c>
      <c r="S704" s="125">
        <v>2.3441000000000001</v>
      </c>
      <c r="T704" s="363">
        <v>5.2409999999999997</v>
      </c>
      <c r="U704" s="125">
        <v>800</v>
      </c>
    </row>
    <row r="705" spans="1:21">
      <c r="A705" s="125">
        <v>799</v>
      </c>
      <c r="B705" s="125">
        <v>0.29770000000000002</v>
      </c>
      <c r="C705" s="125">
        <v>1.0446</v>
      </c>
      <c r="D705" s="125">
        <v>2.1888000000000001</v>
      </c>
      <c r="E705" s="125">
        <v>4.5193000000000003</v>
      </c>
      <c r="F705" s="125">
        <v>10.0883</v>
      </c>
      <c r="G705" s="125">
        <v>12.4915</v>
      </c>
      <c r="H705" s="125">
        <v>19.259</v>
      </c>
      <c r="I705" s="125">
        <v>0.33750000000000002</v>
      </c>
      <c r="J705" s="125">
        <v>1.1185</v>
      </c>
      <c r="K705" s="125">
        <v>2.331</v>
      </c>
      <c r="L705" s="125">
        <v>0.371</v>
      </c>
      <c r="M705" s="125">
        <v>1.2081999999999999</v>
      </c>
      <c r="N705" s="125">
        <v>2.5078999999999998</v>
      </c>
      <c r="O705" s="125">
        <v>0.31719999999999998</v>
      </c>
      <c r="P705" s="125">
        <v>1.1129</v>
      </c>
      <c r="Q705" s="125">
        <v>2.3351999999999999</v>
      </c>
      <c r="R705" s="125">
        <v>1.1244000000000001</v>
      </c>
      <c r="S705" s="125">
        <v>2.3449</v>
      </c>
      <c r="T705" s="363">
        <v>5.2426000000000004</v>
      </c>
      <c r="U705" s="125">
        <v>799</v>
      </c>
    </row>
    <row r="706" spans="1:21">
      <c r="A706" s="125">
        <v>798</v>
      </c>
      <c r="B706" s="125">
        <v>0.29780000000000001</v>
      </c>
      <c r="C706" s="125">
        <v>1.0449999999999999</v>
      </c>
      <c r="D706" s="125">
        <v>2.1894999999999998</v>
      </c>
      <c r="E706" s="125">
        <v>4.5208000000000004</v>
      </c>
      <c r="F706" s="125">
        <v>10.091200000000001</v>
      </c>
      <c r="G706" s="125">
        <v>12.495200000000001</v>
      </c>
      <c r="H706" s="125">
        <v>19.264700000000001</v>
      </c>
      <c r="I706" s="125">
        <v>0.3377</v>
      </c>
      <c r="J706" s="125">
        <v>1.1189</v>
      </c>
      <c r="K706" s="125">
        <v>2.3317999999999999</v>
      </c>
      <c r="L706" s="125">
        <v>0.37119999999999997</v>
      </c>
      <c r="M706" s="125">
        <v>1.2087000000000001</v>
      </c>
      <c r="N706" s="125">
        <v>2.5087999999999999</v>
      </c>
      <c r="O706" s="125">
        <v>0.31740000000000002</v>
      </c>
      <c r="P706" s="125">
        <v>1.1133</v>
      </c>
      <c r="Q706" s="125">
        <v>2.3359999999999999</v>
      </c>
      <c r="R706" s="125">
        <v>1.1248</v>
      </c>
      <c r="S706" s="125">
        <v>2.3456999999999999</v>
      </c>
      <c r="T706" s="363">
        <v>5.2442000000000002</v>
      </c>
      <c r="U706" s="125">
        <v>798</v>
      </c>
    </row>
    <row r="707" spans="1:21">
      <c r="A707" s="125">
        <v>797</v>
      </c>
      <c r="B707" s="125">
        <v>0.29799999999999999</v>
      </c>
      <c r="C707" s="125">
        <v>1.0452999999999999</v>
      </c>
      <c r="D707" s="125">
        <v>2.1901999999999999</v>
      </c>
      <c r="E707" s="125">
        <v>4.5221999999999998</v>
      </c>
      <c r="F707" s="125">
        <v>10.094099999999999</v>
      </c>
      <c r="G707" s="125">
        <v>12.498900000000001</v>
      </c>
      <c r="H707" s="125">
        <v>19.270399999999999</v>
      </c>
      <c r="I707" s="125">
        <v>0.33789999999999998</v>
      </c>
      <c r="J707" s="125">
        <v>1.1194</v>
      </c>
      <c r="K707" s="125">
        <v>2.3327</v>
      </c>
      <c r="L707" s="125">
        <v>0.37140000000000001</v>
      </c>
      <c r="M707" s="125">
        <v>1.2091000000000001</v>
      </c>
      <c r="N707" s="125">
        <v>2.5097999999999998</v>
      </c>
      <c r="O707" s="125">
        <v>0.3175</v>
      </c>
      <c r="P707" s="125">
        <v>1.1136999999999999</v>
      </c>
      <c r="Q707" s="125">
        <v>2.3368000000000002</v>
      </c>
      <c r="R707" s="125">
        <v>1.1252</v>
      </c>
      <c r="S707" s="125">
        <v>2.3464999999999998</v>
      </c>
      <c r="T707" s="363">
        <v>5.2458</v>
      </c>
      <c r="U707" s="125">
        <v>797</v>
      </c>
    </row>
    <row r="708" spans="1:21">
      <c r="A708" s="125">
        <v>796</v>
      </c>
      <c r="B708" s="125">
        <v>0.29820000000000002</v>
      </c>
      <c r="C708" s="125">
        <v>1.0457000000000001</v>
      </c>
      <c r="D708" s="125">
        <v>2.1909000000000001</v>
      </c>
      <c r="E708" s="125">
        <v>4.5236000000000001</v>
      </c>
      <c r="F708" s="125">
        <v>10.097</v>
      </c>
      <c r="G708" s="125">
        <v>12.502599999999999</v>
      </c>
      <c r="H708" s="125">
        <v>19.2761</v>
      </c>
      <c r="I708" s="125">
        <v>0.33810000000000001</v>
      </c>
      <c r="J708" s="125">
        <v>1.1197999999999999</v>
      </c>
      <c r="K708" s="125">
        <v>2.3334999999999999</v>
      </c>
      <c r="L708" s="125">
        <v>0.37159999999999999</v>
      </c>
      <c r="M708" s="125">
        <v>1.2096</v>
      </c>
      <c r="N708" s="125">
        <v>2.5106999999999999</v>
      </c>
      <c r="O708" s="125">
        <v>0.31769999999999998</v>
      </c>
      <c r="P708" s="125">
        <v>1.1141000000000001</v>
      </c>
      <c r="Q708" s="125">
        <v>2.3376000000000001</v>
      </c>
      <c r="R708" s="125">
        <v>1.1255999999999999</v>
      </c>
      <c r="S708" s="125">
        <v>2.3473000000000002</v>
      </c>
      <c r="T708" s="363">
        <v>5.2473999999999998</v>
      </c>
      <c r="U708" s="125">
        <v>796</v>
      </c>
    </row>
    <row r="709" spans="1:21">
      <c r="A709" s="125">
        <v>795</v>
      </c>
      <c r="B709" s="125">
        <v>0.2984</v>
      </c>
      <c r="C709" s="125">
        <v>1.0461</v>
      </c>
      <c r="D709" s="125">
        <v>2.1916000000000002</v>
      </c>
      <c r="E709" s="125">
        <v>4.5251000000000001</v>
      </c>
      <c r="F709" s="125">
        <v>10.0999</v>
      </c>
      <c r="G709" s="125">
        <v>12.506399999999999</v>
      </c>
      <c r="H709" s="125">
        <v>19.2818</v>
      </c>
      <c r="I709" s="125">
        <v>0.33829999999999999</v>
      </c>
      <c r="J709" s="125">
        <v>1.1202000000000001</v>
      </c>
      <c r="K709" s="125">
        <v>2.3344</v>
      </c>
      <c r="L709" s="125">
        <v>0.37190000000000001</v>
      </c>
      <c r="M709" s="125">
        <v>1.21</v>
      </c>
      <c r="N709" s="125">
        <v>2.5116000000000001</v>
      </c>
      <c r="O709" s="125">
        <v>0.31790000000000002</v>
      </c>
      <c r="P709" s="125">
        <v>1.1145</v>
      </c>
      <c r="Q709" s="125">
        <v>2.3384</v>
      </c>
      <c r="R709" s="125">
        <v>1.1259999999999999</v>
      </c>
      <c r="S709" s="125">
        <v>2.3481000000000001</v>
      </c>
      <c r="T709" s="363">
        <v>5.2489999999999997</v>
      </c>
      <c r="U709" s="125">
        <v>795</v>
      </c>
    </row>
    <row r="710" spans="1:21">
      <c r="A710" s="125">
        <v>794</v>
      </c>
      <c r="B710" s="125">
        <v>0.29849999999999999</v>
      </c>
      <c r="C710" s="125">
        <v>1.0464</v>
      </c>
      <c r="D710" s="125">
        <v>2.1922999999999999</v>
      </c>
      <c r="E710" s="125">
        <v>4.5265000000000004</v>
      </c>
      <c r="F710" s="125">
        <v>10.1028</v>
      </c>
      <c r="G710" s="125">
        <v>12.5101</v>
      </c>
      <c r="H710" s="125">
        <v>19.287500000000001</v>
      </c>
      <c r="I710" s="125">
        <v>0.33850000000000002</v>
      </c>
      <c r="J710" s="125">
        <v>1.1206</v>
      </c>
      <c r="K710" s="125">
        <v>2.3351999999999999</v>
      </c>
      <c r="L710" s="125">
        <v>0.37209999999999999</v>
      </c>
      <c r="M710" s="125">
        <v>1.2104999999999999</v>
      </c>
      <c r="N710" s="125">
        <v>2.5125000000000002</v>
      </c>
      <c r="O710" s="125">
        <v>0.31809999999999999</v>
      </c>
      <c r="P710" s="125">
        <v>1.1149</v>
      </c>
      <c r="Q710" s="125">
        <v>2.3391999999999999</v>
      </c>
      <c r="R710" s="125">
        <v>1.1264000000000001</v>
      </c>
      <c r="S710" s="125">
        <v>2.3489</v>
      </c>
      <c r="T710" s="363">
        <v>5.2506000000000004</v>
      </c>
      <c r="U710" s="125">
        <v>794</v>
      </c>
    </row>
    <row r="711" spans="1:21">
      <c r="A711" s="125">
        <v>793</v>
      </c>
      <c r="B711" s="125">
        <v>0.29870000000000002</v>
      </c>
      <c r="C711" s="125">
        <v>1.0468</v>
      </c>
      <c r="D711" s="125">
        <v>2.1930000000000001</v>
      </c>
      <c r="E711" s="125">
        <v>4.5278999999999998</v>
      </c>
      <c r="F711" s="125">
        <v>10.105700000000001</v>
      </c>
      <c r="G711" s="125">
        <v>12.5138</v>
      </c>
      <c r="H711" s="125">
        <v>19.293199999999999</v>
      </c>
      <c r="I711" s="125">
        <v>0.33879999999999999</v>
      </c>
      <c r="J711" s="125">
        <v>1.121</v>
      </c>
      <c r="K711" s="125">
        <v>2.3361000000000001</v>
      </c>
      <c r="L711" s="125">
        <v>0.37230000000000002</v>
      </c>
      <c r="M711" s="125">
        <v>1.2109000000000001</v>
      </c>
      <c r="N711" s="125">
        <v>2.5133999999999999</v>
      </c>
      <c r="O711" s="125">
        <v>0.31830000000000003</v>
      </c>
      <c r="P711" s="125">
        <v>1.1153999999999999</v>
      </c>
      <c r="Q711" s="125">
        <v>2.3401000000000001</v>
      </c>
      <c r="R711" s="125">
        <v>1.1268</v>
      </c>
      <c r="S711" s="125">
        <v>2.3496999999999999</v>
      </c>
      <c r="T711" s="363">
        <v>5.2522000000000002</v>
      </c>
      <c r="U711" s="125">
        <v>793</v>
      </c>
    </row>
    <row r="712" spans="1:21">
      <c r="A712" s="125">
        <v>792</v>
      </c>
      <c r="B712" s="125">
        <v>0.2989</v>
      </c>
      <c r="C712" s="125">
        <v>1.0470999999999999</v>
      </c>
      <c r="D712" s="125">
        <v>2.1938</v>
      </c>
      <c r="E712" s="125">
        <v>4.5293999999999999</v>
      </c>
      <c r="F712" s="125">
        <v>10.108599999999999</v>
      </c>
      <c r="G712" s="125">
        <v>12.5175</v>
      </c>
      <c r="H712" s="125">
        <v>19.2989</v>
      </c>
      <c r="I712" s="125">
        <v>0.33900000000000002</v>
      </c>
      <c r="J712" s="125">
        <v>1.1214999999999999</v>
      </c>
      <c r="K712" s="125">
        <v>2.3369</v>
      </c>
      <c r="L712" s="125">
        <v>0.3725</v>
      </c>
      <c r="M712" s="125">
        <v>1.2114</v>
      </c>
      <c r="N712" s="125">
        <v>2.5143</v>
      </c>
      <c r="O712" s="125">
        <v>0.31840000000000002</v>
      </c>
      <c r="P712" s="125">
        <v>1.1157999999999999</v>
      </c>
      <c r="Q712" s="125">
        <v>2.3409</v>
      </c>
      <c r="R712" s="125">
        <v>1.1272</v>
      </c>
      <c r="S712" s="125">
        <v>2.3504999999999998</v>
      </c>
      <c r="T712" s="363">
        <v>5.2538</v>
      </c>
      <c r="U712" s="125">
        <v>792</v>
      </c>
    </row>
    <row r="713" spans="1:21">
      <c r="A713" s="125">
        <v>791</v>
      </c>
      <c r="B713" s="125">
        <v>0.29899999999999999</v>
      </c>
      <c r="C713" s="125">
        <v>1.0475000000000001</v>
      </c>
      <c r="D713" s="125">
        <v>2.1945000000000001</v>
      </c>
      <c r="E713" s="125">
        <v>4.5308000000000002</v>
      </c>
      <c r="F713" s="125">
        <v>10.111499999999999</v>
      </c>
      <c r="G713" s="125">
        <v>12.5213</v>
      </c>
      <c r="H713" s="125">
        <v>19.304600000000001</v>
      </c>
      <c r="I713" s="125">
        <v>0.3392</v>
      </c>
      <c r="J713" s="125">
        <v>1.1218999999999999</v>
      </c>
      <c r="K713" s="125">
        <v>2.3378000000000001</v>
      </c>
      <c r="L713" s="125">
        <v>0.37280000000000002</v>
      </c>
      <c r="M713" s="125">
        <v>1.2118</v>
      </c>
      <c r="N713" s="125">
        <v>2.5152000000000001</v>
      </c>
      <c r="O713" s="125">
        <v>0.31859999999999999</v>
      </c>
      <c r="P713" s="125">
        <v>1.1162000000000001</v>
      </c>
      <c r="Q713" s="125">
        <v>2.3416999999999999</v>
      </c>
      <c r="R713" s="125">
        <v>1.1275999999999999</v>
      </c>
      <c r="S713" s="125">
        <v>2.3513000000000002</v>
      </c>
      <c r="T713" s="363">
        <v>5.2553999999999998</v>
      </c>
      <c r="U713" s="125">
        <v>791</v>
      </c>
    </row>
    <row r="714" spans="1:21">
      <c r="A714" s="125">
        <v>790</v>
      </c>
      <c r="B714" s="125">
        <v>0.29920000000000002</v>
      </c>
      <c r="C714" s="125">
        <v>1.0478000000000001</v>
      </c>
      <c r="D714" s="125">
        <v>2.1951999999999998</v>
      </c>
      <c r="E714" s="125">
        <v>4.5321999999999996</v>
      </c>
      <c r="F714" s="125">
        <v>10.1144</v>
      </c>
      <c r="G714" s="125">
        <v>12.525</v>
      </c>
      <c r="H714" s="125">
        <v>19.310400000000001</v>
      </c>
      <c r="I714" s="125">
        <v>0.33939999999999998</v>
      </c>
      <c r="J714" s="125">
        <v>1.1223000000000001</v>
      </c>
      <c r="K714" s="125">
        <v>2.3386</v>
      </c>
      <c r="L714" s="125">
        <v>0.373</v>
      </c>
      <c r="M714" s="125">
        <v>1.2122999999999999</v>
      </c>
      <c r="N714" s="125">
        <v>2.5160999999999998</v>
      </c>
      <c r="O714" s="125">
        <v>0.31879999999999997</v>
      </c>
      <c r="P714" s="125">
        <v>1.1166</v>
      </c>
      <c r="Q714" s="125">
        <v>2.3424999999999998</v>
      </c>
      <c r="R714" s="125">
        <v>1.1279999999999999</v>
      </c>
      <c r="S714" s="125">
        <v>2.3521000000000001</v>
      </c>
      <c r="T714" s="363">
        <v>5.2569999999999997</v>
      </c>
      <c r="U714" s="125">
        <v>790</v>
      </c>
    </row>
    <row r="715" spans="1:21">
      <c r="A715" s="125">
        <v>789</v>
      </c>
      <c r="B715" s="125">
        <v>0.2994</v>
      </c>
      <c r="C715" s="125">
        <v>1.0482</v>
      </c>
      <c r="D715" s="125">
        <v>2.1959</v>
      </c>
      <c r="E715" s="125">
        <v>4.5336999999999996</v>
      </c>
      <c r="F715" s="125">
        <v>10.1174</v>
      </c>
      <c r="G715" s="125">
        <v>12.528700000000001</v>
      </c>
      <c r="H715" s="125">
        <v>19.316099999999999</v>
      </c>
      <c r="I715" s="125">
        <v>0.33960000000000001</v>
      </c>
      <c r="J715" s="125">
        <v>1.1227</v>
      </c>
      <c r="K715" s="125">
        <v>2.3395000000000001</v>
      </c>
      <c r="L715" s="125">
        <v>0.37319999999999998</v>
      </c>
      <c r="M715" s="125">
        <v>1.2126999999999999</v>
      </c>
      <c r="N715" s="125">
        <v>2.5171000000000001</v>
      </c>
      <c r="O715" s="125">
        <v>0.31900000000000001</v>
      </c>
      <c r="P715" s="125">
        <v>1.117</v>
      </c>
      <c r="Q715" s="125">
        <v>2.3433999999999999</v>
      </c>
      <c r="R715" s="125">
        <v>1.1284000000000001</v>
      </c>
      <c r="S715" s="125">
        <v>2.3529</v>
      </c>
      <c r="T715" s="363">
        <v>5.2586000000000004</v>
      </c>
      <c r="U715" s="125">
        <v>789</v>
      </c>
    </row>
    <row r="716" spans="1:21">
      <c r="A716" s="125">
        <v>788</v>
      </c>
      <c r="B716" s="125">
        <v>0.29959999999999998</v>
      </c>
      <c r="C716" s="125">
        <v>1.0485</v>
      </c>
      <c r="D716" s="125">
        <v>2.1966000000000001</v>
      </c>
      <c r="E716" s="125">
        <v>4.5350999999999999</v>
      </c>
      <c r="F716" s="125">
        <v>10.1203</v>
      </c>
      <c r="G716" s="125">
        <v>12.532500000000001</v>
      </c>
      <c r="H716" s="125">
        <v>19.3218</v>
      </c>
      <c r="I716" s="125">
        <v>0.33979999999999999</v>
      </c>
      <c r="J716" s="125">
        <v>1.1232</v>
      </c>
      <c r="K716" s="125">
        <v>2.3403</v>
      </c>
      <c r="L716" s="125">
        <v>0.3735</v>
      </c>
      <c r="M716" s="125">
        <v>1.2132000000000001</v>
      </c>
      <c r="N716" s="125">
        <v>2.5179999999999998</v>
      </c>
      <c r="O716" s="125">
        <v>0.31919999999999998</v>
      </c>
      <c r="P716" s="125">
        <v>1.1173999999999999</v>
      </c>
      <c r="Q716" s="125">
        <v>2.3441999999999998</v>
      </c>
      <c r="R716" s="125">
        <v>1.1288</v>
      </c>
      <c r="S716" s="125">
        <v>2.3536999999999999</v>
      </c>
      <c r="T716" s="363">
        <v>5.2602000000000002</v>
      </c>
      <c r="U716" s="125">
        <v>788</v>
      </c>
    </row>
    <row r="717" spans="1:21">
      <c r="A717" s="125">
        <v>787</v>
      </c>
      <c r="B717" s="125">
        <v>0.29970000000000002</v>
      </c>
      <c r="C717" s="125">
        <v>1.0488999999999999</v>
      </c>
      <c r="D717" s="125">
        <v>2.1972999999999998</v>
      </c>
      <c r="E717" s="125">
        <v>4.5365000000000002</v>
      </c>
      <c r="F717" s="125">
        <v>10.123200000000001</v>
      </c>
      <c r="G717" s="125">
        <v>12.536199999999999</v>
      </c>
      <c r="H717" s="125">
        <v>19.327500000000001</v>
      </c>
      <c r="I717" s="125">
        <v>0.34</v>
      </c>
      <c r="J717" s="125">
        <v>1.1235999999999999</v>
      </c>
      <c r="K717" s="125">
        <v>2.3412000000000002</v>
      </c>
      <c r="L717" s="125">
        <v>0.37369999999999998</v>
      </c>
      <c r="M717" s="125">
        <v>1.2137</v>
      </c>
      <c r="N717" s="125">
        <v>2.5188999999999999</v>
      </c>
      <c r="O717" s="125">
        <v>0.31929999999999997</v>
      </c>
      <c r="P717" s="125">
        <v>1.1177999999999999</v>
      </c>
      <c r="Q717" s="125">
        <v>2.3450000000000002</v>
      </c>
      <c r="R717" s="125">
        <v>1.1292</v>
      </c>
      <c r="S717" s="125">
        <v>2.3544999999999998</v>
      </c>
      <c r="T717" s="363">
        <v>5.2618999999999998</v>
      </c>
      <c r="U717" s="125">
        <v>787</v>
      </c>
    </row>
    <row r="718" spans="1:21">
      <c r="A718" s="125">
        <v>786</v>
      </c>
      <c r="B718" s="125">
        <v>0.2999</v>
      </c>
      <c r="C718" s="125">
        <v>1.0492999999999999</v>
      </c>
      <c r="D718" s="125">
        <v>2.198</v>
      </c>
      <c r="E718" s="125">
        <v>4.5380000000000003</v>
      </c>
      <c r="F718" s="125">
        <v>10.126099999999999</v>
      </c>
      <c r="G718" s="125">
        <v>12.539899999999999</v>
      </c>
      <c r="H718" s="125">
        <v>19.333300000000001</v>
      </c>
      <c r="I718" s="125">
        <v>0.3402</v>
      </c>
      <c r="J718" s="125">
        <v>1.1240000000000001</v>
      </c>
      <c r="K718" s="125">
        <v>2.3420000000000001</v>
      </c>
      <c r="L718" s="125">
        <v>0.37390000000000001</v>
      </c>
      <c r="M718" s="125">
        <v>1.2141</v>
      </c>
      <c r="N718" s="125">
        <v>2.5198</v>
      </c>
      <c r="O718" s="125">
        <v>0.31950000000000001</v>
      </c>
      <c r="P718" s="125">
        <v>1.1183000000000001</v>
      </c>
      <c r="Q718" s="125">
        <v>2.3458000000000001</v>
      </c>
      <c r="R718" s="125">
        <v>1.1295999999999999</v>
      </c>
      <c r="S718" s="125">
        <v>2.3553000000000002</v>
      </c>
      <c r="T718" s="363">
        <v>5.2634999999999996</v>
      </c>
      <c r="U718" s="125">
        <v>786</v>
      </c>
    </row>
    <row r="719" spans="1:21">
      <c r="A719" s="125">
        <v>785</v>
      </c>
      <c r="B719" s="125">
        <v>0.30009999999999998</v>
      </c>
      <c r="C719" s="125">
        <v>1.0496000000000001</v>
      </c>
      <c r="D719" s="125">
        <v>2.1987000000000001</v>
      </c>
      <c r="E719" s="125">
        <v>4.5393999999999997</v>
      </c>
      <c r="F719" s="125">
        <v>10.129</v>
      </c>
      <c r="G719" s="125">
        <v>12.543699999999999</v>
      </c>
      <c r="H719" s="125">
        <v>19.338999999999999</v>
      </c>
      <c r="I719" s="125">
        <v>0.34039999999999998</v>
      </c>
      <c r="J719" s="125">
        <v>1.1244000000000001</v>
      </c>
      <c r="K719" s="125">
        <v>2.3429000000000002</v>
      </c>
      <c r="L719" s="125">
        <v>0.37409999999999999</v>
      </c>
      <c r="M719" s="125">
        <v>1.2145999999999999</v>
      </c>
      <c r="N719" s="125">
        <v>2.5207000000000002</v>
      </c>
      <c r="O719" s="125">
        <v>0.31969999999999998</v>
      </c>
      <c r="P719" s="125">
        <v>1.1187</v>
      </c>
      <c r="Q719" s="125">
        <v>2.3466</v>
      </c>
      <c r="R719" s="125">
        <v>1.1299999999999999</v>
      </c>
      <c r="S719" s="125">
        <v>2.3561000000000001</v>
      </c>
      <c r="T719" s="363">
        <v>5.2651000000000003</v>
      </c>
      <c r="U719" s="125">
        <v>785</v>
      </c>
    </row>
    <row r="720" spans="1:21">
      <c r="A720" s="125">
        <v>784</v>
      </c>
      <c r="B720" s="125">
        <v>0.30020000000000002</v>
      </c>
      <c r="C720" s="125">
        <v>1.05</v>
      </c>
      <c r="D720" s="125">
        <v>2.1995</v>
      </c>
      <c r="E720" s="125">
        <v>4.5408999999999997</v>
      </c>
      <c r="F720" s="125">
        <v>10.132</v>
      </c>
      <c r="G720" s="125">
        <v>12.5474</v>
      </c>
      <c r="H720" s="125">
        <v>19.344799999999999</v>
      </c>
      <c r="I720" s="125">
        <v>0.34060000000000001</v>
      </c>
      <c r="J720" s="125">
        <v>1.1249</v>
      </c>
      <c r="K720" s="125">
        <v>2.3437000000000001</v>
      </c>
      <c r="L720" s="125">
        <v>0.37440000000000001</v>
      </c>
      <c r="M720" s="125">
        <v>1.2150000000000001</v>
      </c>
      <c r="N720" s="125">
        <v>2.5215999999999998</v>
      </c>
      <c r="O720" s="125">
        <v>0.31990000000000002</v>
      </c>
      <c r="P720" s="125">
        <v>1.1191</v>
      </c>
      <c r="Q720" s="125">
        <v>2.3475000000000001</v>
      </c>
      <c r="R720" s="125">
        <v>1.1304000000000001</v>
      </c>
      <c r="S720" s="125">
        <v>2.3569</v>
      </c>
      <c r="T720" s="363">
        <v>5.2667000000000002</v>
      </c>
      <c r="U720" s="125">
        <v>784</v>
      </c>
    </row>
    <row r="721" spans="1:21">
      <c r="A721" s="125">
        <v>783</v>
      </c>
      <c r="B721" s="125">
        <v>0.3004</v>
      </c>
      <c r="C721" s="125">
        <v>1.0503</v>
      </c>
      <c r="D721" s="125">
        <v>2.2002000000000002</v>
      </c>
      <c r="E721" s="125">
        <v>4.5423</v>
      </c>
      <c r="F721" s="125">
        <v>10.1349</v>
      </c>
      <c r="G721" s="125">
        <v>12.5512</v>
      </c>
      <c r="H721" s="125">
        <v>19.3505</v>
      </c>
      <c r="I721" s="125">
        <v>0.34079999999999999</v>
      </c>
      <c r="J721" s="125">
        <v>1.1253</v>
      </c>
      <c r="K721" s="125">
        <v>2.3445999999999998</v>
      </c>
      <c r="L721" s="125">
        <v>0.37459999999999999</v>
      </c>
      <c r="M721" s="125">
        <v>1.2155</v>
      </c>
      <c r="N721" s="125">
        <v>2.5226000000000002</v>
      </c>
      <c r="O721" s="125">
        <v>0.32</v>
      </c>
      <c r="P721" s="125">
        <v>1.1194999999999999</v>
      </c>
      <c r="Q721" s="125">
        <v>2.3483000000000001</v>
      </c>
      <c r="R721" s="125">
        <v>1.1308</v>
      </c>
      <c r="S721" s="125">
        <v>2.3578000000000001</v>
      </c>
      <c r="T721" s="363">
        <v>5.2683</v>
      </c>
      <c r="U721" s="125">
        <v>783</v>
      </c>
    </row>
    <row r="722" spans="1:21">
      <c r="A722" s="125">
        <v>782</v>
      </c>
      <c r="B722" s="125">
        <v>0.30059999999999998</v>
      </c>
      <c r="C722" s="125">
        <v>1.0507</v>
      </c>
      <c r="D722" s="125">
        <v>2.2008999999999999</v>
      </c>
      <c r="E722" s="125">
        <v>4.5437000000000003</v>
      </c>
      <c r="F722" s="125">
        <v>10.1378</v>
      </c>
      <c r="G722" s="125">
        <v>12.5549</v>
      </c>
      <c r="H722" s="125">
        <v>19.356300000000001</v>
      </c>
      <c r="I722" s="125">
        <v>0.34100000000000003</v>
      </c>
      <c r="J722" s="125">
        <v>1.1256999999999999</v>
      </c>
      <c r="K722" s="125">
        <v>2.3454000000000002</v>
      </c>
      <c r="L722" s="125">
        <v>0.37480000000000002</v>
      </c>
      <c r="M722" s="125">
        <v>1.2159</v>
      </c>
      <c r="N722" s="125">
        <v>2.5234999999999999</v>
      </c>
      <c r="O722" s="125">
        <v>0.32019999999999998</v>
      </c>
      <c r="P722" s="125">
        <v>1.1198999999999999</v>
      </c>
      <c r="Q722" s="125">
        <v>2.3491</v>
      </c>
      <c r="R722" s="125">
        <v>1.1312</v>
      </c>
      <c r="S722" s="125">
        <v>2.3586</v>
      </c>
      <c r="T722" s="363">
        <v>5.2698999999999998</v>
      </c>
      <c r="U722" s="125">
        <v>782</v>
      </c>
    </row>
    <row r="723" spans="1:21">
      <c r="A723" s="125">
        <v>781</v>
      </c>
      <c r="B723" s="125">
        <v>0.30080000000000001</v>
      </c>
      <c r="C723" s="125">
        <v>1.0509999999999999</v>
      </c>
      <c r="D723" s="125">
        <v>2.2016</v>
      </c>
      <c r="E723" s="125">
        <v>4.5452000000000004</v>
      </c>
      <c r="F723" s="125">
        <v>10.1408</v>
      </c>
      <c r="G723" s="125">
        <v>12.5587</v>
      </c>
      <c r="H723" s="125">
        <v>19.361999999999998</v>
      </c>
      <c r="I723" s="125">
        <v>0.3412</v>
      </c>
      <c r="J723" s="125">
        <v>1.1261000000000001</v>
      </c>
      <c r="K723" s="125">
        <v>2.3462999999999998</v>
      </c>
      <c r="L723" s="125">
        <v>0.375</v>
      </c>
      <c r="M723" s="125">
        <v>1.2163999999999999</v>
      </c>
      <c r="N723" s="125">
        <v>2.5244</v>
      </c>
      <c r="O723" s="125">
        <v>0.32040000000000002</v>
      </c>
      <c r="P723" s="125">
        <v>1.1203000000000001</v>
      </c>
      <c r="Q723" s="125">
        <v>2.3498999999999999</v>
      </c>
      <c r="R723" s="125">
        <v>1.1315999999999999</v>
      </c>
      <c r="S723" s="125">
        <v>2.3593999999999999</v>
      </c>
      <c r="T723" s="363">
        <v>5.2716000000000003</v>
      </c>
      <c r="U723" s="125">
        <v>781</v>
      </c>
    </row>
    <row r="724" spans="1:21">
      <c r="A724" s="125">
        <v>780</v>
      </c>
      <c r="B724" s="125">
        <v>0.3009</v>
      </c>
      <c r="C724" s="125">
        <v>1.0513999999999999</v>
      </c>
      <c r="D724" s="125">
        <v>2.2023000000000001</v>
      </c>
      <c r="E724" s="125">
        <v>4.5465999999999998</v>
      </c>
      <c r="F724" s="125">
        <v>10.143700000000001</v>
      </c>
      <c r="G724" s="125">
        <v>12.5624</v>
      </c>
      <c r="H724" s="125">
        <v>19.367799999999999</v>
      </c>
      <c r="I724" s="125">
        <v>0.34139999999999998</v>
      </c>
      <c r="J724" s="125">
        <v>1.1266</v>
      </c>
      <c r="K724" s="125">
        <v>2.3471000000000002</v>
      </c>
      <c r="L724" s="125">
        <v>0.37530000000000002</v>
      </c>
      <c r="M724" s="125">
        <v>1.2169000000000001</v>
      </c>
      <c r="N724" s="125">
        <v>2.5253000000000001</v>
      </c>
      <c r="O724" s="125">
        <v>0.3206</v>
      </c>
      <c r="P724" s="125">
        <v>1.1207</v>
      </c>
      <c r="Q724" s="125">
        <v>2.3508</v>
      </c>
      <c r="R724" s="125">
        <v>1.1319999999999999</v>
      </c>
      <c r="S724" s="125">
        <v>2.3601999999999999</v>
      </c>
      <c r="T724" s="363">
        <v>5.2732000000000001</v>
      </c>
      <c r="U724" s="125">
        <v>780</v>
      </c>
    </row>
    <row r="725" spans="1:21">
      <c r="A725" s="125">
        <v>779</v>
      </c>
      <c r="B725" s="125">
        <v>0.30109999999999998</v>
      </c>
      <c r="C725" s="125">
        <v>1.0518000000000001</v>
      </c>
      <c r="D725" s="125">
        <v>2.2029999999999998</v>
      </c>
      <c r="E725" s="125">
        <v>4.5480999999999998</v>
      </c>
      <c r="F725" s="125">
        <v>10.146599999999999</v>
      </c>
      <c r="G725" s="125">
        <v>12.5662</v>
      </c>
      <c r="H725" s="125">
        <v>19.3736</v>
      </c>
      <c r="I725" s="125">
        <v>0.34160000000000001</v>
      </c>
      <c r="J725" s="125">
        <v>1.127</v>
      </c>
      <c r="K725" s="125">
        <v>2.3479999999999999</v>
      </c>
      <c r="L725" s="125">
        <v>0.3755</v>
      </c>
      <c r="M725" s="125">
        <v>1.2173</v>
      </c>
      <c r="N725" s="125">
        <v>2.5261999999999998</v>
      </c>
      <c r="O725" s="125">
        <v>0.32079999999999997</v>
      </c>
      <c r="P725" s="125">
        <v>1.1212</v>
      </c>
      <c r="Q725" s="125">
        <v>2.3515999999999999</v>
      </c>
      <c r="R725" s="125">
        <v>1.1324000000000001</v>
      </c>
      <c r="S725" s="125">
        <v>2.3610000000000002</v>
      </c>
      <c r="T725" s="363">
        <v>5.2747999999999999</v>
      </c>
      <c r="U725" s="125">
        <v>779</v>
      </c>
    </row>
    <row r="726" spans="1:21">
      <c r="A726" s="125">
        <v>778</v>
      </c>
      <c r="B726" s="125">
        <v>0.30130000000000001</v>
      </c>
      <c r="C726" s="125">
        <v>1.0521</v>
      </c>
      <c r="D726" s="125">
        <v>2.2038000000000002</v>
      </c>
      <c r="E726" s="125">
        <v>4.5495000000000001</v>
      </c>
      <c r="F726" s="125">
        <v>10.1496</v>
      </c>
      <c r="G726" s="125">
        <v>12.569900000000001</v>
      </c>
      <c r="H726" s="125">
        <v>19.379300000000001</v>
      </c>
      <c r="I726" s="125">
        <v>0.34179999999999999</v>
      </c>
      <c r="J726" s="125">
        <v>1.1274</v>
      </c>
      <c r="K726" s="125">
        <v>2.3488000000000002</v>
      </c>
      <c r="L726" s="125">
        <v>0.37569999999999998</v>
      </c>
      <c r="M726" s="125">
        <v>1.2178</v>
      </c>
      <c r="N726" s="125">
        <v>2.5272000000000001</v>
      </c>
      <c r="O726" s="125">
        <v>0.32090000000000002</v>
      </c>
      <c r="P726" s="125">
        <v>1.1215999999999999</v>
      </c>
      <c r="Q726" s="125">
        <v>2.3523999999999998</v>
      </c>
      <c r="R726" s="125">
        <v>1.1328</v>
      </c>
      <c r="S726" s="125">
        <v>2.3618000000000001</v>
      </c>
      <c r="T726" s="363">
        <v>5.2763999999999998</v>
      </c>
      <c r="U726" s="125">
        <v>778</v>
      </c>
    </row>
    <row r="727" spans="1:21">
      <c r="A727" s="125">
        <v>777</v>
      </c>
      <c r="B727" s="125">
        <v>0.30149999999999999</v>
      </c>
      <c r="C727" s="125">
        <v>1.0525</v>
      </c>
      <c r="D727" s="125">
        <v>2.2044999999999999</v>
      </c>
      <c r="E727" s="125">
        <v>4.5510000000000002</v>
      </c>
      <c r="F727" s="125">
        <v>10.1525</v>
      </c>
      <c r="G727" s="125">
        <v>12.573700000000001</v>
      </c>
      <c r="H727" s="125">
        <v>19.385100000000001</v>
      </c>
      <c r="I727" s="125">
        <v>0.34200000000000003</v>
      </c>
      <c r="J727" s="125">
        <v>1.1277999999999999</v>
      </c>
      <c r="K727" s="125">
        <v>2.3496999999999999</v>
      </c>
      <c r="L727" s="125">
        <v>0.37590000000000001</v>
      </c>
      <c r="M727" s="125">
        <v>1.2181999999999999</v>
      </c>
      <c r="N727" s="125">
        <v>2.5280999999999998</v>
      </c>
      <c r="O727" s="125">
        <v>0.3211</v>
      </c>
      <c r="P727" s="125">
        <v>1.1220000000000001</v>
      </c>
      <c r="Q727" s="125">
        <v>2.3532999999999999</v>
      </c>
      <c r="R727" s="125">
        <v>1.1332</v>
      </c>
      <c r="S727" s="125">
        <v>2.3626</v>
      </c>
      <c r="T727" s="363">
        <v>5.2779999999999996</v>
      </c>
      <c r="U727" s="125">
        <v>777</v>
      </c>
    </row>
    <row r="728" spans="1:21">
      <c r="A728" s="125">
        <v>776</v>
      </c>
      <c r="B728" s="125">
        <v>0.30159999999999998</v>
      </c>
      <c r="C728" s="125">
        <v>1.0528</v>
      </c>
      <c r="D728" s="125">
        <v>2.2052</v>
      </c>
      <c r="E728" s="125">
        <v>4.5523999999999996</v>
      </c>
      <c r="F728" s="125">
        <v>10.1555</v>
      </c>
      <c r="G728" s="125">
        <v>12.577500000000001</v>
      </c>
      <c r="H728" s="125">
        <v>19.390899999999998</v>
      </c>
      <c r="I728" s="125">
        <v>0.3422</v>
      </c>
      <c r="J728" s="125">
        <v>1.1283000000000001</v>
      </c>
      <c r="K728" s="125">
        <v>2.3504999999999998</v>
      </c>
      <c r="L728" s="125">
        <v>0.37619999999999998</v>
      </c>
      <c r="M728" s="125">
        <v>1.2186999999999999</v>
      </c>
      <c r="N728" s="125">
        <v>2.5289999999999999</v>
      </c>
      <c r="O728" s="125">
        <v>0.32129999999999997</v>
      </c>
      <c r="P728" s="125">
        <v>1.1224000000000001</v>
      </c>
      <c r="Q728" s="125">
        <v>2.3540999999999999</v>
      </c>
      <c r="R728" s="125">
        <v>1.1335999999999999</v>
      </c>
      <c r="S728" s="125">
        <v>2.3633999999999999</v>
      </c>
      <c r="T728" s="363">
        <v>5.2797000000000001</v>
      </c>
      <c r="U728" s="125">
        <v>776</v>
      </c>
    </row>
    <row r="729" spans="1:21">
      <c r="A729" s="125">
        <v>775</v>
      </c>
      <c r="B729" s="125">
        <v>0.30180000000000001</v>
      </c>
      <c r="C729" s="125">
        <v>1.0531999999999999</v>
      </c>
      <c r="D729" s="125">
        <v>2.2059000000000002</v>
      </c>
      <c r="E729" s="125">
        <v>4.5538999999999996</v>
      </c>
      <c r="F729" s="125">
        <v>10.1584</v>
      </c>
      <c r="G729" s="125">
        <v>12.581200000000001</v>
      </c>
      <c r="H729" s="125">
        <v>19.396599999999999</v>
      </c>
      <c r="I729" s="125">
        <v>0.34239999999999998</v>
      </c>
      <c r="J729" s="125">
        <v>1.1287</v>
      </c>
      <c r="K729" s="125">
        <v>2.3513999999999999</v>
      </c>
      <c r="L729" s="125">
        <v>0.37640000000000001</v>
      </c>
      <c r="M729" s="125">
        <v>1.2191000000000001</v>
      </c>
      <c r="N729" s="125">
        <v>2.5299</v>
      </c>
      <c r="O729" s="125">
        <v>0.32150000000000001</v>
      </c>
      <c r="P729" s="125">
        <v>1.1228</v>
      </c>
      <c r="Q729" s="125">
        <v>2.3549000000000002</v>
      </c>
      <c r="R729" s="125">
        <v>1.1339999999999999</v>
      </c>
      <c r="S729" s="125">
        <v>2.3641999999999999</v>
      </c>
      <c r="T729" s="363">
        <v>5.2812999999999999</v>
      </c>
      <c r="U729" s="125">
        <v>775</v>
      </c>
    </row>
    <row r="730" spans="1:21">
      <c r="A730" s="125">
        <v>774</v>
      </c>
      <c r="B730" s="125">
        <v>0.30199999999999999</v>
      </c>
      <c r="C730" s="125">
        <v>1.0536000000000001</v>
      </c>
      <c r="D730" s="125">
        <v>2.2065999999999999</v>
      </c>
      <c r="E730" s="125">
        <v>4.5552999999999999</v>
      </c>
      <c r="F730" s="125">
        <v>10.161300000000001</v>
      </c>
      <c r="G730" s="125">
        <v>12.585000000000001</v>
      </c>
      <c r="H730" s="125">
        <v>19.4024</v>
      </c>
      <c r="I730" s="125">
        <v>0.34260000000000002</v>
      </c>
      <c r="J730" s="125">
        <v>1.1291</v>
      </c>
      <c r="K730" s="125">
        <v>2.3523000000000001</v>
      </c>
      <c r="L730" s="125">
        <v>0.37659999999999999</v>
      </c>
      <c r="M730" s="125">
        <v>1.2196</v>
      </c>
      <c r="N730" s="125">
        <v>2.5308000000000002</v>
      </c>
      <c r="O730" s="125">
        <v>0.32169999999999999</v>
      </c>
      <c r="P730" s="125">
        <v>1.1233</v>
      </c>
      <c r="Q730" s="125">
        <v>2.3557000000000001</v>
      </c>
      <c r="R730" s="125">
        <v>1.1344000000000001</v>
      </c>
      <c r="S730" s="125">
        <v>2.3650000000000002</v>
      </c>
      <c r="T730" s="363">
        <v>5.2828999999999997</v>
      </c>
      <c r="U730" s="125">
        <v>774</v>
      </c>
    </row>
    <row r="731" spans="1:21">
      <c r="A731" s="125">
        <v>773</v>
      </c>
      <c r="B731" s="125">
        <v>0.30209999999999998</v>
      </c>
      <c r="C731" s="125">
        <v>1.0539000000000001</v>
      </c>
      <c r="D731" s="125">
        <v>2.2073999999999998</v>
      </c>
      <c r="E731" s="125">
        <v>4.5568</v>
      </c>
      <c r="F731" s="125">
        <v>10.164300000000001</v>
      </c>
      <c r="G731" s="125">
        <v>12.588800000000001</v>
      </c>
      <c r="H731" s="125">
        <v>19.408200000000001</v>
      </c>
      <c r="I731" s="125">
        <v>0.34279999999999999</v>
      </c>
      <c r="J731" s="125">
        <v>1.1294999999999999</v>
      </c>
      <c r="K731" s="125">
        <v>2.3531</v>
      </c>
      <c r="L731" s="125">
        <v>0.37690000000000001</v>
      </c>
      <c r="M731" s="125">
        <v>1.2201</v>
      </c>
      <c r="N731" s="125">
        <v>2.5318000000000001</v>
      </c>
      <c r="O731" s="125">
        <v>0.32190000000000002</v>
      </c>
      <c r="P731" s="125">
        <v>1.1236999999999999</v>
      </c>
      <c r="Q731" s="125">
        <v>2.3565999999999998</v>
      </c>
      <c r="R731" s="125">
        <v>1.1348</v>
      </c>
      <c r="S731" s="125">
        <v>2.3658000000000001</v>
      </c>
      <c r="T731" s="363">
        <v>5.2845000000000004</v>
      </c>
      <c r="U731" s="125">
        <v>773</v>
      </c>
    </row>
    <row r="732" spans="1:21">
      <c r="A732" s="125">
        <v>772</v>
      </c>
      <c r="B732" s="125">
        <v>0.30230000000000001</v>
      </c>
      <c r="C732" s="125">
        <v>1.0543</v>
      </c>
      <c r="D732" s="125">
        <v>2.2081</v>
      </c>
      <c r="E732" s="125">
        <v>4.5582000000000003</v>
      </c>
      <c r="F732" s="125">
        <v>10.167199999999999</v>
      </c>
      <c r="G732" s="125">
        <v>12.592499999999999</v>
      </c>
      <c r="H732" s="125">
        <v>19.414000000000001</v>
      </c>
      <c r="I732" s="125">
        <v>0.34300000000000003</v>
      </c>
      <c r="J732" s="125">
        <v>1.1299999999999999</v>
      </c>
      <c r="K732" s="125">
        <v>2.3540000000000001</v>
      </c>
      <c r="L732" s="125">
        <v>0.37709999999999999</v>
      </c>
      <c r="M732" s="125">
        <v>1.2204999999999999</v>
      </c>
      <c r="N732" s="125">
        <v>2.5327000000000002</v>
      </c>
      <c r="O732" s="125">
        <v>0.32200000000000001</v>
      </c>
      <c r="P732" s="125">
        <v>1.1241000000000001</v>
      </c>
      <c r="Q732" s="125">
        <v>2.3574000000000002</v>
      </c>
      <c r="R732" s="125">
        <v>1.1353</v>
      </c>
      <c r="S732" s="125">
        <v>2.3666999999999998</v>
      </c>
      <c r="T732" s="363">
        <v>5.2862</v>
      </c>
      <c r="U732" s="125">
        <v>772</v>
      </c>
    </row>
    <row r="733" spans="1:21">
      <c r="A733" s="125">
        <v>771</v>
      </c>
      <c r="B733" s="125">
        <v>0.30249999999999999</v>
      </c>
      <c r="C733" s="125">
        <v>1.0546</v>
      </c>
      <c r="D733" s="125">
        <v>2.2088000000000001</v>
      </c>
      <c r="E733" s="125">
        <v>4.5597000000000003</v>
      </c>
      <c r="F733" s="125">
        <v>10.170199999999999</v>
      </c>
      <c r="G733" s="125">
        <v>12.596299999999999</v>
      </c>
      <c r="H733" s="125">
        <v>19.419799999999999</v>
      </c>
      <c r="I733" s="125">
        <v>0.34320000000000001</v>
      </c>
      <c r="J733" s="125">
        <v>1.1304000000000001</v>
      </c>
      <c r="K733" s="125">
        <v>2.3548</v>
      </c>
      <c r="L733" s="125">
        <v>0.37730000000000002</v>
      </c>
      <c r="M733" s="125">
        <v>1.2210000000000001</v>
      </c>
      <c r="N733" s="125">
        <v>2.5335999999999999</v>
      </c>
      <c r="O733" s="125">
        <v>0.32219999999999999</v>
      </c>
      <c r="P733" s="125">
        <v>1.1245000000000001</v>
      </c>
      <c r="Q733" s="125">
        <v>2.3582000000000001</v>
      </c>
      <c r="R733" s="125">
        <v>1.1356999999999999</v>
      </c>
      <c r="S733" s="125">
        <v>2.3675000000000002</v>
      </c>
      <c r="T733" s="363">
        <v>5.2877999999999998</v>
      </c>
      <c r="U733" s="125">
        <v>771</v>
      </c>
    </row>
    <row r="734" spans="1:21">
      <c r="A734" s="125">
        <v>770</v>
      </c>
      <c r="B734" s="125">
        <v>0.30270000000000002</v>
      </c>
      <c r="C734" s="125">
        <v>1.0549999999999999</v>
      </c>
      <c r="D734" s="125">
        <v>2.2094999999999998</v>
      </c>
      <c r="E734" s="125">
        <v>4.5610999999999997</v>
      </c>
      <c r="F734" s="125">
        <v>10.1731</v>
      </c>
      <c r="G734" s="125">
        <v>13.0001</v>
      </c>
      <c r="H734" s="125">
        <v>19.425599999999999</v>
      </c>
      <c r="I734" s="125">
        <v>0.34339999999999998</v>
      </c>
      <c r="J734" s="125">
        <v>1.1308</v>
      </c>
      <c r="K734" s="125">
        <v>2.3557000000000001</v>
      </c>
      <c r="L734" s="125">
        <v>0.3775</v>
      </c>
      <c r="M734" s="125">
        <v>1.2214</v>
      </c>
      <c r="N734" s="125">
        <v>2.5345</v>
      </c>
      <c r="O734" s="125">
        <v>0.32240000000000002</v>
      </c>
      <c r="P734" s="125">
        <v>1.1249</v>
      </c>
      <c r="Q734" s="125">
        <v>2.3591000000000002</v>
      </c>
      <c r="R734" s="125">
        <v>1.1361000000000001</v>
      </c>
      <c r="S734" s="125">
        <v>2.3683000000000001</v>
      </c>
      <c r="T734" s="363">
        <v>5.2893999999999997</v>
      </c>
      <c r="U734" s="125">
        <v>770</v>
      </c>
    </row>
    <row r="735" spans="1:21">
      <c r="A735" s="125">
        <v>769</v>
      </c>
      <c r="B735" s="125">
        <v>0.30280000000000001</v>
      </c>
      <c r="C735" s="125">
        <v>1.0553999999999999</v>
      </c>
      <c r="D735" s="125">
        <v>2.2101999999999999</v>
      </c>
      <c r="E735" s="125">
        <v>4.5625999999999998</v>
      </c>
      <c r="F735" s="125">
        <v>10.1761</v>
      </c>
      <c r="G735" s="125">
        <v>13.0039</v>
      </c>
      <c r="H735" s="125">
        <v>19.4314</v>
      </c>
      <c r="I735" s="125">
        <v>0.34370000000000001</v>
      </c>
      <c r="J735" s="125">
        <v>1.1313</v>
      </c>
      <c r="K735" s="125">
        <v>2.3565999999999998</v>
      </c>
      <c r="L735" s="125">
        <v>0.37780000000000002</v>
      </c>
      <c r="M735" s="125">
        <v>1.2219</v>
      </c>
      <c r="N735" s="125">
        <v>2.5354999999999999</v>
      </c>
      <c r="O735" s="125">
        <v>0.3226</v>
      </c>
      <c r="P735" s="125">
        <v>1.1253</v>
      </c>
      <c r="Q735" s="125">
        <v>2.3599000000000001</v>
      </c>
      <c r="R735" s="125">
        <v>1.1365000000000001</v>
      </c>
      <c r="S735" s="125">
        <v>2.3691</v>
      </c>
      <c r="T735" s="363">
        <v>5.2911000000000001</v>
      </c>
      <c r="U735" s="125">
        <v>769</v>
      </c>
    </row>
    <row r="736" spans="1:21">
      <c r="A736" s="125">
        <v>768</v>
      </c>
      <c r="B736" s="125">
        <v>0.30299999999999999</v>
      </c>
      <c r="C736" s="125">
        <v>1.0557000000000001</v>
      </c>
      <c r="D736" s="125">
        <v>2.2109999999999999</v>
      </c>
      <c r="E736" s="125">
        <v>4.5640000000000001</v>
      </c>
      <c r="F736" s="125">
        <v>10.1791</v>
      </c>
      <c r="G736" s="125">
        <v>13.0077</v>
      </c>
      <c r="H736" s="125">
        <v>19.437200000000001</v>
      </c>
      <c r="I736" s="125">
        <v>0.34389999999999998</v>
      </c>
      <c r="J736" s="125">
        <v>1.1316999999999999</v>
      </c>
      <c r="K736" s="125">
        <v>2.3574000000000002</v>
      </c>
      <c r="L736" s="125">
        <v>0.378</v>
      </c>
      <c r="M736" s="125">
        <v>1.2223999999999999</v>
      </c>
      <c r="N736" s="125">
        <v>2.5364</v>
      </c>
      <c r="O736" s="125">
        <v>0.32279999999999998</v>
      </c>
      <c r="P736" s="125">
        <v>1.1257999999999999</v>
      </c>
      <c r="Q736" s="125">
        <v>2.3607</v>
      </c>
      <c r="R736" s="125">
        <v>1.1369</v>
      </c>
      <c r="S736" s="125">
        <v>2.3698999999999999</v>
      </c>
      <c r="T736" s="363">
        <v>5.2927</v>
      </c>
      <c r="U736" s="125">
        <v>768</v>
      </c>
    </row>
    <row r="737" spans="1:21">
      <c r="A737" s="125">
        <v>767</v>
      </c>
      <c r="B737" s="125">
        <v>0.30320000000000003</v>
      </c>
      <c r="C737" s="125">
        <v>1.0561</v>
      </c>
      <c r="D737" s="125">
        <v>2.2117</v>
      </c>
      <c r="E737" s="125">
        <v>4.5655000000000001</v>
      </c>
      <c r="F737" s="125">
        <v>10.182</v>
      </c>
      <c r="G737" s="125">
        <v>13.0114</v>
      </c>
      <c r="H737" s="125">
        <v>19.443000000000001</v>
      </c>
      <c r="I737" s="125">
        <v>0.34410000000000002</v>
      </c>
      <c r="J737" s="125">
        <v>1.1321000000000001</v>
      </c>
      <c r="K737" s="125">
        <v>2.3582999999999998</v>
      </c>
      <c r="L737" s="125">
        <v>0.37819999999999998</v>
      </c>
      <c r="M737" s="125">
        <v>1.2228000000000001</v>
      </c>
      <c r="N737" s="125">
        <v>2.5373000000000001</v>
      </c>
      <c r="O737" s="125">
        <v>0.32290000000000002</v>
      </c>
      <c r="P737" s="125">
        <v>1.1262000000000001</v>
      </c>
      <c r="Q737" s="125">
        <v>2.3616000000000001</v>
      </c>
      <c r="R737" s="125">
        <v>1.1373</v>
      </c>
      <c r="S737" s="125">
        <v>2.3706999999999998</v>
      </c>
      <c r="T737" s="363">
        <v>5.2942999999999998</v>
      </c>
      <c r="U737" s="125">
        <v>767</v>
      </c>
    </row>
    <row r="738" spans="1:21">
      <c r="A738" s="125">
        <v>766</v>
      </c>
      <c r="B738" s="125">
        <v>0.3034</v>
      </c>
      <c r="C738" s="125">
        <v>1.0564</v>
      </c>
      <c r="D738" s="125">
        <v>2.2124000000000001</v>
      </c>
      <c r="E738" s="125">
        <v>4.5670000000000002</v>
      </c>
      <c r="F738" s="125">
        <v>10.185</v>
      </c>
      <c r="G738" s="125">
        <v>13.0152</v>
      </c>
      <c r="H738" s="125">
        <v>19.448799999999999</v>
      </c>
      <c r="I738" s="125">
        <v>0.34429999999999999</v>
      </c>
      <c r="J738" s="125">
        <v>1.1325000000000001</v>
      </c>
      <c r="K738" s="125">
        <v>2.3591000000000002</v>
      </c>
      <c r="L738" s="125">
        <v>0.3785</v>
      </c>
      <c r="M738" s="125">
        <v>1.2233000000000001</v>
      </c>
      <c r="N738" s="125">
        <v>2.5383</v>
      </c>
      <c r="O738" s="125">
        <v>0.3231</v>
      </c>
      <c r="P738" s="125">
        <v>1.1266</v>
      </c>
      <c r="Q738" s="125">
        <v>2.3624000000000001</v>
      </c>
      <c r="R738" s="125">
        <v>1.1376999999999999</v>
      </c>
      <c r="S738" s="125">
        <v>2.3715000000000002</v>
      </c>
      <c r="T738" s="363">
        <v>5.2960000000000003</v>
      </c>
      <c r="U738" s="125">
        <v>766</v>
      </c>
    </row>
    <row r="739" spans="1:21">
      <c r="A739" s="125">
        <v>765</v>
      </c>
      <c r="B739" s="125">
        <v>0.30349999999999999</v>
      </c>
      <c r="C739" s="125">
        <v>1.0568</v>
      </c>
      <c r="D739" s="125">
        <v>2.2130999999999998</v>
      </c>
      <c r="E739" s="125">
        <v>4.5683999999999996</v>
      </c>
      <c r="F739" s="125">
        <v>10.187900000000001</v>
      </c>
      <c r="G739" s="125">
        <v>13.019</v>
      </c>
      <c r="H739" s="125">
        <v>19.454599999999999</v>
      </c>
      <c r="I739" s="125">
        <v>0.34449999999999997</v>
      </c>
      <c r="J739" s="125">
        <v>1.133</v>
      </c>
      <c r="K739" s="125">
        <v>2.36</v>
      </c>
      <c r="L739" s="125">
        <v>0.37869999999999998</v>
      </c>
      <c r="M739" s="125">
        <v>1.2237</v>
      </c>
      <c r="N739" s="125">
        <v>2.5392000000000001</v>
      </c>
      <c r="O739" s="125">
        <v>0.32329999999999998</v>
      </c>
      <c r="P739" s="125">
        <v>1.127</v>
      </c>
      <c r="Q739" s="125">
        <v>2.3632</v>
      </c>
      <c r="R739" s="125">
        <v>1.1380999999999999</v>
      </c>
      <c r="S739" s="125">
        <v>2.3723999999999998</v>
      </c>
      <c r="T739" s="363">
        <v>5.2976000000000001</v>
      </c>
      <c r="U739" s="125">
        <v>765</v>
      </c>
    </row>
    <row r="740" spans="1:21">
      <c r="A740" s="125">
        <v>764</v>
      </c>
      <c r="B740" s="125">
        <v>0.30370000000000003</v>
      </c>
      <c r="C740" s="125">
        <v>1.0571999999999999</v>
      </c>
      <c r="D740" s="125">
        <v>2.2139000000000002</v>
      </c>
      <c r="E740" s="125">
        <v>4.5698999999999996</v>
      </c>
      <c r="F740" s="125">
        <v>10.190899999999999</v>
      </c>
      <c r="G740" s="125">
        <v>13.0228</v>
      </c>
      <c r="H740" s="125">
        <v>19.4605</v>
      </c>
      <c r="I740" s="125">
        <v>0.34470000000000001</v>
      </c>
      <c r="J740" s="125">
        <v>1.1334</v>
      </c>
      <c r="K740" s="125">
        <v>2.3609</v>
      </c>
      <c r="L740" s="125">
        <v>0.37890000000000001</v>
      </c>
      <c r="M740" s="125">
        <v>1.2242</v>
      </c>
      <c r="N740" s="125">
        <v>2.5400999999999998</v>
      </c>
      <c r="O740" s="125">
        <v>0.32350000000000001</v>
      </c>
      <c r="P740" s="125">
        <v>1.1274</v>
      </c>
      <c r="Q740" s="125">
        <v>2.3641000000000001</v>
      </c>
      <c r="R740" s="125">
        <v>1.1385000000000001</v>
      </c>
      <c r="S740" s="125">
        <v>2.3732000000000002</v>
      </c>
      <c r="T740" s="363">
        <v>5.2991999999999999</v>
      </c>
      <c r="U740" s="125">
        <v>764</v>
      </c>
    </row>
    <row r="741" spans="1:21">
      <c r="A741" s="125">
        <v>763</v>
      </c>
      <c r="B741" s="125">
        <v>0.3039</v>
      </c>
      <c r="C741" s="125">
        <v>1.0575000000000001</v>
      </c>
      <c r="D741" s="125">
        <v>2.2145999999999999</v>
      </c>
      <c r="E741" s="125">
        <v>4.5712999999999999</v>
      </c>
      <c r="F741" s="125">
        <v>10.193899999999999</v>
      </c>
      <c r="G741" s="125">
        <v>13.0266</v>
      </c>
      <c r="H741" s="125">
        <v>19.4663</v>
      </c>
      <c r="I741" s="125">
        <v>0.34489999999999998</v>
      </c>
      <c r="J741" s="125">
        <v>1.1337999999999999</v>
      </c>
      <c r="K741" s="125">
        <v>2.3616999999999999</v>
      </c>
      <c r="L741" s="125">
        <v>0.37919999999999998</v>
      </c>
      <c r="M741" s="125">
        <v>1.2246999999999999</v>
      </c>
      <c r="N741" s="125">
        <v>2.5409999999999999</v>
      </c>
      <c r="O741" s="125">
        <v>0.32369999999999999</v>
      </c>
      <c r="P741" s="125">
        <v>1.1278999999999999</v>
      </c>
      <c r="Q741" s="125">
        <v>2.3649</v>
      </c>
      <c r="R741" s="125">
        <v>1.1389</v>
      </c>
      <c r="S741" s="125">
        <v>2.3740000000000001</v>
      </c>
      <c r="T741" s="363">
        <v>5.3009000000000004</v>
      </c>
      <c r="U741" s="125">
        <v>763</v>
      </c>
    </row>
    <row r="742" spans="1:21">
      <c r="A742" s="125">
        <v>762</v>
      </c>
      <c r="B742" s="125">
        <v>0.30409999999999998</v>
      </c>
      <c r="C742" s="125">
        <v>1.0579000000000001</v>
      </c>
      <c r="D742" s="125">
        <v>2.2153</v>
      </c>
      <c r="E742" s="125">
        <v>4.5728</v>
      </c>
      <c r="F742" s="125">
        <v>10.1968</v>
      </c>
      <c r="G742" s="125">
        <v>13.0304</v>
      </c>
      <c r="H742" s="125">
        <v>19.472100000000001</v>
      </c>
      <c r="I742" s="125">
        <v>0.34510000000000002</v>
      </c>
      <c r="J742" s="125">
        <v>1.1343000000000001</v>
      </c>
      <c r="K742" s="125">
        <v>2.3626</v>
      </c>
      <c r="L742" s="125">
        <v>0.37940000000000002</v>
      </c>
      <c r="M742" s="125">
        <v>1.2251000000000001</v>
      </c>
      <c r="N742" s="125">
        <v>2.5419999999999998</v>
      </c>
      <c r="O742" s="125">
        <v>0.32379999999999998</v>
      </c>
      <c r="P742" s="125">
        <v>1.1283000000000001</v>
      </c>
      <c r="Q742" s="125">
        <v>2.3656999999999999</v>
      </c>
      <c r="R742" s="125">
        <v>1.1393</v>
      </c>
      <c r="S742" s="125">
        <v>2.3748</v>
      </c>
      <c r="T742" s="363">
        <v>5.3025000000000002</v>
      </c>
      <c r="U742" s="125">
        <v>762</v>
      </c>
    </row>
    <row r="743" spans="1:21">
      <c r="A743" s="125">
        <v>761</v>
      </c>
      <c r="B743" s="125">
        <v>0.30420000000000003</v>
      </c>
      <c r="C743" s="125">
        <v>1.0583</v>
      </c>
      <c r="D743" s="125">
        <v>2.2160000000000002</v>
      </c>
      <c r="E743" s="125">
        <v>4.5743</v>
      </c>
      <c r="F743" s="125">
        <v>10.1998</v>
      </c>
      <c r="G743" s="125">
        <v>13.0342</v>
      </c>
      <c r="H743" s="125">
        <v>19.477900000000002</v>
      </c>
      <c r="I743" s="125">
        <v>0.3453</v>
      </c>
      <c r="J743" s="125">
        <v>1.1347</v>
      </c>
      <c r="K743" s="125">
        <v>2.3635000000000002</v>
      </c>
      <c r="L743" s="125">
        <v>0.37959999999999999</v>
      </c>
      <c r="M743" s="125">
        <v>1.2256</v>
      </c>
      <c r="N743" s="125">
        <v>2.5428999999999999</v>
      </c>
      <c r="O743" s="125">
        <v>0.32400000000000001</v>
      </c>
      <c r="P743" s="125">
        <v>1.1287</v>
      </c>
      <c r="Q743" s="125">
        <v>2.3666</v>
      </c>
      <c r="R743" s="125">
        <v>1.1396999999999999</v>
      </c>
      <c r="S743" s="125">
        <v>2.3755999999999999</v>
      </c>
      <c r="T743" s="363">
        <v>5.3041999999999998</v>
      </c>
      <c r="U743" s="125">
        <v>761</v>
      </c>
    </row>
    <row r="744" spans="1:21">
      <c r="A744" s="125">
        <v>760</v>
      </c>
      <c r="B744" s="125">
        <v>0.3044</v>
      </c>
      <c r="C744" s="125">
        <v>1.0586</v>
      </c>
      <c r="D744" s="125">
        <v>2.2168000000000001</v>
      </c>
      <c r="E744" s="125">
        <v>4.5757000000000003</v>
      </c>
      <c r="F744" s="125">
        <v>10.2028</v>
      </c>
      <c r="G744" s="125">
        <v>13.038</v>
      </c>
      <c r="H744" s="125">
        <v>19.483799999999999</v>
      </c>
      <c r="I744" s="125">
        <v>0.34549999999999997</v>
      </c>
      <c r="J744" s="125">
        <v>1.1351</v>
      </c>
      <c r="K744" s="125">
        <v>2.3643000000000001</v>
      </c>
      <c r="L744" s="125">
        <v>0.37980000000000003</v>
      </c>
      <c r="M744" s="125">
        <v>1.2261</v>
      </c>
      <c r="N744" s="125">
        <v>2.5438000000000001</v>
      </c>
      <c r="O744" s="125">
        <v>0.32419999999999999</v>
      </c>
      <c r="P744" s="125">
        <v>1.1291</v>
      </c>
      <c r="Q744" s="125">
        <v>2.3673999999999999</v>
      </c>
      <c r="R744" s="125">
        <v>1.1400999999999999</v>
      </c>
      <c r="S744" s="125">
        <v>2.3763999999999998</v>
      </c>
      <c r="T744" s="363">
        <v>5.3057999999999996</v>
      </c>
      <c r="U744" s="125">
        <v>760</v>
      </c>
    </row>
    <row r="745" spans="1:21">
      <c r="A745" s="125">
        <v>759</v>
      </c>
      <c r="B745" s="125">
        <v>0.30459999999999998</v>
      </c>
      <c r="C745" s="125">
        <v>1.0589999999999999</v>
      </c>
      <c r="D745" s="125">
        <v>2.2174999999999998</v>
      </c>
      <c r="E745" s="125">
        <v>4.5772000000000004</v>
      </c>
      <c r="F745" s="125">
        <v>10.2058</v>
      </c>
      <c r="G745" s="125">
        <v>13.0418</v>
      </c>
      <c r="H745" s="125">
        <v>19.489599999999999</v>
      </c>
      <c r="I745" s="125">
        <v>0.34570000000000001</v>
      </c>
      <c r="J745" s="125">
        <v>1.1355999999999999</v>
      </c>
      <c r="K745" s="125">
        <v>2.3652000000000002</v>
      </c>
      <c r="L745" s="125">
        <v>0.38009999999999999</v>
      </c>
      <c r="M745" s="125">
        <v>1.2264999999999999</v>
      </c>
      <c r="N745" s="125">
        <v>2.5448</v>
      </c>
      <c r="O745" s="125">
        <v>0.32440000000000002</v>
      </c>
      <c r="P745" s="125">
        <v>1.1295999999999999</v>
      </c>
      <c r="Q745" s="125">
        <v>2.3683000000000001</v>
      </c>
      <c r="R745" s="125">
        <v>1.1405000000000001</v>
      </c>
      <c r="S745" s="125">
        <v>2.3773</v>
      </c>
      <c r="T745" s="363">
        <v>5.3074000000000003</v>
      </c>
      <c r="U745" s="125">
        <v>759</v>
      </c>
    </row>
    <row r="746" spans="1:21">
      <c r="A746" s="125">
        <v>758</v>
      </c>
      <c r="B746" s="125">
        <v>0.30480000000000002</v>
      </c>
      <c r="C746" s="125">
        <v>1.0592999999999999</v>
      </c>
      <c r="D746" s="125">
        <v>2.2181999999999999</v>
      </c>
      <c r="E746" s="125">
        <v>4.5787000000000004</v>
      </c>
      <c r="F746" s="125">
        <v>10.2087</v>
      </c>
      <c r="G746" s="125">
        <v>13.0456</v>
      </c>
      <c r="H746" s="125">
        <v>19.4955</v>
      </c>
      <c r="I746" s="125">
        <v>0.34589999999999999</v>
      </c>
      <c r="J746" s="125">
        <v>1.1359999999999999</v>
      </c>
      <c r="K746" s="125">
        <v>2.3660999999999999</v>
      </c>
      <c r="L746" s="125">
        <v>0.38030000000000003</v>
      </c>
      <c r="M746" s="125">
        <v>1.2270000000000001</v>
      </c>
      <c r="N746" s="125">
        <v>2.5457000000000001</v>
      </c>
      <c r="O746" s="125">
        <v>0.3246</v>
      </c>
      <c r="P746" s="125">
        <v>1.1299999999999999</v>
      </c>
      <c r="Q746" s="125">
        <v>2.3691</v>
      </c>
      <c r="R746" s="125">
        <v>1.1409</v>
      </c>
      <c r="S746" s="125">
        <v>2.3780999999999999</v>
      </c>
      <c r="T746" s="363">
        <v>5.3090999999999999</v>
      </c>
      <c r="U746" s="125">
        <v>758</v>
      </c>
    </row>
    <row r="747" spans="1:21">
      <c r="A747" s="125">
        <v>757</v>
      </c>
      <c r="B747" s="125">
        <v>0.3049</v>
      </c>
      <c r="C747" s="125">
        <v>1.0597000000000001</v>
      </c>
      <c r="D747" s="125">
        <v>2.2189000000000001</v>
      </c>
      <c r="E747" s="125">
        <v>4.5800999999999998</v>
      </c>
      <c r="F747" s="125">
        <v>10.2117</v>
      </c>
      <c r="G747" s="125">
        <v>13.0494</v>
      </c>
      <c r="H747" s="125">
        <v>19.501300000000001</v>
      </c>
      <c r="I747" s="125">
        <v>0.34610000000000002</v>
      </c>
      <c r="J747" s="125">
        <v>1.1364000000000001</v>
      </c>
      <c r="K747" s="125">
        <v>2.3668999999999998</v>
      </c>
      <c r="L747" s="125">
        <v>0.3805</v>
      </c>
      <c r="M747" s="125">
        <v>1.2275</v>
      </c>
      <c r="N747" s="125">
        <v>2.5466000000000002</v>
      </c>
      <c r="O747" s="125">
        <v>0.32479999999999998</v>
      </c>
      <c r="P747" s="125">
        <v>1.1304000000000001</v>
      </c>
      <c r="Q747" s="125">
        <v>2.3698999999999999</v>
      </c>
      <c r="R747" s="125">
        <v>1.1414</v>
      </c>
      <c r="S747" s="125">
        <v>2.3788999999999998</v>
      </c>
      <c r="T747" s="363">
        <v>5.3106999999999998</v>
      </c>
      <c r="U747" s="125">
        <v>757</v>
      </c>
    </row>
    <row r="748" spans="1:21">
      <c r="A748" s="125">
        <v>756</v>
      </c>
      <c r="B748" s="125">
        <v>0.30509999999999998</v>
      </c>
      <c r="C748" s="125">
        <v>1.0601</v>
      </c>
      <c r="D748" s="125">
        <v>2.2197</v>
      </c>
      <c r="E748" s="125">
        <v>4.5815999999999999</v>
      </c>
      <c r="F748" s="125">
        <v>10.214700000000001</v>
      </c>
      <c r="G748" s="125">
        <v>13.0532</v>
      </c>
      <c r="H748" s="125">
        <v>19.507100000000001</v>
      </c>
      <c r="I748" s="125">
        <v>0.3463</v>
      </c>
      <c r="J748" s="125">
        <v>1.1369</v>
      </c>
      <c r="K748" s="125">
        <v>2.3677999999999999</v>
      </c>
      <c r="L748" s="125">
        <v>0.38080000000000003</v>
      </c>
      <c r="M748" s="125">
        <v>1.2279</v>
      </c>
      <c r="N748" s="125">
        <v>2.5476000000000001</v>
      </c>
      <c r="O748" s="125">
        <v>0.32490000000000002</v>
      </c>
      <c r="P748" s="125">
        <v>1.1308</v>
      </c>
      <c r="Q748" s="125">
        <v>2.3708</v>
      </c>
      <c r="R748" s="125">
        <v>1.1417999999999999</v>
      </c>
      <c r="S748" s="125">
        <v>2.3797000000000001</v>
      </c>
      <c r="T748" s="363">
        <v>5.3124000000000002</v>
      </c>
      <c r="U748" s="125">
        <v>756</v>
      </c>
    </row>
    <row r="749" spans="1:21">
      <c r="A749" s="125">
        <v>755</v>
      </c>
      <c r="B749" s="125">
        <v>0.30530000000000002</v>
      </c>
      <c r="C749" s="125">
        <v>1.0604</v>
      </c>
      <c r="D749" s="125">
        <v>2.2204000000000002</v>
      </c>
      <c r="E749" s="125">
        <v>4.5831</v>
      </c>
      <c r="F749" s="125">
        <v>10.217700000000001</v>
      </c>
      <c r="G749" s="125">
        <v>13.0571</v>
      </c>
      <c r="H749" s="125">
        <v>19.513000000000002</v>
      </c>
      <c r="I749" s="125">
        <v>0.34660000000000002</v>
      </c>
      <c r="J749" s="125">
        <v>1.1373</v>
      </c>
      <c r="K749" s="125">
        <v>2.3687</v>
      </c>
      <c r="L749" s="125">
        <v>0.38100000000000001</v>
      </c>
      <c r="M749" s="125">
        <v>1.2283999999999999</v>
      </c>
      <c r="N749" s="125">
        <v>2.5485000000000002</v>
      </c>
      <c r="O749" s="125">
        <v>0.3251</v>
      </c>
      <c r="P749" s="125">
        <v>1.1312</v>
      </c>
      <c r="Q749" s="125">
        <v>2.3715999999999999</v>
      </c>
      <c r="R749" s="125">
        <v>1.1422000000000001</v>
      </c>
      <c r="S749" s="125">
        <v>2.3805000000000001</v>
      </c>
      <c r="T749" s="363">
        <v>5.3140000000000001</v>
      </c>
      <c r="U749" s="125">
        <v>755</v>
      </c>
    </row>
    <row r="750" spans="1:21">
      <c r="A750" s="125">
        <v>754</v>
      </c>
      <c r="B750" s="125">
        <v>0.30549999999999999</v>
      </c>
      <c r="C750" s="125">
        <v>1.0608</v>
      </c>
      <c r="D750" s="125">
        <v>2.2210999999999999</v>
      </c>
      <c r="E750" s="125">
        <v>4.5845000000000002</v>
      </c>
      <c r="F750" s="125">
        <v>10.220700000000001</v>
      </c>
      <c r="G750" s="125">
        <v>13.0609</v>
      </c>
      <c r="H750" s="125">
        <v>19.518899999999999</v>
      </c>
      <c r="I750" s="125">
        <v>0.3468</v>
      </c>
      <c r="J750" s="125">
        <v>1.1376999999999999</v>
      </c>
      <c r="K750" s="125">
        <v>2.3694999999999999</v>
      </c>
      <c r="L750" s="125">
        <v>0.38119999999999998</v>
      </c>
      <c r="M750" s="125">
        <v>1.2287999999999999</v>
      </c>
      <c r="N750" s="125">
        <v>2.5493999999999999</v>
      </c>
      <c r="O750" s="125">
        <v>0.32529999999999998</v>
      </c>
      <c r="P750" s="125">
        <v>1.1316999999999999</v>
      </c>
      <c r="Q750" s="125">
        <v>2.3725000000000001</v>
      </c>
      <c r="R750" s="125">
        <v>1.1426000000000001</v>
      </c>
      <c r="S750" s="125">
        <v>2.3814000000000002</v>
      </c>
      <c r="T750" s="363">
        <v>5.3156999999999996</v>
      </c>
      <c r="U750" s="125">
        <v>754</v>
      </c>
    </row>
    <row r="751" spans="1:21">
      <c r="A751" s="125">
        <v>753</v>
      </c>
      <c r="B751" s="125">
        <v>0.30559999999999998</v>
      </c>
      <c r="C751" s="125">
        <v>1.0611999999999999</v>
      </c>
      <c r="D751" s="125">
        <v>2.2219000000000002</v>
      </c>
      <c r="E751" s="125">
        <v>4.5860000000000003</v>
      </c>
      <c r="F751" s="125">
        <v>10.223699999999999</v>
      </c>
      <c r="G751" s="125">
        <v>13.0647</v>
      </c>
      <c r="H751" s="125">
        <v>19.524699999999999</v>
      </c>
      <c r="I751" s="125">
        <v>0.34699999999999998</v>
      </c>
      <c r="J751" s="125">
        <v>1.1382000000000001</v>
      </c>
      <c r="K751" s="125">
        <v>2.3704000000000001</v>
      </c>
      <c r="L751" s="125">
        <v>0.38150000000000001</v>
      </c>
      <c r="M751" s="125">
        <v>1.2293000000000001</v>
      </c>
      <c r="N751" s="125">
        <v>2.5503999999999998</v>
      </c>
      <c r="O751" s="125">
        <v>0.32550000000000001</v>
      </c>
      <c r="P751" s="125">
        <v>1.1321000000000001</v>
      </c>
      <c r="Q751" s="125">
        <v>2.3733</v>
      </c>
      <c r="R751" s="125">
        <v>1.143</v>
      </c>
      <c r="S751" s="125">
        <v>2.3822000000000001</v>
      </c>
      <c r="T751" s="363">
        <v>5.3173000000000004</v>
      </c>
      <c r="U751" s="125">
        <v>753</v>
      </c>
    </row>
    <row r="752" spans="1:21">
      <c r="A752" s="125">
        <v>752</v>
      </c>
      <c r="B752" s="125">
        <v>0.30580000000000002</v>
      </c>
      <c r="C752" s="125">
        <v>1.0615000000000001</v>
      </c>
      <c r="D752" s="125">
        <v>2.2225999999999999</v>
      </c>
      <c r="E752" s="125">
        <v>4.5875000000000004</v>
      </c>
      <c r="F752" s="125">
        <v>10.226599999999999</v>
      </c>
      <c r="G752" s="125">
        <v>13.0685</v>
      </c>
      <c r="H752" s="125">
        <v>19.5306</v>
      </c>
      <c r="I752" s="125">
        <v>0.34720000000000001</v>
      </c>
      <c r="J752" s="125">
        <v>1.1386000000000001</v>
      </c>
      <c r="K752" s="125">
        <v>2.3713000000000002</v>
      </c>
      <c r="L752" s="125">
        <v>0.38169999999999998</v>
      </c>
      <c r="M752" s="125">
        <v>1.2298</v>
      </c>
      <c r="N752" s="125">
        <v>2.5512999999999999</v>
      </c>
      <c r="O752" s="125">
        <v>0.32569999999999999</v>
      </c>
      <c r="P752" s="125">
        <v>1.1325000000000001</v>
      </c>
      <c r="Q752" s="125">
        <v>2.3740999999999999</v>
      </c>
      <c r="R752" s="125">
        <v>1.1434</v>
      </c>
      <c r="S752" s="125">
        <v>2.383</v>
      </c>
      <c r="T752" s="363">
        <v>5.319</v>
      </c>
      <c r="U752" s="125">
        <v>752</v>
      </c>
    </row>
    <row r="753" spans="1:21">
      <c r="A753" s="125">
        <v>751</v>
      </c>
      <c r="B753" s="125">
        <v>0.30599999999999999</v>
      </c>
      <c r="C753" s="125">
        <v>1.0619000000000001</v>
      </c>
      <c r="D753" s="125">
        <v>2.2233000000000001</v>
      </c>
      <c r="E753" s="125">
        <v>4.5888999999999998</v>
      </c>
      <c r="F753" s="125">
        <v>10.2296</v>
      </c>
      <c r="G753" s="125">
        <v>13.0724</v>
      </c>
      <c r="H753" s="125">
        <v>19.5365</v>
      </c>
      <c r="I753" s="125">
        <v>0.34739999999999999</v>
      </c>
      <c r="J753" s="125">
        <v>1.139</v>
      </c>
      <c r="K753" s="125">
        <v>2.3721999999999999</v>
      </c>
      <c r="L753" s="125">
        <v>0.38190000000000002</v>
      </c>
      <c r="M753" s="125">
        <v>1.2302</v>
      </c>
      <c r="N753" s="125">
        <v>2.5522999999999998</v>
      </c>
      <c r="O753" s="125">
        <v>0.32590000000000002</v>
      </c>
      <c r="P753" s="125">
        <v>1.1329</v>
      </c>
      <c r="Q753" s="125">
        <v>2.375</v>
      </c>
      <c r="R753" s="125">
        <v>1.1437999999999999</v>
      </c>
      <c r="S753" s="125">
        <v>2.3837999999999999</v>
      </c>
      <c r="T753" s="363">
        <v>5.3205999999999998</v>
      </c>
      <c r="U753" s="125">
        <v>751</v>
      </c>
    </row>
    <row r="754" spans="1:21">
      <c r="A754" s="125">
        <v>750</v>
      </c>
      <c r="B754" s="125">
        <v>0.30620000000000003</v>
      </c>
      <c r="C754" s="125">
        <v>1.0623</v>
      </c>
      <c r="D754" s="125">
        <v>2.2240000000000002</v>
      </c>
      <c r="E754" s="125">
        <v>4.5903999999999998</v>
      </c>
      <c r="F754" s="125">
        <v>10.2326</v>
      </c>
      <c r="G754" s="125">
        <v>13.0762</v>
      </c>
      <c r="H754" s="125">
        <v>19.542300000000001</v>
      </c>
      <c r="I754" s="125">
        <v>0.34760000000000002</v>
      </c>
      <c r="J754" s="125">
        <v>1.1395</v>
      </c>
      <c r="K754" s="125">
        <v>2.3730000000000002</v>
      </c>
      <c r="L754" s="125">
        <v>0.38219999999999998</v>
      </c>
      <c r="M754" s="125">
        <v>1.2306999999999999</v>
      </c>
      <c r="N754" s="125">
        <v>2.5531999999999999</v>
      </c>
      <c r="O754" s="125">
        <v>0.32600000000000001</v>
      </c>
      <c r="P754" s="125">
        <v>1.1334</v>
      </c>
      <c r="Q754" s="125">
        <v>2.3757999999999999</v>
      </c>
      <c r="R754" s="125">
        <v>1.1442000000000001</v>
      </c>
      <c r="S754" s="125">
        <v>2.3847</v>
      </c>
      <c r="T754" s="363">
        <v>5.3223000000000003</v>
      </c>
      <c r="U754" s="125">
        <v>750</v>
      </c>
    </row>
    <row r="755" spans="1:21">
      <c r="A755" s="125">
        <v>749</v>
      </c>
      <c r="B755" s="125">
        <v>0.30630000000000002</v>
      </c>
      <c r="C755" s="125">
        <v>1.0626</v>
      </c>
      <c r="D755" s="125">
        <v>2.2248000000000001</v>
      </c>
      <c r="E755" s="125">
        <v>4.5918999999999999</v>
      </c>
      <c r="F755" s="125">
        <v>10.2356</v>
      </c>
      <c r="G755" s="125">
        <v>13.08</v>
      </c>
      <c r="H755" s="125">
        <v>19.548200000000001</v>
      </c>
      <c r="I755" s="125">
        <v>0.3478</v>
      </c>
      <c r="J755" s="125">
        <v>1.1398999999999999</v>
      </c>
      <c r="K755" s="125">
        <v>2.3738999999999999</v>
      </c>
      <c r="L755" s="125">
        <v>0.38240000000000002</v>
      </c>
      <c r="M755" s="125">
        <v>1.2312000000000001</v>
      </c>
      <c r="N755" s="125">
        <v>2.5541</v>
      </c>
      <c r="O755" s="125">
        <v>0.32619999999999999</v>
      </c>
      <c r="P755" s="125">
        <v>1.1337999999999999</v>
      </c>
      <c r="Q755" s="125">
        <v>2.3767</v>
      </c>
      <c r="R755" s="125">
        <v>1.1446000000000001</v>
      </c>
      <c r="S755" s="125">
        <v>2.3855</v>
      </c>
      <c r="T755" s="363">
        <v>5.3239000000000001</v>
      </c>
      <c r="U755" s="125">
        <v>749</v>
      </c>
    </row>
    <row r="756" spans="1:21">
      <c r="A756" s="125">
        <v>748</v>
      </c>
      <c r="B756" s="125">
        <v>0.30649999999999999</v>
      </c>
      <c r="C756" s="125">
        <v>1.0629999999999999</v>
      </c>
      <c r="D756" s="125">
        <v>2.2254999999999998</v>
      </c>
      <c r="E756" s="125">
        <v>4.5933999999999999</v>
      </c>
      <c r="F756" s="125">
        <v>10.2386</v>
      </c>
      <c r="G756" s="125">
        <v>13.0838</v>
      </c>
      <c r="H756" s="125">
        <v>19.554099999999998</v>
      </c>
      <c r="I756" s="125">
        <v>0.34799999999999998</v>
      </c>
      <c r="J756" s="125">
        <v>1.1403000000000001</v>
      </c>
      <c r="K756" s="125">
        <v>2.3748</v>
      </c>
      <c r="L756" s="125">
        <v>0.3826</v>
      </c>
      <c r="M756" s="125">
        <v>1.2316</v>
      </c>
      <c r="N756" s="125">
        <v>2.5550999999999999</v>
      </c>
      <c r="O756" s="125">
        <v>0.32640000000000002</v>
      </c>
      <c r="P756" s="125">
        <v>1.1342000000000001</v>
      </c>
      <c r="Q756" s="125">
        <v>2.3774999999999999</v>
      </c>
      <c r="R756" s="125">
        <v>1.145</v>
      </c>
      <c r="S756" s="125">
        <v>2.3862999999999999</v>
      </c>
      <c r="T756" s="363">
        <v>5.3255999999999997</v>
      </c>
      <c r="U756" s="125">
        <v>748</v>
      </c>
    </row>
    <row r="757" spans="1:21">
      <c r="A757" s="125">
        <v>747</v>
      </c>
      <c r="B757" s="125">
        <v>0.30669999999999997</v>
      </c>
      <c r="C757" s="125">
        <v>1.0633999999999999</v>
      </c>
      <c r="D757" s="125">
        <v>2.2262</v>
      </c>
      <c r="E757" s="125">
        <v>4.5948000000000002</v>
      </c>
      <c r="F757" s="125">
        <v>10.2416</v>
      </c>
      <c r="G757" s="125">
        <v>13.0877</v>
      </c>
      <c r="H757" s="125">
        <v>19.559999999999999</v>
      </c>
      <c r="I757" s="125">
        <v>0.34820000000000001</v>
      </c>
      <c r="J757" s="125">
        <v>1.1408</v>
      </c>
      <c r="K757" s="125">
        <v>2.3755999999999999</v>
      </c>
      <c r="L757" s="125">
        <v>0.38290000000000002</v>
      </c>
      <c r="M757" s="125">
        <v>1.2321</v>
      </c>
      <c r="N757" s="125">
        <v>2.556</v>
      </c>
      <c r="O757" s="125">
        <v>0.3266</v>
      </c>
      <c r="P757" s="125">
        <v>1.1346000000000001</v>
      </c>
      <c r="Q757" s="125">
        <v>2.3784000000000001</v>
      </c>
      <c r="R757" s="125">
        <v>1.1455</v>
      </c>
      <c r="S757" s="125">
        <v>2.3871000000000002</v>
      </c>
      <c r="T757" s="363">
        <v>5.3272000000000004</v>
      </c>
      <c r="U757" s="125">
        <v>747</v>
      </c>
    </row>
    <row r="758" spans="1:21">
      <c r="A758" s="125">
        <v>746</v>
      </c>
      <c r="B758" s="125">
        <v>0.30690000000000001</v>
      </c>
      <c r="C758" s="125">
        <v>1.0637000000000001</v>
      </c>
      <c r="D758" s="125">
        <v>2.2269999999999999</v>
      </c>
      <c r="E758" s="125">
        <v>4.5963000000000003</v>
      </c>
      <c r="F758" s="125">
        <v>10.2446</v>
      </c>
      <c r="G758" s="125">
        <v>13.0915</v>
      </c>
      <c r="H758" s="125">
        <v>19.565899999999999</v>
      </c>
      <c r="I758" s="125">
        <v>0.34839999999999999</v>
      </c>
      <c r="J758" s="125">
        <v>1.1412</v>
      </c>
      <c r="K758" s="125">
        <v>2.3765000000000001</v>
      </c>
      <c r="L758" s="125">
        <v>0.3831</v>
      </c>
      <c r="M758" s="125">
        <v>1.2325999999999999</v>
      </c>
      <c r="N758" s="125">
        <v>2.5569999999999999</v>
      </c>
      <c r="O758" s="125">
        <v>0.32679999999999998</v>
      </c>
      <c r="P758" s="125">
        <v>1.1351</v>
      </c>
      <c r="Q758" s="125">
        <v>2.3792</v>
      </c>
      <c r="R758" s="125">
        <v>1.1458999999999999</v>
      </c>
      <c r="S758" s="125">
        <v>2.3879999999999999</v>
      </c>
      <c r="T758" s="363">
        <v>5.3289</v>
      </c>
      <c r="U758" s="125">
        <v>746</v>
      </c>
    </row>
    <row r="759" spans="1:21">
      <c r="A759" s="125">
        <v>745</v>
      </c>
      <c r="B759" s="125">
        <v>0.307</v>
      </c>
      <c r="C759" s="125">
        <v>1.0641</v>
      </c>
      <c r="D759" s="125">
        <v>2.2277</v>
      </c>
      <c r="E759" s="125">
        <v>4.5978000000000003</v>
      </c>
      <c r="F759" s="125">
        <v>10.2476</v>
      </c>
      <c r="G759" s="125">
        <v>13.0954</v>
      </c>
      <c r="H759" s="125">
        <v>19.5718</v>
      </c>
      <c r="I759" s="125">
        <v>0.34860000000000002</v>
      </c>
      <c r="J759" s="125">
        <v>1.1415999999999999</v>
      </c>
      <c r="K759" s="125">
        <v>2.3774000000000002</v>
      </c>
      <c r="L759" s="125">
        <v>0.38329999999999997</v>
      </c>
      <c r="M759" s="125">
        <v>1.2330000000000001</v>
      </c>
      <c r="N759" s="125">
        <v>2.5579000000000001</v>
      </c>
      <c r="O759" s="125">
        <v>0.32700000000000001</v>
      </c>
      <c r="P759" s="125">
        <v>1.1355</v>
      </c>
      <c r="Q759" s="125">
        <v>2.3801000000000001</v>
      </c>
      <c r="R759" s="125">
        <v>1.1463000000000001</v>
      </c>
      <c r="S759" s="125">
        <v>2.3887999999999998</v>
      </c>
      <c r="T759" s="363">
        <v>5.3305999999999996</v>
      </c>
      <c r="U759" s="125">
        <v>745</v>
      </c>
    </row>
    <row r="760" spans="1:21">
      <c r="A760" s="125">
        <v>744</v>
      </c>
      <c r="B760" s="125">
        <v>0.30719999999999997</v>
      </c>
      <c r="C760" s="125">
        <v>1.0645</v>
      </c>
      <c r="D760" s="125">
        <v>2.2284000000000002</v>
      </c>
      <c r="E760" s="125">
        <v>4.5993000000000004</v>
      </c>
      <c r="F760" s="125">
        <v>10.2506</v>
      </c>
      <c r="G760" s="125">
        <v>13.0992</v>
      </c>
      <c r="H760" s="125">
        <v>19.5777</v>
      </c>
      <c r="I760" s="125">
        <v>0.3488</v>
      </c>
      <c r="J760" s="125">
        <v>1.1420999999999999</v>
      </c>
      <c r="K760" s="125">
        <v>2.3782999999999999</v>
      </c>
      <c r="L760" s="125">
        <v>0.3836</v>
      </c>
      <c r="M760" s="125">
        <v>1.2335</v>
      </c>
      <c r="N760" s="125">
        <v>2.5588000000000002</v>
      </c>
      <c r="O760" s="125">
        <v>0.3271</v>
      </c>
      <c r="P760" s="125">
        <v>1.1358999999999999</v>
      </c>
      <c r="Q760" s="125">
        <v>2.3809</v>
      </c>
      <c r="R760" s="125">
        <v>1.1467000000000001</v>
      </c>
      <c r="S760" s="125">
        <v>2.3896000000000002</v>
      </c>
      <c r="T760" s="363">
        <v>5.3322000000000003</v>
      </c>
      <c r="U760" s="125">
        <v>744</v>
      </c>
    </row>
    <row r="761" spans="1:21">
      <c r="A761" s="125">
        <v>743</v>
      </c>
      <c r="B761" s="125">
        <v>0.30740000000000001</v>
      </c>
      <c r="C761" s="125">
        <v>1.0648</v>
      </c>
      <c r="D761" s="125">
        <v>2.2292000000000001</v>
      </c>
      <c r="E761" s="125">
        <v>5.0007999999999999</v>
      </c>
      <c r="F761" s="125">
        <v>10.2536</v>
      </c>
      <c r="G761" s="125">
        <v>13.1031</v>
      </c>
      <c r="H761" s="125">
        <v>19.583600000000001</v>
      </c>
      <c r="I761" s="125">
        <v>0.34910000000000002</v>
      </c>
      <c r="J761" s="125">
        <v>1.1425000000000001</v>
      </c>
      <c r="K761" s="125">
        <v>2.3791000000000002</v>
      </c>
      <c r="L761" s="125">
        <v>0.38379999999999997</v>
      </c>
      <c r="M761" s="125">
        <v>1.234</v>
      </c>
      <c r="N761" s="125">
        <v>2.5598000000000001</v>
      </c>
      <c r="O761" s="125">
        <v>0.32729999999999998</v>
      </c>
      <c r="P761" s="125">
        <v>1.1363000000000001</v>
      </c>
      <c r="Q761" s="125">
        <v>2.3816999999999999</v>
      </c>
      <c r="R761" s="125">
        <v>1.1471</v>
      </c>
      <c r="S761" s="125">
        <v>2.3904000000000001</v>
      </c>
      <c r="T761" s="363">
        <v>5.3338999999999999</v>
      </c>
      <c r="U761" s="125">
        <v>743</v>
      </c>
    </row>
    <row r="762" spans="1:21">
      <c r="A762" s="125">
        <v>742</v>
      </c>
      <c r="B762" s="125">
        <v>0.30759999999999998</v>
      </c>
      <c r="C762" s="125">
        <v>1.0651999999999999</v>
      </c>
      <c r="D762" s="125">
        <v>2.2299000000000002</v>
      </c>
      <c r="E762" s="125">
        <v>5.0022000000000002</v>
      </c>
      <c r="F762" s="125">
        <v>10.256600000000001</v>
      </c>
      <c r="G762" s="125">
        <v>13.1069</v>
      </c>
      <c r="H762" s="125">
        <v>19.589500000000001</v>
      </c>
      <c r="I762" s="125">
        <v>0.3493</v>
      </c>
      <c r="J762" s="125">
        <v>1.1429</v>
      </c>
      <c r="K762" s="125">
        <v>2.38</v>
      </c>
      <c r="L762" s="125">
        <v>0.38400000000000001</v>
      </c>
      <c r="M762" s="125">
        <v>1.2344999999999999</v>
      </c>
      <c r="N762" s="125">
        <v>2.5607000000000002</v>
      </c>
      <c r="O762" s="125">
        <v>0.32750000000000001</v>
      </c>
      <c r="P762" s="125">
        <v>1.1368</v>
      </c>
      <c r="Q762" s="125">
        <v>2.3826000000000001</v>
      </c>
      <c r="R762" s="125">
        <v>1.1475</v>
      </c>
      <c r="S762" s="125">
        <v>2.3913000000000002</v>
      </c>
      <c r="T762" s="363">
        <v>5.3354999999999997</v>
      </c>
      <c r="U762" s="125">
        <v>742</v>
      </c>
    </row>
    <row r="763" spans="1:21">
      <c r="A763" s="125">
        <v>741</v>
      </c>
      <c r="B763" s="125">
        <v>0.30780000000000002</v>
      </c>
      <c r="C763" s="125">
        <v>1.0656000000000001</v>
      </c>
      <c r="D763" s="125">
        <v>2.2305999999999999</v>
      </c>
      <c r="E763" s="125">
        <v>5.0037000000000003</v>
      </c>
      <c r="F763" s="125">
        <v>10.259600000000001</v>
      </c>
      <c r="G763" s="125">
        <v>13.110799999999999</v>
      </c>
      <c r="H763" s="125">
        <v>19.595400000000001</v>
      </c>
      <c r="I763" s="125">
        <v>0.34949999999999998</v>
      </c>
      <c r="J763" s="125">
        <v>1.1434</v>
      </c>
      <c r="K763" s="125">
        <v>2.3809</v>
      </c>
      <c r="L763" s="125">
        <v>0.38429999999999997</v>
      </c>
      <c r="M763" s="125">
        <v>1.2349000000000001</v>
      </c>
      <c r="N763" s="125">
        <v>2.5617000000000001</v>
      </c>
      <c r="O763" s="125">
        <v>0.32769999999999999</v>
      </c>
      <c r="P763" s="125">
        <v>1.1372</v>
      </c>
      <c r="Q763" s="125">
        <v>2.3834</v>
      </c>
      <c r="R763" s="125">
        <v>1.1478999999999999</v>
      </c>
      <c r="S763" s="125">
        <v>2.3921000000000001</v>
      </c>
      <c r="T763" s="363">
        <v>5.3372000000000002</v>
      </c>
      <c r="U763" s="125">
        <v>741</v>
      </c>
    </row>
    <row r="764" spans="1:21">
      <c r="A764" s="125">
        <v>740</v>
      </c>
      <c r="B764" s="125">
        <v>0.30790000000000001</v>
      </c>
      <c r="C764" s="125">
        <v>1.0659000000000001</v>
      </c>
      <c r="D764" s="125">
        <v>2.2313999999999998</v>
      </c>
      <c r="E764" s="125">
        <v>5.0052000000000003</v>
      </c>
      <c r="F764" s="125">
        <v>10.262700000000001</v>
      </c>
      <c r="G764" s="125">
        <v>13.114599999999999</v>
      </c>
      <c r="H764" s="125">
        <v>20.001300000000001</v>
      </c>
      <c r="I764" s="125">
        <v>0.34970000000000001</v>
      </c>
      <c r="J764" s="125">
        <v>1.1437999999999999</v>
      </c>
      <c r="K764" s="125">
        <v>2.3818000000000001</v>
      </c>
      <c r="L764" s="125">
        <v>0.38450000000000001</v>
      </c>
      <c r="M764" s="125">
        <v>1.2354000000000001</v>
      </c>
      <c r="N764" s="125">
        <v>2.5626000000000002</v>
      </c>
      <c r="O764" s="125">
        <v>0.32790000000000002</v>
      </c>
      <c r="P764" s="125">
        <v>1.1375999999999999</v>
      </c>
      <c r="Q764" s="125">
        <v>2.3843000000000001</v>
      </c>
      <c r="R764" s="125">
        <v>1.1483000000000001</v>
      </c>
      <c r="S764" s="125">
        <v>2.3929</v>
      </c>
      <c r="T764" s="363">
        <v>5.3388999999999998</v>
      </c>
      <c r="U764" s="125">
        <v>740</v>
      </c>
    </row>
    <row r="765" spans="1:21">
      <c r="A765" s="125">
        <v>739</v>
      </c>
      <c r="B765" s="125">
        <v>0.30809999999999998</v>
      </c>
      <c r="C765" s="125">
        <v>1.0663</v>
      </c>
      <c r="D765" s="125">
        <v>2.2321</v>
      </c>
      <c r="E765" s="125">
        <v>5.0067000000000004</v>
      </c>
      <c r="F765" s="125">
        <v>10.265700000000001</v>
      </c>
      <c r="G765" s="125">
        <v>13.118499999999999</v>
      </c>
      <c r="H765" s="125">
        <v>20.007200000000001</v>
      </c>
      <c r="I765" s="125">
        <v>0.34989999999999999</v>
      </c>
      <c r="J765" s="125">
        <v>1.1442000000000001</v>
      </c>
      <c r="K765" s="125">
        <v>2.3826999999999998</v>
      </c>
      <c r="L765" s="125">
        <v>0.38469999999999999</v>
      </c>
      <c r="M765" s="125">
        <v>1.2359</v>
      </c>
      <c r="N765" s="125">
        <v>2.5636000000000001</v>
      </c>
      <c r="O765" s="125">
        <v>0.3281</v>
      </c>
      <c r="P765" s="125">
        <v>1.1380999999999999</v>
      </c>
      <c r="Q765" s="125">
        <v>2.3851</v>
      </c>
      <c r="R765" s="125">
        <v>1.1488</v>
      </c>
      <c r="S765" s="125">
        <v>2.3938000000000001</v>
      </c>
      <c r="T765" s="363">
        <v>5.3404999999999996</v>
      </c>
      <c r="U765" s="125">
        <v>739</v>
      </c>
    </row>
    <row r="766" spans="1:21">
      <c r="A766" s="125">
        <v>738</v>
      </c>
      <c r="B766" s="125">
        <v>0.30830000000000002</v>
      </c>
      <c r="C766" s="125">
        <v>1.0667</v>
      </c>
      <c r="D766" s="125">
        <v>2.2328999999999999</v>
      </c>
      <c r="E766" s="125">
        <v>5.0082000000000004</v>
      </c>
      <c r="F766" s="125">
        <v>10.268700000000001</v>
      </c>
      <c r="G766" s="125">
        <v>13.122299999999999</v>
      </c>
      <c r="H766" s="125">
        <v>20.013100000000001</v>
      </c>
      <c r="I766" s="125">
        <v>0.35010000000000002</v>
      </c>
      <c r="J766" s="125">
        <v>1.1447000000000001</v>
      </c>
      <c r="K766" s="125">
        <v>2.3835000000000002</v>
      </c>
      <c r="L766" s="125">
        <v>0.38500000000000001</v>
      </c>
      <c r="M766" s="125">
        <v>1.2363</v>
      </c>
      <c r="N766" s="125">
        <v>2.5644999999999998</v>
      </c>
      <c r="O766" s="125">
        <v>0.32829999999999998</v>
      </c>
      <c r="P766" s="125">
        <v>1.1385000000000001</v>
      </c>
      <c r="Q766" s="125">
        <v>2.3860000000000001</v>
      </c>
      <c r="R766" s="125">
        <v>1.1492</v>
      </c>
      <c r="S766" s="125">
        <v>2.3946000000000001</v>
      </c>
      <c r="T766" s="363">
        <v>5.3422000000000001</v>
      </c>
      <c r="U766" s="125">
        <v>738</v>
      </c>
    </row>
    <row r="767" spans="1:21">
      <c r="A767" s="125">
        <v>737</v>
      </c>
      <c r="B767" s="125">
        <v>0.3085</v>
      </c>
      <c r="C767" s="125">
        <v>1.0669999999999999</v>
      </c>
      <c r="D767" s="125">
        <v>2.2336</v>
      </c>
      <c r="E767" s="125">
        <v>5.0096999999999996</v>
      </c>
      <c r="F767" s="125">
        <v>10.271699999999999</v>
      </c>
      <c r="G767" s="125">
        <v>13.126200000000001</v>
      </c>
      <c r="H767" s="125">
        <v>20.018999999999998</v>
      </c>
      <c r="I767" s="125">
        <v>0.3503</v>
      </c>
      <c r="J767" s="125">
        <v>1.1451</v>
      </c>
      <c r="K767" s="125">
        <v>2.3843999999999999</v>
      </c>
      <c r="L767" s="125">
        <v>0.38519999999999999</v>
      </c>
      <c r="M767" s="125">
        <v>1.2367999999999999</v>
      </c>
      <c r="N767" s="125">
        <v>2.5653999999999999</v>
      </c>
      <c r="O767" s="125">
        <v>0.32840000000000003</v>
      </c>
      <c r="P767" s="125">
        <v>1.1389</v>
      </c>
      <c r="Q767" s="125">
        <v>2.3868</v>
      </c>
      <c r="R767" s="125">
        <v>1.1496</v>
      </c>
      <c r="S767" s="125">
        <v>2.3954</v>
      </c>
      <c r="T767" s="363">
        <v>5.3438999999999997</v>
      </c>
      <c r="U767" s="125">
        <v>737</v>
      </c>
    </row>
    <row r="768" spans="1:21">
      <c r="A768" s="125">
        <v>736</v>
      </c>
      <c r="B768" s="125">
        <v>0.30859999999999999</v>
      </c>
      <c r="C768" s="125">
        <v>1.0673999999999999</v>
      </c>
      <c r="D768" s="125">
        <v>2.2343000000000002</v>
      </c>
      <c r="E768" s="125">
        <v>5.0111999999999997</v>
      </c>
      <c r="F768" s="125">
        <v>10.274699999999999</v>
      </c>
      <c r="G768" s="125">
        <v>13.13</v>
      </c>
      <c r="H768" s="125">
        <v>20.024999999999999</v>
      </c>
      <c r="I768" s="125">
        <v>0.35049999999999998</v>
      </c>
      <c r="J768" s="125">
        <v>1.1456</v>
      </c>
      <c r="K768" s="125">
        <v>2.3853</v>
      </c>
      <c r="L768" s="125">
        <v>0.38540000000000002</v>
      </c>
      <c r="M768" s="125">
        <v>1.2373000000000001</v>
      </c>
      <c r="N768" s="125">
        <v>2.5663999999999998</v>
      </c>
      <c r="O768" s="125">
        <v>0.3286</v>
      </c>
      <c r="P768" s="125">
        <v>1.1393</v>
      </c>
      <c r="Q768" s="125">
        <v>2.3877000000000002</v>
      </c>
      <c r="R768" s="125">
        <v>1.1499999999999999</v>
      </c>
      <c r="S768" s="125">
        <v>2.3963000000000001</v>
      </c>
      <c r="T768" s="363">
        <v>5.3455000000000004</v>
      </c>
      <c r="U768" s="125">
        <v>736</v>
      </c>
    </row>
    <row r="769" spans="1:21">
      <c r="A769" s="125">
        <v>735</v>
      </c>
      <c r="B769" s="125">
        <v>0.30880000000000002</v>
      </c>
      <c r="C769" s="125">
        <v>1.0678000000000001</v>
      </c>
      <c r="D769" s="125">
        <v>2.2351000000000001</v>
      </c>
      <c r="E769" s="125">
        <v>5.0125999999999999</v>
      </c>
      <c r="F769" s="125">
        <v>10.277799999999999</v>
      </c>
      <c r="G769" s="125">
        <v>13.133900000000001</v>
      </c>
      <c r="H769" s="125">
        <v>20.030899999999999</v>
      </c>
      <c r="I769" s="125">
        <v>0.35070000000000001</v>
      </c>
      <c r="J769" s="125">
        <v>1.1459999999999999</v>
      </c>
      <c r="K769" s="125">
        <v>2.3862000000000001</v>
      </c>
      <c r="L769" s="125">
        <v>0.38569999999999999</v>
      </c>
      <c r="M769" s="125">
        <v>1.2377</v>
      </c>
      <c r="N769" s="125">
        <v>2.5672999999999999</v>
      </c>
      <c r="O769" s="125">
        <v>0.32879999999999998</v>
      </c>
      <c r="P769" s="125">
        <v>1.1397999999999999</v>
      </c>
      <c r="Q769" s="125">
        <v>2.3885000000000001</v>
      </c>
      <c r="R769" s="125">
        <v>1.1504000000000001</v>
      </c>
      <c r="S769" s="125">
        <v>2.3971</v>
      </c>
      <c r="T769" s="363">
        <v>5.3472</v>
      </c>
      <c r="U769" s="125">
        <v>735</v>
      </c>
    </row>
    <row r="770" spans="1:21">
      <c r="A770" s="125">
        <v>734</v>
      </c>
      <c r="B770" s="125">
        <v>0.309</v>
      </c>
      <c r="C770" s="125">
        <v>1.0681</v>
      </c>
      <c r="D770" s="125">
        <v>2.2357999999999998</v>
      </c>
      <c r="E770" s="125">
        <v>5.0141</v>
      </c>
      <c r="F770" s="125">
        <v>10.280799999999999</v>
      </c>
      <c r="G770" s="125">
        <v>13.1378</v>
      </c>
      <c r="H770" s="125">
        <v>20.036899999999999</v>
      </c>
      <c r="I770" s="125">
        <v>0.35089999999999999</v>
      </c>
      <c r="J770" s="125">
        <v>1.1464000000000001</v>
      </c>
      <c r="K770" s="125">
        <v>2.3871000000000002</v>
      </c>
      <c r="L770" s="125">
        <v>0.38590000000000002</v>
      </c>
      <c r="M770" s="125">
        <v>1.2382</v>
      </c>
      <c r="N770" s="125">
        <v>2.5682999999999998</v>
      </c>
      <c r="O770" s="125">
        <v>0.32900000000000001</v>
      </c>
      <c r="P770" s="125">
        <v>1.1402000000000001</v>
      </c>
      <c r="Q770" s="125">
        <v>2.3894000000000002</v>
      </c>
      <c r="R770" s="125">
        <v>1.1508</v>
      </c>
      <c r="S770" s="125">
        <v>2.3978999999999999</v>
      </c>
      <c r="T770" s="363">
        <v>5.3489000000000004</v>
      </c>
      <c r="U770" s="125">
        <v>734</v>
      </c>
    </row>
    <row r="771" spans="1:21">
      <c r="A771" s="125">
        <v>733</v>
      </c>
      <c r="B771" s="125">
        <v>0.30919999999999997</v>
      </c>
      <c r="C771" s="125">
        <v>1.0685</v>
      </c>
      <c r="D771" s="125">
        <v>2.2364999999999999</v>
      </c>
      <c r="E771" s="125">
        <v>5.0156000000000001</v>
      </c>
      <c r="F771" s="125">
        <v>10.283799999999999</v>
      </c>
      <c r="G771" s="125">
        <v>13.1417</v>
      </c>
      <c r="H771" s="125">
        <v>20.0428</v>
      </c>
      <c r="I771" s="125">
        <v>0.35120000000000001</v>
      </c>
      <c r="J771" s="125">
        <v>1.1469</v>
      </c>
      <c r="K771" s="125">
        <v>2.3879000000000001</v>
      </c>
      <c r="L771" s="125">
        <v>0.3861</v>
      </c>
      <c r="M771" s="125">
        <v>1.2386999999999999</v>
      </c>
      <c r="N771" s="125">
        <v>2.5691999999999999</v>
      </c>
      <c r="O771" s="125">
        <v>0.32919999999999999</v>
      </c>
      <c r="P771" s="125">
        <v>1.1406000000000001</v>
      </c>
      <c r="Q771" s="125">
        <v>2.3902000000000001</v>
      </c>
      <c r="R771" s="125">
        <v>1.1512</v>
      </c>
      <c r="S771" s="125">
        <v>2.3986999999999998</v>
      </c>
      <c r="T771" s="363">
        <v>5.3505000000000003</v>
      </c>
      <c r="U771" s="125">
        <v>733</v>
      </c>
    </row>
    <row r="772" spans="1:21">
      <c r="A772" s="125">
        <v>732</v>
      </c>
      <c r="B772" s="125">
        <v>0.30940000000000001</v>
      </c>
      <c r="C772" s="125">
        <v>1.0689</v>
      </c>
      <c r="D772" s="125">
        <v>2.2372999999999998</v>
      </c>
      <c r="E772" s="125">
        <v>5.0171000000000001</v>
      </c>
      <c r="F772" s="125">
        <v>10.286799999999999</v>
      </c>
      <c r="G772" s="125">
        <v>13.1455</v>
      </c>
      <c r="H772" s="125">
        <v>20.0487</v>
      </c>
      <c r="I772" s="125">
        <v>0.35139999999999999</v>
      </c>
      <c r="J772" s="125">
        <v>1.1473</v>
      </c>
      <c r="K772" s="125">
        <v>2.3887999999999998</v>
      </c>
      <c r="L772" s="125">
        <v>0.38640000000000002</v>
      </c>
      <c r="M772" s="125">
        <v>1.2392000000000001</v>
      </c>
      <c r="N772" s="125">
        <v>2.5701999999999998</v>
      </c>
      <c r="O772" s="125">
        <v>0.32940000000000003</v>
      </c>
      <c r="P772" s="125">
        <v>1.1411</v>
      </c>
      <c r="Q772" s="125">
        <v>2.3910999999999998</v>
      </c>
      <c r="R772" s="125">
        <v>1.1516999999999999</v>
      </c>
      <c r="S772" s="125">
        <v>2.3996</v>
      </c>
      <c r="T772" s="363">
        <v>5.3521999999999998</v>
      </c>
      <c r="U772" s="125">
        <v>732</v>
      </c>
    </row>
    <row r="773" spans="1:21">
      <c r="A773" s="125">
        <v>731</v>
      </c>
      <c r="B773" s="125">
        <v>0.3095</v>
      </c>
      <c r="C773" s="125">
        <v>1.0691999999999999</v>
      </c>
      <c r="D773" s="125">
        <v>2.238</v>
      </c>
      <c r="E773" s="125">
        <v>5.0186000000000002</v>
      </c>
      <c r="F773" s="125">
        <v>10.289899999999999</v>
      </c>
      <c r="G773" s="125">
        <v>13.1494</v>
      </c>
      <c r="H773" s="125">
        <v>20.0547</v>
      </c>
      <c r="I773" s="125">
        <v>0.35160000000000002</v>
      </c>
      <c r="J773" s="125">
        <v>1.1477999999999999</v>
      </c>
      <c r="K773" s="125">
        <v>2.3896999999999999</v>
      </c>
      <c r="L773" s="125">
        <v>0.3866</v>
      </c>
      <c r="M773" s="125">
        <v>1.2396</v>
      </c>
      <c r="N773" s="125">
        <v>2.5710999999999999</v>
      </c>
      <c r="O773" s="125">
        <v>0.3296</v>
      </c>
      <c r="P773" s="125">
        <v>1.1415</v>
      </c>
      <c r="Q773" s="125">
        <v>2.3919999999999999</v>
      </c>
      <c r="R773" s="125">
        <v>1.1520999999999999</v>
      </c>
      <c r="S773" s="125">
        <v>2.4003999999999999</v>
      </c>
      <c r="T773" s="363">
        <v>5.3539000000000003</v>
      </c>
      <c r="U773" s="125">
        <v>731</v>
      </c>
    </row>
    <row r="774" spans="1:21">
      <c r="A774" s="125">
        <v>730</v>
      </c>
      <c r="B774" s="125">
        <v>0.30969999999999998</v>
      </c>
      <c r="C774" s="125">
        <v>1.0696000000000001</v>
      </c>
      <c r="D774" s="125">
        <v>2.2387999999999999</v>
      </c>
      <c r="E774" s="125">
        <v>5.0201000000000002</v>
      </c>
      <c r="F774" s="125">
        <v>10.292899999999999</v>
      </c>
      <c r="G774" s="125">
        <v>13.1533</v>
      </c>
      <c r="H774" s="125">
        <v>20.060600000000001</v>
      </c>
      <c r="I774" s="125">
        <v>0.3518</v>
      </c>
      <c r="J774" s="125">
        <v>1.1482000000000001</v>
      </c>
      <c r="K774" s="125">
        <v>2.3906000000000001</v>
      </c>
      <c r="L774" s="125">
        <v>0.38679999999999998</v>
      </c>
      <c r="M774" s="125">
        <v>1.2401</v>
      </c>
      <c r="N774" s="125">
        <v>2.5720999999999998</v>
      </c>
      <c r="O774" s="125">
        <v>0.32969999999999999</v>
      </c>
      <c r="P774" s="125">
        <v>1.1418999999999999</v>
      </c>
      <c r="Q774" s="125">
        <v>2.3927999999999998</v>
      </c>
      <c r="R774" s="125">
        <v>1.1525000000000001</v>
      </c>
      <c r="S774" s="125">
        <v>2.4013</v>
      </c>
      <c r="T774" s="363">
        <v>5.3555999999999999</v>
      </c>
      <c r="U774" s="125">
        <v>730</v>
      </c>
    </row>
    <row r="775" spans="1:21">
      <c r="A775" s="125">
        <v>729</v>
      </c>
      <c r="B775" s="125">
        <v>0.30990000000000001</v>
      </c>
      <c r="C775" s="125">
        <v>1.07</v>
      </c>
      <c r="D775" s="125">
        <v>2.2395</v>
      </c>
      <c r="E775" s="125">
        <v>5.0216000000000003</v>
      </c>
      <c r="F775" s="125">
        <v>10.2959</v>
      </c>
      <c r="G775" s="125">
        <v>13.1572</v>
      </c>
      <c r="H775" s="125">
        <v>20.066600000000001</v>
      </c>
      <c r="I775" s="125">
        <v>0.35199999999999998</v>
      </c>
      <c r="J775" s="125">
        <v>1.1486000000000001</v>
      </c>
      <c r="K775" s="125">
        <v>2.3915000000000002</v>
      </c>
      <c r="L775" s="125">
        <v>0.3871</v>
      </c>
      <c r="M775" s="125">
        <v>1.2405999999999999</v>
      </c>
      <c r="N775" s="125">
        <v>2.573</v>
      </c>
      <c r="O775" s="125">
        <v>0.32990000000000003</v>
      </c>
      <c r="P775" s="125">
        <v>1.1423000000000001</v>
      </c>
      <c r="Q775" s="125">
        <v>2.3936999999999999</v>
      </c>
      <c r="R775" s="125">
        <v>1.1529</v>
      </c>
      <c r="S775" s="125">
        <v>2.4020999999999999</v>
      </c>
      <c r="T775" s="363">
        <v>5.3571999999999997</v>
      </c>
      <c r="U775" s="125">
        <v>729</v>
      </c>
    </row>
    <row r="776" spans="1:21">
      <c r="A776" s="125">
        <v>728</v>
      </c>
      <c r="B776" s="125">
        <v>0.31009999999999999</v>
      </c>
      <c r="C776" s="125">
        <v>1.0704</v>
      </c>
      <c r="D776" s="125">
        <v>2.2402000000000002</v>
      </c>
      <c r="E776" s="125">
        <v>5.0231000000000003</v>
      </c>
      <c r="F776" s="125">
        <v>10.298999999999999</v>
      </c>
      <c r="G776" s="125">
        <v>13.161099999999999</v>
      </c>
      <c r="H776" s="125">
        <v>20.072600000000001</v>
      </c>
      <c r="I776" s="125">
        <v>0.35220000000000001</v>
      </c>
      <c r="J776" s="125">
        <v>1.1491</v>
      </c>
      <c r="K776" s="125">
        <v>2.3923999999999999</v>
      </c>
      <c r="L776" s="125">
        <v>0.38729999999999998</v>
      </c>
      <c r="M776" s="125">
        <v>1.2411000000000001</v>
      </c>
      <c r="N776" s="125">
        <v>2.5739999999999998</v>
      </c>
      <c r="O776" s="125">
        <v>0.3301</v>
      </c>
      <c r="P776" s="125">
        <v>1.1428</v>
      </c>
      <c r="Q776" s="125">
        <v>2.3944999999999999</v>
      </c>
      <c r="R776" s="125">
        <v>1.1533</v>
      </c>
      <c r="S776" s="125">
        <v>2.4028999999999998</v>
      </c>
      <c r="T776" s="363">
        <v>5.3589000000000002</v>
      </c>
      <c r="U776" s="125">
        <v>728</v>
      </c>
    </row>
    <row r="777" spans="1:21">
      <c r="A777" s="125">
        <v>727</v>
      </c>
      <c r="B777" s="125">
        <v>0.31019999999999998</v>
      </c>
      <c r="C777" s="125">
        <v>1.0707</v>
      </c>
      <c r="D777" s="125">
        <v>2.2410000000000001</v>
      </c>
      <c r="E777" s="125">
        <v>5.0246000000000004</v>
      </c>
      <c r="F777" s="125">
        <v>10.302</v>
      </c>
      <c r="G777" s="125">
        <v>13.164899999999999</v>
      </c>
      <c r="H777" s="125">
        <v>20.078499999999998</v>
      </c>
      <c r="I777" s="125">
        <v>0.35239999999999999</v>
      </c>
      <c r="J777" s="125">
        <v>1.1495</v>
      </c>
      <c r="K777" s="125">
        <v>2.3932000000000002</v>
      </c>
      <c r="L777" s="125">
        <v>0.38750000000000001</v>
      </c>
      <c r="M777" s="125">
        <v>1.2415</v>
      </c>
      <c r="N777" s="125">
        <v>2.5749</v>
      </c>
      <c r="O777" s="125">
        <v>0.33029999999999998</v>
      </c>
      <c r="P777" s="125">
        <v>1.1432</v>
      </c>
      <c r="Q777" s="125">
        <v>2.3954</v>
      </c>
      <c r="R777" s="125">
        <v>1.1536999999999999</v>
      </c>
      <c r="S777" s="125">
        <v>2.4037999999999999</v>
      </c>
      <c r="T777" s="363">
        <v>5.3605999999999998</v>
      </c>
      <c r="U777" s="125">
        <v>727</v>
      </c>
    </row>
    <row r="778" spans="1:21">
      <c r="A778" s="125">
        <v>726</v>
      </c>
      <c r="B778" s="125">
        <v>0.31040000000000001</v>
      </c>
      <c r="C778" s="125">
        <v>1.0710999999999999</v>
      </c>
      <c r="D778" s="125">
        <v>2.2416999999999998</v>
      </c>
      <c r="E778" s="125">
        <v>5.0260999999999996</v>
      </c>
      <c r="F778" s="125">
        <v>10.305099999999999</v>
      </c>
      <c r="G778" s="125">
        <v>13.168799999999999</v>
      </c>
      <c r="H778" s="125">
        <v>20.084499999999998</v>
      </c>
      <c r="I778" s="125">
        <v>0.35260000000000002</v>
      </c>
      <c r="J778" s="125">
        <v>1.1499999999999999</v>
      </c>
      <c r="K778" s="125">
        <v>2.3940999999999999</v>
      </c>
      <c r="L778" s="125">
        <v>0.38779999999999998</v>
      </c>
      <c r="M778" s="125">
        <v>1.242</v>
      </c>
      <c r="N778" s="125">
        <v>2.5758999999999999</v>
      </c>
      <c r="O778" s="125">
        <v>0.33050000000000002</v>
      </c>
      <c r="P778" s="125">
        <v>1.1435999999999999</v>
      </c>
      <c r="Q778" s="125">
        <v>2.3961999999999999</v>
      </c>
      <c r="R778" s="125">
        <v>1.1541999999999999</v>
      </c>
      <c r="S778" s="125">
        <v>2.4045999999999998</v>
      </c>
      <c r="T778" s="363">
        <v>5.3623000000000003</v>
      </c>
      <c r="U778" s="125">
        <v>726</v>
      </c>
    </row>
    <row r="779" spans="1:21">
      <c r="A779" s="125">
        <v>725</v>
      </c>
      <c r="B779" s="125">
        <v>0.31059999999999999</v>
      </c>
      <c r="C779" s="125">
        <v>1.0714999999999999</v>
      </c>
      <c r="D779" s="125">
        <v>2.2425000000000002</v>
      </c>
      <c r="E779" s="125">
        <v>5.0275999999999996</v>
      </c>
      <c r="F779" s="125">
        <v>10.3081</v>
      </c>
      <c r="G779" s="125">
        <v>13.172700000000001</v>
      </c>
      <c r="H779" s="125">
        <v>20.090499999999999</v>
      </c>
      <c r="I779" s="125">
        <v>0.3528</v>
      </c>
      <c r="J779" s="125">
        <v>1.1504000000000001</v>
      </c>
      <c r="K779" s="125">
        <v>2.395</v>
      </c>
      <c r="L779" s="125">
        <v>0.38800000000000001</v>
      </c>
      <c r="M779" s="125">
        <v>1.2424999999999999</v>
      </c>
      <c r="N779" s="125">
        <v>2.5769000000000002</v>
      </c>
      <c r="O779" s="125">
        <v>0.33069999999999999</v>
      </c>
      <c r="P779" s="125">
        <v>1.1440999999999999</v>
      </c>
      <c r="Q779" s="125">
        <v>2.3971</v>
      </c>
      <c r="R779" s="125">
        <v>1.1546000000000001</v>
      </c>
      <c r="S779" s="125">
        <v>2.4054000000000002</v>
      </c>
      <c r="T779" s="363">
        <v>5.3639000000000001</v>
      </c>
      <c r="U779" s="125">
        <v>725</v>
      </c>
    </row>
    <row r="780" spans="1:21">
      <c r="A780" s="125">
        <v>724</v>
      </c>
      <c r="B780" s="125">
        <v>0.31080000000000002</v>
      </c>
      <c r="C780" s="125">
        <v>1.0718000000000001</v>
      </c>
      <c r="D780" s="125">
        <v>2.2431999999999999</v>
      </c>
      <c r="E780" s="125">
        <v>5.0290999999999997</v>
      </c>
      <c r="F780" s="125">
        <v>10.3111</v>
      </c>
      <c r="G780" s="125">
        <v>13.176600000000001</v>
      </c>
      <c r="H780" s="125">
        <v>20.096399999999999</v>
      </c>
      <c r="I780" s="125">
        <v>0.35310000000000002</v>
      </c>
      <c r="J780" s="125">
        <v>1.1508</v>
      </c>
      <c r="K780" s="125">
        <v>2.3959000000000001</v>
      </c>
      <c r="L780" s="125">
        <v>0.38819999999999999</v>
      </c>
      <c r="M780" s="125">
        <v>1.2428999999999999</v>
      </c>
      <c r="N780" s="125">
        <v>2.5777999999999999</v>
      </c>
      <c r="O780" s="125">
        <v>0.33090000000000003</v>
      </c>
      <c r="P780" s="125">
        <v>1.1445000000000001</v>
      </c>
      <c r="Q780" s="125">
        <v>2.3978999999999999</v>
      </c>
      <c r="R780" s="125">
        <v>1.155</v>
      </c>
      <c r="S780" s="125">
        <v>2.4062999999999999</v>
      </c>
      <c r="T780" s="363">
        <v>5.3655999999999997</v>
      </c>
      <c r="U780" s="125">
        <v>724</v>
      </c>
    </row>
    <row r="781" spans="1:21">
      <c r="A781" s="125">
        <v>723</v>
      </c>
      <c r="B781" s="125">
        <v>0.311</v>
      </c>
      <c r="C781" s="125">
        <v>1.0722</v>
      </c>
      <c r="D781" s="125">
        <v>2.2440000000000002</v>
      </c>
      <c r="E781" s="125">
        <v>5.0305999999999997</v>
      </c>
      <c r="F781" s="125">
        <v>10.3142</v>
      </c>
      <c r="G781" s="125">
        <v>13.1805</v>
      </c>
      <c r="H781" s="125">
        <v>20.102399999999999</v>
      </c>
      <c r="I781" s="125">
        <v>0.3533</v>
      </c>
      <c r="J781" s="125">
        <v>1.1513</v>
      </c>
      <c r="K781" s="125">
        <v>2.3967999999999998</v>
      </c>
      <c r="L781" s="125">
        <v>0.38850000000000001</v>
      </c>
      <c r="M781" s="125">
        <v>1.2434000000000001</v>
      </c>
      <c r="N781" s="125">
        <v>2.5788000000000002</v>
      </c>
      <c r="O781" s="125">
        <v>0.33100000000000002</v>
      </c>
      <c r="P781" s="125">
        <v>1.1449</v>
      </c>
      <c r="Q781" s="125">
        <v>2.3988</v>
      </c>
      <c r="R781" s="125">
        <v>1.1554</v>
      </c>
      <c r="S781" s="125">
        <v>2.4070999999999998</v>
      </c>
      <c r="T781" s="363">
        <v>5.3673000000000002</v>
      </c>
      <c r="U781" s="125">
        <v>723</v>
      </c>
    </row>
    <row r="782" spans="1:21">
      <c r="A782" s="125">
        <v>722</v>
      </c>
      <c r="B782" s="125">
        <v>0.31109999999999999</v>
      </c>
      <c r="C782" s="125">
        <v>1.0726</v>
      </c>
      <c r="D782" s="125">
        <v>2.2446999999999999</v>
      </c>
      <c r="E782" s="125">
        <v>5.0320999999999998</v>
      </c>
      <c r="F782" s="125">
        <v>10.3172</v>
      </c>
      <c r="G782" s="125">
        <v>13.1844</v>
      </c>
      <c r="H782" s="125">
        <v>20.1084</v>
      </c>
      <c r="I782" s="125">
        <v>0.35349999999999998</v>
      </c>
      <c r="J782" s="125">
        <v>1.1516999999999999</v>
      </c>
      <c r="K782" s="125">
        <v>2.3976999999999999</v>
      </c>
      <c r="L782" s="125">
        <v>0.38869999999999999</v>
      </c>
      <c r="M782" s="125">
        <v>1.2439</v>
      </c>
      <c r="N782" s="125">
        <v>2.5796999999999999</v>
      </c>
      <c r="O782" s="125">
        <v>0.33119999999999999</v>
      </c>
      <c r="P782" s="125">
        <v>1.1454</v>
      </c>
      <c r="Q782" s="125">
        <v>2.3997000000000002</v>
      </c>
      <c r="R782" s="125">
        <v>1.1557999999999999</v>
      </c>
      <c r="S782" s="125">
        <v>2.4079999999999999</v>
      </c>
      <c r="T782" s="363">
        <v>5.3689999999999998</v>
      </c>
      <c r="U782" s="125">
        <v>722</v>
      </c>
    </row>
    <row r="783" spans="1:21">
      <c r="A783" s="125">
        <v>721</v>
      </c>
      <c r="B783" s="125">
        <v>0.31130000000000002</v>
      </c>
      <c r="C783" s="125">
        <v>1.073</v>
      </c>
      <c r="D783" s="125">
        <v>2.2454999999999998</v>
      </c>
      <c r="E783" s="125">
        <v>5.0335999999999999</v>
      </c>
      <c r="F783" s="125">
        <v>10.3203</v>
      </c>
      <c r="G783" s="125">
        <v>13.1883</v>
      </c>
      <c r="H783" s="125">
        <v>20.1144</v>
      </c>
      <c r="I783" s="125">
        <v>0.35370000000000001</v>
      </c>
      <c r="J783" s="125">
        <v>1.1521999999999999</v>
      </c>
      <c r="K783" s="125">
        <v>2.3986000000000001</v>
      </c>
      <c r="L783" s="125">
        <v>0.38900000000000001</v>
      </c>
      <c r="M783" s="125">
        <v>1.2444</v>
      </c>
      <c r="N783" s="125">
        <v>2.5807000000000002</v>
      </c>
      <c r="O783" s="125">
        <v>0.33139999999999997</v>
      </c>
      <c r="P783" s="125">
        <v>1.1457999999999999</v>
      </c>
      <c r="Q783" s="125">
        <v>2.4005000000000001</v>
      </c>
      <c r="R783" s="125">
        <v>1.1563000000000001</v>
      </c>
      <c r="S783" s="125">
        <v>2.4087999999999998</v>
      </c>
      <c r="T783" s="363">
        <v>5.3707000000000003</v>
      </c>
      <c r="U783" s="125">
        <v>721</v>
      </c>
    </row>
    <row r="784" spans="1:21">
      <c r="A784" s="125">
        <v>720</v>
      </c>
      <c r="B784" s="125">
        <v>0.3115</v>
      </c>
      <c r="C784" s="125">
        <v>1.0732999999999999</v>
      </c>
      <c r="D784" s="125">
        <v>2.2462</v>
      </c>
      <c r="E784" s="125">
        <v>5.0350999999999999</v>
      </c>
      <c r="F784" s="125">
        <v>10.3233</v>
      </c>
      <c r="G784" s="125">
        <v>13.1922</v>
      </c>
      <c r="H784" s="125">
        <v>20.1204</v>
      </c>
      <c r="I784" s="125">
        <v>0.35389999999999999</v>
      </c>
      <c r="J784" s="125">
        <v>1.1526000000000001</v>
      </c>
      <c r="K784" s="125">
        <v>2.3995000000000002</v>
      </c>
      <c r="L784" s="125">
        <v>0.38919999999999999</v>
      </c>
      <c r="M784" s="125">
        <v>1.2448999999999999</v>
      </c>
      <c r="N784" s="125">
        <v>2.5815999999999999</v>
      </c>
      <c r="O784" s="125">
        <v>0.33160000000000001</v>
      </c>
      <c r="P784" s="125">
        <v>1.1462000000000001</v>
      </c>
      <c r="Q784" s="125">
        <v>2.4014000000000002</v>
      </c>
      <c r="R784" s="125">
        <v>1.1567000000000001</v>
      </c>
      <c r="S784" s="125">
        <v>2.4096000000000002</v>
      </c>
      <c r="T784" s="363">
        <v>5.3723999999999998</v>
      </c>
      <c r="U784" s="125">
        <v>720</v>
      </c>
    </row>
    <row r="785" spans="1:21">
      <c r="A785" s="125">
        <v>719</v>
      </c>
      <c r="B785" s="125">
        <v>0.31169999999999998</v>
      </c>
      <c r="C785" s="125">
        <v>1.0737000000000001</v>
      </c>
      <c r="D785" s="125">
        <v>2.2469000000000001</v>
      </c>
      <c r="E785" s="125">
        <v>5.0366</v>
      </c>
      <c r="F785" s="125">
        <v>10.3264</v>
      </c>
      <c r="G785" s="125">
        <v>13.196199999999999</v>
      </c>
      <c r="H785" s="125">
        <v>20.1264</v>
      </c>
      <c r="I785" s="125">
        <v>0.35410000000000003</v>
      </c>
      <c r="J785" s="125">
        <v>1.1531</v>
      </c>
      <c r="K785" s="125">
        <v>2.4003000000000001</v>
      </c>
      <c r="L785" s="125">
        <v>0.38940000000000002</v>
      </c>
      <c r="M785" s="125">
        <v>1.2453000000000001</v>
      </c>
      <c r="N785" s="125">
        <v>2.5825999999999998</v>
      </c>
      <c r="O785" s="125">
        <v>0.33179999999999998</v>
      </c>
      <c r="P785" s="125">
        <v>1.1467000000000001</v>
      </c>
      <c r="Q785" s="125">
        <v>2.4022000000000001</v>
      </c>
      <c r="R785" s="125">
        <v>1.1571</v>
      </c>
      <c r="S785" s="125">
        <v>2.4104999999999999</v>
      </c>
      <c r="T785" s="363">
        <v>5.3741000000000003</v>
      </c>
      <c r="U785" s="125">
        <v>719</v>
      </c>
    </row>
    <row r="786" spans="1:21">
      <c r="A786" s="125">
        <v>718</v>
      </c>
      <c r="B786" s="125">
        <v>0.31190000000000001</v>
      </c>
      <c r="C786" s="125">
        <v>1.0741000000000001</v>
      </c>
      <c r="D786" s="125">
        <v>2.2477</v>
      </c>
      <c r="E786" s="125">
        <v>5.0381</v>
      </c>
      <c r="F786" s="125">
        <v>10.329499999999999</v>
      </c>
      <c r="G786" s="125">
        <v>13.200100000000001</v>
      </c>
      <c r="H786" s="125">
        <v>20.132400000000001</v>
      </c>
      <c r="I786" s="125">
        <v>0.3543</v>
      </c>
      <c r="J786" s="125">
        <v>1.1535</v>
      </c>
      <c r="K786" s="125">
        <v>2.4011999999999998</v>
      </c>
      <c r="L786" s="125">
        <v>0.38969999999999999</v>
      </c>
      <c r="M786" s="125">
        <v>1.2458</v>
      </c>
      <c r="N786" s="125">
        <v>2.5836000000000001</v>
      </c>
      <c r="O786" s="125">
        <v>0.33200000000000002</v>
      </c>
      <c r="P786" s="125">
        <v>1.1471</v>
      </c>
      <c r="Q786" s="125">
        <v>2.4030999999999998</v>
      </c>
      <c r="R786" s="125">
        <v>1.1575</v>
      </c>
      <c r="S786" s="125">
        <v>2.4113000000000002</v>
      </c>
      <c r="T786" s="363">
        <v>5.3757000000000001</v>
      </c>
      <c r="U786" s="125">
        <v>718</v>
      </c>
    </row>
    <row r="787" spans="1:21">
      <c r="A787" s="125">
        <v>717</v>
      </c>
      <c r="B787" s="125">
        <v>0.312</v>
      </c>
      <c r="C787" s="125">
        <v>1.0745</v>
      </c>
      <c r="D787" s="125">
        <v>2.2484000000000002</v>
      </c>
      <c r="E787" s="125">
        <v>5.0396000000000001</v>
      </c>
      <c r="F787" s="125">
        <v>10.3325</v>
      </c>
      <c r="G787" s="125">
        <v>13.204000000000001</v>
      </c>
      <c r="H787" s="125">
        <v>20.138400000000001</v>
      </c>
      <c r="I787" s="125">
        <v>0.35449999999999998</v>
      </c>
      <c r="J787" s="125">
        <v>1.1538999999999999</v>
      </c>
      <c r="K787" s="125">
        <v>2.4020999999999999</v>
      </c>
      <c r="L787" s="125">
        <v>0.38990000000000002</v>
      </c>
      <c r="M787" s="125">
        <v>1.2463</v>
      </c>
      <c r="N787" s="125">
        <v>2.5844999999999998</v>
      </c>
      <c r="O787" s="125">
        <v>0.3322</v>
      </c>
      <c r="P787" s="125">
        <v>1.1475</v>
      </c>
      <c r="Q787" s="125">
        <v>2.4039999999999999</v>
      </c>
      <c r="R787" s="125">
        <v>1.1578999999999999</v>
      </c>
      <c r="S787" s="125">
        <v>2.4121999999999999</v>
      </c>
      <c r="T787" s="363">
        <v>5.3773999999999997</v>
      </c>
      <c r="U787" s="125">
        <v>717</v>
      </c>
    </row>
    <row r="788" spans="1:21">
      <c r="A788" s="125">
        <v>716</v>
      </c>
      <c r="B788" s="125">
        <v>0.31219999999999998</v>
      </c>
      <c r="C788" s="125">
        <v>1.0748</v>
      </c>
      <c r="D788" s="125">
        <v>2.2492000000000001</v>
      </c>
      <c r="E788" s="125">
        <v>5.0411000000000001</v>
      </c>
      <c r="F788" s="125">
        <v>10.335599999999999</v>
      </c>
      <c r="G788" s="125">
        <v>13.2079</v>
      </c>
      <c r="H788" s="125">
        <v>20.144400000000001</v>
      </c>
      <c r="I788" s="125">
        <v>0.3548</v>
      </c>
      <c r="J788" s="125">
        <v>1.1544000000000001</v>
      </c>
      <c r="K788" s="125">
        <v>2.403</v>
      </c>
      <c r="L788" s="125">
        <v>0.3901</v>
      </c>
      <c r="M788" s="125">
        <v>1.2467999999999999</v>
      </c>
      <c r="N788" s="125">
        <v>2.5855000000000001</v>
      </c>
      <c r="O788" s="125">
        <v>0.33239999999999997</v>
      </c>
      <c r="P788" s="125">
        <v>1.1479999999999999</v>
      </c>
      <c r="Q788" s="125">
        <v>2.4047999999999998</v>
      </c>
      <c r="R788" s="125">
        <v>1.1584000000000001</v>
      </c>
      <c r="S788" s="125">
        <v>2.4129999999999998</v>
      </c>
      <c r="T788" s="363">
        <v>5.3791000000000002</v>
      </c>
      <c r="U788" s="125">
        <v>716</v>
      </c>
    </row>
    <row r="789" spans="1:21">
      <c r="A789" s="125">
        <v>715</v>
      </c>
      <c r="B789" s="125">
        <v>0.31240000000000001</v>
      </c>
      <c r="C789" s="125">
        <v>1.0751999999999999</v>
      </c>
      <c r="D789" s="125">
        <v>2.2498999999999998</v>
      </c>
      <c r="E789" s="125">
        <v>5.0426000000000002</v>
      </c>
      <c r="F789" s="125">
        <v>10.338699999999999</v>
      </c>
      <c r="G789" s="125">
        <v>13.2118</v>
      </c>
      <c r="H789" s="125">
        <v>20.150400000000001</v>
      </c>
      <c r="I789" s="125">
        <v>0.35499999999999998</v>
      </c>
      <c r="J789" s="125">
        <v>1.1548</v>
      </c>
      <c r="K789" s="125">
        <v>2.4039000000000001</v>
      </c>
      <c r="L789" s="125">
        <v>0.39040000000000002</v>
      </c>
      <c r="M789" s="125">
        <v>1.2472000000000001</v>
      </c>
      <c r="N789" s="125">
        <v>2.5863999999999998</v>
      </c>
      <c r="O789" s="125">
        <v>0.33250000000000002</v>
      </c>
      <c r="P789" s="125">
        <v>1.1484000000000001</v>
      </c>
      <c r="Q789" s="125">
        <v>2.4056999999999999</v>
      </c>
      <c r="R789" s="125">
        <v>1.1588000000000001</v>
      </c>
      <c r="S789" s="125">
        <v>2.4138000000000002</v>
      </c>
      <c r="T789" s="363">
        <v>5.3807999999999998</v>
      </c>
      <c r="U789" s="125">
        <v>715</v>
      </c>
    </row>
    <row r="790" spans="1:21">
      <c r="A790" s="125">
        <v>714</v>
      </c>
      <c r="B790" s="125">
        <v>0.31259999999999999</v>
      </c>
      <c r="C790" s="125">
        <v>1.0755999999999999</v>
      </c>
      <c r="D790" s="125">
        <v>2.2507000000000001</v>
      </c>
      <c r="E790" s="125">
        <v>5.0441000000000003</v>
      </c>
      <c r="F790" s="125">
        <v>10.341699999999999</v>
      </c>
      <c r="G790" s="125">
        <v>13.2157</v>
      </c>
      <c r="H790" s="125">
        <v>20.156500000000001</v>
      </c>
      <c r="I790" s="125">
        <v>0.35520000000000002</v>
      </c>
      <c r="J790" s="125">
        <v>1.1553</v>
      </c>
      <c r="K790" s="125">
        <v>2.4047999999999998</v>
      </c>
      <c r="L790" s="125">
        <v>0.3906</v>
      </c>
      <c r="M790" s="125">
        <v>1.2477</v>
      </c>
      <c r="N790" s="125">
        <v>2.5874000000000001</v>
      </c>
      <c r="O790" s="125">
        <v>0.3327</v>
      </c>
      <c r="P790" s="125">
        <v>1.1488</v>
      </c>
      <c r="Q790" s="125">
        <v>2.4066000000000001</v>
      </c>
      <c r="R790" s="125">
        <v>1.1592</v>
      </c>
      <c r="S790" s="125">
        <v>2.4146999999999998</v>
      </c>
      <c r="T790" s="363">
        <v>5.3825000000000003</v>
      </c>
      <c r="U790" s="125">
        <v>714</v>
      </c>
    </row>
    <row r="791" spans="1:21">
      <c r="A791" s="125">
        <v>713</v>
      </c>
      <c r="B791" s="125">
        <v>0.31280000000000002</v>
      </c>
      <c r="C791" s="125">
        <v>1.0759000000000001</v>
      </c>
      <c r="D791" s="125">
        <v>2.2513999999999998</v>
      </c>
      <c r="E791" s="125">
        <v>5.0457000000000001</v>
      </c>
      <c r="F791" s="125">
        <v>10.344799999999999</v>
      </c>
      <c r="G791" s="125">
        <v>13.2197</v>
      </c>
      <c r="H791" s="125">
        <v>20.162500000000001</v>
      </c>
      <c r="I791" s="125">
        <v>0.35539999999999999</v>
      </c>
      <c r="J791" s="125">
        <v>1.1556999999999999</v>
      </c>
      <c r="K791" s="125">
        <v>2.4056999999999999</v>
      </c>
      <c r="L791" s="125">
        <v>0.39090000000000003</v>
      </c>
      <c r="M791" s="125">
        <v>1.2482</v>
      </c>
      <c r="N791" s="125">
        <v>2.5884</v>
      </c>
      <c r="O791" s="125">
        <v>0.33289999999999997</v>
      </c>
      <c r="P791" s="125">
        <v>1.1493</v>
      </c>
      <c r="Q791" s="125">
        <v>2.4074</v>
      </c>
      <c r="R791" s="125">
        <v>1.1596</v>
      </c>
      <c r="S791" s="125">
        <v>2.4155000000000002</v>
      </c>
      <c r="T791" s="363">
        <v>5.3841999999999999</v>
      </c>
      <c r="U791" s="125">
        <v>713</v>
      </c>
    </row>
    <row r="792" spans="1:21">
      <c r="A792" s="125">
        <v>712</v>
      </c>
      <c r="B792" s="125">
        <v>0.31290000000000001</v>
      </c>
      <c r="C792" s="125">
        <v>1.0763</v>
      </c>
      <c r="D792" s="125">
        <v>2.2522000000000002</v>
      </c>
      <c r="E792" s="125">
        <v>5.0472000000000001</v>
      </c>
      <c r="F792" s="125">
        <v>10.347899999999999</v>
      </c>
      <c r="G792" s="125">
        <v>13.223599999999999</v>
      </c>
      <c r="H792" s="125">
        <v>20.168500000000002</v>
      </c>
      <c r="I792" s="125">
        <v>0.35560000000000003</v>
      </c>
      <c r="J792" s="125">
        <v>1.1561999999999999</v>
      </c>
      <c r="K792" s="125">
        <v>2.4066000000000001</v>
      </c>
      <c r="L792" s="125">
        <v>0.3911</v>
      </c>
      <c r="M792" s="125">
        <v>1.2486999999999999</v>
      </c>
      <c r="N792" s="125">
        <v>2.5893000000000002</v>
      </c>
      <c r="O792" s="125">
        <v>0.33310000000000001</v>
      </c>
      <c r="P792" s="125">
        <v>1.1496999999999999</v>
      </c>
      <c r="Q792" s="125">
        <v>2.4083000000000001</v>
      </c>
      <c r="R792" s="125">
        <v>1.1599999999999999</v>
      </c>
      <c r="S792" s="125">
        <v>2.4163999999999999</v>
      </c>
      <c r="T792" s="363">
        <v>5.3859000000000004</v>
      </c>
      <c r="U792" s="125">
        <v>712</v>
      </c>
    </row>
    <row r="793" spans="1:21">
      <c r="A793" s="125">
        <v>711</v>
      </c>
      <c r="B793" s="125">
        <v>0.31309999999999999</v>
      </c>
      <c r="C793" s="125">
        <v>1.0767</v>
      </c>
      <c r="D793" s="125">
        <v>2.2528999999999999</v>
      </c>
      <c r="E793" s="125">
        <v>5.0487000000000002</v>
      </c>
      <c r="F793" s="125">
        <v>10.350899999999999</v>
      </c>
      <c r="G793" s="125">
        <v>13.227499999999999</v>
      </c>
      <c r="H793" s="125">
        <v>20.174499999999998</v>
      </c>
      <c r="I793" s="125">
        <v>0.35580000000000001</v>
      </c>
      <c r="J793" s="125">
        <v>1.1566000000000001</v>
      </c>
      <c r="K793" s="125">
        <v>2.4075000000000002</v>
      </c>
      <c r="L793" s="125">
        <v>0.39129999999999998</v>
      </c>
      <c r="M793" s="125">
        <v>1.2491000000000001</v>
      </c>
      <c r="N793" s="125">
        <v>2.5903</v>
      </c>
      <c r="O793" s="125">
        <v>0.33329999999999999</v>
      </c>
      <c r="P793" s="125">
        <v>1.1500999999999999</v>
      </c>
      <c r="Q793" s="125">
        <v>2.4091999999999998</v>
      </c>
      <c r="R793" s="125">
        <v>1.1605000000000001</v>
      </c>
      <c r="S793" s="125">
        <v>2.4171999999999998</v>
      </c>
      <c r="T793" s="363">
        <v>5.3875999999999999</v>
      </c>
      <c r="U793" s="125">
        <v>711</v>
      </c>
    </row>
    <row r="794" spans="1:21">
      <c r="A794" s="125">
        <v>710</v>
      </c>
      <c r="B794" s="125">
        <v>0.31330000000000002</v>
      </c>
      <c r="C794" s="125">
        <v>1.0770999999999999</v>
      </c>
      <c r="D794" s="125">
        <v>2.2536999999999998</v>
      </c>
      <c r="E794" s="125">
        <v>5.0502000000000002</v>
      </c>
      <c r="F794" s="125">
        <v>10.353999999999999</v>
      </c>
      <c r="G794" s="125">
        <v>13.2315</v>
      </c>
      <c r="H794" s="125">
        <v>20.180599999999998</v>
      </c>
      <c r="I794" s="125">
        <v>0.35599999999999998</v>
      </c>
      <c r="J794" s="125">
        <v>1.1571</v>
      </c>
      <c r="K794" s="125">
        <v>2.4083999999999999</v>
      </c>
      <c r="L794" s="125">
        <v>0.3916</v>
      </c>
      <c r="M794" s="125">
        <v>1.2496</v>
      </c>
      <c r="N794" s="125">
        <v>2.5912000000000002</v>
      </c>
      <c r="O794" s="125">
        <v>0.33350000000000002</v>
      </c>
      <c r="P794" s="125">
        <v>1.1506000000000001</v>
      </c>
      <c r="Q794" s="125">
        <v>2.41</v>
      </c>
      <c r="R794" s="125">
        <v>1.1609</v>
      </c>
      <c r="S794" s="125">
        <v>2.4180999999999999</v>
      </c>
      <c r="T794" s="363">
        <v>5.3893000000000004</v>
      </c>
      <c r="U794" s="125">
        <v>710</v>
      </c>
    </row>
    <row r="795" spans="1:21">
      <c r="A795" s="125">
        <v>709</v>
      </c>
      <c r="B795" s="125">
        <v>0.3135</v>
      </c>
      <c r="C795" s="125">
        <v>1.0773999999999999</v>
      </c>
      <c r="D795" s="125">
        <v>2.2544</v>
      </c>
      <c r="E795" s="125">
        <v>5.0517000000000003</v>
      </c>
      <c r="F795" s="125">
        <v>10.357100000000001</v>
      </c>
      <c r="G795" s="125">
        <v>13.2354</v>
      </c>
      <c r="H795" s="125">
        <v>20.186599999999999</v>
      </c>
      <c r="I795" s="125">
        <v>0.35630000000000001</v>
      </c>
      <c r="J795" s="125">
        <v>1.1575</v>
      </c>
      <c r="K795" s="125">
        <v>2.4093</v>
      </c>
      <c r="L795" s="125">
        <v>0.39179999999999998</v>
      </c>
      <c r="M795" s="125">
        <v>1.2501</v>
      </c>
      <c r="N795" s="125">
        <v>2.5922000000000001</v>
      </c>
      <c r="O795" s="125">
        <v>0.3337</v>
      </c>
      <c r="P795" s="125">
        <v>1.151</v>
      </c>
      <c r="Q795" s="125">
        <v>2.4108999999999998</v>
      </c>
      <c r="R795" s="125">
        <v>1.1613</v>
      </c>
      <c r="S795" s="125">
        <v>2.4188999999999998</v>
      </c>
      <c r="T795" s="363">
        <v>5.391</v>
      </c>
      <c r="U795" s="125">
        <v>709</v>
      </c>
    </row>
    <row r="796" spans="1:21">
      <c r="A796" s="125">
        <v>708</v>
      </c>
      <c r="B796" s="125">
        <v>0.31369999999999998</v>
      </c>
      <c r="C796" s="125">
        <v>1.0778000000000001</v>
      </c>
      <c r="D796" s="125">
        <v>2.2551999999999999</v>
      </c>
      <c r="E796" s="125">
        <v>5.0532000000000004</v>
      </c>
      <c r="F796" s="125">
        <v>10.360200000000001</v>
      </c>
      <c r="G796" s="125">
        <v>13.2393</v>
      </c>
      <c r="H796" s="125">
        <v>20.192699999999999</v>
      </c>
      <c r="I796" s="125">
        <v>0.35649999999999998</v>
      </c>
      <c r="J796" s="125">
        <v>1.1578999999999999</v>
      </c>
      <c r="K796" s="125">
        <v>2.4102000000000001</v>
      </c>
      <c r="L796" s="125">
        <v>0.39200000000000002</v>
      </c>
      <c r="M796" s="125">
        <v>1.2505999999999999</v>
      </c>
      <c r="N796" s="125">
        <v>2.5931999999999999</v>
      </c>
      <c r="O796" s="125">
        <v>0.33389999999999997</v>
      </c>
      <c r="P796" s="125">
        <v>1.1515</v>
      </c>
      <c r="Q796" s="125">
        <v>2.4117999999999999</v>
      </c>
      <c r="R796" s="125">
        <v>1.1617</v>
      </c>
      <c r="S796" s="125">
        <v>2.4198</v>
      </c>
      <c r="T796" s="363">
        <v>5.3926999999999996</v>
      </c>
      <c r="U796" s="125">
        <v>708</v>
      </c>
    </row>
    <row r="797" spans="1:21">
      <c r="A797" s="125">
        <v>707</v>
      </c>
      <c r="B797" s="125">
        <v>0.31380000000000002</v>
      </c>
      <c r="C797" s="125">
        <v>1.0782</v>
      </c>
      <c r="D797" s="125">
        <v>2.2559</v>
      </c>
      <c r="E797" s="125">
        <v>5.0547000000000004</v>
      </c>
      <c r="F797" s="125">
        <v>10.363300000000001</v>
      </c>
      <c r="G797" s="125">
        <v>13.2433</v>
      </c>
      <c r="H797" s="125">
        <v>20.198699999999999</v>
      </c>
      <c r="I797" s="125">
        <v>0.35670000000000002</v>
      </c>
      <c r="J797" s="125">
        <v>1.1584000000000001</v>
      </c>
      <c r="K797" s="125">
        <v>2.4110999999999998</v>
      </c>
      <c r="L797" s="125">
        <v>0.39229999999999998</v>
      </c>
      <c r="M797" s="125">
        <v>1.2511000000000001</v>
      </c>
      <c r="N797" s="125">
        <v>2.5941000000000001</v>
      </c>
      <c r="O797" s="125">
        <v>0.33410000000000001</v>
      </c>
      <c r="P797" s="125">
        <v>1.1518999999999999</v>
      </c>
      <c r="Q797" s="125">
        <v>2.4125999999999999</v>
      </c>
      <c r="R797" s="125">
        <v>1.1620999999999999</v>
      </c>
      <c r="S797" s="125">
        <v>2.4205999999999999</v>
      </c>
      <c r="T797" s="363">
        <v>5.3944000000000001</v>
      </c>
      <c r="U797" s="125">
        <v>707</v>
      </c>
    </row>
    <row r="798" spans="1:21">
      <c r="A798" s="125">
        <v>706</v>
      </c>
      <c r="B798" s="125">
        <v>0.314</v>
      </c>
      <c r="C798" s="125">
        <v>1.0786</v>
      </c>
      <c r="D798" s="125">
        <v>2.2566999999999999</v>
      </c>
      <c r="E798" s="125">
        <v>5.0563000000000002</v>
      </c>
      <c r="F798" s="125">
        <v>10.366300000000001</v>
      </c>
      <c r="G798" s="125">
        <v>13.247199999999999</v>
      </c>
      <c r="H798" s="125">
        <v>20.204799999999999</v>
      </c>
      <c r="I798" s="125">
        <v>0.3569</v>
      </c>
      <c r="J798" s="125">
        <v>1.1588000000000001</v>
      </c>
      <c r="K798" s="125">
        <v>2.4119999999999999</v>
      </c>
      <c r="L798" s="125">
        <v>0.39250000000000002</v>
      </c>
      <c r="M798" s="125">
        <v>1.2515000000000001</v>
      </c>
      <c r="N798" s="125">
        <v>2.5951</v>
      </c>
      <c r="O798" s="125">
        <v>0.3342</v>
      </c>
      <c r="P798" s="125">
        <v>1.1523000000000001</v>
      </c>
      <c r="Q798" s="125">
        <v>2.4135</v>
      </c>
      <c r="R798" s="125">
        <v>1.1626000000000001</v>
      </c>
      <c r="S798" s="125">
        <v>2.4215</v>
      </c>
      <c r="T798" s="363">
        <v>5.3960999999999997</v>
      </c>
      <c r="U798" s="125">
        <v>706</v>
      </c>
    </row>
    <row r="799" spans="1:21">
      <c r="A799" s="125">
        <v>705</v>
      </c>
      <c r="B799" s="125">
        <v>0.31419999999999998</v>
      </c>
      <c r="C799" s="125">
        <v>1.079</v>
      </c>
      <c r="D799" s="125">
        <v>2.2574999999999998</v>
      </c>
      <c r="E799" s="125">
        <v>5.0578000000000003</v>
      </c>
      <c r="F799" s="125">
        <v>10.369400000000001</v>
      </c>
      <c r="G799" s="125">
        <v>13.251200000000001</v>
      </c>
      <c r="H799" s="125">
        <v>20.210799999999999</v>
      </c>
      <c r="I799" s="125">
        <v>0.35709999999999997</v>
      </c>
      <c r="J799" s="125">
        <v>1.1593</v>
      </c>
      <c r="K799" s="125">
        <v>2.4129</v>
      </c>
      <c r="L799" s="125">
        <v>0.39279999999999998</v>
      </c>
      <c r="M799" s="125">
        <v>1.252</v>
      </c>
      <c r="N799" s="125">
        <v>2.5960999999999999</v>
      </c>
      <c r="O799" s="125">
        <v>0.33439999999999998</v>
      </c>
      <c r="P799" s="125">
        <v>1.1528</v>
      </c>
      <c r="Q799" s="125">
        <v>2.4144000000000001</v>
      </c>
      <c r="R799" s="125">
        <v>1.163</v>
      </c>
      <c r="S799" s="125">
        <v>2.4222999999999999</v>
      </c>
      <c r="T799" s="363">
        <v>5.3978000000000002</v>
      </c>
      <c r="U799" s="125">
        <v>705</v>
      </c>
    </row>
    <row r="800" spans="1:21">
      <c r="A800" s="125">
        <v>704</v>
      </c>
      <c r="B800" s="125">
        <v>0.31440000000000001</v>
      </c>
      <c r="C800" s="125">
        <v>1.0792999999999999</v>
      </c>
      <c r="D800" s="125">
        <v>2.2582</v>
      </c>
      <c r="E800" s="125">
        <v>5.0593000000000004</v>
      </c>
      <c r="F800" s="125">
        <v>10.3725</v>
      </c>
      <c r="G800" s="125">
        <v>13.255100000000001</v>
      </c>
      <c r="H800" s="125">
        <v>20.216899999999999</v>
      </c>
      <c r="I800" s="125">
        <v>0.35730000000000001</v>
      </c>
      <c r="J800" s="125">
        <v>1.1597</v>
      </c>
      <c r="K800" s="125">
        <v>2.4138000000000002</v>
      </c>
      <c r="L800" s="125">
        <v>0.39300000000000002</v>
      </c>
      <c r="M800" s="125">
        <v>1.2524999999999999</v>
      </c>
      <c r="N800" s="125">
        <v>2.597</v>
      </c>
      <c r="O800" s="125">
        <v>0.33460000000000001</v>
      </c>
      <c r="P800" s="125">
        <v>1.1532</v>
      </c>
      <c r="Q800" s="125">
        <v>2.4152</v>
      </c>
      <c r="R800" s="125">
        <v>1.1634</v>
      </c>
      <c r="S800" s="125">
        <v>2.4232</v>
      </c>
      <c r="T800" s="363">
        <v>5.3994999999999997</v>
      </c>
      <c r="U800" s="125">
        <v>704</v>
      </c>
    </row>
    <row r="801" spans="1:21">
      <c r="A801" s="125">
        <v>703</v>
      </c>
      <c r="B801" s="125">
        <v>0.31459999999999999</v>
      </c>
      <c r="C801" s="125">
        <v>1.0797000000000001</v>
      </c>
      <c r="D801" s="125">
        <v>2.2589999999999999</v>
      </c>
      <c r="E801" s="125">
        <v>5.0608000000000004</v>
      </c>
      <c r="F801" s="125">
        <v>10.3756</v>
      </c>
      <c r="G801" s="125">
        <v>13.2591</v>
      </c>
      <c r="H801" s="125">
        <v>20.222999999999999</v>
      </c>
      <c r="I801" s="125">
        <v>0.35749999999999998</v>
      </c>
      <c r="J801" s="125">
        <v>1.1601999999999999</v>
      </c>
      <c r="K801" s="125">
        <v>2.4146999999999998</v>
      </c>
      <c r="L801" s="125">
        <v>0.39319999999999999</v>
      </c>
      <c r="M801" s="125">
        <v>1.2529999999999999</v>
      </c>
      <c r="N801" s="125">
        <v>2.5979999999999999</v>
      </c>
      <c r="O801" s="125">
        <v>0.33479999999999999</v>
      </c>
      <c r="P801" s="125">
        <v>1.1536</v>
      </c>
      <c r="Q801" s="125">
        <v>2.4161000000000001</v>
      </c>
      <c r="R801" s="125">
        <v>1.1637999999999999</v>
      </c>
      <c r="S801" s="125">
        <v>2.4239999999999999</v>
      </c>
      <c r="T801" s="363">
        <v>5.4012000000000002</v>
      </c>
      <c r="U801" s="125">
        <v>703</v>
      </c>
    </row>
    <row r="802" spans="1:21">
      <c r="A802" s="125">
        <v>702</v>
      </c>
      <c r="B802" s="125">
        <v>0.31480000000000002</v>
      </c>
      <c r="C802" s="125">
        <v>1.0801000000000001</v>
      </c>
      <c r="D802" s="125">
        <v>2.2597</v>
      </c>
      <c r="E802" s="125">
        <v>5.0622999999999996</v>
      </c>
      <c r="F802" s="125">
        <v>10.3787</v>
      </c>
      <c r="G802" s="125">
        <v>13.263</v>
      </c>
      <c r="H802" s="125">
        <v>20.228999999999999</v>
      </c>
      <c r="I802" s="125">
        <v>0.35780000000000001</v>
      </c>
      <c r="J802" s="125">
        <v>1.1606000000000001</v>
      </c>
      <c r="K802" s="125">
        <v>2.4156</v>
      </c>
      <c r="L802" s="125">
        <v>0.39350000000000002</v>
      </c>
      <c r="M802" s="125">
        <v>1.2535000000000001</v>
      </c>
      <c r="N802" s="125">
        <v>2.5990000000000002</v>
      </c>
      <c r="O802" s="125">
        <v>0.33500000000000002</v>
      </c>
      <c r="P802" s="125">
        <v>1.1540999999999999</v>
      </c>
      <c r="Q802" s="125">
        <v>2.4169999999999998</v>
      </c>
      <c r="R802" s="125">
        <v>1.1642999999999999</v>
      </c>
      <c r="S802" s="125">
        <v>2.4249000000000001</v>
      </c>
      <c r="T802" s="363">
        <v>5.4028999999999998</v>
      </c>
      <c r="U802" s="125">
        <v>702</v>
      </c>
    </row>
    <row r="803" spans="1:21">
      <c r="A803" s="125">
        <v>701</v>
      </c>
      <c r="B803" s="125">
        <v>0.31490000000000001</v>
      </c>
      <c r="C803" s="125">
        <v>1.0805</v>
      </c>
      <c r="D803" s="125">
        <v>2.2605</v>
      </c>
      <c r="E803" s="125">
        <v>5.0639000000000003</v>
      </c>
      <c r="F803" s="125">
        <v>10.3818</v>
      </c>
      <c r="G803" s="125">
        <v>13.266999999999999</v>
      </c>
      <c r="H803" s="125">
        <v>20.235099999999999</v>
      </c>
      <c r="I803" s="125">
        <v>0.35799999999999998</v>
      </c>
      <c r="J803" s="125">
        <v>1.1611</v>
      </c>
      <c r="K803" s="125">
        <v>2.4165000000000001</v>
      </c>
      <c r="L803" s="125">
        <v>0.39369999999999999</v>
      </c>
      <c r="M803" s="125">
        <v>1.254</v>
      </c>
      <c r="N803" s="125">
        <v>2.6</v>
      </c>
      <c r="O803" s="125">
        <v>0.3352</v>
      </c>
      <c r="P803" s="125">
        <v>1.1545000000000001</v>
      </c>
      <c r="Q803" s="125">
        <v>2.4178999999999999</v>
      </c>
      <c r="R803" s="125">
        <v>1.1647000000000001</v>
      </c>
      <c r="S803" s="125">
        <v>2.4257</v>
      </c>
      <c r="T803" s="363">
        <v>5.4046000000000003</v>
      </c>
      <c r="U803" s="125">
        <v>701</v>
      </c>
    </row>
    <row r="804" spans="1:21">
      <c r="A804" s="125">
        <v>700</v>
      </c>
      <c r="B804" s="125">
        <v>0.31509999999999999</v>
      </c>
      <c r="C804" s="125">
        <v>1.0808</v>
      </c>
      <c r="D804" s="125">
        <v>2.2612000000000001</v>
      </c>
      <c r="E804" s="125">
        <v>5.0654000000000003</v>
      </c>
      <c r="F804" s="125">
        <v>10.3849</v>
      </c>
      <c r="G804" s="125">
        <v>13.271000000000001</v>
      </c>
      <c r="H804" s="125">
        <v>20.241199999999999</v>
      </c>
      <c r="I804" s="125">
        <v>0.35820000000000002</v>
      </c>
      <c r="J804" s="125">
        <v>1.1615</v>
      </c>
      <c r="K804" s="125">
        <v>2.4174000000000002</v>
      </c>
      <c r="L804" s="125">
        <v>0.39400000000000002</v>
      </c>
      <c r="M804" s="125">
        <v>1.2544</v>
      </c>
      <c r="N804" s="125">
        <v>3.0009000000000001</v>
      </c>
      <c r="O804" s="125">
        <v>0.33539999999999998</v>
      </c>
      <c r="P804" s="125">
        <v>1.155</v>
      </c>
      <c r="Q804" s="125">
        <v>2.4186999999999999</v>
      </c>
      <c r="R804" s="125">
        <v>1.1651</v>
      </c>
      <c r="S804" s="125">
        <v>2.4266000000000001</v>
      </c>
      <c r="T804" s="363">
        <v>5.4062999999999999</v>
      </c>
      <c r="U804" s="125">
        <v>700</v>
      </c>
    </row>
    <row r="805" spans="1:21">
      <c r="A805" s="125">
        <v>699</v>
      </c>
      <c r="B805" s="125">
        <v>0.31530000000000002</v>
      </c>
      <c r="C805" s="125">
        <v>1.0811999999999999</v>
      </c>
      <c r="D805" s="125">
        <v>2.262</v>
      </c>
      <c r="E805" s="125">
        <v>5.0669000000000004</v>
      </c>
      <c r="F805" s="125">
        <v>10.388</v>
      </c>
      <c r="G805" s="125">
        <v>13.274900000000001</v>
      </c>
      <c r="H805" s="125">
        <v>20.247299999999999</v>
      </c>
      <c r="I805" s="125">
        <v>0.3584</v>
      </c>
      <c r="J805" s="125">
        <v>1.1619999999999999</v>
      </c>
      <c r="K805" s="125">
        <v>2.4182999999999999</v>
      </c>
      <c r="L805" s="125">
        <v>0.39419999999999999</v>
      </c>
      <c r="M805" s="125">
        <v>1.2548999999999999</v>
      </c>
      <c r="N805" s="125">
        <v>3.0019</v>
      </c>
      <c r="O805" s="125">
        <v>0.33560000000000001</v>
      </c>
      <c r="P805" s="125">
        <v>1.1554</v>
      </c>
      <c r="Q805" s="125">
        <v>2.4196</v>
      </c>
      <c r="R805" s="125">
        <v>1.1655</v>
      </c>
      <c r="S805" s="125">
        <v>2.4274</v>
      </c>
      <c r="T805" s="363">
        <v>5.4081000000000001</v>
      </c>
      <c r="U805" s="125">
        <v>699</v>
      </c>
    </row>
    <row r="806" spans="1:21">
      <c r="A806" s="125">
        <v>698</v>
      </c>
      <c r="B806" s="125">
        <v>0.3155</v>
      </c>
      <c r="C806" s="125">
        <v>1.0815999999999999</v>
      </c>
      <c r="D806" s="125">
        <v>2.2627000000000002</v>
      </c>
      <c r="E806" s="125">
        <v>5.0685000000000002</v>
      </c>
      <c r="F806" s="125">
        <v>10.3911</v>
      </c>
      <c r="G806" s="125">
        <v>13.2789</v>
      </c>
      <c r="H806" s="125">
        <v>20.253399999999999</v>
      </c>
      <c r="I806" s="125">
        <v>0.35859999999999997</v>
      </c>
      <c r="J806" s="125">
        <v>1.1624000000000001</v>
      </c>
      <c r="K806" s="125">
        <v>2.4192</v>
      </c>
      <c r="L806" s="125">
        <v>0.39439999999999997</v>
      </c>
      <c r="M806" s="125">
        <v>1.2554000000000001</v>
      </c>
      <c r="N806" s="125">
        <v>3.0028999999999999</v>
      </c>
      <c r="O806" s="125">
        <v>0.33579999999999999</v>
      </c>
      <c r="P806" s="125">
        <v>1.1557999999999999</v>
      </c>
      <c r="Q806" s="125">
        <v>2.4205000000000001</v>
      </c>
      <c r="R806" s="125">
        <v>1.1659999999999999</v>
      </c>
      <c r="S806" s="125">
        <v>2.4283000000000001</v>
      </c>
      <c r="T806" s="363">
        <v>5.4097999999999997</v>
      </c>
      <c r="U806" s="125">
        <v>698</v>
      </c>
    </row>
    <row r="807" spans="1:21">
      <c r="A807" s="125">
        <v>697</v>
      </c>
      <c r="B807" s="125">
        <v>0.31569999999999998</v>
      </c>
      <c r="C807" s="125">
        <v>1.0820000000000001</v>
      </c>
      <c r="D807" s="125">
        <v>2.2635000000000001</v>
      </c>
      <c r="E807" s="125">
        <v>5.07</v>
      </c>
      <c r="F807" s="125">
        <v>10.3942</v>
      </c>
      <c r="G807" s="125">
        <v>13.2829</v>
      </c>
      <c r="H807" s="125">
        <v>20.259499999999999</v>
      </c>
      <c r="I807" s="125">
        <v>0.35880000000000001</v>
      </c>
      <c r="J807" s="125">
        <v>1.1629</v>
      </c>
      <c r="K807" s="125">
        <v>2.4201000000000001</v>
      </c>
      <c r="L807" s="125">
        <v>0.3947</v>
      </c>
      <c r="M807" s="125">
        <v>1.2559</v>
      </c>
      <c r="N807" s="125">
        <v>3.0038</v>
      </c>
      <c r="O807" s="125">
        <v>0.33600000000000002</v>
      </c>
      <c r="P807" s="125">
        <v>1.1563000000000001</v>
      </c>
      <c r="Q807" s="125">
        <v>2.4213</v>
      </c>
      <c r="R807" s="125">
        <v>1.1664000000000001</v>
      </c>
      <c r="S807" s="125">
        <v>2.4291</v>
      </c>
      <c r="T807" s="363">
        <v>5.4115000000000002</v>
      </c>
      <c r="U807" s="125">
        <v>697</v>
      </c>
    </row>
    <row r="808" spans="1:21">
      <c r="A808" s="125">
        <v>696</v>
      </c>
      <c r="B808" s="125">
        <v>0.31580000000000003</v>
      </c>
      <c r="C808" s="125">
        <v>1.0824</v>
      </c>
      <c r="D808" s="125">
        <v>2.2643</v>
      </c>
      <c r="E808" s="125">
        <v>5.0715000000000003</v>
      </c>
      <c r="F808" s="125">
        <v>10.3973</v>
      </c>
      <c r="G808" s="125">
        <v>13.286799999999999</v>
      </c>
      <c r="H808" s="125">
        <v>20.265599999999999</v>
      </c>
      <c r="I808" s="125">
        <v>0.35909999999999997</v>
      </c>
      <c r="J808" s="125">
        <v>1.1633</v>
      </c>
      <c r="K808" s="125">
        <v>2.4209999999999998</v>
      </c>
      <c r="L808" s="125">
        <v>0.39489999999999997</v>
      </c>
      <c r="M808" s="125">
        <v>1.2564</v>
      </c>
      <c r="N808" s="125">
        <v>3.0047999999999999</v>
      </c>
      <c r="O808" s="125">
        <v>0.33610000000000001</v>
      </c>
      <c r="P808" s="125">
        <v>1.1567000000000001</v>
      </c>
      <c r="Q808" s="125">
        <v>2.4222000000000001</v>
      </c>
      <c r="R808" s="125">
        <v>1.1668000000000001</v>
      </c>
      <c r="S808" s="125">
        <v>2.4300000000000002</v>
      </c>
      <c r="T808" s="363">
        <v>5.4131999999999998</v>
      </c>
      <c r="U808" s="125">
        <v>696</v>
      </c>
    </row>
    <row r="809" spans="1:21">
      <c r="A809" s="125">
        <v>695</v>
      </c>
      <c r="B809" s="125">
        <v>0.316</v>
      </c>
      <c r="C809" s="125">
        <v>1.0827</v>
      </c>
      <c r="D809" s="125">
        <v>2.2650000000000001</v>
      </c>
      <c r="E809" s="125">
        <v>5.0730000000000004</v>
      </c>
      <c r="F809" s="125">
        <v>10.400399999999999</v>
      </c>
      <c r="G809" s="125">
        <v>13.290800000000001</v>
      </c>
      <c r="H809" s="125">
        <v>20.271699999999999</v>
      </c>
      <c r="I809" s="125">
        <v>0.35930000000000001</v>
      </c>
      <c r="J809" s="125">
        <v>1.1637999999999999</v>
      </c>
      <c r="K809" s="125">
        <v>2.4218999999999999</v>
      </c>
      <c r="L809" s="125">
        <v>0.3952</v>
      </c>
      <c r="M809" s="125">
        <v>1.2568999999999999</v>
      </c>
      <c r="N809" s="125">
        <v>3.0057999999999998</v>
      </c>
      <c r="O809" s="125">
        <v>0.33629999999999999</v>
      </c>
      <c r="P809" s="125">
        <v>1.1572</v>
      </c>
      <c r="Q809" s="125">
        <v>2.4230999999999998</v>
      </c>
      <c r="R809" s="125">
        <v>1.1672</v>
      </c>
      <c r="S809" s="125">
        <v>2.4308000000000001</v>
      </c>
      <c r="T809" s="363">
        <v>5.4149000000000003</v>
      </c>
      <c r="U809" s="125">
        <v>695</v>
      </c>
    </row>
    <row r="810" spans="1:21">
      <c r="A810" s="125">
        <v>694</v>
      </c>
      <c r="B810" s="125">
        <v>0.31619999999999998</v>
      </c>
      <c r="C810" s="125">
        <v>1.0831</v>
      </c>
      <c r="D810" s="125">
        <v>2.2658</v>
      </c>
      <c r="E810" s="125">
        <v>5.0746000000000002</v>
      </c>
      <c r="F810" s="125">
        <v>10.403499999999999</v>
      </c>
      <c r="G810" s="125">
        <v>13.2948</v>
      </c>
      <c r="H810" s="125">
        <v>20.277799999999999</v>
      </c>
      <c r="I810" s="125">
        <v>0.35949999999999999</v>
      </c>
      <c r="J810" s="125">
        <v>1.1641999999999999</v>
      </c>
      <c r="K810" s="125">
        <v>2.4228000000000001</v>
      </c>
      <c r="L810" s="125">
        <v>0.39539999999999997</v>
      </c>
      <c r="M810" s="125">
        <v>1.2573000000000001</v>
      </c>
      <c r="N810" s="125">
        <v>3.0068000000000001</v>
      </c>
      <c r="O810" s="125">
        <v>0.33650000000000002</v>
      </c>
      <c r="P810" s="125">
        <v>1.1576</v>
      </c>
      <c r="Q810" s="125">
        <v>2.4239999999999999</v>
      </c>
      <c r="R810" s="125">
        <v>1.1677</v>
      </c>
      <c r="S810" s="125">
        <v>2.4317000000000002</v>
      </c>
      <c r="T810" s="363">
        <v>5.4165999999999999</v>
      </c>
      <c r="U810" s="125">
        <v>694</v>
      </c>
    </row>
    <row r="811" spans="1:21">
      <c r="A811" s="125">
        <v>693</v>
      </c>
      <c r="B811" s="125">
        <v>0.31640000000000001</v>
      </c>
      <c r="C811" s="125">
        <v>1.0834999999999999</v>
      </c>
      <c r="D811" s="125">
        <v>2.2665000000000002</v>
      </c>
      <c r="E811" s="125">
        <v>5.0761000000000003</v>
      </c>
      <c r="F811" s="125">
        <v>10.406599999999999</v>
      </c>
      <c r="G811" s="125">
        <v>13.2988</v>
      </c>
      <c r="H811" s="125">
        <v>20.283899999999999</v>
      </c>
      <c r="I811" s="125">
        <v>0.35970000000000002</v>
      </c>
      <c r="J811" s="125">
        <v>1.1647000000000001</v>
      </c>
      <c r="K811" s="125">
        <v>2.4237000000000002</v>
      </c>
      <c r="L811" s="125">
        <v>0.3957</v>
      </c>
      <c r="M811" s="125">
        <v>1.2578</v>
      </c>
      <c r="N811" s="125">
        <v>3.0076999999999998</v>
      </c>
      <c r="O811" s="125">
        <v>0.3367</v>
      </c>
      <c r="P811" s="125">
        <v>1.1580999999999999</v>
      </c>
      <c r="Q811" s="125">
        <v>2.4249000000000001</v>
      </c>
      <c r="R811" s="125">
        <v>1.1680999999999999</v>
      </c>
      <c r="S811" s="125">
        <v>2.4325999999999999</v>
      </c>
      <c r="T811" s="363">
        <v>5.4184000000000001</v>
      </c>
      <c r="U811" s="125">
        <v>693</v>
      </c>
    </row>
    <row r="812" spans="1:21">
      <c r="A812" s="125">
        <v>692</v>
      </c>
      <c r="B812" s="125">
        <v>0.31659999999999999</v>
      </c>
      <c r="C812" s="125">
        <v>1.0839000000000001</v>
      </c>
      <c r="D812" s="125">
        <v>2.2673000000000001</v>
      </c>
      <c r="E812" s="125">
        <v>5.0776000000000003</v>
      </c>
      <c r="F812" s="125">
        <v>10.409800000000001</v>
      </c>
      <c r="G812" s="125">
        <v>13.3028</v>
      </c>
      <c r="H812" s="125">
        <v>20.29</v>
      </c>
      <c r="I812" s="125">
        <v>0.3599</v>
      </c>
      <c r="J812" s="125">
        <v>1.1651</v>
      </c>
      <c r="K812" s="125">
        <v>2.4245999999999999</v>
      </c>
      <c r="L812" s="125">
        <v>0.39589999999999997</v>
      </c>
      <c r="M812" s="125">
        <v>1.2583</v>
      </c>
      <c r="N812" s="125">
        <v>3.0087000000000002</v>
      </c>
      <c r="O812" s="125">
        <v>0.33689999999999998</v>
      </c>
      <c r="P812" s="125">
        <v>1.1585000000000001</v>
      </c>
      <c r="Q812" s="125">
        <v>2.4257</v>
      </c>
      <c r="R812" s="125">
        <v>1.1685000000000001</v>
      </c>
      <c r="S812" s="125">
        <v>2.4333999999999998</v>
      </c>
      <c r="T812" s="363">
        <v>5.4200999999999997</v>
      </c>
      <c r="U812" s="125">
        <v>692</v>
      </c>
    </row>
    <row r="813" spans="1:21">
      <c r="A813" s="125">
        <v>691</v>
      </c>
      <c r="B813" s="125">
        <v>0.31680000000000003</v>
      </c>
      <c r="C813" s="125">
        <v>1.0843</v>
      </c>
      <c r="D813" s="125">
        <v>2.2681</v>
      </c>
      <c r="E813" s="125">
        <v>5.0792000000000002</v>
      </c>
      <c r="F813" s="125">
        <v>10.4129</v>
      </c>
      <c r="G813" s="125">
        <v>13.306800000000001</v>
      </c>
      <c r="H813" s="125">
        <v>20.296099999999999</v>
      </c>
      <c r="I813" s="125">
        <v>0.36009999999999998</v>
      </c>
      <c r="J813" s="125">
        <v>1.1656</v>
      </c>
      <c r="K813" s="125">
        <v>2.4255</v>
      </c>
      <c r="L813" s="125">
        <v>0.39610000000000001</v>
      </c>
      <c r="M813" s="125">
        <v>1.2587999999999999</v>
      </c>
      <c r="N813" s="125">
        <v>3.0097</v>
      </c>
      <c r="O813" s="125">
        <v>0.33710000000000001</v>
      </c>
      <c r="P813" s="125">
        <v>1.1589</v>
      </c>
      <c r="Q813" s="125">
        <v>2.4266000000000001</v>
      </c>
      <c r="R813" s="125">
        <v>1.169</v>
      </c>
      <c r="S813" s="125">
        <v>2.4342999999999999</v>
      </c>
      <c r="T813" s="363">
        <v>5.4218000000000002</v>
      </c>
      <c r="U813" s="125">
        <v>691</v>
      </c>
    </row>
    <row r="814" spans="1:21">
      <c r="A814" s="125">
        <v>690</v>
      </c>
      <c r="B814" s="125">
        <v>0.31690000000000002</v>
      </c>
      <c r="C814" s="125">
        <v>1.0846</v>
      </c>
      <c r="D814" s="125">
        <v>2.2688000000000001</v>
      </c>
      <c r="E814" s="125">
        <v>5.0807000000000002</v>
      </c>
      <c r="F814" s="125">
        <v>10.416</v>
      </c>
      <c r="G814" s="125">
        <v>13.3108</v>
      </c>
      <c r="H814" s="125">
        <v>20.302199999999999</v>
      </c>
      <c r="I814" s="125">
        <v>0.3604</v>
      </c>
      <c r="J814" s="125">
        <v>1.1659999999999999</v>
      </c>
      <c r="K814" s="125">
        <v>2.4264000000000001</v>
      </c>
      <c r="L814" s="125">
        <v>0.39639999999999997</v>
      </c>
      <c r="M814" s="125">
        <v>1.2593000000000001</v>
      </c>
      <c r="N814" s="125">
        <v>3.0106999999999999</v>
      </c>
      <c r="O814" s="125">
        <v>0.33729999999999999</v>
      </c>
      <c r="P814" s="125">
        <v>1.1594</v>
      </c>
      <c r="Q814" s="125">
        <v>2.4275000000000002</v>
      </c>
      <c r="R814" s="125">
        <v>1.1694</v>
      </c>
      <c r="S814" s="125">
        <v>2.4350999999999998</v>
      </c>
      <c r="T814" s="363">
        <v>5.4234999999999998</v>
      </c>
      <c r="U814" s="125">
        <v>690</v>
      </c>
    </row>
    <row r="815" spans="1:21">
      <c r="A815" s="125">
        <v>689</v>
      </c>
      <c r="B815" s="125">
        <v>0.31709999999999999</v>
      </c>
      <c r="C815" s="125">
        <v>1.085</v>
      </c>
      <c r="D815" s="125">
        <v>2.2696000000000001</v>
      </c>
      <c r="E815" s="125">
        <v>5.0823</v>
      </c>
      <c r="F815" s="125">
        <v>10.4191</v>
      </c>
      <c r="G815" s="125">
        <v>13.3147</v>
      </c>
      <c r="H815" s="125">
        <v>20.308399999999999</v>
      </c>
      <c r="I815" s="125">
        <v>0.36059999999999998</v>
      </c>
      <c r="J815" s="125">
        <v>1.1665000000000001</v>
      </c>
      <c r="K815" s="125">
        <v>2.4272999999999998</v>
      </c>
      <c r="L815" s="125">
        <v>0.39660000000000001</v>
      </c>
      <c r="M815" s="125">
        <v>1.2598</v>
      </c>
      <c r="N815" s="125">
        <v>3.0116999999999998</v>
      </c>
      <c r="O815" s="125">
        <v>0.33750000000000002</v>
      </c>
      <c r="P815" s="125">
        <v>1.1597999999999999</v>
      </c>
      <c r="Q815" s="125">
        <v>2.4283999999999999</v>
      </c>
      <c r="R815" s="125">
        <v>1.1698</v>
      </c>
      <c r="S815" s="125">
        <v>2.4359999999999999</v>
      </c>
      <c r="T815" s="363">
        <v>5.4252000000000002</v>
      </c>
      <c r="U815" s="125">
        <v>689</v>
      </c>
    </row>
    <row r="816" spans="1:21">
      <c r="A816" s="125">
        <v>688</v>
      </c>
      <c r="B816" s="125">
        <v>0.31730000000000003</v>
      </c>
      <c r="C816" s="125">
        <v>1.0853999999999999</v>
      </c>
      <c r="D816" s="125">
        <v>2.2704</v>
      </c>
      <c r="E816" s="125">
        <v>5.0838000000000001</v>
      </c>
      <c r="F816" s="125">
        <v>10.4222</v>
      </c>
      <c r="G816" s="125">
        <v>13.3187</v>
      </c>
      <c r="H816" s="125">
        <v>20.314499999999999</v>
      </c>
      <c r="I816" s="125">
        <v>0.36080000000000001</v>
      </c>
      <c r="J816" s="125">
        <v>1.1669</v>
      </c>
      <c r="K816" s="125">
        <v>2.4283000000000001</v>
      </c>
      <c r="L816" s="125">
        <v>0.39689999999999998</v>
      </c>
      <c r="M816" s="125">
        <v>1.2603</v>
      </c>
      <c r="N816" s="125">
        <v>3.0125999999999999</v>
      </c>
      <c r="O816" s="125">
        <v>0.3377</v>
      </c>
      <c r="P816" s="125">
        <v>1.1603000000000001</v>
      </c>
      <c r="Q816" s="125">
        <v>2.4291999999999998</v>
      </c>
      <c r="R816" s="125">
        <v>1.1701999999999999</v>
      </c>
      <c r="S816" s="125">
        <v>2.4369000000000001</v>
      </c>
      <c r="T816" s="363">
        <v>5.4269999999999996</v>
      </c>
      <c r="U816" s="125">
        <v>688</v>
      </c>
    </row>
    <row r="817" spans="1:21">
      <c r="A817" s="125">
        <v>687</v>
      </c>
      <c r="B817" s="125">
        <v>0.3175</v>
      </c>
      <c r="C817" s="125">
        <v>1.0858000000000001</v>
      </c>
      <c r="D817" s="125">
        <v>2.2711000000000001</v>
      </c>
      <c r="E817" s="125">
        <v>5.0853000000000002</v>
      </c>
      <c r="F817" s="125">
        <v>10.4254</v>
      </c>
      <c r="G817" s="125">
        <v>13.322699999999999</v>
      </c>
      <c r="H817" s="125">
        <v>20.320599999999999</v>
      </c>
      <c r="I817" s="125">
        <v>0.36099999999999999</v>
      </c>
      <c r="J817" s="125">
        <v>1.1674</v>
      </c>
      <c r="K817" s="125">
        <v>2.4291999999999998</v>
      </c>
      <c r="L817" s="125">
        <v>0.39710000000000001</v>
      </c>
      <c r="M817" s="125">
        <v>1.2606999999999999</v>
      </c>
      <c r="N817" s="125">
        <v>3.0135999999999998</v>
      </c>
      <c r="O817" s="125">
        <v>0.33789999999999998</v>
      </c>
      <c r="P817" s="125">
        <v>1.1607000000000001</v>
      </c>
      <c r="Q817" s="125">
        <v>2.4300999999999999</v>
      </c>
      <c r="R817" s="125">
        <v>1.1707000000000001</v>
      </c>
      <c r="S817" s="125">
        <v>2.4377</v>
      </c>
      <c r="T817" s="363">
        <v>5.4287000000000001</v>
      </c>
      <c r="U817" s="125">
        <v>687</v>
      </c>
    </row>
    <row r="818" spans="1:21">
      <c r="A818" s="125">
        <v>686</v>
      </c>
      <c r="B818" s="125">
        <v>0.31769999999999998</v>
      </c>
      <c r="C818" s="125">
        <v>1.0862000000000001</v>
      </c>
      <c r="D818" s="125">
        <v>2.2719</v>
      </c>
      <c r="E818" s="125">
        <v>5.0869</v>
      </c>
      <c r="F818" s="125">
        <v>10.4285</v>
      </c>
      <c r="G818" s="125">
        <v>13.326700000000001</v>
      </c>
      <c r="H818" s="125">
        <v>20.326799999999999</v>
      </c>
      <c r="I818" s="125">
        <v>0.36120000000000002</v>
      </c>
      <c r="J818" s="125">
        <v>1.1678999999999999</v>
      </c>
      <c r="K818" s="125">
        <v>2.4300999999999999</v>
      </c>
      <c r="L818" s="125">
        <v>0.39729999999999999</v>
      </c>
      <c r="M818" s="125">
        <v>1.2612000000000001</v>
      </c>
      <c r="N818" s="125">
        <v>3.0146000000000002</v>
      </c>
      <c r="O818" s="125">
        <v>0.33810000000000001</v>
      </c>
      <c r="P818" s="125">
        <v>1.1612</v>
      </c>
      <c r="Q818" s="125">
        <v>2.431</v>
      </c>
      <c r="R818" s="125">
        <v>1.1711</v>
      </c>
      <c r="S818" s="125">
        <v>2.4386000000000001</v>
      </c>
      <c r="T818" s="363">
        <v>5.4303999999999997</v>
      </c>
      <c r="U818" s="125">
        <v>686</v>
      </c>
    </row>
    <row r="819" spans="1:21">
      <c r="A819" s="125">
        <v>685</v>
      </c>
      <c r="B819" s="125">
        <v>0.31790000000000002</v>
      </c>
      <c r="C819" s="125">
        <v>1.0865</v>
      </c>
      <c r="D819" s="125">
        <v>2.2726000000000002</v>
      </c>
      <c r="E819" s="125">
        <v>5.0884</v>
      </c>
      <c r="F819" s="125">
        <v>10.4316</v>
      </c>
      <c r="G819" s="125">
        <v>13.3308</v>
      </c>
      <c r="H819" s="125">
        <v>20.332899999999999</v>
      </c>
      <c r="I819" s="125">
        <v>0.3614</v>
      </c>
      <c r="J819" s="125">
        <v>1.1682999999999999</v>
      </c>
      <c r="K819" s="125">
        <v>2.431</v>
      </c>
      <c r="L819" s="125">
        <v>0.39760000000000001</v>
      </c>
      <c r="M819" s="125">
        <v>1.2617</v>
      </c>
      <c r="N819" s="125">
        <v>3.0156000000000001</v>
      </c>
      <c r="O819" s="125">
        <v>0.3382</v>
      </c>
      <c r="P819" s="125">
        <v>1.1616</v>
      </c>
      <c r="Q819" s="125">
        <v>2.4319000000000002</v>
      </c>
      <c r="R819" s="125">
        <v>1.1715</v>
      </c>
      <c r="S819" s="125">
        <v>2.4394</v>
      </c>
      <c r="T819" s="363">
        <v>5.4321999999999999</v>
      </c>
      <c r="U819" s="125">
        <v>685</v>
      </c>
    </row>
    <row r="820" spans="1:21">
      <c r="A820" s="125">
        <v>684</v>
      </c>
      <c r="B820" s="125">
        <v>0.31809999999999999</v>
      </c>
      <c r="C820" s="125">
        <v>1.0869</v>
      </c>
      <c r="D820" s="125">
        <v>2.2734000000000001</v>
      </c>
      <c r="E820" s="125">
        <v>5.09</v>
      </c>
      <c r="F820" s="125">
        <v>10.434799999999999</v>
      </c>
      <c r="G820" s="125">
        <v>13.3348</v>
      </c>
      <c r="H820" s="125">
        <v>20.339099999999998</v>
      </c>
      <c r="I820" s="125">
        <v>0.36170000000000002</v>
      </c>
      <c r="J820" s="125">
        <v>1.1688000000000001</v>
      </c>
      <c r="K820" s="125">
        <v>2.4319000000000002</v>
      </c>
      <c r="L820" s="125">
        <v>0.39779999999999999</v>
      </c>
      <c r="M820" s="125">
        <v>1.2622</v>
      </c>
      <c r="N820" s="125">
        <v>3.0165999999999999</v>
      </c>
      <c r="O820" s="125">
        <v>0.33839999999999998</v>
      </c>
      <c r="P820" s="125">
        <v>1.1619999999999999</v>
      </c>
      <c r="Q820" s="125">
        <v>2.4327999999999999</v>
      </c>
      <c r="R820" s="125">
        <v>1.1719999999999999</v>
      </c>
      <c r="S820" s="125">
        <v>2.4403000000000001</v>
      </c>
      <c r="T820" s="363">
        <v>5.4339000000000004</v>
      </c>
      <c r="U820" s="125">
        <v>684</v>
      </c>
    </row>
    <row r="821" spans="1:21">
      <c r="A821" s="125">
        <v>683</v>
      </c>
      <c r="B821" s="125">
        <v>0.31819999999999998</v>
      </c>
      <c r="C821" s="125">
        <v>1.0872999999999999</v>
      </c>
      <c r="D821" s="125">
        <v>2.2742</v>
      </c>
      <c r="E821" s="125">
        <v>5.0914999999999999</v>
      </c>
      <c r="F821" s="125">
        <v>10.437900000000001</v>
      </c>
      <c r="G821" s="125">
        <v>13.338800000000001</v>
      </c>
      <c r="H821" s="125">
        <v>20.345199999999998</v>
      </c>
      <c r="I821" s="125">
        <v>0.3619</v>
      </c>
      <c r="J821" s="125">
        <v>1.1692</v>
      </c>
      <c r="K821" s="125">
        <v>2.4327999999999999</v>
      </c>
      <c r="L821" s="125">
        <v>0.39810000000000001</v>
      </c>
      <c r="M821" s="125">
        <v>1.2626999999999999</v>
      </c>
      <c r="N821" s="125">
        <v>3.0175000000000001</v>
      </c>
      <c r="O821" s="125">
        <v>0.33860000000000001</v>
      </c>
      <c r="P821" s="125">
        <v>1.1625000000000001</v>
      </c>
      <c r="Q821" s="125">
        <v>2.4337</v>
      </c>
      <c r="R821" s="125">
        <v>1.1724000000000001</v>
      </c>
      <c r="S821" s="125">
        <v>2.4411999999999998</v>
      </c>
      <c r="T821" s="363">
        <v>5.4356</v>
      </c>
      <c r="U821" s="125">
        <v>683</v>
      </c>
    </row>
    <row r="822" spans="1:21">
      <c r="A822" s="125">
        <v>682</v>
      </c>
      <c r="B822" s="125">
        <v>0.31840000000000002</v>
      </c>
      <c r="C822" s="125">
        <v>1.0876999999999999</v>
      </c>
      <c r="D822" s="125">
        <v>2.2749000000000001</v>
      </c>
      <c r="E822" s="125">
        <v>5.093</v>
      </c>
      <c r="F822" s="125">
        <v>10.441000000000001</v>
      </c>
      <c r="G822" s="125">
        <v>13.3428</v>
      </c>
      <c r="H822" s="125">
        <v>20.351400000000002</v>
      </c>
      <c r="I822" s="125">
        <v>0.36209999999999998</v>
      </c>
      <c r="J822" s="125">
        <v>1.1697</v>
      </c>
      <c r="K822" s="125">
        <v>2.4337</v>
      </c>
      <c r="L822" s="125">
        <v>0.39829999999999999</v>
      </c>
      <c r="M822" s="125">
        <v>1.2632000000000001</v>
      </c>
      <c r="N822" s="125">
        <v>3.0185</v>
      </c>
      <c r="O822" s="125">
        <v>0.33879999999999999</v>
      </c>
      <c r="P822" s="125">
        <v>1.1629</v>
      </c>
      <c r="Q822" s="125">
        <v>2.4344999999999999</v>
      </c>
      <c r="R822" s="125">
        <v>1.1728000000000001</v>
      </c>
      <c r="S822" s="125">
        <v>2.4420000000000002</v>
      </c>
      <c r="T822" s="363">
        <v>5.4372999999999996</v>
      </c>
      <c r="U822" s="125">
        <v>682</v>
      </c>
    </row>
    <row r="823" spans="1:21">
      <c r="A823" s="125">
        <v>681</v>
      </c>
      <c r="B823" s="125">
        <v>0.31859999999999999</v>
      </c>
      <c r="C823" s="125">
        <v>1.0881000000000001</v>
      </c>
      <c r="D823" s="125">
        <v>2.2757000000000001</v>
      </c>
      <c r="E823" s="125">
        <v>5.0945999999999998</v>
      </c>
      <c r="F823" s="125">
        <v>10.4442</v>
      </c>
      <c r="G823" s="125">
        <v>13.3468</v>
      </c>
      <c r="H823" s="125">
        <v>20.357500000000002</v>
      </c>
      <c r="I823" s="125">
        <v>0.36230000000000001</v>
      </c>
      <c r="J823" s="125">
        <v>1.1700999999999999</v>
      </c>
      <c r="K823" s="125">
        <v>2.4346000000000001</v>
      </c>
      <c r="L823" s="125">
        <v>0.39860000000000001</v>
      </c>
      <c r="M823" s="125">
        <v>1.2637</v>
      </c>
      <c r="N823" s="125">
        <v>3.0194999999999999</v>
      </c>
      <c r="O823" s="125">
        <v>0.33900000000000002</v>
      </c>
      <c r="P823" s="125">
        <v>1.1634</v>
      </c>
      <c r="Q823" s="125">
        <v>2.4354</v>
      </c>
      <c r="R823" s="125">
        <v>1.1733</v>
      </c>
      <c r="S823" s="125">
        <v>2.4428999999999998</v>
      </c>
      <c r="T823" s="363">
        <v>5.4390999999999998</v>
      </c>
      <c r="U823" s="125">
        <v>681</v>
      </c>
    </row>
    <row r="824" spans="1:21">
      <c r="A824" s="125">
        <v>680</v>
      </c>
      <c r="B824" s="125">
        <v>0.31879999999999997</v>
      </c>
      <c r="C824" s="125">
        <v>1.0885</v>
      </c>
      <c r="D824" s="125">
        <v>2.2765</v>
      </c>
      <c r="E824" s="125">
        <v>5.0960999999999999</v>
      </c>
      <c r="F824" s="125">
        <v>10.4473</v>
      </c>
      <c r="G824" s="125">
        <v>13.3508</v>
      </c>
      <c r="H824" s="125">
        <v>20.363700000000001</v>
      </c>
      <c r="I824" s="125">
        <v>0.36249999999999999</v>
      </c>
      <c r="J824" s="125">
        <v>1.1706000000000001</v>
      </c>
      <c r="K824" s="125">
        <v>2.4356</v>
      </c>
      <c r="L824" s="125">
        <v>0.39879999999999999</v>
      </c>
      <c r="M824" s="125">
        <v>1.2642</v>
      </c>
      <c r="N824" s="125">
        <v>3.0205000000000002</v>
      </c>
      <c r="O824" s="125">
        <v>0.3392</v>
      </c>
      <c r="P824" s="125">
        <v>1.1637999999999999</v>
      </c>
      <c r="Q824" s="125">
        <v>2.4363000000000001</v>
      </c>
      <c r="R824" s="125">
        <v>1.1737</v>
      </c>
      <c r="S824" s="125">
        <v>2.4438</v>
      </c>
      <c r="T824" s="363">
        <v>5.4408000000000003</v>
      </c>
      <c r="U824" s="125">
        <v>680</v>
      </c>
    </row>
    <row r="825" spans="1:21">
      <c r="A825" s="125">
        <v>679</v>
      </c>
      <c r="B825" s="125">
        <v>0.31900000000000001</v>
      </c>
      <c r="C825" s="125">
        <v>1.0888</v>
      </c>
      <c r="D825" s="125">
        <v>2.2772000000000001</v>
      </c>
      <c r="E825" s="125">
        <v>5.0976999999999997</v>
      </c>
      <c r="F825" s="125">
        <v>10.4505</v>
      </c>
      <c r="G825" s="125">
        <v>13.354799999999999</v>
      </c>
      <c r="H825" s="125">
        <v>20.369900000000001</v>
      </c>
      <c r="I825" s="125">
        <v>0.36280000000000001</v>
      </c>
      <c r="J825" s="125">
        <v>1.171</v>
      </c>
      <c r="K825" s="125">
        <v>2.4365000000000001</v>
      </c>
      <c r="L825" s="125">
        <v>0.39900000000000002</v>
      </c>
      <c r="M825" s="125">
        <v>1.2646999999999999</v>
      </c>
      <c r="N825" s="125">
        <v>3.0215000000000001</v>
      </c>
      <c r="O825" s="125">
        <v>0.33939999999999998</v>
      </c>
      <c r="P825" s="125">
        <v>1.1642999999999999</v>
      </c>
      <c r="Q825" s="125">
        <v>2.4371999999999998</v>
      </c>
      <c r="R825" s="125">
        <v>1.1740999999999999</v>
      </c>
      <c r="S825" s="125">
        <v>2.4445999999999999</v>
      </c>
      <c r="T825" s="363">
        <v>5.4425999999999997</v>
      </c>
      <c r="U825" s="125">
        <v>679</v>
      </c>
    </row>
    <row r="826" spans="1:21">
      <c r="A826" s="125">
        <v>678</v>
      </c>
      <c r="B826" s="125">
        <v>0.31919999999999998</v>
      </c>
      <c r="C826" s="125">
        <v>1.0891999999999999</v>
      </c>
      <c r="D826" s="125">
        <v>2.278</v>
      </c>
      <c r="E826" s="125">
        <v>5.0991999999999997</v>
      </c>
      <c r="F826" s="125">
        <v>10.4536</v>
      </c>
      <c r="G826" s="125">
        <v>13.3589</v>
      </c>
      <c r="H826" s="125">
        <v>20.376100000000001</v>
      </c>
      <c r="I826" s="125">
        <v>0.36299999999999999</v>
      </c>
      <c r="J826" s="125">
        <v>1.1715</v>
      </c>
      <c r="K826" s="125">
        <v>2.4373999999999998</v>
      </c>
      <c r="L826" s="125">
        <v>0.39929999999999999</v>
      </c>
      <c r="M826" s="125">
        <v>1.2650999999999999</v>
      </c>
      <c r="N826" s="125">
        <v>3.0225</v>
      </c>
      <c r="O826" s="125">
        <v>0.33960000000000001</v>
      </c>
      <c r="P826" s="125">
        <v>1.1647000000000001</v>
      </c>
      <c r="Q826" s="125">
        <v>2.4380999999999999</v>
      </c>
      <c r="R826" s="125">
        <v>1.1745000000000001</v>
      </c>
      <c r="S826" s="125">
        <v>2.4455</v>
      </c>
      <c r="T826" s="363">
        <v>5.4443000000000001</v>
      </c>
      <c r="U826" s="125">
        <v>678</v>
      </c>
    </row>
    <row r="827" spans="1:21">
      <c r="A827" s="125">
        <v>677</v>
      </c>
      <c r="B827" s="125">
        <v>0.31929999999999997</v>
      </c>
      <c r="C827" s="125">
        <v>1.0895999999999999</v>
      </c>
      <c r="D827" s="125">
        <v>2.2787999999999999</v>
      </c>
      <c r="E827" s="125">
        <v>5.1007999999999996</v>
      </c>
      <c r="F827" s="125">
        <v>10.456799999999999</v>
      </c>
      <c r="G827" s="125">
        <v>13.3629</v>
      </c>
      <c r="H827" s="125">
        <v>20.382200000000001</v>
      </c>
      <c r="I827" s="125">
        <v>0.36320000000000002</v>
      </c>
      <c r="J827" s="125">
        <v>1.1719999999999999</v>
      </c>
      <c r="K827" s="125">
        <v>2.4382999999999999</v>
      </c>
      <c r="L827" s="125">
        <v>0.39950000000000002</v>
      </c>
      <c r="M827" s="125">
        <v>1.2656000000000001</v>
      </c>
      <c r="N827" s="125">
        <v>3.0234999999999999</v>
      </c>
      <c r="O827" s="125">
        <v>0.33979999999999999</v>
      </c>
      <c r="P827" s="125">
        <v>1.1652</v>
      </c>
      <c r="Q827" s="125">
        <v>2.4390000000000001</v>
      </c>
      <c r="R827" s="125">
        <v>1.175</v>
      </c>
      <c r="S827" s="125">
        <v>2.4464000000000001</v>
      </c>
      <c r="T827" s="363">
        <v>5.4459999999999997</v>
      </c>
      <c r="U827" s="125">
        <v>677</v>
      </c>
    </row>
    <row r="828" spans="1:21">
      <c r="A828" s="125">
        <v>676</v>
      </c>
      <c r="B828" s="125">
        <v>0.31950000000000001</v>
      </c>
      <c r="C828" s="125">
        <v>1.0900000000000001</v>
      </c>
      <c r="D828" s="125">
        <v>2.2795999999999998</v>
      </c>
      <c r="E828" s="125">
        <v>5.1022999999999996</v>
      </c>
      <c r="F828" s="125">
        <v>10.459899999999999</v>
      </c>
      <c r="G828" s="125">
        <v>13.366899999999999</v>
      </c>
      <c r="H828" s="125">
        <v>20.388400000000001</v>
      </c>
      <c r="I828" s="125">
        <v>0.3634</v>
      </c>
      <c r="J828" s="125">
        <v>1.1724000000000001</v>
      </c>
      <c r="K828" s="125">
        <v>2.4392</v>
      </c>
      <c r="L828" s="125">
        <v>0.39979999999999999</v>
      </c>
      <c r="M828" s="125">
        <v>1.2661</v>
      </c>
      <c r="N828" s="125">
        <v>3.0244</v>
      </c>
      <c r="O828" s="125">
        <v>0.34</v>
      </c>
      <c r="P828" s="125">
        <v>1.1656</v>
      </c>
      <c r="Q828" s="125">
        <v>2.4399000000000002</v>
      </c>
      <c r="R828" s="125">
        <v>1.1754</v>
      </c>
      <c r="S828" s="125">
        <v>2.4472</v>
      </c>
      <c r="T828" s="363">
        <v>5.4478</v>
      </c>
      <c r="U828" s="125">
        <v>676</v>
      </c>
    </row>
    <row r="829" spans="1:21">
      <c r="A829" s="125">
        <v>675</v>
      </c>
      <c r="B829" s="125">
        <v>0.31969999999999998</v>
      </c>
      <c r="C829" s="125">
        <v>1.0904</v>
      </c>
      <c r="D829" s="125">
        <v>2.2803</v>
      </c>
      <c r="E829" s="125">
        <v>5.1039000000000003</v>
      </c>
      <c r="F829" s="125">
        <v>10.463100000000001</v>
      </c>
      <c r="G829" s="125">
        <v>13.371</v>
      </c>
      <c r="H829" s="125">
        <v>20.394600000000001</v>
      </c>
      <c r="I829" s="125">
        <v>0.36359999999999998</v>
      </c>
      <c r="J829" s="125">
        <v>1.1729000000000001</v>
      </c>
      <c r="K829" s="125">
        <v>2.4401000000000002</v>
      </c>
      <c r="L829" s="125">
        <v>0.4</v>
      </c>
      <c r="M829" s="125">
        <v>1.2665999999999999</v>
      </c>
      <c r="N829" s="125">
        <v>3.0253999999999999</v>
      </c>
      <c r="O829" s="125">
        <v>0.3402</v>
      </c>
      <c r="P829" s="125">
        <v>1.1660999999999999</v>
      </c>
      <c r="Q829" s="125">
        <v>2.4407000000000001</v>
      </c>
      <c r="R829" s="125">
        <v>1.1758</v>
      </c>
      <c r="S829" s="125">
        <v>2.4481000000000002</v>
      </c>
      <c r="T829" s="363">
        <v>5.4494999999999996</v>
      </c>
      <c r="U829" s="125">
        <v>675</v>
      </c>
    </row>
    <row r="830" spans="1:21">
      <c r="A830" s="125">
        <v>674</v>
      </c>
      <c r="B830" s="125">
        <v>0.31990000000000002</v>
      </c>
      <c r="C830" s="125">
        <v>1.0908</v>
      </c>
      <c r="D830" s="125">
        <v>2.2810999999999999</v>
      </c>
      <c r="E830" s="125">
        <v>5.1054000000000004</v>
      </c>
      <c r="F830" s="125">
        <v>10.466200000000001</v>
      </c>
      <c r="G830" s="125">
        <v>13.375</v>
      </c>
      <c r="H830" s="125">
        <v>20.4008</v>
      </c>
      <c r="I830" s="125">
        <v>0.3639</v>
      </c>
      <c r="J830" s="125">
        <v>1.1733</v>
      </c>
      <c r="K830" s="125">
        <v>2.4411</v>
      </c>
      <c r="L830" s="125">
        <v>0.40029999999999999</v>
      </c>
      <c r="M830" s="125">
        <v>1.2670999999999999</v>
      </c>
      <c r="N830" s="125">
        <v>3.0264000000000002</v>
      </c>
      <c r="O830" s="125">
        <v>0.34039999999999998</v>
      </c>
      <c r="P830" s="125">
        <v>1.1665000000000001</v>
      </c>
      <c r="Q830" s="125">
        <v>2.4416000000000002</v>
      </c>
      <c r="R830" s="125">
        <v>1.1762999999999999</v>
      </c>
      <c r="S830" s="125">
        <v>2.4489999999999998</v>
      </c>
      <c r="T830" s="363">
        <v>5.4512999999999998</v>
      </c>
      <c r="U830" s="125">
        <v>674</v>
      </c>
    </row>
    <row r="831" spans="1:21">
      <c r="A831" s="125">
        <v>673</v>
      </c>
      <c r="B831" s="125">
        <v>0.3201</v>
      </c>
      <c r="C831" s="125">
        <v>1.0911999999999999</v>
      </c>
      <c r="D831" s="125">
        <v>2.2818999999999998</v>
      </c>
      <c r="E831" s="125">
        <v>5.1070000000000002</v>
      </c>
      <c r="F831" s="125">
        <v>10.4694</v>
      </c>
      <c r="G831" s="125">
        <v>13.379099999999999</v>
      </c>
      <c r="H831" s="125">
        <v>20.407</v>
      </c>
      <c r="I831" s="125">
        <v>0.36409999999999998</v>
      </c>
      <c r="J831" s="125">
        <v>1.1738</v>
      </c>
      <c r="K831" s="125">
        <v>2.4420000000000002</v>
      </c>
      <c r="L831" s="125">
        <v>0.40050000000000002</v>
      </c>
      <c r="M831" s="125">
        <v>1.2676000000000001</v>
      </c>
      <c r="N831" s="125">
        <v>3.0274000000000001</v>
      </c>
      <c r="O831" s="125">
        <v>0.34060000000000001</v>
      </c>
      <c r="P831" s="125">
        <v>1.167</v>
      </c>
      <c r="Q831" s="125">
        <v>2.4424999999999999</v>
      </c>
      <c r="R831" s="125">
        <v>1.1767000000000001</v>
      </c>
      <c r="S831" s="125">
        <v>2.4498000000000002</v>
      </c>
      <c r="T831" s="363">
        <v>5.4530000000000003</v>
      </c>
      <c r="U831" s="125">
        <v>673</v>
      </c>
    </row>
    <row r="832" spans="1:21">
      <c r="A832" s="125">
        <v>672</v>
      </c>
      <c r="B832" s="125">
        <v>0.32029999999999997</v>
      </c>
      <c r="C832" s="125">
        <v>1.0914999999999999</v>
      </c>
      <c r="D832" s="125">
        <v>2.2826</v>
      </c>
      <c r="E832" s="125">
        <v>5.1086</v>
      </c>
      <c r="F832" s="125">
        <v>10.4725</v>
      </c>
      <c r="G832" s="125">
        <v>13.383100000000001</v>
      </c>
      <c r="H832" s="125">
        <v>20.4132</v>
      </c>
      <c r="I832" s="125">
        <v>0.36430000000000001</v>
      </c>
      <c r="J832" s="125">
        <v>1.1741999999999999</v>
      </c>
      <c r="K832" s="125">
        <v>2.4428999999999998</v>
      </c>
      <c r="L832" s="125">
        <v>0.40079999999999999</v>
      </c>
      <c r="M832" s="125">
        <v>1.2681</v>
      </c>
      <c r="N832" s="125">
        <v>3.0284</v>
      </c>
      <c r="O832" s="125">
        <v>0.34079999999999999</v>
      </c>
      <c r="P832" s="125">
        <v>1.1674</v>
      </c>
      <c r="Q832" s="125">
        <v>2.4434</v>
      </c>
      <c r="R832" s="125">
        <v>1.1771</v>
      </c>
      <c r="S832" s="125">
        <v>2.4506999999999999</v>
      </c>
      <c r="T832" s="363">
        <v>5.4546999999999999</v>
      </c>
      <c r="U832" s="125">
        <v>672</v>
      </c>
    </row>
    <row r="833" spans="1:21">
      <c r="A833" s="125">
        <v>671</v>
      </c>
      <c r="B833" s="125">
        <v>0.32050000000000001</v>
      </c>
      <c r="C833" s="125">
        <v>1.0919000000000001</v>
      </c>
      <c r="D833" s="125">
        <v>2.2833999999999999</v>
      </c>
      <c r="E833" s="125">
        <v>5.1101000000000001</v>
      </c>
      <c r="F833" s="125">
        <v>10.4757</v>
      </c>
      <c r="G833" s="125">
        <v>13.3871</v>
      </c>
      <c r="H833" s="125">
        <v>20.4194</v>
      </c>
      <c r="I833" s="125">
        <v>0.36449999999999999</v>
      </c>
      <c r="J833" s="125">
        <v>1.1747000000000001</v>
      </c>
      <c r="K833" s="125">
        <v>2.4438</v>
      </c>
      <c r="L833" s="125">
        <v>0.40100000000000002</v>
      </c>
      <c r="M833" s="125">
        <v>1.2685999999999999</v>
      </c>
      <c r="N833" s="125">
        <v>3.0293999999999999</v>
      </c>
      <c r="O833" s="125">
        <v>0.34100000000000003</v>
      </c>
      <c r="P833" s="125">
        <v>1.1678999999999999</v>
      </c>
      <c r="Q833" s="125">
        <v>2.4443000000000001</v>
      </c>
      <c r="R833" s="125">
        <v>1.1776</v>
      </c>
      <c r="S833" s="125">
        <v>2.4516</v>
      </c>
      <c r="T833" s="363">
        <v>5.4565000000000001</v>
      </c>
      <c r="U833" s="125">
        <v>671</v>
      </c>
    </row>
    <row r="834" spans="1:21">
      <c r="A834" s="125">
        <v>670</v>
      </c>
      <c r="B834" s="125">
        <v>0.3206</v>
      </c>
      <c r="C834" s="125">
        <v>1.0923</v>
      </c>
      <c r="D834" s="125">
        <v>2.2841999999999998</v>
      </c>
      <c r="E834" s="125">
        <v>5.1116999999999999</v>
      </c>
      <c r="F834" s="125">
        <v>10.478899999999999</v>
      </c>
      <c r="G834" s="125">
        <v>13.3912</v>
      </c>
      <c r="H834" s="125">
        <v>20.425699999999999</v>
      </c>
      <c r="I834" s="125">
        <v>0.36470000000000002</v>
      </c>
      <c r="J834" s="125">
        <v>1.1752</v>
      </c>
      <c r="K834" s="125">
        <v>2.4447000000000001</v>
      </c>
      <c r="L834" s="125">
        <v>0.40129999999999999</v>
      </c>
      <c r="M834" s="125">
        <v>1.2690999999999999</v>
      </c>
      <c r="N834" s="125">
        <v>3.0304000000000002</v>
      </c>
      <c r="O834" s="125">
        <v>0.34110000000000001</v>
      </c>
      <c r="P834" s="125">
        <v>1.1682999999999999</v>
      </c>
      <c r="Q834" s="125">
        <v>2.4451999999999998</v>
      </c>
      <c r="R834" s="125">
        <v>1.1779999999999999</v>
      </c>
      <c r="S834" s="125">
        <v>2.4523999999999999</v>
      </c>
      <c r="T834" s="363">
        <v>5.4581999999999997</v>
      </c>
      <c r="U834" s="125">
        <v>670</v>
      </c>
    </row>
    <row r="835" spans="1:21">
      <c r="A835" s="125">
        <v>669</v>
      </c>
      <c r="B835" s="125">
        <v>0.32079999999999997</v>
      </c>
      <c r="C835" s="125">
        <v>1.0927</v>
      </c>
      <c r="D835" s="125">
        <v>2.2850000000000001</v>
      </c>
      <c r="E835" s="125">
        <v>5.1132</v>
      </c>
      <c r="F835" s="125">
        <v>10.481999999999999</v>
      </c>
      <c r="G835" s="125">
        <v>13.395200000000001</v>
      </c>
      <c r="H835" s="125">
        <v>20.431899999999999</v>
      </c>
      <c r="I835" s="125">
        <v>0.36499999999999999</v>
      </c>
      <c r="J835" s="125">
        <v>1.1756</v>
      </c>
      <c r="K835" s="125">
        <v>2.4457</v>
      </c>
      <c r="L835" s="125">
        <v>0.40150000000000002</v>
      </c>
      <c r="M835" s="125">
        <v>1.2696000000000001</v>
      </c>
      <c r="N835" s="125">
        <v>3.0314000000000001</v>
      </c>
      <c r="O835" s="125">
        <v>0.34129999999999999</v>
      </c>
      <c r="P835" s="125">
        <v>1.1687000000000001</v>
      </c>
      <c r="Q835" s="125">
        <v>2.4460999999999999</v>
      </c>
      <c r="R835" s="125">
        <v>1.1785000000000001</v>
      </c>
      <c r="S835" s="125">
        <v>2.4533</v>
      </c>
      <c r="T835" s="363">
        <v>5.46</v>
      </c>
      <c r="U835" s="125">
        <v>669</v>
      </c>
    </row>
    <row r="836" spans="1:21">
      <c r="A836" s="125">
        <v>668</v>
      </c>
      <c r="B836" s="125">
        <v>0.32100000000000001</v>
      </c>
      <c r="C836" s="125">
        <v>1.0931</v>
      </c>
      <c r="D836" s="125">
        <v>2.2856999999999998</v>
      </c>
      <c r="E836" s="125">
        <v>5.1147999999999998</v>
      </c>
      <c r="F836" s="125">
        <v>10.485200000000001</v>
      </c>
      <c r="G836" s="125">
        <v>13.3993</v>
      </c>
      <c r="H836" s="125">
        <v>20.438099999999999</v>
      </c>
      <c r="I836" s="125">
        <v>0.36520000000000002</v>
      </c>
      <c r="J836" s="125">
        <v>1.1760999999999999</v>
      </c>
      <c r="K836" s="125">
        <v>2.4466000000000001</v>
      </c>
      <c r="L836" s="125">
        <v>0.4017</v>
      </c>
      <c r="M836" s="125">
        <v>1.2701</v>
      </c>
      <c r="N836" s="125">
        <v>3.0324</v>
      </c>
      <c r="O836" s="125">
        <v>0.34150000000000003</v>
      </c>
      <c r="P836" s="125">
        <v>1.1692</v>
      </c>
      <c r="Q836" s="125">
        <v>2.4470000000000001</v>
      </c>
      <c r="R836" s="125">
        <v>1.1789000000000001</v>
      </c>
      <c r="S836" s="125">
        <v>2.4542000000000002</v>
      </c>
      <c r="T836" s="363">
        <v>5.4617000000000004</v>
      </c>
      <c r="U836" s="125">
        <v>668</v>
      </c>
    </row>
    <row r="837" spans="1:21">
      <c r="A837" s="125">
        <v>667</v>
      </c>
      <c r="B837" s="125">
        <v>0.32119999999999999</v>
      </c>
      <c r="C837" s="125">
        <v>1.0934999999999999</v>
      </c>
      <c r="D837" s="125">
        <v>2.2865000000000002</v>
      </c>
      <c r="E837" s="125">
        <v>5.1163999999999996</v>
      </c>
      <c r="F837" s="125">
        <v>10.4884</v>
      </c>
      <c r="G837" s="125">
        <v>13.4034</v>
      </c>
      <c r="H837" s="125">
        <v>20.444299999999998</v>
      </c>
      <c r="I837" s="125">
        <v>0.3654</v>
      </c>
      <c r="J837" s="125">
        <v>1.1765000000000001</v>
      </c>
      <c r="K837" s="125">
        <v>2.4474999999999998</v>
      </c>
      <c r="L837" s="125">
        <v>0.40200000000000002</v>
      </c>
      <c r="M837" s="125">
        <v>1.2706</v>
      </c>
      <c r="N837" s="125">
        <v>3.0333999999999999</v>
      </c>
      <c r="O837" s="125">
        <v>0.3417</v>
      </c>
      <c r="P837" s="125">
        <v>1.1696</v>
      </c>
      <c r="Q837" s="125">
        <v>2.4479000000000002</v>
      </c>
      <c r="R837" s="125">
        <v>1.1793</v>
      </c>
      <c r="S837" s="125">
        <v>2.4550999999999998</v>
      </c>
      <c r="T837" s="363">
        <v>5.4634999999999998</v>
      </c>
      <c r="U837" s="125">
        <v>667</v>
      </c>
    </row>
    <row r="838" spans="1:21">
      <c r="A838" s="125">
        <v>666</v>
      </c>
      <c r="B838" s="125">
        <v>0.32140000000000002</v>
      </c>
      <c r="C838" s="125">
        <v>1.0939000000000001</v>
      </c>
      <c r="D838" s="125">
        <v>2.2873000000000001</v>
      </c>
      <c r="E838" s="125">
        <v>5.1178999999999997</v>
      </c>
      <c r="F838" s="125">
        <v>10.4916</v>
      </c>
      <c r="G838" s="125">
        <v>13.407400000000001</v>
      </c>
      <c r="H838" s="125">
        <v>20.450600000000001</v>
      </c>
      <c r="I838" s="125">
        <v>0.36559999999999998</v>
      </c>
      <c r="J838" s="125">
        <v>1.177</v>
      </c>
      <c r="K838" s="125">
        <v>2.4483999999999999</v>
      </c>
      <c r="L838" s="125">
        <v>0.4022</v>
      </c>
      <c r="M838" s="125">
        <v>1.2710999999999999</v>
      </c>
      <c r="N838" s="125">
        <v>3.0344000000000002</v>
      </c>
      <c r="O838" s="125">
        <v>0.34189999999999998</v>
      </c>
      <c r="P838" s="125">
        <v>1.1700999999999999</v>
      </c>
      <c r="Q838" s="125">
        <v>2.4487999999999999</v>
      </c>
      <c r="R838" s="125">
        <v>1.1798</v>
      </c>
      <c r="S838" s="125">
        <v>2.4559000000000002</v>
      </c>
      <c r="T838" s="363">
        <v>5.4652000000000003</v>
      </c>
      <c r="U838" s="125">
        <v>666</v>
      </c>
    </row>
    <row r="839" spans="1:21">
      <c r="A839" s="125">
        <v>665</v>
      </c>
      <c r="B839" s="125">
        <v>0.3216</v>
      </c>
      <c r="C839" s="125">
        <v>1.0943000000000001</v>
      </c>
      <c r="D839" s="125">
        <v>2.2881</v>
      </c>
      <c r="E839" s="125">
        <v>5.1195000000000004</v>
      </c>
      <c r="F839" s="125">
        <v>10.4947</v>
      </c>
      <c r="G839" s="125">
        <v>13.4115</v>
      </c>
      <c r="H839" s="125">
        <v>20.456800000000001</v>
      </c>
      <c r="I839" s="125">
        <v>0.36580000000000001</v>
      </c>
      <c r="J839" s="125">
        <v>1.1775</v>
      </c>
      <c r="K839" s="125">
        <v>2.4493999999999998</v>
      </c>
      <c r="L839" s="125">
        <v>0.40250000000000002</v>
      </c>
      <c r="M839" s="125">
        <v>1.2716000000000001</v>
      </c>
      <c r="N839" s="125">
        <v>3.0354000000000001</v>
      </c>
      <c r="O839" s="125">
        <v>0.34210000000000002</v>
      </c>
      <c r="P839" s="125">
        <v>1.1706000000000001</v>
      </c>
      <c r="Q839" s="125">
        <v>2.4497</v>
      </c>
      <c r="R839" s="125">
        <v>1.1801999999999999</v>
      </c>
      <c r="S839" s="125">
        <v>2.4567999999999999</v>
      </c>
      <c r="T839" s="363">
        <v>5.4669999999999996</v>
      </c>
      <c r="U839" s="125">
        <v>665</v>
      </c>
    </row>
    <row r="840" spans="1:21">
      <c r="A840" s="125">
        <v>664</v>
      </c>
      <c r="B840" s="125">
        <v>0.32179999999999997</v>
      </c>
      <c r="C840" s="125">
        <v>1.0946</v>
      </c>
      <c r="D840" s="125">
        <v>2.2888000000000002</v>
      </c>
      <c r="E840" s="125">
        <v>5.1211000000000002</v>
      </c>
      <c r="F840" s="125">
        <v>10.4979</v>
      </c>
      <c r="G840" s="125">
        <v>13.4156</v>
      </c>
      <c r="H840" s="125">
        <v>20.463000000000001</v>
      </c>
      <c r="I840" s="125">
        <v>0.36609999999999998</v>
      </c>
      <c r="J840" s="125">
        <v>1.1778999999999999</v>
      </c>
      <c r="K840" s="125">
        <v>2.4502999999999999</v>
      </c>
      <c r="L840" s="125">
        <v>0.4027</v>
      </c>
      <c r="M840" s="125">
        <v>1.2721</v>
      </c>
      <c r="N840" s="125">
        <v>3.0364</v>
      </c>
      <c r="O840" s="125">
        <v>0.34229999999999999</v>
      </c>
      <c r="P840" s="125">
        <v>1.171</v>
      </c>
      <c r="Q840" s="125">
        <v>2.4506000000000001</v>
      </c>
      <c r="R840" s="125">
        <v>1.1806000000000001</v>
      </c>
      <c r="S840" s="125">
        <v>2.4577</v>
      </c>
      <c r="T840" s="363">
        <v>5.4687999999999999</v>
      </c>
      <c r="U840" s="125">
        <v>664</v>
      </c>
    </row>
    <row r="841" spans="1:21">
      <c r="A841" s="125">
        <v>663</v>
      </c>
      <c r="B841" s="125">
        <v>0.32200000000000001</v>
      </c>
      <c r="C841" s="125">
        <v>1.095</v>
      </c>
      <c r="D841" s="125">
        <v>2.2896000000000001</v>
      </c>
      <c r="E841" s="125">
        <v>5.1226000000000003</v>
      </c>
      <c r="F841" s="125">
        <v>10.501099999999999</v>
      </c>
      <c r="G841" s="125">
        <v>13.419600000000001</v>
      </c>
      <c r="H841" s="125">
        <v>20.4693</v>
      </c>
      <c r="I841" s="125">
        <v>0.36630000000000001</v>
      </c>
      <c r="J841" s="125">
        <v>1.1783999999999999</v>
      </c>
      <c r="K841" s="125">
        <v>2.4512</v>
      </c>
      <c r="L841" s="125">
        <v>0.40300000000000002</v>
      </c>
      <c r="M841" s="125">
        <v>1.2726</v>
      </c>
      <c r="N841" s="125">
        <v>3.0373999999999999</v>
      </c>
      <c r="O841" s="125">
        <v>0.34250000000000003</v>
      </c>
      <c r="P841" s="125">
        <v>1.1715</v>
      </c>
      <c r="Q841" s="125">
        <v>2.4514999999999998</v>
      </c>
      <c r="R841" s="125">
        <v>1.1811</v>
      </c>
      <c r="S841" s="125">
        <v>2.4586000000000001</v>
      </c>
      <c r="T841" s="363">
        <v>5.4705000000000004</v>
      </c>
      <c r="U841" s="125">
        <v>663</v>
      </c>
    </row>
    <row r="842" spans="1:21">
      <c r="A842" s="125">
        <v>662</v>
      </c>
      <c r="B842" s="125">
        <v>0.3221</v>
      </c>
      <c r="C842" s="125">
        <v>1.0953999999999999</v>
      </c>
      <c r="D842" s="125">
        <v>2.2904</v>
      </c>
      <c r="E842" s="125">
        <v>5.1242000000000001</v>
      </c>
      <c r="F842" s="125">
        <v>10.504300000000001</v>
      </c>
      <c r="G842" s="125">
        <v>13.4237</v>
      </c>
      <c r="H842" s="125">
        <v>20.4755</v>
      </c>
      <c r="I842" s="125">
        <v>0.36649999999999999</v>
      </c>
      <c r="J842" s="125">
        <v>1.1788000000000001</v>
      </c>
      <c r="K842" s="125">
        <v>2.4521000000000002</v>
      </c>
      <c r="L842" s="125">
        <v>0.4032</v>
      </c>
      <c r="M842" s="125">
        <v>1.2729999999999999</v>
      </c>
      <c r="N842" s="125">
        <v>3.0384000000000002</v>
      </c>
      <c r="O842" s="125">
        <v>0.3427</v>
      </c>
      <c r="P842" s="125">
        <v>1.1718999999999999</v>
      </c>
      <c r="Q842" s="125">
        <v>2.4523999999999999</v>
      </c>
      <c r="R842" s="125">
        <v>1.1815</v>
      </c>
      <c r="S842" s="125">
        <v>2.4594</v>
      </c>
      <c r="T842" s="363">
        <v>5.4722999999999997</v>
      </c>
      <c r="U842" s="125">
        <v>662</v>
      </c>
    </row>
    <row r="843" spans="1:21">
      <c r="A843" s="125">
        <v>661</v>
      </c>
      <c r="B843" s="125">
        <v>0.32229999999999998</v>
      </c>
      <c r="C843" s="125">
        <v>1.0958000000000001</v>
      </c>
      <c r="D843" s="125">
        <v>2.2911999999999999</v>
      </c>
      <c r="E843" s="125">
        <v>5.1257999999999999</v>
      </c>
      <c r="F843" s="125">
        <v>10.5075</v>
      </c>
      <c r="G843" s="125">
        <v>13.4278</v>
      </c>
      <c r="H843" s="125">
        <v>20.4818</v>
      </c>
      <c r="I843" s="125">
        <v>0.36670000000000003</v>
      </c>
      <c r="J843" s="125">
        <v>1.1793</v>
      </c>
      <c r="K843" s="125">
        <v>2.4531000000000001</v>
      </c>
      <c r="L843" s="125">
        <v>0.40350000000000003</v>
      </c>
      <c r="M843" s="125">
        <v>1.2735000000000001</v>
      </c>
      <c r="N843" s="125">
        <v>3.0394000000000001</v>
      </c>
      <c r="O843" s="125">
        <v>0.34289999999999998</v>
      </c>
      <c r="P843" s="125">
        <v>1.1724000000000001</v>
      </c>
      <c r="Q843" s="125">
        <v>2.4533</v>
      </c>
      <c r="R843" s="125">
        <v>1.1819</v>
      </c>
      <c r="S843" s="125">
        <v>2.4603000000000002</v>
      </c>
      <c r="T843" s="363">
        <v>5.4740000000000002</v>
      </c>
      <c r="U843" s="125">
        <v>661</v>
      </c>
    </row>
    <row r="844" spans="1:21">
      <c r="A844" s="125">
        <v>660</v>
      </c>
      <c r="B844" s="125">
        <v>0.32250000000000001</v>
      </c>
      <c r="C844" s="125">
        <v>1.0962000000000001</v>
      </c>
      <c r="D844" s="125">
        <v>2.2919999999999998</v>
      </c>
      <c r="E844" s="125">
        <v>5.1273</v>
      </c>
      <c r="F844" s="125">
        <v>10.5107</v>
      </c>
      <c r="G844" s="125">
        <v>13.431900000000001</v>
      </c>
      <c r="H844" s="125">
        <v>20.488099999999999</v>
      </c>
      <c r="I844" s="125">
        <v>0.36699999999999999</v>
      </c>
      <c r="J844" s="125">
        <v>1.1798</v>
      </c>
      <c r="K844" s="125">
        <v>2.4540000000000002</v>
      </c>
      <c r="L844" s="125">
        <v>0.4037</v>
      </c>
      <c r="M844" s="125">
        <v>1.274</v>
      </c>
      <c r="N844" s="125">
        <v>3.0404</v>
      </c>
      <c r="O844" s="125">
        <v>0.34310000000000002</v>
      </c>
      <c r="P844" s="125">
        <v>1.1728000000000001</v>
      </c>
      <c r="Q844" s="125">
        <v>2.4542000000000002</v>
      </c>
      <c r="R844" s="125">
        <v>1.1823999999999999</v>
      </c>
      <c r="S844" s="125">
        <v>2.4611999999999998</v>
      </c>
      <c r="T844" s="363">
        <v>5.4757999999999996</v>
      </c>
      <c r="U844" s="125">
        <v>660</v>
      </c>
    </row>
    <row r="845" spans="1:21">
      <c r="A845" s="125">
        <v>659</v>
      </c>
      <c r="B845" s="125">
        <v>0.32269999999999999</v>
      </c>
      <c r="C845" s="125">
        <v>1.0966</v>
      </c>
      <c r="D845" s="125">
        <v>2.2927</v>
      </c>
      <c r="E845" s="125">
        <v>5.1288999999999998</v>
      </c>
      <c r="F845" s="125">
        <v>10.5139</v>
      </c>
      <c r="G845" s="125">
        <v>13.4359</v>
      </c>
      <c r="H845" s="125">
        <v>20.494299999999999</v>
      </c>
      <c r="I845" s="125">
        <v>0.36720000000000003</v>
      </c>
      <c r="J845" s="125">
        <v>1.1801999999999999</v>
      </c>
      <c r="K845" s="125">
        <v>2.4548999999999999</v>
      </c>
      <c r="L845" s="125">
        <v>0.40400000000000003</v>
      </c>
      <c r="M845" s="125">
        <v>1.2745</v>
      </c>
      <c r="N845" s="125">
        <v>3.0413999999999999</v>
      </c>
      <c r="O845" s="125">
        <v>0.34329999999999999</v>
      </c>
      <c r="P845" s="125">
        <v>1.1733</v>
      </c>
      <c r="Q845" s="125">
        <v>2.4550999999999998</v>
      </c>
      <c r="R845" s="125">
        <v>1.1828000000000001</v>
      </c>
      <c r="S845" s="125">
        <v>2.4621</v>
      </c>
      <c r="T845" s="363">
        <v>5.4775999999999998</v>
      </c>
      <c r="U845" s="125">
        <v>659</v>
      </c>
    </row>
    <row r="846" spans="1:21">
      <c r="A846" s="125">
        <v>658</v>
      </c>
      <c r="B846" s="125">
        <v>0.32290000000000002</v>
      </c>
      <c r="C846" s="125">
        <v>1.097</v>
      </c>
      <c r="D846" s="125">
        <v>2.2934999999999999</v>
      </c>
      <c r="E846" s="125">
        <v>5.1304999999999996</v>
      </c>
      <c r="F846" s="125">
        <v>10.517099999999999</v>
      </c>
      <c r="G846" s="125">
        <v>13.44</v>
      </c>
      <c r="H846" s="125">
        <v>20.500599999999999</v>
      </c>
      <c r="I846" s="125">
        <v>0.3674</v>
      </c>
      <c r="J846" s="125">
        <v>1.1807000000000001</v>
      </c>
      <c r="K846" s="125">
        <v>2.4559000000000002</v>
      </c>
      <c r="L846" s="125">
        <v>0.4042</v>
      </c>
      <c r="M846" s="125">
        <v>1.2749999999999999</v>
      </c>
      <c r="N846" s="125">
        <v>3.0424000000000002</v>
      </c>
      <c r="O846" s="125">
        <v>0.34350000000000003</v>
      </c>
      <c r="P846" s="125">
        <v>1.1737</v>
      </c>
      <c r="Q846" s="125">
        <v>2.456</v>
      </c>
      <c r="R846" s="125">
        <v>1.1833</v>
      </c>
      <c r="S846" s="125">
        <v>2.4630000000000001</v>
      </c>
      <c r="T846" s="363">
        <v>5.4793000000000003</v>
      </c>
      <c r="U846" s="125">
        <v>658</v>
      </c>
    </row>
    <row r="847" spans="1:21">
      <c r="A847" s="125">
        <v>657</v>
      </c>
      <c r="B847" s="125">
        <v>0.3231</v>
      </c>
      <c r="C847" s="125">
        <v>1.0973999999999999</v>
      </c>
      <c r="D847" s="125">
        <v>2.2942999999999998</v>
      </c>
      <c r="E847" s="125">
        <v>5.1321000000000003</v>
      </c>
      <c r="F847" s="125">
        <v>10.520300000000001</v>
      </c>
      <c r="G847" s="125">
        <v>13.444100000000001</v>
      </c>
      <c r="H847" s="125">
        <v>20.506900000000002</v>
      </c>
      <c r="I847" s="125">
        <v>0.36759999999999998</v>
      </c>
      <c r="J847" s="125">
        <v>1.1812</v>
      </c>
      <c r="K847" s="125">
        <v>2.4567999999999999</v>
      </c>
      <c r="L847" s="125">
        <v>0.40450000000000003</v>
      </c>
      <c r="M847" s="125">
        <v>1.2755000000000001</v>
      </c>
      <c r="N847" s="125">
        <v>3.0434000000000001</v>
      </c>
      <c r="O847" s="125">
        <v>0.34370000000000001</v>
      </c>
      <c r="P847" s="125">
        <v>1.1741999999999999</v>
      </c>
      <c r="Q847" s="125">
        <v>2.4569000000000001</v>
      </c>
      <c r="R847" s="125">
        <v>1.1837</v>
      </c>
      <c r="S847" s="125">
        <v>2.4638</v>
      </c>
      <c r="T847" s="363">
        <v>5.4810999999999996</v>
      </c>
      <c r="U847" s="125">
        <v>657</v>
      </c>
    </row>
    <row r="848" spans="1:21">
      <c r="A848" s="125">
        <v>656</v>
      </c>
      <c r="B848" s="125">
        <v>0.32329999999999998</v>
      </c>
      <c r="C848" s="125">
        <v>1.0978000000000001</v>
      </c>
      <c r="D848" s="125">
        <v>2.2951000000000001</v>
      </c>
      <c r="E848" s="125">
        <v>5.1336000000000004</v>
      </c>
      <c r="F848" s="125">
        <v>10.5235</v>
      </c>
      <c r="G848" s="125">
        <v>13.4482</v>
      </c>
      <c r="H848" s="125">
        <v>20.513100000000001</v>
      </c>
      <c r="I848" s="125">
        <v>0.36780000000000002</v>
      </c>
      <c r="J848" s="125">
        <v>1.1816</v>
      </c>
      <c r="K848" s="125">
        <v>2.4577</v>
      </c>
      <c r="L848" s="125">
        <v>0.4047</v>
      </c>
      <c r="M848" s="125">
        <v>1.276</v>
      </c>
      <c r="N848" s="125">
        <v>3.0444</v>
      </c>
      <c r="O848" s="125">
        <v>0.34389999999999998</v>
      </c>
      <c r="P848" s="125">
        <v>1.1746000000000001</v>
      </c>
      <c r="Q848" s="125">
        <v>2.4578000000000002</v>
      </c>
      <c r="R848" s="125">
        <v>1.1840999999999999</v>
      </c>
      <c r="S848" s="125">
        <v>2.4647000000000001</v>
      </c>
      <c r="T848" s="363">
        <v>5.4828999999999999</v>
      </c>
      <c r="U848" s="125">
        <v>656</v>
      </c>
    </row>
    <row r="849" spans="1:21">
      <c r="A849" s="125">
        <v>655</v>
      </c>
      <c r="B849" s="125">
        <v>0.32350000000000001</v>
      </c>
      <c r="C849" s="125">
        <v>1.0981000000000001</v>
      </c>
      <c r="D849" s="125">
        <v>2.2959000000000001</v>
      </c>
      <c r="E849" s="125">
        <v>5.1352000000000002</v>
      </c>
      <c r="F849" s="125">
        <v>10.5267</v>
      </c>
      <c r="G849" s="125">
        <v>13.452299999999999</v>
      </c>
      <c r="H849" s="125">
        <v>20.519400000000001</v>
      </c>
      <c r="I849" s="125">
        <v>0.36809999999999998</v>
      </c>
      <c r="J849" s="125">
        <v>1.1820999999999999</v>
      </c>
      <c r="K849" s="125">
        <v>2.4586999999999999</v>
      </c>
      <c r="L849" s="125">
        <v>0.40500000000000003</v>
      </c>
      <c r="M849" s="125">
        <v>1.2765</v>
      </c>
      <c r="N849" s="125">
        <v>3.0453999999999999</v>
      </c>
      <c r="O849" s="125">
        <v>0.34410000000000002</v>
      </c>
      <c r="P849" s="125">
        <v>1.1751</v>
      </c>
      <c r="Q849" s="125">
        <v>2.4586999999999999</v>
      </c>
      <c r="R849" s="125">
        <v>1.1846000000000001</v>
      </c>
      <c r="S849" s="125">
        <v>2.4655999999999998</v>
      </c>
      <c r="T849" s="363">
        <v>5.4846000000000004</v>
      </c>
      <c r="U849" s="125">
        <v>655</v>
      </c>
    </row>
    <row r="850" spans="1:21">
      <c r="A850" s="125">
        <v>654</v>
      </c>
      <c r="B850" s="125">
        <v>0.3236</v>
      </c>
      <c r="C850" s="125">
        <v>1.0985</v>
      </c>
      <c r="D850" s="125">
        <v>2.2966000000000002</v>
      </c>
      <c r="E850" s="125">
        <v>5.1368</v>
      </c>
      <c r="F850" s="125">
        <v>10.5299</v>
      </c>
      <c r="G850" s="125">
        <v>13.4564</v>
      </c>
      <c r="H850" s="125">
        <v>20.525700000000001</v>
      </c>
      <c r="I850" s="125">
        <v>0.36830000000000002</v>
      </c>
      <c r="J850" s="125">
        <v>1.1825000000000001</v>
      </c>
      <c r="K850" s="125">
        <v>2.4596</v>
      </c>
      <c r="L850" s="125">
        <v>0.4052</v>
      </c>
      <c r="M850" s="125">
        <v>1.2769999999999999</v>
      </c>
      <c r="N850" s="125">
        <v>3.0464000000000002</v>
      </c>
      <c r="O850" s="125">
        <v>0.34429999999999999</v>
      </c>
      <c r="P850" s="125">
        <v>1.1755</v>
      </c>
      <c r="Q850" s="125">
        <v>2.4596</v>
      </c>
      <c r="R850" s="125">
        <v>1.1850000000000001</v>
      </c>
      <c r="S850" s="125">
        <v>2.4664999999999999</v>
      </c>
      <c r="T850" s="363">
        <v>5.4863999999999997</v>
      </c>
      <c r="U850" s="125">
        <v>654</v>
      </c>
    </row>
    <row r="851" spans="1:21">
      <c r="A851" s="125">
        <v>653</v>
      </c>
      <c r="B851" s="125">
        <v>0.32379999999999998</v>
      </c>
      <c r="C851" s="125">
        <v>1.0989</v>
      </c>
      <c r="D851" s="125">
        <v>2.2974000000000001</v>
      </c>
      <c r="E851" s="125">
        <v>5.1383999999999999</v>
      </c>
      <c r="F851" s="125">
        <v>10.533099999999999</v>
      </c>
      <c r="G851" s="125">
        <v>13.4605</v>
      </c>
      <c r="H851" s="125">
        <v>20.532</v>
      </c>
      <c r="I851" s="125">
        <v>0.36849999999999999</v>
      </c>
      <c r="J851" s="125">
        <v>1.1830000000000001</v>
      </c>
      <c r="K851" s="125">
        <v>2.4605000000000001</v>
      </c>
      <c r="L851" s="125">
        <v>0.40550000000000003</v>
      </c>
      <c r="M851" s="125">
        <v>1.2775000000000001</v>
      </c>
      <c r="N851" s="125">
        <v>3.0474000000000001</v>
      </c>
      <c r="O851" s="125">
        <v>0.34449999999999997</v>
      </c>
      <c r="P851" s="125">
        <v>1.1759999999999999</v>
      </c>
      <c r="Q851" s="125">
        <v>2.4605000000000001</v>
      </c>
      <c r="R851" s="125">
        <v>1.1855</v>
      </c>
      <c r="S851" s="125">
        <v>2.4674</v>
      </c>
      <c r="T851" s="363">
        <v>5.4882</v>
      </c>
      <c r="U851" s="125">
        <v>653</v>
      </c>
    </row>
    <row r="852" spans="1:21">
      <c r="A852" s="125">
        <v>652</v>
      </c>
      <c r="B852" s="125">
        <v>0.32400000000000001</v>
      </c>
      <c r="C852" s="125">
        <v>1.0992999999999999</v>
      </c>
      <c r="D852" s="125">
        <v>2.2982</v>
      </c>
      <c r="E852" s="125">
        <v>5.1398999999999999</v>
      </c>
      <c r="F852" s="125">
        <v>10.536300000000001</v>
      </c>
      <c r="G852" s="125">
        <v>13.464600000000001</v>
      </c>
      <c r="H852" s="125">
        <v>20.5383</v>
      </c>
      <c r="I852" s="125">
        <v>0.36870000000000003</v>
      </c>
      <c r="J852" s="125">
        <v>1.1835</v>
      </c>
      <c r="K852" s="125">
        <v>2.4615</v>
      </c>
      <c r="L852" s="125">
        <v>0.40570000000000001</v>
      </c>
      <c r="M852" s="125">
        <v>1.278</v>
      </c>
      <c r="N852" s="125">
        <v>3.0484</v>
      </c>
      <c r="O852" s="125">
        <v>0.34470000000000001</v>
      </c>
      <c r="P852" s="125">
        <v>1.1763999999999999</v>
      </c>
      <c r="Q852" s="125">
        <v>2.4613999999999998</v>
      </c>
      <c r="R852" s="125">
        <v>1.1859</v>
      </c>
      <c r="S852" s="125">
        <v>2.4683000000000002</v>
      </c>
      <c r="T852" s="363">
        <v>5.4898999999999996</v>
      </c>
      <c r="U852" s="125">
        <v>652</v>
      </c>
    </row>
    <row r="853" spans="1:21">
      <c r="A853" s="125">
        <v>651</v>
      </c>
      <c r="B853" s="125">
        <v>0.32419999999999999</v>
      </c>
      <c r="C853" s="125">
        <v>1.0996999999999999</v>
      </c>
      <c r="D853" s="125">
        <v>2.2989999999999999</v>
      </c>
      <c r="E853" s="125">
        <v>5.1414999999999997</v>
      </c>
      <c r="F853" s="125">
        <v>10.5395</v>
      </c>
      <c r="G853" s="125">
        <v>13.4687</v>
      </c>
      <c r="H853" s="125">
        <v>20.544599999999999</v>
      </c>
      <c r="I853" s="125">
        <v>0.36899999999999999</v>
      </c>
      <c r="J853" s="125">
        <v>1.1839</v>
      </c>
      <c r="K853" s="125">
        <v>2.4624000000000001</v>
      </c>
      <c r="L853" s="125">
        <v>0.40600000000000003</v>
      </c>
      <c r="M853" s="125">
        <v>1.2785</v>
      </c>
      <c r="N853" s="125">
        <v>3.0493999999999999</v>
      </c>
      <c r="O853" s="125">
        <v>0.34489999999999998</v>
      </c>
      <c r="P853" s="125">
        <v>1.1769000000000001</v>
      </c>
      <c r="Q853" s="125">
        <v>2.4622999999999999</v>
      </c>
      <c r="R853" s="125">
        <v>1.1862999999999999</v>
      </c>
      <c r="S853" s="125">
        <v>2.4691000000000001</v>
      </c>
      <c r="T853" s="363">
        <v>5.4916999999999998</v>
      </c>
      <c r="U853" s="125">
        <v>651</v>
      </c>
    </row>
    <row r="854" spans="1:21">
      <c r="A854" s="125">
        <v>650</v>
      </c>
      <c r="B854" s="125">
        <v>0.32440000000000002</v>
      </c>
      <c r="C854" s="125">
        <v>1.1001000000000001</v>
      </c>
      <c r="D854" s="125">
        <v>2.2997999999999998</v>
      </c>
      <c r="E854" s="125">
        <v>5.1430999999999996</v>
      </c>
      <c r="F854" s="125">
        <v>10.5427</v>
      </c>
      <c r="G854" s="125">
        <v>13.472799999999999</v>
      </c>
      <c r="H854" s="125">
        <v>20.550899999999999</v>
      </c>
      <c r="I854" s="125">
        <v>0.36919999999999997</v>
      </c>
      <c r="J854" s="125">
        <v>1.1843999999999999</v>
      </c>
      <c r="K854" s="125">
        <v>2.4632999999999998</v>
      </c>
      <c r="L854" s="125">
        <v>0.40620000000000001</v>
      </c>
      <c r="M854" s="125">
        <v>1.2789999999999999</v>
      </c>
      <c r="N854" s="125">
        <v>3.0503999999999998</v>
      </c>
      <c r="O854" s="125">
        <v>0.34510000000000002</v>
      </c>
      <c r="P854" s="125">
        <v>1.1774</v>
      </c>
      <c r="Q854" s="125">
        <v>2.4632000000000001</v>
      </c>
      <c r="R854" s="125">
        <v>1.1868000000000001</v>
      </c>
      <c r="S854" s="125">
        <v>2.4700000000000002</v>
      </c>
      <c r="T854" s="363">
        <v>5.4935</v>
      </c>
      <c r="U854" s="125">
        <v>650</v>
      </c>
    </row>
    <row r="855" spans="1:21">
      <c r="A855" s="125">
        <v>649</v>
      </c>
      <c r="B855" s="125">
        <v>0.3246</v>
      </c>
      <c r="C855" s="125">
        <v>1.1005</v>
      </c>
      <c r="D855" s="125">
        <v>2.3006000000000002</v>
      </c>
      <c r="E855" s="125">
        <v>5.1447000000000003</v>
      </c>
      <c r="F855" s="125">
        <v>10.5459</v>
      </c>
      <c r="G855" s="125">
        <v>13.477</v>
      </c>
      <c r="H855" s="125">
        <v>20.557200000000002</v>
      </c>
      <c r="I855" s="125">
        <v>0.36940000000000001</v>
      </c>
      <c r="J855" s="125">
        <v>1.1849000000000001</v>
      </c>
      <c r="K855" s="125">
        <v>2.4643000000000002</v>
      </c>
      <c r="L855" s="125">
        <v>0.40649999999999997</v>
      </c>
      <c r="M855" s="125">
        <v>1.2795000000000001</v>
      </c>
      <c r="N855" s="125">
        <v>3.0514000000000001</v>
      </c>
      <c r="O855" s="125">
        <v>0.3453</v>
      </c>
      <c r="P855" s="125">
        <v>1.1778</v>
      </c>
      <c r="Q855" s="125">
        <v>2.4641000000000002</v>
      </c>
      <c r="R855" s="125">
        <v>1.1872</v>
      </c>
      <c r="S855" s="125">
        <v>2.4708999999999999</v>
      </c>
      <c r="T855" s="363">
        <v>5.4953000000000003</v>
      </c>
      <c r="U855" s="125">
        <v>649</v>
      </c>
    </row>
    <row r="856" spans="1:21">
      <c r="A856" s="125">
        <v>648</v>
      </c>
      <c r="B856" s="125">
        <v>0.32479999999999998</v>
      </c>
      <c r="C856" s="125">
        <v>1.1009</v>
      </c>
      <c r="D856" s="125">
        <v>2.3012999999999999</v>
      </c>
      <c r="E856" s="125">
        <v>5.1463000000000001</v>
      </c>
      <c r="F856" s="125">
        <v>10.549099999999999</v>
      </c>
      <c r="G856" s="125">
        <v>13.4811</v>
      </c>
      <c r="H856" s="125">
        <v>20.563600000000001</v>
      </c>
      <c r="I856" s="125">
        <v>0.36959999999999998</v>
      </c>
      <c r="J856" s="125">
        <v>1.1853</v>
      </c>
      <c r="K856" s="125">
        <v>2.4651999999999998</v>
      </c>
      <c r="L856" s="125">
        <v>0.40670000000000001</v>
      </c>
      <c r="M856" s="125">
        <v>1.28</v>
      </c>
      <c r="N856" s="125">
        <v>3.0524</v>
      </c>
      <c r="O856" s="125">
        <v>0.34549999999999997</v>
      </c>
      <c r="P856" s="125">
        <v>1.1782999999999999</v>
      </c>
      <c r="Q856" s="125">
        <v>2.4649999999999999</v>
      </c>
      <c r="R856" s="125">
        <v>1.1877</v>
      </c>
      <c r="S856" s="125">
        <v>2.4718</v>
      </c>
      <c r="T856" s="363">
        <v>5.4969999999999999</v>
      </c>
      <c r="U856" s="125">
        <v>648</v>
      </c>
    </row>
    <row r="857" spans="1:21">
      <c r="A857" s="125">
        <v>647</v>
      </c>
      <c r="B857" s="125">
        <v>0.32500000000000001</v>
      </c>
      <c r="C857" s="125">
        <v>1.1012999999999999</v>
      </c>
      <c r="D857" s="125">
        <v>2.3020999999999998</v>
      </c>
      <c r="E857" s="125">
        <v>5.1478999999999999</v>
      </c>
      <c r="F857" s="125">
        <v>10.5524</v>
      </c>
      <c r="G857" s="125">
        <v>13.485200000000001</v>
      </c>
      <c r="H857" s="125">
        <v>20.569900000000001</v>
      </c>
      <c r="I857" s="125">
        <v>0.36990000000000001</v>
      </c>
      <c r="J857" s="125">
        <v>1.1858</v>
      </c>
      <c r="K857" s="125">
        <v>2.4662000000000002</v>
      </c>
      <c r="L857" s="125">
        <v>0.40699999999999997</v>
      </c>
      <c r="M857" s="125">
        <v>1.2805</v>
      </c>
      <c r="N857" s="125">
        <v>3.0533999999999999</v>
      </c>
      <c r="O857" s="125">
        <v>0.34570000000000001</v>
      </c>
      <c r="P857" s="125">
        <v>1.1787000000000001</v>
      </c>
      <c r="Q857" s="125">
        <v>2.4659</v>
      </c>
      <c r="R857" s="125">
        <v>1.1880999999999999</v>
      </c>
      <c r="S857" s="125">
        <v>2.4727000000000001</v>
      </c>
      <c r="T857" s="363">
        <v>5.4988000000000001</v>
      </c>
      <c r="U857" s="125">
        <v>647</v>
      </c>
    </row>
    <row r="858" spans="1:21">
      <c r="A858" s="125">
        <v>646</v>
      </c>
      <c r="B858" s="125">
        <v>0.32519999999999999</v>
      </c>
      <c r="C858" s="125">
        <v>1.1016999999999999</v>
      </c>
      <c r="D858" s="125">
        <v>2.3029000000000002</v>
      </c>
      <c r="E858" s="125">
        <v>5.1494999999999997</v>
      </c>
      <c r="F858" s="125">
        <v>10.5556</v>
      </c>
      <c r="G858" s="125">
        <v>13.4893</v>
      </c>
      <c r="H858" s="125">
        <v>20.5762</v>
      </c>
      <c r="I858" s="125">
        <v>0.37009999999999998</v>
      </c>
      <c r="J858" s="125">
        <v>1.1862999999999999</v>
      </c>
      <c r="K858" s="125">
        <v>2.4670999999999998</v>
      </c>
      <c r="L858" s="125">
        <v>0.40720000000000001</v>
      </c>
      <c r="M858" s="125">
        <v>1.2809999999999999</v>
      </c>
      <c r="N858" s="125">
        <v>3.0543999999999998</v>
      </c>
      <c r="O858" s="125">
        <v>0.3458</v>
      </c>
      <c r="P858" s="125">
        <v>1.1792</v>
      </c>
      <c r="Q858" s="125">
        <v>2.4668000000000001</v>
      </c>
      <c r="R858" s="125">
        <v>1.1884999999999999</v>
      </c>
      <c r="S858" s="125">
        <v>2.4735999999999998</v>
      </c>
      <c r="T858" s="363">
        <v>5.5006000000000004</v>
      </c>
      <c r="U858" s="125">
        <v>646</v>
      </c>
    </row>
    <row r="859" spans="1:21">
      <c r="A859" s="125">
        <v>645</v>
      </c>
      <c r="B859" s="125">
        <v>0.32529999999999998</v>
      </c>
      <c r="C859" s="125">
        <v>1.1021000000000001</v>
      </c>
      <c r="D859" s="125">
        <v>2.3037000000000001</v>
      </c>
      <c r="E859" s="125">
        <v>5.1509999999999998</v>
      </c>
      <c r="F859" s="125">
        <v>10.5588</v>
      </c>
      <c r="G859" s="125">
        <v>13.493499999999999</v>
      </c>
      <c r="H859" s="125">
        <v>20.582599999999999</v>
      </c>
      <c r="I859" s="125">
        <v>0.37030000000000002</v>
      </c>
      <c r="J859" s="125">
        <v>1.1867000000000001</v>
      </c>
      <c r="K859" s="125">
        <v>2.468</v>
      </c>
      <c r="L859" s="125">
        <v>0.40749999999999997</v>
      </c>
      <c r="M859" s="125">
        <v>1.2815000000000001</v>
      </c>
      <c r="N859" s="125">
        <v>3.0554999999999999</v>
      </c>
      <c r="O859" s="125">
        <v>0.34599999999999997</v>
      </c>
      <c r="P859" s="125">
        <v>1.1796</v>
      </c>
      <c r="Q859" s="125">
        <v>2.4676999999999998</v>
      </c>
      <c r="R859" s="125">
        <v>1.1890000000000001</v>
      </c>
      <c r="S859" s="125">
        <v>2.4744999999999999</v>
      </c>
      <c r="T859" s="363">
        <v>5.5023999999999997</v>
      </c>
      <c r="U859" s="125">
        <v>645</v>
      </c>
    </row>
    <row r="860" spans="1:21">
      <c r="A860" s="125">
        <v>644</v>
      </c>
      <c r="B860" s="125">
        <v>0.32550000000000001</v>
      </c>
      <c r="C860" s="125">
        <v>1.1025</v>
      </c>
      <c r="D860" s="125">
        <v>2.3045</v>
      </c>
      <c r="E860" s="125">
        <v>5.1525999999999996</v>
      </c>
      <c r="F860" s="125">
        <v>10.561999999999999</v>
      </c>
      <c r="G860" s="125">
        <v>13.4976</v>
      </c>
      <c r="H860" s="125">
        <v>20.588899999999999</v>
      </c>
      <c r="I860" s="125">
        <v>0.3705</v>
      </c>
      <c r="J860" s="125">
        <v>1.1872</v>
      </c>
      <c r="K860" s="125">
        <v>2.4689999999999999</v>
      </c>
      <c r="L860" s="125">
        <v>0.40770000000000001</v>
      </c>
      <c r="M860" s="125">
        <v>1.282</v>
      </c>
      <c r="N860" s="125">
        <v>3.0565000000000002</v>
      </c>
      <c r="O860" s="125">
        <v>0.34620000000000001</v>
      </c>
      <c r="P860" s="125">
        <v>1.1800999999999999</v>
      </c>
      <c r="Q860" s="125">
        <v>2.4685999999999999</v>
      </c>
      <c r="R860" s="125">
        <v>1.1894</v>
      </c>
      <c r="S860" s="125">
        <v>2.4752999999999998</v>
      </c>
      <c r="T860" s="363">
        <v>5.5042</v>
      </c>
      <c r="U860" s="125">
        <v>644</v>
      </c>
    </row>
    <row r="861" spans="1:21">
      <c r="A861" s="125">
        <v>643</v>
      </c>
      <c r="B861" s="125">
        <v>0.32569999999999999</v>
      </c>
      <c r="C861" s="125">
        <v>1.1029</v>
      </c>
      <c r="D861" s="125">
        <v>2.3052999999999999</v>
      </c>
      <c r="E861" s="125">
        <v>5.1542000000000003</v>
      </c>
      <c r="F861" s="125">
        <v>10.565300000000001</v>
      </c>
      <c r="G861" s="125">
        <v>13.5017</v>
      </c>
      <c r="H861" s="125">
        <v>20.595199999999998</v>
      </c>
      <c r="I861" s="125">
        <v>0.37080000000000002</v>
      </c>
      <c r="J861" s="125">
        <v>1.1877</v>
      </c>
      <c r="K861" s="125">
        <v>2.4699</v>
      </c>
      <c r="L861" s="125">
        <v>0.40799999999999997</v>
      </c>
      <c r="M861" s="125">
        <v>1.2826</v>
      </c>
      <c r="N861" s="125">
        <v>3.0575000000000001</v>
      </c>
      <c r="O861" s="125">
        <v>0.34639999999999999</v>
      </c>
      <c r="P861" s="125">
        <v>1.1806000000000001</v>
      </c>
      <c r="Q861" s="125">
        <v>2.4695</v>
      </c>
      <c r="R861" s="125">
        <v>1.1899</v>
      </c>
      <c r="S861" s="125">
        <v>2.4762</v>
      </c>
      <c r="T861" s="363">
        <v>5.5058999999999996</v>
      </c>
      <c r="U861" s="125">
        <v>643</v>
      </c>
    </row>
    <row r="862" spans="1:21">
      <c r="A862" s="125">
        <v>642</v>
      </c>
      <c r="B862" s="125">
        <v>0.32590000000000002</v>
      </c>
      <c r="C862" s="125">
        <v>1.1032999999999999</v>
      </c>
      <c r="D862" s="125">
        <v>2.3060999999999998</v>
      </c>
      <c r="E862" s="125">
        <v>5.1558000000000002</v>
      </c>
      <c r="F862" s="125">
        <v>10.5685</v>
      </c>
      <c r="G862" s="125">
        <v>13.5059</v>
      </c>
      <c r="H862" s="125">
        <v>21.0016</v>
      </c>
      <c r="I862" s="125">
        <v>0.371</v>
      </c>
      <c r="J862" s="125">
        <v>1.1881999999999999</v>
      </c>
      <c r="K862" s="125">
        <v>2.4708999999999999</v>
      </c>
      <c r="L862" s="125">
        <v>0.40820000000000001</v>
      </c>
      <c r="M862" s="125">
        <v>1.2830999999999999</v>
      </c>
      <c r="N862" s="125">
        <v>3.0585</v>
      </c>
      <c r="O862" s="125">
        <v>0.34660000000000002</v>
      </c>
      <c r="P862" s="125">
        <v>1.181</v>
      </c>
      <c r="Q862" s="125">
        <v>2.4704999999999999</v>
      </c>
      <c r="R862" s="125">
        <v>1.1902999999999999</v>
      </c>
      <c r="S862" s="125">
        <v>2.4771000000000001</v>
      </c>
      <c r="T862" s="363">
        <v>5.5076999999999998</v>
      </c>
      <c r="U862" s="125">
        <v>642</v>
      </c>
    </row>
    <row r="863" spans="1:21">
      <c r="A863" s="125">
        <v>641</v>
      </c>
      <c r="B863" s="125">
        <v>0.3261</v>
      </c>
      <c r="C863" s="125">
        <v>1.1036999999999999</v>
      </c>
      <c r="D863" s="125">
        <v>2.3069000000000002</v>
      </c>
      <c r="E863" s="125">
        <v>5.1574</v>
      </c>
      <c r="F863" s="125">
        <v>10.5717</v>
      </c>
      <c r="G863" s="125">
        <v>13.51</v>
      </c>
      <c r="H863" s="125">
        <v>21.007899999999999</v>
      </c>
      <c r="I863" s="125">
        <v>0.37119999999999997</v>
      </c>
      <c r="J863" s="125">
        <v>1.1886000000000001</v>
      </c>
      <c r="K863" s="125">
        <v>2.4718</v>
      </c>
      <c r="L863" s="125">
        <v>0.40849999999999997</v>
      </c>
      <c r="M863" s="125">
        <v>1.2836000000000001</v>
      </c>
      <c r="N863" s="125">
        <v>3.0594999999999999</v>
      </c>
      <c r="O863" s="125">
        <v>0.3468</v>
      </c>
      <c r="P863" s="125">
        <v>1.1815</v>
      </c>
      <c r="Q863" s="125">
        <v>2.4714</v>
      </c>
      <c r="R863" s="125">
        <v>1.1908000000000001</v>
      </c>
      <c r="S863" s="125">
        <v>2.4780000000000002</v>
      </c>
      <c r="T863" s="363">
        <v>5.5095000000000001</v>
      </c>
      <c r="U863" s="125">
        <v>641</v>
      </c>
    </row>
    <row r="864" spans="1:21">
      <c r="A864" s="125">
        <v>640</v>
      </c>
      <c r="B864" s="125">
        <v>0.32629999999999998</v>
      </c>
      <c r="C864" s="125">
        <v>1.1040000000000001</v>
      </c>
      <c r="D864" s="125">
        <v>2.3077000000000001</v>
      </c>
      <c r="E864" s="125">
        <v>5.1589999999999998</v>
      </c>
      <c r="F864" s="125">
        <v>10.574999999999999</v>
      </c>
      <c r="G864" s="125">
        <v>13.514099999999999</v>
      </c>
      <c r="H864" s="125">
        <v>21.014299999999999</v>
      </c>
      <c r="I864" s="125">
        <v>0.37140000000000001</v>
      </c>
      <c r="J864" s="125">
        <v>1.1891</v>
      </c>
      <c r="K864" s="125">
        <v>2.4727000000000001</v>
      </c>
      <c r="L864" s="125">
        <v>0.40870000000000001</v>
      </c>
      <c r="M864" s="125">
        <v>1.2841</v>
      </c>
      <c r="N864" s="125">
        <v>3.0605000000000002</v>
      </c>
      <c r="O864" s="125">
        <v>0.34699999999999998</v>
      </c>
      <c r="P864" s="125">
        <v>1.1819</v>
      </c>
      <c r="Q864" s="125">
        <v>2.4723000000000002</v>
      </c>
      <c r="R864" s="125">
        <v>1.1912</v>
      </c>
      <c r="S864" s="125">
        <v>2.4788999999999999</v>
      </c>
      <c r="T864" s="363">
        <v>5.5113000000000003</v>
      </c>
      <c r="U864" s="125">
        <v>640</v>
      </c>
    </row>
    <row r="865" spans="1:21">
      <c r="A865" s="125">
        <v>639</v>
      </c>
      <c r="B865" s="125">
        <v>0.32650000000000001</v>
      </c>
      <c r="C865" s="125">
        <v>1.1044</v>
      </c>
      <c r="D865" s="125">
        <v>2.3085</v>
      </c>
      <c r="E865" s="125">
        <v>5.1605999999999996</v>
      </c>
      <c r="F865" s="125">
        <v>10.578200000000001</v>
      </c>
      <c r="G865" s="125">
        <v>13.5183</v>
      </c>
      <c r="H865" s="125">
        <v>21.020700000000001</v>
      </c>
      <c r="I865" s="125">
        <v>0.37169999999999997</v>
      </c>
      <c r="J865" s="125">
        <v>1.1896</v>
      </c>
      <c r="K865" s="125">
        <v>2.4737</v>
      </c>
      <c r="L865" s="125">
        <v>0.40899999999999997</v>
      </c>
      <c r="M865" s="125">
        <v>1.2846</v>
      </c>
      <c r="N865" s="125">
        <v>3.0615000000000001</v>
      </c>
      <c r="O865" s="125">
        <v>0.34720000000000001</v>
      </c>
      <c r="P865" s="125">
        <v>1.1823999999999999</v>
      </c>
      <c r="Q865" s="125">
        <v>2.4731999999999998</v>
      </c>
      <c r="R865" s="125">
        <v>1.1917</v>
      </c>
      <c r="S865" s="125">
        <v>2.4798</v>
      </c>
      <c r="T865" s="363">
        <v>5.5130999999999997</v>
      </c>
      <c r="U865" s="125">
        <v>639</v>
      </c>
    </row>
    <row r="866" spans="1:21">
      <c r="A866" s="125">
        <v>638</v>
      </c>
      <c r="B866" s="125">
        <v>0.32669999999999999</v>
      </c>
      <c r="C866" s="125">
        <v>1.1048</v>
      </c>
      <c r="D866" s="125">
        <v>2.3092000000000001</v>
      </c>
      <c r="E866" s="125">
        <v>5.1622000000000003</v>
      </c>
      <c r="F866" s="125">
        <v>10.5815</v>
      </c>
      <c r="G866" s="125">
        <v>13.522399999999999</v>
      </c>
      <c r="H866" s="125">
        <v>21.027000000000001</v>
      </c>
      <c r="I866" s="125">
        <v>0.37190000000000001</v>
      </c>
      <c r="J866" s="125">
        <v>1.19</v>
      </c>
      <c r="K866" s="125">
        <v>2.4746000000000001</v>
      </c>
      <c r="L866" s="125">
        <v>0.40920000000000001</v>
      </c>
      <c r="M866" s="125">
        <v>1.2850999999999999</v>
      </c>
      <c r="N866" s="125">
        <v>3.0626000000000002</v>
      </c>
      <c r="O866" s="125">
        <v>0.34739999999999999</v>
      </c>
      <c r="P866" s="125">
        <v>1.1829000000000001</v>
      </c>
      <c r="Q866" s="125">
        <v>2.4741</v>
      </c>
      <c r="R866" s="125">
        <v>1.1920999999999999</v>
      </c>
      <c r="S866" s="125">
        <v>2.4807000000000001</v>
      </c>
      <c r="T866" s="363">
        <v>5.5148999999999999</v>
      </c>
      <c r="U866" s="125">
        <v>638</v>
      </c>
    </row>
    <row r="867" spans="1:21">
      <c r="A867" s="125">
        <v>637</v>
      </c>
      <c r="B867" s="125">
        <v>0.32690000000000002</v>
      </c>
      <c r="C867" s="125">
        <v>1.1052</v>
      </c>
      <c r="D867" s="125">
        <v>2.31</v>
      </c>
      <c r="E867" s="125">
        <v>5.1638000000000002</v>
      </c>
      <c r="F867" s="125">
        <v>10.5847</v>
      </c>
      <c r="G867" s="125">
        <v>13.5266</v>
      </c>
      <c r="H867" s="125">
        <v>21.0334</v>
      </c>
      <c r="I867" s="125">
        <v>0.37209999999999999</v>
      </c>
      <c r="J867" s="125">
        <v>1.1904999999999999</v>
      </c>
      <c r="K867" s="125">
        <v>2.4756</v>
      </c>
      <c r="L867" s="125">
        <v>0.40949999999999998</v>
      </c>
      <c r="M867" s="125">
        <v>1.2856000000000001</v>
      </c>
      <c r="N867" s="125">
        <v>3.0636000000000001</v>
      </c>
      <c r="O867" s="125">
        <v>0.34760000000000002</v>
      </c>
      <c r="P867" s="125">
        <v>1.1833</v>
      </c>
      <c r="Q867" s="125">
        <v>2.4750000000000001</v>
      </c>
      <c r="R867" s="125">
        <v>1.1924999999999999</v>
      </c>
      <c r="S867" s="125">
        <v>2.4815999999999998</v>
      </c>
      <c r="T867" s="363">
        <v>5.5167000000000002</v>
      </c>
      <c r="U867" s="125">
        <v>637</v>
      </c>
    </row>
    <row r="868" spans="1:21">
      <c r="A868" s="125">
        <v>636</v>
      </c>
      <c r="B868" s="125">
        <v>0.3271</v>
      </c>
      <c r="C868" s="125">
        <v>1.1055999999999999</v>
      </c>
      <c r="D868" s="125">
        <v>2.3108</v>
      </c>
      <c r="E868" s="125">
        <v>5.1654</v>
      </c>
      <c r="F868" s="125">
        <v>10.587999999999999</v>
      </c>
      <c r="G868" s="125">
        <v>13.530799999999999</v>
      </c>
      <c r="H868" s="125">
        <v>21.0398</v>
      </c>
      <c r="I868" s="125">
        <v>0.37230000000000002</v>
      </c>
      <c r="J868" s="125">
        <v>1.1910000000000001</v>
      </c>
      <c r="K868" s="125">
        <v>2.4765000000000001</v>
      </c>
      <c r="L868" s="125">
        <v>0.40970000000000001</v>
      </c>
      <c r="M868" s="125">
        <v>1.2861</v>
      </c>
      <c r="N868" s="125">
        <v>3.0646</v>
      </c>
      <c r="O868" s="125">
        <v>0.3478</v>
      </c>
      <c r="P868" s="125">
        <v>1.1838</v>
      </c>
      <c r="Q868" s="125">
        <v>2.4759000000000002</v>
      </c>
      <c r="R868" s="125">
        <v>1.1930000000000001</v>
      </c>
      <c r="S868" s="125">
        <v>2.4824999999999999</v>
      </c>
      <c r="T868" s="363">
        <v>5.5185000000000004</v>
      </c>
      <c r="U868" s="125">
        <v>636</v>
      </c>
    </row>
    <row r="869" spans="1:21">
      <c r="A869" s="125">
        <v>635</v>
      </c>
      <c r="B869" s="125">
        <v>0.32729999999999998</v>
      </c>
      <c r="C869" s="125">
        <v>1.1060000000000001</v>
      </c>
      <c r="D869" s="125">
        <v>2.3115999999999999</v>
      </c>
      <c r="E869" s="125">
        <v>5.1669999999999998</v>
      </c>
      <c r="F869" s="125">
        <v>10.591200000000001</v>
      </c>
      <c r="G869" s="125">
        <v>13.5349</v>
      </c>
      <c r="H869" s="125">
        <v>21.046199999999999</v>
      </c>
      <c r="I869" s="125">
        <v>0.37259999999999999</v>
      </c>
      <c r="J869" s="125">
        <v>1.1914</v>
      </c>
      <c r="K869" s="125">
        <v>2.4775</v>
      </c>
      <c r="L869" s="125">
        <v>0.41</v>
      </c>
      <c r="M869" s="125">
        <v>1.2866</v>
      </c>
      <c r="N869" s="125">
        <v>3.0655999999999999</v>
      </c>
      <c r="O869" s="125">
        <v>0.34799999999999998</v>
      </c>
      <c r="P869" s="125">
        <v>1.1841999999999999</v>
      </c>
      <c r="Q869" s="125">
        <v>2.4769000000000001</v>
      </c>
      <c r="R869" s="125">
        <v>1.1934</v>
      </c>
      <c r="S869" s="125">
        <v>2.4834000000000001</v>
      </c>
      <c r="T869" s="363">
        <v>5.5202999999999998</v>
      </c>
      <c r="U869" s="125">
        <v>635</v>
      </c>
    </row>
    <row r="870" spans="1:21">
      <c r="A870" s="125">
        <v>634</v>
      </c>
      <c r="B870" s="125">
        <v>0.32740000000000002</v>
      </c>
      <c r="C870" s="125">
        <v>1.1064000000000001</v>
      </c>
      <c r="D870" s="125">
        <v>2.3123999999999998</v>
      </c>
      <c r="E870" s="125">
        <v>5.1685999999999996</v>
      </c>
      <c r="F870" s="125">
        <v>10.5945</v>
      </c>
      <c r="G870" s="125">
        <v>13.539099999999999</v>
      </c>
      <c r="H870" s="125">
        <v>21.052600000000002</v>
      </c>
      <c r="I870" s="125">
        <v>0.37280000000000002</v>
      </c>
      <c r="J870" s="125">
        <v>1.1919</v>
      </c>
      <c r="K870" s="125">
        <v>2.4784000000000002</v>
      </c>
      <c r="L870" s="125">
        <v>0.41020000000000001</v>
      </c>
      <c r="M870" s="125">
        <v>1.2870999999999999</v>
      </c>
      <c r="N870" s="125">
        <v>3.0666000000000002</v>
      </c>
      <c r="O870" s="125">
        <v>0.34820000000000001</v>
      </c>
      <c r="P870" s="125">
        <v>1.1847000000000001</v>
      </c>
      <c r="Q870" s="125">
        <v>2.4777999999999998</v>
      </c>
      <c r="R870" s="125">
        <v>1.1939</v>
      </c>
      <c r="S870" s="125">
        <v>2.4843000000000002</v>
      </c>
      <c r="T870" s="363">
        <v>5.5221</v>
      </c>
      <c r="U870" s="125">
        <v>634</v>
      </c>
    </row>
    <row r="871" spans="1:21">
      <c r="A871" s="125">
        <v>633</v>
      </c>
      <c r="B871" s="125">
        <v>0.3276</v>
      </c>
      <c r="C871" s="125">
        <v>1.1068</v>
      </c>
      <c r="D871" s="125">
        <v>2.3132000000000001</v>
      </c>
      <c r="E871" s="125">
        <v>5.1702000000000004</v>
      </c>
      <c r="F871" s="125">
        <v>10.5977</v>
      </c>
      <c r="G871" s="125">
        <v>13.543200000000001</v>
      </c>
      <c r="H871" s="125">
        <v>21.058900000000001</v>
      </c>
      <c r="I871" s="125">
        <v>0.373</v>
      </c>
      <c r="J871" s="125">
        <v>1.1923999999999999</v>
      </c>
      <c r="K871" s="125">
        <v>2.4794</v>
      </c>
      <c r="L871" s="125">
        <v>0.41049999999999998</v>
      </c>
      <c r="M871" s="125">
        <v>1.2876000000000001</v>
      </c>
      <c r="N871" s="125">
        <v>3.0676999999999999</v>
      </c>
      <c r="O871" s="125">
        <v>0.34839999999999999</v>
      </c>
      <c r="P871" s="125">
        <v>1.1852</v>
      </c>
      <c r="Q871" s="125">
        <v>2.4786999999999999</v>
      </c>
      <c r="R871" s="125">
        <v>1.1942999999999999</v>
      </c>
      <c r="S871" s="125">
        <v>2.4851999999999999</v>
      </c>
      <c r="T871" s="363">
        <v>5.5239000000000003</v>
      </c>
      <c r="U871" s="125">
        <v>633</v>
      </c>
    </row>
    <row r="872" spans="1:21">
      <c r="A872" s="125">
        <v>632</v>
      </c>
      <c r="B872" s="125">
        <v>0.32779999999999998</v>
      </c>
      <c r="C872" s="125">
        <v>1.1072</v>
      </c>
      <c r="D872" s="125">
        <v>2.3140000000000001</v>
      </c>
      <c r="E872" s="125">
        <v>5.1718000000000002</v>
      </c>
      <c r="F872" s="125">
        <v>11.000999999999999</v>
      </c>
      <c r="G872" s="125">
        <v>13.5474</v>
      </c>
      <c r="H872" s="125">
        <v>21.065300000000001</v>
      </c>
      <c r="I872" s="125">
        <v>0.37319999999999998</v>
      </c>
      <c r="J872" s="125">
        <v>1.1929000000000001</v>
      </c>
      <c r="K872" s="125">
        <v>2.4803000000000002</v>
      </c>
      <c r="L872" s="125">
        <v>0.41070000000000001</v>
      </c>
      <c r="M872" s="125">
        <v>1.2881</v>
      </c>
      <c r="N872" s="125">
        <v>3.0687000000000002</v>
      </c>
      <c r="O872" s="125">
        <v>0.34860000000000002</v>
      </c>
      <c r="P872" s="125">
        <v>1.1856</v>
      </c>
      <c r="Q872" s="125">
        <v>2.4796</v>
      </c>
      <c r="R872" s="125">
        <v>1.1948000000000001</v>
      </c>
      <c r="S872" s="125">
        <v>2.4861</v>
      </c>
      <c r="T872" s="363">
        <v>5.5256999999999996</v>
      </c>
      <c r="U872" s="125">
        <v>632</v>
      </c>
    </row>
    <row r="873" spans="1:21">
      <c r="A873" s="125">
        <v>631</v>
      </c>
      <c r="B873" s="125">
        <v>0.32800000000000001</v>
      </c>
      <c r="C873" s="125">
        <v>1.1075999999999999</v>
      </c>
      <c r="D873" s="125">
        <v>2.3148</v>
      </c>
      <c r="E873" s="125">
        <v>5.1734</v>
      </c>
      <c r="F873" s="125">
        <v>11.004300000000001</v>
      </c>
      <c r="G873" s="125">
        <v>13.551600000000001</v>
      </c>
      <c r="H873" s="125">
        <v>21.0717</v>
      </c>
      <c r="I873" s="125">
        <v>0.3735</v>
      </c>
      <c r="J873" s="125">
        <v>1.1933</v>
      </c>
      <c r="K873" s="125">
        <v>2.4813000000000001</v>
      </c>
      <c r="L873" s="125">
        <v>0.41099999999999998</v>
      </c>
      <c r="M873" s="125">
        <v>1.2886</v>
      </c>
      <c r="N873" s="125">
        <v>3.0697000000000001</v>
      </c>
      <c r="O873" s="125">
        <v>0.3488</v>
      </c>
      <c r="P873" s="125">
        <v>1.1860999999999999</v>
      </c>
      <c r="Q873" s="125">
        <v>2.4805000000000001</v>
      </c>
      <c r="R873" s="125">
        <v>1.1952</v>
      </c>
      <c r="S873" s="125">
        <v>2.4870000000000001</v>
      </c>
      <c r="T873" s="363">
        <v>5.5274999999999999</v>
      </c>
      <c r="U873" s="125">
        <v>631</v>
      </c>
    </row>
    <row r="874" spans="1:21">
      <c r="A874" s="125">
        <v>630</v>
      </c>
      <c r="B874" s="125">
        <v>0.32819999999999999</v>
      </c>
      <c r="C874" s="125">
        <v>1.1080000000000001</v>
      </c>
      <c r="D874" s="125">
        <v>2.3155999999999999</v>
      </c>
      <c r="E874" s="125">
        <v>5.1749999999999998</v>
      </c>
      <c r="F874" s="125">
        <v>11.0075</v>
      </c>
      <c r="G874" s="125">
        <v>13.5558</v>
      </c>
      <c r="H874" s="125">
        <v>21.078199999999999</v>
      </c>
      <c r="I874" s="125">
        <v>0.37369999999999998</v>
      </c>
      <c r="J874" s="125">
        <v>1.1938</v>
      </c>
      <c r="K874" s="125">
        <v>2.4822000000000002</v>
      </c>
      <c r="L874" s="125">
        <v>0.41120000000000001</v>
      </c>
      <c r="M874" s="125">
        <v>1.2890999999999999</v>
      </c>
      <c r="N874" s="125">
        <v>3.0707</v>
      </c>
      <c r="O874" s="125">
        <v>0.34899999999999998</v>
      </c>
      <c r="P874" s="125">
        <v>1.1866000000000001</v>
      </c>
      <c r="Q874" s="125">
        <v>2.4813999999999998</v>
      </c>
      <c r="R874" s="125">
        <v>1.1957</v>
      </c>
      <c r="S874" s="125">
        <v>2.4878999999999998</v>
      </c>
      <c r="T874" s="363">
        <v>5.5293000000000001</v>
      </c>
      <c r="U874" s="125">
        <v>630</v>
      </c>
    </row>
    <row r="875" spans="1:21">
      <c r="A875" s="125">
        <v>629</v>
      </c>
      <c r="B875" s="125">
        <v>0.32840000000000003</v>
      </c>
      <c r="C875" s="125">
        <v>1.1084000000000001</v>
      </c>
      <c r="D875" s="125">
        <v>2.3163999999999998</v>
      </c>
      <c r="E875" s="125">
        <v>5.1765999999999996</v>
      </c>
      <c r="F875" s="125">
        <v>11.0108</v>
      </c>
      <c r="G875" s="125">
        <v>13.559900000000001</v>
      </c>
      <c r="H875" s="125">
        <v>21.084599999999998</v>
      </c>
      <c r="I875" s="125">
        <v>0.37390000000000001</v>
      </c>
      <c r="J875" s="125">
        <v>1.1942999999999999</v>
      </c>
      <c r="K875" s="125">
        <v>2.4832000000000001</v>
      </c>
      <c r="L875" s="125">
        <v>0.41149999999999998</v>
      </c>
      <c r="M875" s="125">
        <v>1.2896000000000001</v>
      </c>
      <c r="N875" s="125">
        <v>3.0718000000000001</v>
      </c>
      <c r="O875" s="125">
        <v>0.34920000000000001</v>
      </c>
      <c r="P875" s="125">
        <v>1.1870000000000001</v>
      </c>
      <c r="Q875" s="125">
        <v>2.4824000000000002</v>
      </c>
      <c r="R875" s="125">
        <v>1.1960999999999999</v>
      </c>
      <c r="S875" s="125">
        <v>2.4887999999999999</v>
      </c>
      <c r="T875" s="363">
        <v>5.5311000000000003</v>
      </c>
      <c r="U875" s="125">
        <v>629</v>
      </c>
    </row>
    <row r="876" spans="1:21">
      <c r="A876" s="125">
        <v>628</v>
      </c>
      <c r="B876" s="125">
        <v>0.3286</v>
      </c>
      <c r="C876" s="125">
        <v>1.1088</v>
      </c>
      <c r="D876" s="125">
        <v>2.3172000000000001</v>
      </c>
      <c r="E876" s="125">
        <v>5.1782000000000004</v>
      </c>
      <c r="F876" s="125">
        <v>11.014099999999999</v>
      </c>
      <c r="G876" s="125">
        <v>13.5641</v>
      </c>
      <c r="H876" s="125">
        <v>21.091000000000001</v>
      </c>
      <c r="I876" s="125">
        <v>0.37419999999999998</v>
      </c>
      <c r="J876" s="125">
        <v>1.1948000000000001</v>
      </c>
      <c r="K876" s="125">
        <v>2.4841000000000002</v>
      </c>
      <c r="L876" s="125">
        <v>0.41170000000000001</v>
      </c>
      <c r="M876" s="125">
        <v>1.2902</v>
      </c>
      <c r="N876" s="125">
        <v>3.0728</v>
      </c>
      <c r="O876" s="125">
        <v>0.34939999999999999</v>
      </c>
      <c r="P876" s="125">
        <v>1.1875</v>
      </c>
      <c r="Q876" s="125">
        <v>2.4832999999999998</v>
      </c>
      <c r="R876" s="125">
        <v>1.1966000000000001</v>
      </c>
      <c r="S876" s="125">
        <v>2.4897</v>
      </c>
      <c r="T876" s="363">
        <v>5.5328999999999997</v>
      </c>
      <c r="U876" s="125">
        <v>628</v>
      </c>
    </row>
    <row r="877" spans="1:21">
      <c r="A877" s="125">
        <v>627</v>
      </c>
      <c r="B877" s="125">
        <v>0.32879999999999998</v>
      </c>
      <c r="C877" s="125">
        <v>1.1092</v>
      </c>
      <c r="D877" s="125">
        <v>2.3180000000000001</v>
      </c>
      <c r="E877" s="125">
        <v>5.1798999999999999</v>
      </c>
      <c r="F877" s="125">
        <v>11.017300000000001</v>
      </c>
      <c r="G877" s="125">
        <v>13.568300000000001</v>
      </c>
      <c r="H877" s="125">
        <v>21.0974</v>
      </c>
      <c r="I877" s="125">
        <v>0.37440000000000001</v>
      </c>
      <c r="J877" s="125">
        <v>1.1952</v>
      </c>
      <c r="K877" s="125">
        <v>2.4851000000000001</v>
      </c>
      <c r="L877" s="125">
        <v>0.41199999999999998</v>
      </c>
      <c r="M877" s="125">
        <v>1.2907</v>
      </c>
      <c r="N877" s="125">
        <v>3.0737999999999999</v>
      </c>
      <c r="O877" s="125">
        <v>0.34960000000000002</v>
      </c>
      <c r="P877" s="125">
        <v>1.1879</v>
      </c>
      <c r="Q877" s="125">
        <v>2.4842</v>
      </c>
      <c r="R877" s="125">
        <v>1.1970000000000001</v>
      </c>
      <c r="S877" s="125">
        <v>2.4906000000000001</v>
      </c>
      <c r="T877" s="363">
        <v>5.5347</v>
      </c>
      <c r="U877" s="125">
        <v>627</v>
      </c>
    </row>
    <row r="878" spans="1:21">
      <c r="A878" s="125">
        <v>626</v>
      </c>
      <c r="B878" s="125">
        <v>0.32900000000000001</v>
      </c>
      <c r="C878" s="125">
        <v>1.1095999999999999</v>
      </c>
      <c r="D878" s="125">
        <v>2.3188</v>
      </c>
      <c r="E878" s="125">
        <v>5.1814999999999998</v>
      </c>
      <c r="F878" s="125">
        <v>11.0206</v>
      </c>
      <c r="G878" s="125">
        <v>13.5725</v>
      </c>
      <c r="H878" s="125">
        <v>21.1038</v>
      </c>
      <c r="I878" s="125">
        <v>0.37459999999999999</v>
      </c>
      <c r="J878" s="125">
        <v>1.1957</v>
      </c>
      <c r="K878" s="125">
        <v>2.4860000000000002</v>
      </c>
      <c r="L878" s="125">
        <v>0.41220000000000001</v>
      </c>
      <c r="M878" s="125">
        <v>1.2911999999999999</v>
      </c>
      <c r="N878" s="125">
        <v>3.0748000000000002</v>
      </c>
      <c r="O878" s="125">
        <v>0.3498</v>
      </c>
      <c r="P878" s="125">
        <v>1.1883999999999999</v>
      </c>
      <c r="Q878" s="125">
        <v>2.4851000000000001</v>
      </c>
      <c r="R878" s="125">
        <v>1.1975</v>
      </c>
      <c r="S878" s="125">
        <v>2.4914999999999998</v>
      </c>
      <c r="T878" s="363">
        <v>5.5365000000000002</v>
      </c>
      <c r="U878" s="125">
        <v>626</v>
      </c>
    </row>
    <row r="879" spans="1:21">
      <c r="A879" s="125">
        <v>625</v>
      </c>
      <c r="B879" s="125">
        <v>0.32919999999999999</v>
      </c>
      <c r="C879" s="125">
        <v>1.1100000000000001</v>
      </c>
      <c r="D879" s="125">
        <v>2.3195999999999999</v>
      </c>
      <c r="E879" s="125">
        <v>5.1830999999999996</v>
      </c>
      <c r="F879" s="125">
        <v>11.023899999999999</v>
      </c>
      <c r="G879" s="125">
        <v>13.576700000000001</v>
      </c>
      <c r="H879" s="125">
        <v>21.110299999999999</v>
      </c>
      <c r="I879" s="125">
        <v>0.37480000000000002</v>
      </c>
      <c r="J879" s="125">
        <v>1.1961999999999999</v>
      </c>
      <c r="K879" s="125">
        <v>2.4870000000000001</v>
      </c>
      <c r="L879" s="125">
        <v>0.41249999999999998</v>
      </c>
      <c r="M879" s="125">
        <v>1.2917000000000001</v>
      </c>
      <c r="N879" s="125">
        <v>3.0758999999999999</v>
      </c>
      <c r="O879" s="125">
        <v>0.35</v>
      </c>
      <c r="P879" s="125">
        <v>1.1889000000000001</v>
      </c>
      <c r="Q879" s="125">
        <v>2.4861</v>
      </c>
      <c r="R879" s="125">
        <v>1.1979</v>
      </c>
      <c r="S879" s="125">
        <v>2.4923999999999999</v>
      </c>
      <c r="T879" s="363">
        <v>5.5382999999999996</v>
      </c>
      <c r="U879" s="125">
        <v>625</v>
      </c>
    </row>
    <row r="880" spans="1:21">
      <c r="A880" s="125">
        <v>624</v>
      </c>
      <c r="B880" s="125">
        <v>0.32940000000000003</v>
      </c>
      <c r="C880" s="125">
        <v>1.1104000000000001</v>
      </c>
      <c r="D880" s="125">
        <v>2.3203999999999998</v>
      </c>
      <c r="E880" s="125">
        <v>5.1847000000000003</v>
      </c>
      <c r="F880" s="125">
        <v>11.027200000000001</v>
      </c>
      <c r="G880" s="125">
        <v>13.5809</v>
      </c>
      <c r="H880" s="125">
        <v>21.116700000000002</v>
      </c>
      <c r="I880" s="125">
        <v>0.37509999999999999</v>
      </c>
      <c r="J880" s="125">
        <v>1.1967000000000001</v>
      </c>
      <c r="K880" s="125">
        <v>2.4878999999999998</v>
      </c>
      <c r="L880" s="125">
        <v>0.41270000000000001</v>
      </c>
      <c r="M880" s="125">
        <v>1.2922</v>
      </c>
      <c r="N880" s="125">
        <v>3.0769000000000002</v>
      </c>
      <c r="O880" s="125">
        <v>0.35020000000000001</v>
      </c>
      <c r="P880" s="125">
        <v>1.1893</v>
      </c>
      <c r="Q880" s="125">
        <v>2.4870000000000001</v>
      </c>
      <c r="R880" s="125">
        <v>1.1983999999999999</v>
      </c>
      <c r="S880" s="125">
        <v>2.4933000000000001</v>
      </c>
      <c r="T880" s="363">
        <v>5.5400999999999998</v>
      </c>
      <c r="U880" s="125">
        <v>624</v>
      </c>
    </row>
    <row r="881" spans="1:21">
      <c r="A881" s="125">
        <v>623</v>
      </c>
      <c r="B881" s="125">
        <v>0.3296</v>
      </c>
      <c r="C881" s="125">
        <v>1.1108</v>
      </c>
      <c r="D881" s="125">
        <v>2.3212000000000002</v>
      </c>
      <c r="E881" s="125">
        <v>5.1863000000000001</v>
      </c>
      <c r="F881" s="125">
        <v>11.0305</v>
      </c>
      <c r="G881" s="125">
        <v>13.585100000000001</v>
      </c>
      <c r="H881" s="125">
        <v>21.123200000000001</v>
      </c>
      <c r="I881" s="125">
        <v>0.37530000000000002</v>
      </c>
      <c r="J881" s="125">
        <v>1.1971000000000001</v>
      </c>
      <c r="K881" s="125">
        <v>2.4889000000000001</v>
      </c>
      <c r="L881" s="125">
        <v>0.41299999999999998</v>
      </c>
      <c r="M881" s="125">
        <v>1.2927</v>
      </c>
      <c r="N881" s="125">
        <v>3.0779000000000001</v>
      </c>
      <c r="O881" s="125">
        <v>0.35039999999999999</v>
      </c>
      <c r="P881" s="125">
        <v>1.1898</v>
      </c>
      <c r="Q881" s="125">
        <v>2.4878999999999998</v>
      </c>
      <c r="R881" s="125">
        <v>1.1988000000000001</v>
      </c>
      <c r="S881" s="125">
        <v>2.4942000000000002</v>
      </c>
      <c r="T881" s="363">
        <v>5.5419</v>
      </c>
      <c r="U881" s="125">
        <v>623</v>
      </c>
    </row>
    <row r="882" spans="1:21">
      <c r="A882" s="125">
        <v>622</v>
      </c>
      <c r="B882" s="125">
        <v>0.32979999999999998</v>
      </c>
      <c r="C882" s="125">
        <v>1.1112</v>
      </c>
      <c r="D882" s="125">
        <v>2.3220000000000001</v>
      </c>
      <c r="E882" s="125">
        <v>5.1879</v>
      </c>
      <c r="F882" s="125">
        <v>11.0337</v>
      </c>
      <c r="G882" s="125">
        <v>13.5893</v>
      </c>
      <c r="H882" s="125">
        <v>21.1296</v>
      </c>
      <c r="I882" s="125">
        <v>0.3755</v>
      </c>
      <c r="J882" s="125">
        <v>1.1976</v>
      </c>
      <c r="K882" s="125">
        <v>2.4899</v>
      </c>
      <c r="L882" s="125">
        <v>0.4133</v>
      </c>
      <c r="M882" s="125">
        <v>1.2931999999999999</v>
      </c>
      <c r="N882" s="125">
        <v>3.0789</v>
      </c>
      <c r="O882" s="125">
        <v>0.35060000000000002</v>
      </c>
      <c r="P882" s="125">
        <v>1.1902999999999999</v>
      </c>
      <c r="Q882" s="125">
        <v>2.4887999999999999</v>
      </c>
      <c r="R882" s="125">
        <v>1.1993</v>
      </c>
      <c r="S882" s="125">
        <v>2.4950999999999999</v>
      </c>
      <c r="T882" s="363">
        <v>5.5438000000000001</v>
      </c>
      <c r="U882" s="125">
        <v>622</v>
      </c>
    </row>
    <row r="883" spans="1:21">
      <c r="A883" s="125">
        <v>621</v>
      </c>
      <c r="B883" s="125">
        <v>0.32990000000000003</v>
      </c>
      <c r="C883" s="125">
        <v>1.1115999999999999</v>
      </c>
      <c r="D883" s="125">
        <v>2.3228</v>
      </c>
      <c r="E883" s="125">
        <v>5.1896000000000004</v>
      </c>
      <c r="F883" s="125">
        <v>11.037000000000001</v>
      </c>
      <c r="G883" s="125">
        <v>13.593500000000001</v>
      </c>
      <c r="H883" s="125">
        <v>21.136099999999999</v>
      </c>
      <c r="I883" s="125">
        <v>0.37580000000000002</v>
      </c>
      <c r="J883" s="125">
        <v>1.1980999999999999</v>
      </c>
      <c r="K883" s="125">
        <v>2.4908000000000001</v>
      </c>
      <c r="L883" s="125">
        <v>0.41349999999999998</v>
      </c>
      <c r="M883" s="125">
        <v>1.2937000000000001</v>
      </c>
      <c r="N883" s="125">
        <v>3.08</v>
      </c>
      <c r="O883" s="125">
        <v>0.3508</v>
      </c>
      <c r="P883" s="125">
        <v>1.1907000000000001</v>
      </c>
      <c r="Q883" s="125">
        <v>2.4897999999999998</v>
      </c>
      <c r="R883" s="125">
        <v>1.1997</v>
      </c>
      <c r="S883" s="125">
        <v>2.496</v>
      </c>
      <c r="T883" s="363">
        <v>5.5456000000000003</v>
      </c>
      <c r="U883" s="125">
        <v>621</v>
      </c>
    </row>
    <row r="884" spans="1:21">
      <c r="A884" s="125">
        <v>620</v>
      </c>
      <c r="B884" s="125">
        <v>0.3301</v>
      </c>
      <c r="C884" s="125">
        <v>1.1120000000000001</v>
      </c>
      <c r="D884" s="125">
        <v>2.3235999999999999</v>
      </c>
      <c r="E884" s="125">
        <v>5.1912000000000003</v>
      </c>
      <c r="F884" s="125">
        <v>11.0403</v>
      </c>
      <c r="G884" s="125">
        <v>13.5977</v>
      </c>
      <c r="H884" s="125">
        <v>21.142499999999998</v>
      </c>
      <c r="I884" s="125">
        <v>0.376</v>
      </c>
      <c r="J884" s="125">
        <v>1.1986000000000001</v>
      </c>
      <c r="K884" s="125">
        <v>2.4918</v>
      </c>
      <c r="L884" s="125">
        <v>0.4138</v>
      </c>
      <c r="M884" s="125">
        <v>1.2942</v>
      </c>
      <c r="N884" s="125">
        <v>3.081</v>
      </c>
      <c r="O884" s="125">
        <v>0.35099999999999998</v>
      </c>
      <c r="P884" s="125">
        <v>1.1912</v>
      </c>
      <c r="Q884" s="125">
        <v>2.4906999999999999</v>
      </c>
      <c r="R884" s="125">
        <v>1.2001999999999999</v>
      </c>
      <c r="S884" s="125">
        <v>2.4969000000000001</v>
      </c>
      <c r="T884" s="363">
        <v>5.5473999999999997</v>
      </c>
      <c r="U884" s="125">
        <v>620</v>
      </c>
    </row>
    <row r="885" spans="1:21">
      <c r="A885" s="125">
        <v>619</v>
      </c>
      <c r="B885" s="125">
        <v>0.33029999999999998</v>
      </c>
      <c r="C885" s="125">
        <v>1.1124000000000001</v>
      </c>
      <c r="D885" s="125">
        <v>2.3243999999999998</v>
      </c>
      <c r="E885" s="125">
        <v>5.1928000000000001</v>
      </c>
      <c r="F885" s="125">
        <v>11.0436</v>
      </c>
      <c r="G885" s="125">
        <v>14.001899999999999</v>
      </c>
      <c r="H885" s="125">
        <v>21.149000000000001</v>
      </c>
      <c r="I885" s="125">
        <v>0.37619999999999998</v>
      </c>
      <c r="J885" s="125">
        <v>1.1990000000000001</v>
      </c>
      <c r="K885" s="125">
        <v>2.4927000000000001</v>
      </c>
      <c r="L885" s="125">
        <v>0.41399999999999998</v>
      </c>
      <c r="M885" s="125">
        <v>1.2948</v>
      </c>
      <c r="N885" s="125">
        <v>3.0819999999999999</v>
      </c>
      <c r="O885" s="125">
        <v>0.35120000000000001</v>
      </c>
      <c r="P885" s="125">
        <v>1.1917</v>
      </c>
      <c r="Q885" s="125">
        <v>2.4916</v>
      </c>
      <c r="R885" s="125">
        <v>1.2005999999999999</v>
      </c>
      <c r="S885" s="125">
        <v>2.4977999999999998</v>
      </c>
      <c r="T885" s="363">
        <v>5.5491999999999999</v>
      </c>
      <c r="U885" s="125">
        <v>619</v>
      </c>
    </row>
    <row r="886" spans="1:21">
      <c r="A886" s="125">
        <v>618</v>
      </c>
      <c r="B886" s="125">
        <v>0.33050000000000002</v>
      </c>
      <c r="C886" s="125">
        <v>1.1128</v>
      </c>
      <c r="D886" s="125">
        <v>2.3252000000000002</v>
      </c>
      <c r="E886" s="125">
        <v>5.1943999999999999</v>
      </c>
      <c r="F886" s="125">
        <v>11.046900000000001</v>
      </c>
      <c r="G886" s="125">
        <v>14.0062</v>
      </c>
      <c r="H886" s="125">
        <v>21.1555</v>
      </c>
      <c r="I886" s="125">
        <v>0.37640000000000001</v>
      </c>
      <c r="J886" s="125">
        <v>1.1995</v>
      </c>
      <c r="K886" s="125">
        <v>2.4937</v>
      </c>
      <c r="L886" s="125">
        <v>0.4143</v>
      </c>
      <c r="M886" s="125">
        <v>1.2952999999999999</v>
      </c>
      <c r="N886" s="125">
        <v>3.0831</v>
      </c>
      <c r="O886" s="125">
        <v>0.35139999999999999</v>
      </c>
      <c r="P886" s="125">
        <v>1.1920999999999999</v>
      </c>
      <c r="Q886" s="125">
        <v>2.4925000000000002</v>
      </c>
      <c r="R886" s="125">
        <v>1.2011000000000001</v>
      </c>
      <c r="S886" s="125">
        <v>2.4986999999999999</v>
      </c>
      <c r="T886" s="363">
        <v>5.5510000000000002</v>
      </c>
      <c r="U886" s="125">
        <v>618</v>
      </c>
    </row>
    <row r="887" spans="1:21">
      <c r="A887" s="125">
        <v>617</v>
      </c>
      <c r="B887" s="125">
        <v>0.33069999999999999</v>
      </c>
      <c r="C887" s="125">
        <v>1.1132</v>
      </c>
      <c r="D887" s="125">
        <v>2.3260000000000001</v>
      </c>
      <c r="E887" s="125">
        <v>5.1959999999999997</v>
      </c>
      <c r="F887" s="125">
        <v>11.0502</v>
      </c>
      <c r="G887" s="125">
        <v>14.010400000000001</v>
      </c>
      <c r="H887" s="125">
        <v>21.161899999999999</v>
      </c>
      <c r="I887" s="125">
        <v>0.37669999999999998</v>
      </c>
      <c r="J887" s="125">
        <v>1.2</v>
      </c>
      <c r="K887" s="125">
        <v>2.4946000000000002</v>
      </c>
      <c r="L887" s="125">
        <v>0.41449999999999998</v>
      </c>
      <c r="M887" s="125">
        <v>1.2958000000000001</v>
      </c>
      <c r="N887" s="125">
        <v>3.0840999999999998</v>
      </c>
      <c r="O887" s="125">
        <v>0.35170000000000001</v>
      </c>
      <c r="P887" s="125">
        <v>1.1926000000000001</v>
      </c>
      <c r="Q887" s="125">
        <v>2.4935</v>
      </c>
      <c r="R887" s="125">
        <v>1.2015</v>
      </c>
      <c r="S887" s="125">
        <v>2.4996</v>
      </c>
      <c r="T887" s="363">
        <v>5.5528000000000004</v>
      </c>
      <c r="U887" s="125">
        <v>617</v>
      </c>
    </row>
    <row r="888" spans="1:21">
      <c r="A888" s="125">
        <v>616</v>
      </c>
      <c r="B888" s="125">
        <v>0.33090000000000003</v>
      </c>
      <c r="C888" s="125">
        <v>1.1135999999999999</v>
      </c>
      <c r="D888" s="125">
        <v>2.3268</v>
      </c>
      <c r="E888" s="125">
        <v>5.1977000000000002</v>
      </c>
      <c r="F888" s="125">
        <v>11.0535</v>
      </c>
      <c r="G888" s="125">
        <v>14.0146</v>
      </c>
      <c r="H888" s="125">
        <v>21.168399999999998</v>
      </c>
      <c r="I888" s="125">
        <v>0.37690000000000001</v>
      </c>
      <c r="J888" s="125">
        <v>1.2004999999999999</v>
      </c>
      <c r="K888" s="125">
        <v>2.4956</v>
      </c>
      <c r="L888" s="125">
        <v>0.4148</v>
      </c>
      <c r="M888" s="125">
        <v>1.2963</v>
      </c>
      <c r="N888" s="125">
        <v>3.0851000000000002</v>
      </c>
      <c r="O888" s="125">
        <v>0.35189999999999999</v>
      </c>
      <c r="P888" s="125">
        <v>1.1931</v>
      </c>
      <c r="Q888" s="125">
        <v>2.4944000000000002</v>
      </c>
      <c r="R888" s="125">
        <v>1.202</v>
      </c>
      <c r="S888" s="125">
        <v>2.5005000000000002</v>
      </c>
      <c r="T888" s="363">
        <v>5.5547000000000004</v>
      </c>
      <c r="U888" s="125">
        <v>616</v>
      </c>
    </row>
    <row r="889" spans="1:21">
      <c r="A889" s="125">
        <v>615</v>
      </c>
      <c r="B889" s="125">
        <v>0.33110000000000001</v>
      </c>
      <c r="C889" s="125">
        <v>1.1140000000000001</v>
      </c>
      <c r="D889" s="125">
        <v>2.3275999999999999</v>
      </c>
      <c r="E889" s="125">
        <v>5.1993</v>
      </c>
      <c r="F889" s="125">
        <v>11.056800000000001</v>
      </c>
      <c r="G889" s="125">
        <v>14.018800000000001</v>
      </c>
      <c r="H889" s="125">
        <v>21.174900000000001</v>
      </c>
      <c r="I889" s="125">
        <v>0.37709999999999999</v>
      </c>
      <c r="J889" s="125">
        <v>1.2010000000000001</v>
      </c>
      <c r="K889" s="125">
        <v>2.4965999999999999</v>
      </c>
      <c r="L889" s="125">
        <v>0.41499999999999998</v>
      </c>
      <c r="M889" s="125">
        <v>1.2968</v>
      </c>
      <c r="N889" s="125">
        <v>3.0861999999999998</v>
      </c>
      <c r="O889" s="125">
        <v>0.35210000000000002</v>
      </c>
      <c r="P889" s="125">
        <v>1.1935</v>
      </c>
      <c r="Q889" s="125">
        <v>2.4952999999999999</v>
      </c>
      <c r="R889" s="125">
        <v>1.2023999999999999</v>
      </c>
      <c r="S889" s="125">
        <v>2.5013999999999998</v>
      </c>
      <c r="T889" s="363">
        <v>5.5564999999999998</v>
      </c>
      <c r="U889" s="125">
        <v>615</v>
      </c>
    </row>
    <row r="890" spans="1:21">
      <c r="A890" s="125">
        <v>614</v>
      </c>
      <c r="B890" s="125">
        <v>0.33129999999999998</v>
      </c>
      <c r="C890" s="125">
        <v>1.1144000000000001</v>
      </c>
      <c r="D890" s="125">
        <v>2.3285</v>
      </c>
      <c r="E890" s="125">
        <v>5.2008999999999999</v>
      </c>
      <c r="F890" s="125">
        <v>11.0601</v>
      </c>
      <c r="G890" s="125">
        <v>14.023099999999999</v>
      </c>
      <c r="H890" s="125">
        <v>21.1814</v>
      </c>
      <c r="I890" s="125">
        <v>0.37740000000000001</v>
      </c>
      <c r="J890" s="125">
        <v>1.2014</v>
      </c>
      <c r="K890" s="125">
        <v>2.4975000000000001</v>
      </c>
      <c r="L890" s="125">
        <v>0.4153</v>
      </c>
      <c r="M890" s="125">
        <v>1.2972999999999999</v>
      </c>
      <c r="N890" s="125">
        <v>3.0872000000000002</v>
      </c>
      <c r="O890" s="125">
        <v>0.3523</v>
      </c>
      <c r="P890" s="125">
        <v>1.194</v>
      </c>
      <c r="Q890" s="125">
        <v>2.4963000000000002</v>
      </c>
      <c r="R890" s="125">
        <v>1.2029000000000001</v>
      </c>
      <c r="S890" s="125">
        <v>2.5023</v>
      </c>
      <c r="T890" s="363">
        <v>5.5583</v>
      </c>
      <c r="U890" s="125">
        <v>614</v>
      </c>
    </row>
    <row r="891" spans="1:21">
      <c r="A891" s="125">
        <v>613</v>
      </c>
      <c r="B891" s="125">
        <v>0.33150000000000002</v>
      </c>
      <c r="C891" s="125">
        <v>1.1148</v>
      </c>
      <c r="D891" s="125">
        <v>2.3292999999999999</v>
      </c>
      <c r="E891" s="125">
        <v>5.2026000000000003</v>
      </c>
      <c r="F891" s="125">
        <v>11.0634</v>
      </c>
      <c r="G891" s="125">
        <v>14.0273</v>
      </c>
      <c r="H891" s="125">
        <v>21.187899999999999</v>
      </c>
      <c r="I891" s="125">
        <v>0.37759999999999999</v>
      </c>
      <c r="J891" s="125">
        <v>1.2019</v>
      </c>
      <c r="K891" s="125">
        <v>2.4984999999999999</v>
      </c>
      <c r="L891" s="125">
        <v>0.41560000000000002</v>
      </c>
      <c r="M891" s="125">
        <v>1.2978000000000001</v>
      </c>
      <c r="N891" s="125">
        <v>3.0882999999999998</v>
      </c>
      <c r="O891" s="125">
        <v>0.35249999999999998</v>
      </c>
      <c r="P891" s="125">
        <v>1.1944999999999999</v>
      </c>
      <c r="Q891" s="125">
        <v>2.4971999999999999</v>
      </c>
      <c r="R891" s="125">
        <v>1.2033</v>
      </c>
      <c r="S891" s="125">
        <v>2.5032999999999999</v>
      </c>
      <c r="T891" s="363">
        <v>5.5601000000000003</v>
      </c>
      <c r="U891" s="125">
        <v>613</v>
      </c>
    </row>
    <row r="892" spans="1:21">
      <c r="A892" s="125">
        <v>612</v>
      </c>
      <c r="B892" s="125">
        <v>0.33169999999999999</v>
      </c>
      <c r="C892" s="125">
        <v>1.1153</v>
      </c>
      <c r="D892" s="125">
        <v>2.3300999999999998</v>
      </c>
      <c r="E892" s="125">
        <v>5.2042000000000002</v>
      </c>
      <c r="F892" s="125">
        <v>11.066700000000001</v>
      </c>
      <c r="G892" s="125">
        <v>14.031499999999999</v>
      </c>
      <c r="H892" s="125">
        <v>21.194400000000002</v>
      </c>
      <c r="I892" s="125">
        <v>0.37780000000000002</v>
      </c>
      <c r="J892" s="125">
        <v>1.2023999999999999</v>
      </c>
      <c r="K892" s="125">
        <v>2.4994999999999998</v>
      </c>
      <c r="L892" s="125">
        <v>0.4158</v>
      </c>
      <c r="M892" s="125">
        <v>1.2984</v>
      </c>
      <c r="N892" s="125">
        <v>3.0893000000000002</v>
      </c>
      <c r="O892" s="125">
        <v>0.35270000000000001</v>
      </c>
      <c r="P892" s="125">
        <v>1.1950000000000001</v>
      </c>
      <c r="Q892" s="125">
        <v>2.4981</v>
      </c>
      <c r="R892" s="125">
        <v>1.2038</v>
      </c>
      <c r="S892" s="125">
        <v>2.5042</v>
      </c>
      <c r="T892" s="363">
        <v>5.5620000000000003</v>
      </c>
      <c r="U892" s="125">
        <v>612</v>
      </c>
    </row>
    <row r="893" spans="1:21">
      <c r="A893" s="125">
        <v>611</v>
      </c>
      <c r="B893" s="125">
        <v>0.33189999999999997</v>
      </c>
      <c r="C893" s="125">
        <v>1.1156999999999999</v>
      </c>
      <c r="D893" s="125">
        <v>2.3309000000000002</v>
      </c>
      <c r="E893" s="125">
        <v>5.2058</v>
      </c>
      <c r="F893" s="125">
        <v>11.0701</v>
      </c>
      <c r="G893" s="125">
        <v>14.0358</v>
      </c>
      <c r="H893" s="125">
        <v>21.200900000000001</v>
      </c>
      <c r="I893" s="125">
        <v>0.37809999999999999</v>
      </c>
      <c r="J893" s="125">
        <v>1.2029000000000001</v>
      </c>
      <c r="K893" s="125">
        <v>2.5004</v>
      </c>
      <c r="L893" s="125">
        <v>0.41610000000000003</v>
      </c>
      <c r="M893" s="125">
        <v>1.2988999999999999</v>
      </c>
      <c r="N893" s="125">
        <v>3.0903</v>
      </c>
      <c r="O893" s="125">
        <v>0.35289999999999999</v>
      </c>
      <c r="P893" s="125">
        <v>1.1954</v>
      </c>
      <c r="Q893" s="125">
        <v>2.4990999999999999</v>
      </c>
      <c r="R893" s="125">
        <v>1.2042999999999999</v>
      </c>
      <c r="S893" s="125">
        <v>2.5051000000000001</v>
      </c>
      <c r="T893" s="363">
        <v>5.5637999999999996</v>
      </c>
      <c r="U893" s="125">
        <v>611</v>
      </c>
    </row>
    <row r="894" spans="1:21">
      <c r="A894" s="125">
        <v>610</v>
      </c>
      <c r="B894" s="125">
        <v>0.33210000000000001</v>
      </c>
      <c r="C894" s="125">
        <v>1.1161000000000001</v>
      </c>
      <c r="D894" s="125">
        <v>2.3317000000000001</v>
      </c>
      <c r="E894" s="125">
        <v>5.2074999999999996</v>
      </c>
      <c r="F894" s="125">
        <v>11.073399999999999</v>
      </c>
      <c r="G894" s="125">
        <v>14.04</v>
      </c>
      <c r="H894" s="125">
        <v>21.2074</v>
      </c>
      <c r="I894" s="125">
        <v>0.37830000000000003</v>
      </c>
      <c r="J894" s="125">
        <v>1.2034</v>
      </c>
      <c r="K894" s="125">
        <v>2.5013999999999998</v>
      </c>
      <c r="L894" s="125">
        <v>0.4163</v>
      </c>
      <c r="M894" s="125">
        <v>1.2994000000000001</v>
      </c>
      <c r="N894" s="125">
        <v>3.0914000000000001</v>
      </c>
      <c r="O894" s="125">
        <v>0.35310000000000002</v>
      </c>
      <c r="P894" s="125">
        <v>1.1959</v>
      </c>
      <c r="Q894" s="125">
        <v>2.5</v>
      </c>
      <c r="R894" s="125">
        <v>1.2047000000000001</v>
      </c>
      <c r="S894" s="125">
        <v>2.5059999999999998</v>
      </c>
      <c r="T894" s="363">
        <v>5.5655999999999999</v>
      </c>
      <c r="U894" s="125">
        <v>610</v>
      </c>
    </row>
    <row r="895" spans="1:21">
      <c r="A895" s="125">
        <v>609</v>
      </c>
      <c r="B895" s="125">
        <v>0.33229999999999998</v>
      </c>
      <c r="C895" s="125">
        <v>1.1165</v>
      </c>
      <c r="D895" s="125">
        <v>2.3325</v>
      </c>
      <c r="E895" s="125">
        <v>5.2091000000000003</v>
      </c>
      <c r="F895" s="125">
        <v>11.076700000000001</v>
      </c>
      <c r="G895" s="125">
        <v>14.0443</v>
      </c>
      <c r="H895" s="125">
        <v>21.213899999999999</v>
      </c>
      <c r="I895" s="125">
        <v>0.3785</v>
      </c>
      <c r="J895" s="125">
        <v>1.2038</v>
      </c>
      <c r="K895" s="125">
        <v>2.5024000000000002</v>
      </c>
      <c r="L895" s="125">
        <v>0.41660000000000003</v>
      </c>
      <c r="M895" s="125">
        <v>1.2999000000000001</v>
      </c>
      <c r="N895" s="125">
        <v>3.0924</v>
      </c>
      <c r="O895" s="125">
        <v>0.3533</v>
      </c>
      <c r="P895" s="125">
        <v>1.1963999999999999</v>
      </c>
      <c r="Q895" s="125">
        <v>2.5009000000000001</v>
      </c>
      <c r="R895" s="125">
        <v>1.2052</v>
      </c>
      <c r="S895" s="125">
        <v>2.5068999999999999</v>
      </c>
      <c r="T895" s="363">
        <v>5.5674999999999999</v>
      </c>
      <c r="U895" s="125">
        <v>609</v>
      </c>
    </row>
    <row r="896" spans="1:21">
      <c r="A896" s="125">
        <v>608</v>
      </c>
      <c r="B896" s="125">
        <v>0.33250000000000002</v>
      </c>
      <c r="C896" s="125">
        <v>1.1169</v>
      </c>
      <c r="D896" s="125">
        <v>2.3332999999999999</v>
      </c>
      <c r="E896" s="125">
        <v>5.2107000000000001</v>
      </c>
      <c r="F896" s="125">
        <v>11.08</v>
      </c>
      <c r="G896" s="125">
        <v>14.048500000000001</v>
      </c>
      <c r="H896" s="125">
        <v>21.220500000000001</v>
      </c>
      <c r="I896" s="125">
        <v>0.37869999999999998</v>
      </c>
      <c r="J896" s="125">
        <v>1.2042999999999999</v>
      </c>
      <c r="K896" s="125">
        <v>2.5032999999999999</v>
      </c>
      <c r="L896" s="125">
        <v>0.4168</v>
      </c>
      <c r="M896" s="125">
        <v>1.3004</v>
      </c>
      <c r="N896" s="125">
        <v>3.0935000000000001</v>
      </c>
      <c r="O896" s="125">
        <v>0.35349999999999998</v>
      </c>
      <c r="P896" s="125">
        <v>1.1968000000000001</v>
      </c>
      <c r="Q896" s="125">
        <v>2.5019</v>
      </c>
      <c r="R896" s="125">
        <v>1.2056</v>
      </c>
      <c r="S896" s="125">
        <v>2.5078</v>
      </c>
      <c r="T896" s="363">
        <v>5.5693000000000001</v>
      </c>
      <c r="U896" s="125">
        <v>608</v>
      </c>
    </row>
    <row r="897" spans="1:21">
      <c r="A897" s="125">
        <v>607</v>
      </c>
      <c r="B897" s="125">
        <v>0.3327</v>
      </c>
      <c r="C897" s="125">
        <v>1.1173</v>
      </c>
      <c r="D897" s="125">
        <v>2.3340999999999998</v>
      </c>
      <c r="E897" s="125">
        <v>5.2123999999999997</v>
      </c>
      <c r="F897" s="125">
        <v>11.083399999999999</v>
      </c>
      <c r="G897" s="125">
        <v>14.0528</v>
      </c>
      <c r="H897" s="125">
        <v>21.227</v>
      </c>
      <c r="I897" s="125">
        <v>0.379</v>
      </c>
      <c r="J897" s="125">
        <v>1.2048000000000001</v>
      </c>
      <c r="K897" s="125">
        <v>2.5043000000000002</v>
      </c>
      <c r="L897" s="125">
        <v>0.41710000000000003</v>
      </c>
      <c r="M897" s="125">
        <v>1.3009999999999999</v>
      </c>
      <c r="N897" s="125">
        <v>3.0945</v>
      </c>
      <c r="O897" s="125">
        <v>0.35370000000000001</v>
      </c>
      <c r="P897" s="125">
        <v>1.1973</v>
      </c>
      <c r="Q897" s="125">
        <v>2.5028000000000001</v>
      </c>
      <c r="R897" s="125">
        <v>1.2060999999999999</v>
      </c>
      <c r="S897" s="125">
        <v>2.5087000000000002</v>
      </c>
      <c r="T897" s="363">
        <v>5.5711000000000004</v>
      </c>
      <c r="U897" s="125">
        <v>607</v>
      </c>
    </row>
    <row r="898" spans="1:21">
      <c r="A898" s="125">
        <v>606</v>
      </c>
      <c r="B898" s="125">
        <v>0.33289999999999997</v>
      </c>
      <c r="C898" s="125">
        <v>1.1176999999999999</v>
      </c>
      <c r="D898" s="125">
        <v>2.3349000000000002</v>
      </c>
      <c r="E898" s="125">
        <v>5.2140000000000004</v>
      </c>
      <c r="F898" s="125">
        <v>11.0867</v>
      </c>
      <c r="G898" s="125">
        <v>14.057</v>
      </c>
      <c r="H898" s="125">
        <v>21.233499999999999</v>
      </c>
      <c r="I898" s="125">
        <v>0.37919999999999998</v>
      </c>
      <c r="J898" s="125">
        <v>1.2053</v>
      </c>
      <c r="K898" s="125">
        <v>2.5053000000000001</v>
      </c>
      <c r="L898" s="125">
        <v>0.41739999999999999</v>
      </c>
      <c r="M898" s="125">
        <v>1.3015000000000001</v>
      </c>
      <c r="N898" s="125">
        <v>3.0954999999999999</v>
      </c>
      <c r="O898" s="125">
        <v>0.35389999999999999</v>
      </c>
      <c r="P898" s="125">
        <v>1.1978</v>
      </c>
      <c r="Q898" s="125">
        <v>2.5036999999999998</v>
      </c>
      <c r="R898" s="125">
        <v>1.2064999999999999</v>
      </c>
      <c r="S898" s="125">
        <v>2.5097</v>
      </c>
      <c r="T898" s="363">
        <v>5.5730000000000004</v>
      </c>
      <c r="U898" s="125">
        <v>606</v>
      </c>
    </row>
    <row r="899" spans="1:21">
      <c r="A899" s="125">
        <v>605</v>
      </c>
      <c r="B899" s="125">
        <v>0.33310000000000001</v>
      </c>
      <c r="C899" s="125">
        <v>1.1181000000000001</v>
      </c>
      <c r="D899" s="125">
        <v>2.3357999999999999</v>
      </c>
      <c r="E899" s="125">
        <v>5.2156000000000002</v>
      </c>
      <c r="F899" s="125">
        <v>11.09</v>
      </c>
      <c r="G899" s="125">
        <v>14.061299999999999</v>
      </c>
      <c r="H899" s="125">
        <v>21.240100000000002</v>
      </c>
      <c r="I899" s="125">
        <v>0.37940000000000002</v>
      </c>
      <c r="J899" s="125">
        <v>1.2058</v>
      </c>
      <c r="K899" s="125">
        <v>2.5062000000000002</v>
      </c>
      <c r="L899" s="125">
        <v>0.41760000000000003</v>
      </c>
      <c r="M899" s="125">
        <v>1.302</v>
      </c>
      <c r="N899" s="125">
        <v>3.0966</v>
      </c>
      <c r="O899" s="125">
        <v>0.35410000000000003</v>
      </c>
      <c r="P899" s="125">
        <v>1.1982999999999999</v>
      </c>
      <c r="Q899" s="125">
        <v>2.5047000000000001</v>
      </c>
      <c r="R899" s="125">
        <v>1.2070000000000001</v>
      </c>
      <c r="S899" s="125">
        <v>2.5106000000000002</v>
      </c>
      <c r="T899" s="363">
        <v>5.5747999999999998</v>
      </c>
      <c r="U899" s="125">
        <v>605</v>
      </c>
    </row>
    <row r="900" spans="1:21">
      <c r="A900" s="125">
        <v>604</v>
      </c>
      <c r="B900" s="125">
        <v>0.33329999999999999</v>
      </c>
      <c r="C900" s="125">
        <v>1.1185</v>
      </c>
      <c r="D900" s="125">
        <v>2.3365999999999998</v>
      </c>
      <c r="E900" s="125">
        <v>5.2172999999999998</v>
      </c>
      <c r="F900" s="125">
        <v>11.093299999999999</v>
      </c>
      <c r="G900" s="125">
        <v>14.0656</v>
      </c>
      <c r="H900" s="125">
        <v>21.246600000000001</v>
      </c>
      <c r="I900" s="125">
        <v>0.37969999999999998</v>
      </c>
      <c r="J900" s="125">
        <v>1.2062999999999999</v>
      </c>
      <c r="K900" s="125">
        <v>2.5072000000000001</v>
      </c>
      <c r="L900" s="125">
        <v>0.41789999999999999</v>
      </c>
      <c r="M900" s="125">
        <v>1.3025</v>
      </c>
      <c r="N900" s="125">
        <v>3.0975999999999999</v>
      </c>
      <c r="O900" s="125">
        <v>0.3543</v>
      </c>
      <c r="P900" s="125">
        <v>1.1987000000000001</v>
      </c>
      <c r="Q900" s="125">
        <v>2.5055999999999998</v>
      </c>
      <c r="R900" s="125">
        <v>1.2074</v>
      </c>
      <c r="S900" s="125">
        <v>2.5114999999999998</v>
      </c>
      <c r="T900" s="363">
        <v>5.5766999999999998</v>
      </c>
      <c r="U900" s="125">
        <v>604</v>
      </c>
    </row>
    <row r="901" spans="1:21">
      <c r="A901" s="125">
        <v>603</v>
      </c>
      <c r="B901" s="125">
        <v>0.33350000000000002</v>
      </c>
      <c r="C901" s="125">
        <v>1.1189</v>
      </c>
      <c r="D901" s="125">
        <v>2.3374000000000001</v>
      </c>
      <c r="E901" s="125">
        <v>5.2188999999999997</v>
      </c>
      <c r="F901" s="125">
        <v>11.0967</v>
      </c>
      <c r="G901" s="125">
        <v>14.069800000000001</v>
      </c>
      <c r="H901" s="125">
        <v>21.2532</v>
      </c>
      <c r="I901" s="125">
        <v>0.37990000000000002</v>
      </c>
      <c r="J901" s="125">
        <v>1.2067000000000001</v>
      </c>
      <c r="K901" s="125">
        <v>2.5082</v>
      </c>
      <c r="L901" s="125">
        <v>0.41810000000000003</v>
      </c>
      <c r="M901" s="125">
        <v>1.3029999999999999</v>
      </c>
      <c r="N901" s="125">
        <v>3.0987</v>
      </c>
      <c r="O901" s="125">
        <v>0.35449999999999998</v>
      </c>
      <c r="P901" s="125">
        <v>1.1992</v>
      </c>
      <c r="Q901" s="125">
        <v>2.5066000000000002</v>
      </c>
      <c r="R901" s="125">
        <v>1.2079</v>
      </c>
      <c r="S901" s="125">
        <v>2.5124</v>
      </c>
      <c r="T901" s="363">
        <v>5.5785</v>
      </c>
      <c r="U901" s="125">
        <v>603</v>
      </c>
    </row>
    <row r="902" spans="1:21">
      <c r="A902" s="125">
        <v>602</v>
      </c>
      <c r="B902" s="125">
        <v>0.3337</v>
      </c>
      <c r="C902" s="125">
        <v>1.1193</v>
      </c>
      <c r="D902" s="125">
        <v>2.3382000000000001</v>
      </c>
      <c r="E902" s="125">
        <v>5.2206000000000001</v>
      </c>
      <c r="F902" s="125">
        <v>11.1</v>
      </c>
      <c r="G902" s="125">
        <v>14.0741</v>
      </c>
      <c r="H902" s="125">
        <v>21.259699999999999</v>
      </c>
      <c r="I902" s="125">
        <v>0.38009999999999999</v>
      </c>
      <c r="J902" s="125">
        <v>1.2072000000000001</v>
      </c>
      <c r="K902" s="125">
        <v>2.5091999999999999</v>
      </c>
      <c r="L902" s="125">
        <v>0.41839999999999999</v>
      </c>
      <c r="M902" s="125">
        <v>1.3035000000000001</v>
      </c>
      <c r="N902" s="125">
        <v>3.0996999999999999</v>
      </c>
      <c r="O902" s="125">
        <v>0.35470000000000002</v>
      </c>
      <c r="P902" s="125">
        <v>1.1997</v>
      </c>
      <c r="Q902" s="125">
        <v>2.5074999999999998</v>
      </c>
      <c r="R902" s="125">
        <v>1.2083999999999999</v>
      </c>
      <c r="S902" s="125">
        <v>2.5133000000000001</v>
      </c>
      <c r="T902" s="363">
        <v>5.5804</v>
      </c>
      <c r="U902" s="125">
        <v>602</v>
      </c>
    </row>
    <row r="903" spans="1:21">
      <c r="A903" s="125">
        <v>601</v>
      </c>
      <c r="B903" s="125">
        <v>0.33379999999999999</v>
      </c>
      <c r="C903" s="125">
        <v>1.1196999999999999</v>
      </c>
      <c r="D903" s="125">
        <v>2.339</v>
      </c>
      <c r="E903" s="125">
        <v>5.2222</v>
      </c>
      <c r="F903" s="125">
        <v>11.103400000000001</v>
      </c>
      <c r="G903" s="125">
        <v>14.0784</v>
      </c>
      <c r="H903" s="125">
        <v>21.266300000000001</v>
      </c>
      <c r="I903" s="125">
        <v>0.38040000000000002</v>
      </c>
      <c r="J903" s="125">
        <v>1.2077</v>
      </c>
      <c r="K903" s="125">
        <v>2.5101</v>
      </c>
      <c r="L903" s="125">
        <v>0.41870000000000002</v>
      </c>
      <c r="M903" s="125">
        <v>1.3041</v>
      </c>
      <c r="N903" s="125">
        <v>3.1008</v>
      </c>
      <c r="O903" s="125">
        <v>0.35489999999999999</v>
      </c>
      <c r="P903" s="125">
        <v>1.2001999999999999</v>
      </c>
      <c r="Q903" s="125">
        <v>2.5085000000000002</v>
      </c>
      <c r="R903" s="125">
        <v>1.2088000000000001</v>
      </c>
      <c r="S903" s="125">
        <v>2.5143</v>
      </c>
      <c r="T903" s="363">
        <v>5.5822000000000003</v>
      </c>
      <c r="U903" s="125">
        <v>601</v>
      </c>
    </row>
    <row r="904" spans="1:21">
      <c r="A904" s="125">
        <v>600</v>
      </c>
      <c r="B904" s="125">
        <v>0.33400000000000002</v>
      </c>
      <c r="C904" s="125">
        <v>1.1201000000000001</v>
      </c>
      <c r="D904" s="125">
        <v>2.3397999999999999</v>
      </c>
      <c r="E904" s="125">
        <v>5.2239000000000004</v>
      </c>
      <c r="F904" s="125">
        <v>11.1067</v>
      </c>
      <c r="G904" s="125">
        <v>14.082700000000001</v>
      </c>
      <c r="H904" s="125">
        <v>21.2728</v>
      </c>
      <c r="I904" s="125">
        <v>0.38059999999999999</v>
      </c>
      <c r="J904" s="125">
        <v>1.2081999999999999</v>
      </c>
      <c r="K904" s="125">
        <v>2.5110999999999999</v>
      </c>
      <c r="L904" s="125">
        <v>0.41889999999999999</v>
      </c>
      <c r="M904" s="125">
        <v>1.3046</v>
      </c>
      <c r="N904" s="125">
        <v>3.1017999999999999</v>
      </c>
      <c r="O904" s="125">
        <v>0.35510000000000003</v>
      </c>
      <c r="P904" s="125">
        <v>1.2005999999999999</v>
      </c>
      <c r="Q904" s="125">
        <v>2.5093999999999999</v>
      </c>
      <c r="R904" s="125">
        <v>1.2093</v>
      </c>
      <c r="S904" s="125">
        <v>2.5152000000000001</v>
      </c>
      <c r="T904" s="363">
        <v>5.5839999999999996</v>
      </c>
      <c r="U904" s="125">
        <v>600</v>
      </c>
    </row>
    <row r="905" spans="1:21">
      <c r="A905" s="125">
        <v>599</v>
      </c>
      <c r="B905" s="125">
        <v>0.3342</v>
      </c>
      <c r="C905" s="125">
        <v>1.1205000000000001</v>
      </c>
      <c r="D905" s="125">
        <v>2.3407</v>
      </c>
      <c r="E905" s="125">
        <v>5.2255000000000003</v>
      </c>
      <c r="F905" s="125">
        <v>11.110099999999999</v>
      </c>
      <c r="G905" s="125">
        <v>14.0869</v>
      </c>
      <c r="H905" s="125">
        <v>21.279399999999999</v>
      </c>
      <c r="I905" s="125">
        <v>0.38080000000000003</v>
      </c>
      <c r="J905" s="125">
        <v>1.2087000000000001</v>
      </c>
      <c r="K905" s="125">
        <v>2.5121000000000002</v>
      </c>
      <c r="L905" s="125">
        <v>0.41920000000000002</v>
      </c>
      <c r="M905" s="125">
        <v>1.3050999999999999</v>
      </c>
      <c r="N905" s="125">
        <v>3.1029</v>
      </c>
      <c r="O905" s="125">
        <v>0.3553</v>
      </c>
      <c r="P905" s="125">
        <v>1.2011000000000001</v>
      </c>
      <c r="Q905" s="125">
        <v>2.5103</v>
      </c>
      <c r="R905" s="125">
        <v>1.2097</v>
      </c>
      <c r="S905" s="125">
        <v>2.5160999999999998</v>
      </c>
      <c r="T905" s="363">
        <v>5.5858999999999996</v>
      </c>
      <c r="U905" s="125">
        <v>599</v>
      </c>
    </row>
    <row r="906" spans="1:21">
      <c r="A906" s="125">
        <v>598</v>
      </c>
      <c r="B906" s="125">
        <v>0.33439999999999998</v>
      </c>
      <c r="C906" s="125">
        <v>1.1209</v>
      </c>
      <c r="D906" s="125">
        <v>2.3414999999999999</v>
      </c>
      <c r="E906" s="125">
        <v>5.2271999999999998</v>
      </c>
      <c r="F906" s="125">
        <v>11.1134</v>
      </c>
      <c r="G906" s="125">
        <v>14.091200000000001</v>
      </c>
      <c r="H906" s="125">
        <v>21.286000000000001</v>
      </c>
      <c r="I906" s="125">
        <v>0.38109999999999999</v>
      </c>
      <c r="J906" s="125">
        <v>1.2092000000000001</v>
      </c>
      <c r="K906" s="125">
        <v>2.5131000000000001</v>
      </c>
      <c r="L906" s="125">
        <v>0.4194</v>
      </c>
      <c r="M906" s="125">
        <v>1.3056000000000001</v>
      </c>
      <c r="N906" s="125">
        <v>3.1038999999999999</v>
      </c>
      <c r="O906" s="125">
        <v>0.35549999999999998</v>
      </c>
      <c r="P906" s="125">
        <v>1.2016</v>
      </c>
      <c r="Q906" s="125">
        <v>2.5112999999999999</v>
      </c>
      <c r="R906" s="125">
        <v>1.2101999999999999</v>
      </c>
      <c r="S906" s="125">
        <v>2.5169999999999999</v>
      </c>
      <c r="T906" s="363">
        <v>5.5876999999999999</v>
      </c>
      <c r="U906" s="125">
        <v>598</v>
      </c>
    </row>
    <row r="907" spans="1:21">
      <c r="A907" s="125">
        <v>597</v>
      </c>
      <c r="B907" s="125">
        <v>0.33460000000000001</v>
      </c>
      <c r="C907" s="125">
        <v>1.1214</v>
      </c>
      <c r="D907" s="125">
        <v>2.3422999999999998</v>
      </c>
      <c r="E907" s="125">
        <v>5.2287999999999997</v>
      </c>
      <c r="F907" s="125">
        <v>11.1168</v>
      </c>
      <c r="G907" s="125">
        <v>14.095499999999999</v>
      </c>
      <c r="H907" s="125">
        <v>21.2926</v>
      </c>
      <c r="I907" s="125">
        <v>0.38129999999999997</v>
      </c>
      <c r="J907" s="125">
        <v>1.2096</v>
      </c>
      <c r="K907" s="125">
        <v>2.5139999999999998</v>
      </c>
      <c r="L907" s="125">
        <v>0.41970000000000002</v>
      </c>
      <c r="M907" s="125">
        <v>1.3062</v>
      </c>
      <c r="N907" s="125">
        <v>3.105</v>
      </c>
      <c r="O907" s="125">
        <v>0.35570000000000002</v>
      </c>
      <c r="P907" s="125">
        <v>1.2020999999999999</v>
      </c>
      <c r="Q907" s="125">
        <v>2.5122</v>
      </c>
      <c r="R907" s="125">
        <v>1.2107000000000001</v>
      </c>
      <c r="S907" s="125">
        <v>2.5179</v>
      </c>
      <c r="T907" s="363">
        <v>5.5895999999999999</v>
      </c>
      <c r="U907" s="125">
        <v>597</v>
      </c>
    </row>
    <row r="908" spans="1:21">
      <c r="A908" s="125">
        <v>596</v>
      </c>
      <c r="B908" s="125">
        <v>0.33479999999999999</v>
      </c>
      <c r="C908" s="125">
        <v>1.1217999999999999</v>
      </c>
      <c r="D908" s="125">
        <v>2.3431000000000002</v>
      </c>
      <c r="E908" s="125">
        <v>5.2305000000000001</v>
      </c>
      <c r="F908" s="125">
        <v>11.120100000000001</v>
      </c>
      <c r="G908" s="125">
        <v>14.0998</v>
      </c>
      <c r="H908" s="125">
        <v>21.299199999999999</v>
      </c>
      <c r="I908" s="125">
        <v>0.38150000000000001</v>
      </c>
      <c r="J908" s="125">
        <v>1.2101</v>
      </c>
      <c r="K908" s="125">
        <v>2.5150000000000001</v>
      </c>
      <c r="L908" s="125">
        <v>0.42</v>
      </c>
      <c r="M908" s="125">
        <v>1.3067</v>
      </c>
      <c r="N908" s="125">
        <v>3.1059999999999999</v>
      </c>
      <c r="O908" s="125">
        <v>0.35589999999999999</v>
      </c>
      <c r="P908" s="125">
        <v>1.2024999999999999</v>
      </c>
      <c r="Q908" s="125">
        <v>2.5131999999999999</v>
      </c>
      <c r="R908" s="125">
        <v>1.2111000000000001</v>
      </c>
      <c r="S908" s="125">
        <v>2.5188999999999999</v>
      </c>
      <c r="T908" s="363">
        <v>5.5914999999999999</v>
      </c>
      <c r="U908" s="125">
        <v>596</v>
      </c>
    </row>
    <row r="909" spans="1:21">
      <c r="A909" s="125">
        <v>595</v>
      </c>
      <c r="B909" s="125">
        <v>0.33500000000000002</v>
      </c>
      <c r="C909" s="125">
        <v>1.1222000000000001</v>
      </c>
      <c r="D909" s="125">
        <v>2.3439000000000001</v>
      </c>
      <c r="E909" s="125">
        <v>5.2321</v>
      </c>
      <c r="F909" s="125">
        <v>11.1235</v>
      </c>
      <c r="G909" s="125">
        <v>14.104100000000001</v>
      </c>
      <c r="H909" s="125">
        <v>21.305800000000001</v>
      </c>
      <c r="I909" s="125">
        <v>0.38179999999999997</v>
      </c>
      <c r="J909" s="125">
        <v>1.2105999999999999</v>
      </c>
      <c r="K909" s="125">
        <v>2.516</v>
      </c>
      <c r="L909" s="125">
        <v>0.42020000000000002</v>
      </c>
      <c r="M909" s="125">
        <v>1.3071999999999999</v>
      </c>
      <c r="N909" s="125">
        <v>3.1071</v>
      </c>
      <c r="O909" s="125">
        <v>0.35610000000000003</v>
      </c>
      <c r="P909" s="125">
        <v>1.2030000000000001</v>
      </c>
      <c r="Q909" s="125">
        <v>2.5141</v>
      </c>
      <c r="R909" s="125">
        <v>1.2116</v>
      </c>
      <c r="S909" s="125">
        <v>2.5198</v>
      </c>
      <c r="T909" s="363">
        <v>5.5933000000000002</v>
      </c>
      <c r="U909" s="125">
        <v>595</v>
      </c>
    </row>
    <row r="910" spans="1:21">
      <c r="A910" s="125">
        <v>594</v>
      </c>
      <c r="B910" s="125">
        <v>0.3352</v>
      </c>
      <c r="C910" s="125">
        <v>1.1226</v>
      </c>
      <c r="D910" s="125">
        <v>2.3448000000000002</v>
      </c>
      <c r="E910" s="125">
        <v>5.2337999999999996</v>
      </c>
      <c r="F910" s="125">
        <v>11.126799999999999</v>
      </c>
      <c r="G910" s="125">
        <v>14.1084</v>
      </c>
      <c r="H910" s="125">
        <v>21.3124</v>
      </c>
      <c r="I910" s="125">
        <v>0.38200000000000001</v>
      </c>
      <c r="J910" s="125">
        <v>1.2111000000000001</v>
      </c>
      <c r="K910" s="125">
        <v>2.5169999999999999</v>
      </c>
      <c r="L910" s="125">
        <v>0.42049999999999998</v>
      </c>
      <c r="M910" s="125">
        <v>1.3077000000000001</v>
      </c>
      <c r="N910" s="125">
        <v>3.1080999999999999</v>
      </c>
      <c r="O910" s="125">
        <v>0.35639999999999999</v>
      </c>
      <c r="P910" s="125">
        <v>1.2035</v>
      </c>
      <c r="Q910" s="125">
        <v>2.5150999999999999</v>
      </c>
      <c r="R910" s="125">
        <v>1.212</v>
      </c>
      <c r="S910" s="125">
        <v>2.5207000000000002</v>
      </c>
      <c r="T910" s="363">
        <v>5.5952000000000002</v>
      </c>
      <c r="U910" s="125">
        <v>594</v>
      </c>
    </row>
    <row r="911" spans="1:21">
      <c r="A911" s="125">
        <v>593</v>
      </c>
      <c r="B911" s="125">
        <v>0.33539999999999998</v>
      </c>
      <c r="C911" s="125">
        <v>1.123</v>
      </c>
      <c r="D911" s="125">
        <v>2.3456000000000001</v>
      </c>
      <c r="E911" s="125">
        <v>5.2354000000000003</v>
      </c>
      <c r="F911" s="125">
        <v>11.1302</v>
      </c>
      <c r="G911" s="125">
        <v>14.1127</v>
      </c>
      <c r="H911" s="125">
        <v>21.318999999999999</v>
      </c>
      <c r="I911" s="125">
        <v>0.38219999999999998</v>
      </c>
      <c r="J911" s="125">
        <v>1.2116</v>
      </c>
      <c r="K911" s="125">
        <v>2.5179999999999998</v>
      </c>
      <c r="L911" s="125">
        <v>0.42070000000000002</v>
      </c>
      <c r="M911" s="125">
        <v>1.3083</v>
      </c>
      <c r="N911" s="125">
        <v>3.1092</v>
      </c>
      <c r="O911" s="125">
        <v>0.35659999999999997</v>
      </c>
      <c r="P911" s="125">
        <v>1.204</v>
      </c>
      <c r="Q911" s="125">
        <v>2.516</v>
      </c>
      <c r="R911" s="125">
        <v>1.2124999999999999</v>
      </c>
      <c r="S911" s="125">
        <v>2.5215999999999998</v>
      </c>
      <c r="T911" s="363">
        <v>5.5970000000000004</v>
      </c>
      <c r="U911" s="125">
        <v>593</v>
      </c>
    </row>
    <row r="912" spans="1:21">
      <c r="A912" s="125">
        <v>592</v>
      </c>
      <c r="B912" s="125">
        <v>0.33560000000000001</v>
      </c>
      <c r="C912" s="125">
        <v>1.1234</v>
      </c>
      <c r="D912" s="125">
        <v>2.3464</v>
      </c>
      <c r="E912" s="125">
        <v>5.2370999999999999</v>
      </c>
      <c r="F912" s="125">
        <v>11.133599999999999</v>
      </c>
      <c r="G912" s="125">
        <v>14.117000000000001</v>
      </c>
      <c r="H912" s="125">
        <v>21.325600000000001</v>
      </c>
      <c r="I912" s="125">
        <v>0.38250000000000001</v>
      </c>
      <c r="J912" s="125">
        <v>1.2121</v>
      </c>
      <c r="K912" s="125">
        <v>2.5188999999999999</v>
      </c>
      <c r="L912" s="125">
        <v>0.42099999999999999</v>
      </c>
      <c r="M912" s="125">
        <v>1.3088</v>
      </c>
      <c r="N912" s="125">
        <v>3.1101999999999999</v>
      </c>
      <c r="O912" s="125">
        <v>0.35680000000000001</v>
      </c>
      <c r="P912" s="125">
        <v>1.2043999999999999</v>
      </c>
      <c r="Q912" s="125">
        <v>2.5169999999999999</v>
      </c>
      <c r="R912" s="125">
        <v>1.2130000000000001</v>
      </c>
      <c r="S912" s="125">
        <v>2.5226000000000002</v>
      </c>
      <c r="T912" s="363">
        <v>5.5989000000000004</v>
      </c>
      <c r="U912" s="125">
        <v>592</v>
      </c>
    </row>
    <row r="913" spans="1:21">
      <c r="A913" s="125">
        <v>591</v>
      </c>
      <c r="B913" s="125">
        <v>0.33579999999999999</v>
      </c>
      <c r="C913" s="125">
        <v>1.1237999999999999</v>
      </c>
      <c r="D913" s="125">
        <v>2.3472</v>
      </c>
      <c r="E913" s="125">
        <v>5.2388000000000003</v>
      </c>
      <c r="F913" s="125">
        <v>11.137</v>
      </c>
      <c r="G913" s="125">
        <v>14.1213</v>
      </c>
      <c r="H913" s="125">
        <v>21.3322</v>
      </c>
      <c r="I913" s="125">
        <v>0.38269999999999998</v>
      </c>
      <c r="J913" s="125">
        <v>1.2125999999999999</v>
      </c>
      <c r="K913" s="125">
        <v>2.5198999999999998</v>
      </c>
      <c r="L913" s="125">
        <v>0.42130000000000001</v>
      </c>
      <c r="M913" s="125">
        <v>1.3092999999999999</v>
      </c>
      <c r="N913" s="125">
        <v>3.1113</v>
      </c>
      <c r="O913" s="125">
        <v>0.35699999999999998</v>
      </c>
      <c r="P913" s="125">
        <v>1.2049000000000001</v>
      </c>
      <c r="Q913" s="125">
        <v>2.5179</v>
      </c>
      <c r="R913" s="125">
        <v>1.2134</v>
      </c>
      <c r="S913" s="125">
        <v>2.5234999999999999</v>
      </c>
      <c r="T913" s="363">
        <v>6.0007000000000001</v>
      </c>
      <c r="U913" s="125">
        <v>591</v>
      </c>
    </row>
    <row r="914" spans="1:21">
      <c r="A914" s="125">
        <v>590</v>
      </c>
      <c r="B914" s="125">
        <v>0.33600000000000002</v>
      </c>
      <c r="C914" s="125">
        <v>1.1242000000000001</v>
      </c>
      <c r="D914" s="125">
        <v>2.3479999999999999</v>
      </c>
      <c r="E914" s="125">
        <v>5.2404000000000002</v>
      </c>
      <c r="F914" s="125">
        <v>11.1403</v>
      </c>
      <c r="G914" s="125">
        <v>14.1257</v>
      </c>
      <c r="H914" s="125">
        <v>21.338799999999999</v>
      </c>
      <c r="I914" s="125">
        <v>0.38290000000000002</v>
      </c>
      <c r="J914" s="125">
        <v>1.2131000000000001</v>
      </c>
      <c r="K914" s="125">
        <v>2.5209000000000001</v>
      </c>
      <c r="L914" s="125">
        <v>0.42149999999999999</v>
      </c>
      <c r="M914" s="125">
        <v>1.3098000000000001</v>
      </c>
      <c r="N914" s="125">
        <v>3.1124000000000001</v>
      </c>
      <c r="O914" s="125">
        <v>0.35720000000000002</v>
      </c>
      <c r="P914" s="125">
        <v>1.2054</v>
      </c>
      <c r="Q914" s="125">
        <v>2.5188999999999999</v>
      </c>
      <c r="R914" s="125">
        <v>1.2139</v>
      </c>
      <c r="S914" s="125">
        <v>2.5244</v>
      </c>
      <c r="T914" s="363">
        <v>6.0026000000000002</v>
      </c>
      <c r="U914" s="125">
        <v>590</v>
      </c>
    </row>
    <row r="915" spans="1:21">
      <c r="A915" s="125">
        <v>589</v>
      </c>
      <c r="B915" s="125">
        <v>0.3362</v>
      </c>
      <c r="C915" s="125">
        <v>1.1246</v>
      </c>
      <c r="D915" s="125">
        <v>2.3489</v>
      </c>
      <c r="E915" s="125">
        <v>5.2420999999999998</v>
      </c>
      <c r="F915" s="125">
        <v>11.143700000000001</v>
      </c>
      <c r="G915" s="125">
        <v>14.13</v>
      </c>
      <c r="H915" s="125">
        <v>21.345400000000001</v>
      </c>
      <c r="I915" s="125">
        <v>0.38319999999999999</v>
      </c>
      <c r="J915" s="125">
        <v>1.2136</v>
      </c>
      <c r="K915" s="125">
        <v>2.5219</v>
      </c>
      <c r="L915" s="125">
        <v>0.42180000000000001</v>
      </c>
      <c r="M915" s="125">
        <v>1.3104</v>
      </c>
      <c r="N915" s="125">
        <v>3.1133999999999999</v>
      </c>
      <c r="O915" s="125">
        <v>0.3574</v>
      </c>
      <c r="P915" s="125">
        <v>1.2059</v>
      </c>
      <c r="Q915" s="125">
        <v>2.5198</v>
      </c>
      <c r="R915" s="125">
        <v>1.2143999999999999</v>
      </c>
      <c r="S915" s="125">
        <v>2.5253999999999999</v>
      </c>
      <c r="T915" s="363">
        <v>6.0045000000000002</v>
      </c>
      <c r="U915" s="125">
        <v>589</v>
      </c>
    </row>
    <row r="916" spans="1:21">
      <c r="A916" s="125">
        <v>588</v>
      </c>
      <c r="B916" s="125">
        <v>0.33639999999999998</v>
      </c>
      <c r="C916" s="125">
        <v>1.1251</v>
      </c>
      <c r="D916" s="125">
        <v>2.3496999999999999</v>
      </c>
      <c r="E916" s="125">
        <v>5.2436999999999996</v>
      </c>
      <c r="F916" s="125">
        <v>11.1471</v>
      </c>
      <c r="G916" s="125">
        <v>14.1343</v>
      </c>
      <c r="H916" s="125">
        <v>21.3521</v>
      </c>
      <c r="I916" s="125">
        <v>0.38340000000000002</v>
      </c>
      <c r="J916" s="125">
        <v>1.214</v>
      </c>
      <c r="K916" s="125">
        <v>2.5228999999999999</v>
      </c>
      <c r="L916" s="125">
        <v>0.42199999999999999</v>
      </c>
      <c r="M916" s="125">
        <v>1.3109</v>
      </c>
      <c r="N916" s="125">
        <v>3.1145</v>
      </c>
      <c r="O916" s="125">
        <v>0.35759999999999997</v>
      </c>
      <c r="P916" s="125">
        <v>1.2063999999999999</v>
      </c>
      <c r="Q916" s="125">
        <v>2.5207999999999999</v>
      </c>
      <c r="R916" s="125">
        <v>1.2148000000000001</v>
      </c>
      <c r="S916" s="125">
        <v>2.5263</v>
      </c>
      <c r="T916" s="363">
        <v>6.0063000000000004</v>
      </c>
      <c r="U916" s="125">
        <v>588</v>
      </c>
    </row>
    <row r="917" spans="1:21">
      <c r="A917" s="125">
        <v>587</v>
      </c>
      <c r="B917" s="125">
        <v>0.33660000000000001</v>
      </c>
      <c r="C917" s="125">
        <v>1.1254999999999999</v>
      </c>
      <c r="D917" s="125">
        <v>2.3504999999999998</v>
      </c>
      <c r="E917" s="125">
        <v>5.2454000000000001</v>
      </c>
      <c r="F917" s="125">
        <v>11.150499999999999</v>
      </c>
      <c r="G917" s="125">
        <v>14.1386</v>
      </c>
      <c r="H917" s="125">
        <v>21.358699999999999</v>
      </c>
      <c r="I917" s="125">
        <v>0.38369999999999999</v>
      </c>
      <c r="J917" s="125">
        <v>1.2144999999999999</v>
      </c>
      <c r="K917" s="125">
        <v>2.5238999999999998</v>
      </c>
      <c r="L917" s="125">
        <v>0.42230000000000001</v>
      </c>
      <c r="M917" s="125">
        <v>1.3113999999999999</v>
      </c>
      <c r="N917" s="125">
        <v>3.1154999999999999</v>
      </c>
      <c r="O917" s="125">
        <v>0.35780000000000001</v>
      </c>
      <c r="P917" s="125">
        <v>1.2068000000000001</v>
      </c>
      <c r="Q917" s="125">
        <v>2.5217000000000001</v>
      </c>
      <c r="R917" s="125">
        <v>1.2153</v>
      </c>
      <c r="S917" s="125">
        <v>2.5272000000000001</v>
      </c>
      <c r="T917" s="363">
        <v>6.0082000000000004</v>
      </c>
      <c r="U917" s="125">
        <v>587</v>
      </c>
    </row>
    <row r="918" spans="1:21">
      <c r="A918" s="125">
        <v>586</v>
      </c>
      <c r="B918" s="125">
        <v>0.33679999999999999</v>
      </c>
      <c r="C918" s="125">
        <v>1.1258999999999999</v>
      </c>
      <c r="D918" s="125">
        <v>2.3513000000000002</v>
      </c>
      <c r="E918" s="125">
        <v>5.2470999999999997</v>
      </c>
      <c r="F918" s="125">
        <v>11.1539</v>
      </c>
      <c r="G918" s="125">
        <v>14.143000000000001</v>
      </c>
      <c r="H918" s="125">
        <v>21.365400000000001</v>
      </c>
      <c r="I918" s="125">
        <v>0.38390000000000002</v>
      </c>
      <c r="J918" s="125">
        <v>1.2150000000000001</v>
      </c>
      <c r="K918" s="125">
        <v>2.5247999999999999</v>
      </c>
      <c r="L918" s="125">
        <v>0.42259999999999998</v>
      </c>
      <c r="M918" s="125">
        <v>1.3119000000000001</v>
      </c>
      <c r="N918" s="125">
        <v>3.1166</v>
      </c>
      <c r="O918" s="125">
        <v>0.35799999999999998</v>
      </c>
      <c r="P918" s="125">
        <v>1.2073</v>
      </c>
      <c r="Q918" s="125">
        <v>2.5226999999999999</v>
      </c>
      <c r="R918" s="125">
        <v>1.2158</v>
      </c>
      <c r="S918" s="125">
        <v>2.5280999999999998</v>
      </c>
      <c r="T918" s="363">
        <v>6.0101000000000004</v>
      </c>
      <c r="U918" s="125">
        <v>586</v>
      </c>
    </row>
    <row r="919" spans="1:21">
      <c r="A919" s="125">
        <v>585</v>
      </c>
      <c r="B919" s="125">
        <v>0.33700000000000002</v>
      </c>
      <c r="C919" s="125">
        <v>1.1263000000000001</v>
      </c>
      <c r="D919" s="125">
        <v>2.3521999999999998</v>
      </c>
      <c r="E919" s="125">
        <v>5.2487000000000004</v>
      </c>
      <c r="F919" s="125">
        <v>11.1572</v>
      </c>
      <c r="G919" s="125">
        <v>14.1473</v>
      </c>
      <c r="H919" s="125">
        <v>21.372</v>
      </c>
      <c r="I919" s="125">
        <v>0.3841</v>
      </c>
      <c r="J919" s="125">
        <v>1.2155</v>
      </c>
      <c r="K919" s="125">
        <v>2.5257999999999998</v>
      </c>
      <c r="L919" s="125">
        <v>0.42280000000000001</v>
      </c>
      <c r="M919" s="125">
        <v>1.3125</v>
      </c>
      <c r="N919" s="125">
        <v>3.1177000000000001</v>
      </c>
      <c r="O919" s="125">
        <v>0.35820000000000002</v>
      </c>
      <c r="P919" s="125">
        <v>1.2078</v>
      </c>
      <c r="Q919" s="125">
        <v>2.5236000000000001</v>
      </c>
      <c r="R919" s="125">
        <v>1.2161999999999999</v>
      </c>
      <c r="S919" s="125">
        <v>2.5291000000000001</v>
      </c>
      <c r="T919" s="363">
        <v>6.0118999999999998</v>
      </c>
      <c r="U919" s="125">
        <v>585</v>
      </c>
    </row>
    <row r="920" spans="1:21">
      <c r="A920" s="125">
        <v>584</v>
      </c>
      <c r="B920" s="125">
        <v>0.3372</v>
      </c>
      <c r="C920" s="125">
        <v>1.1267</v>
      </c>
      <c r="D920" s="125">
        <v>2.3530000000000002</v>
      </c>
      <c r="E920" s="125">
        <v>5.2504</v>
      </c>
      <c r="F920" s="125">
        <v>11.160600000000001</v>
      </c>
      <c r="G920" s="125">
        <v>14.1516</v>
      </c>
      <c r="H920" s="125">
        <v>21.378699999999998</v>
      </c>
      <c r="I920" s="125">
        <v>0.38440000000000002</v>
      </c>
      <c r="J920" s="125">
        <v>1.216</v>
      </c>
      <c r="K920" s="125">
        <v>2.5268000000000002</v>
      </c>
      <c r="L920" s="125">
        <v>0.42309999999999998</v>
      </c>
      <c r="M920" s="125">
        <v>1.3129999999999999</v>
      </c>
      <c r="N920" s="125">
        <v>3.1187</v>
      </c>
      <c r="O920" s="125">
        <v>0.3584</v>
      </c>
      <c r="P920" s="125">
        <v>1.2082999999999999</v>
      </c>
      <c r="Q920" s="125">
        <v>2.5246</v>
      </c>
      <c r="R920" s="125">
        <v>1.2166999999999999</v>
      </c>
      <c r="S920" s="125">
        <v>2.5299999999999998</v>
      </c>
      <c r="T920" s="363">
        <v>6.0137999999999998</v>
      </c>
      <c r="U920" s="125">
        <v>584</v>
      </c>
    </row>
    <row r="921" spans="1:21">
      <c r="A921" s="125">
        <v>583</v>
      </c>
      <c r="B921" s="125">
        <v>0.33739999999999998</v>
      </c>
      <c r="C921" s="125">
        <v>1.1271</v>
      </c>
      <c r="D921" s="125">
        <v>2.3538000000000001</v>
      </c>
      <c r="E921" s="125">
        <v>5.2521000000000004</v>
      </c>
      <c r="F921" s="125">
        <v>11.164</v>
      </c>
      <c r="G921" s="125">
        <v>14.156000000000001</v>
      </c>
      <c r="H921" s="125">
        <v>21.385300000000001</v>
      </c>
      <c r="I921" s="125">
        <v>0.3846</v>
      </c>
      <c r="J921" s="125">
        <v>1.2164999999999999</v>
      </c>
      <c r="K921" s="125">
        <v>2.5278</v>
      </c>
      <c r="L921" s="125">
        <v>0.4234</v>
      </c>
      <c r="M921" s="125">
        <v>1.3134999999999999</v>
      </c>
      <c r="N921" s="125">
        <v>3.1198000000000001</v>
      </c>
      <c r="O921" s="125">
        <v>0.35859999999999997</v>
      </c>
      <c r="P921" s="125">
        <v>1.2088000000000001</v>
      </c>
      <c r="Q921" s="125">
        <v>2.5255000000000001</v>
      </c>
      <c r="R921" s="125">
        <v>1.2171000000000001</v>
      </c>
      <c r="S921" s="125">
        <v>2.5308999999999999</v>
      </c>
      <c r="T921" s="363">
        <v>6.0156999999999998</v>
      </c>
      <c r="U921" s="125">
        <v>583</v>
      </c>
    </row>
    <row r="922" spans="1:21">
      <c r="A922" s="125">
        <v>582</v>
      </c>
      <c r="B922" s="125">
        <v>0.33760000000000001</v>
      </c>
      <c r="C922" s="125">
        <v>1.1274999999999999</v>
      </c>
      <c r="D922" s="125">
        <v>2.3546999999999998</v>
      </c>
      <c r="E922" s="125">
        <v>5.2538</v>
      </c>
      <c r="F922" s="125">
        <v>11.167400000000001</v>
      </c>
      <c r="G922" s="125">
        <v>14.160299999999999</v>
      </c>
      <c r="H922" s="125">
        <v>21.391999999999999</v>
      </c>
      <c r="I922" s="125">
        <v>0.38479999999999998</v>
      </c>
      <c r="J922" s="125">
        <v>1.2170000000000001</v>
      </c>
      <c r="K922" s="125">
        <v>2.5287999999999999</v>
      </c>
      <c r="L922" s="125">
        <v>0.42359999999999998</v>
      </c>
      <c r="M922" s="125">
        <v>1.3141</v>
      </c>
      <c r="N922" s="125">
        <v>3.1208999999999998</v>
      </c>
      <c r="O922" s="125">
        <v>0.35880000000000001</v>
      </c>
      <c r="P922" s="125">
        <v>1.2092000000000001</v>
      </c>
      <c r="Q922" s="125">
        <v>2.5265</v>
      </c>
      <c r="R922" s="125">
        <v>1.2176</v>
      </c>
      <c r="S922" s="125">
        <v>2.5318999999999998</v>
      </c>
      <c r="T922" s="363">
        <v>6.0175999999999998</v>
      </c>
      <c r="U922" s="125">
        <v>582</v>
      </c>
    </row>
    <row r="923" spans="1:21">
      <c r="A923" s="125">
        <v>581</v>
      </c>
      <c r="B923" s="125">
        <v>0.33779999999999999</v>
      </c>
      <c r="C923" s="125">
        <v>1.1279999999999999</v>
      </c>
      <c r="D923" s="125">
        <v>2.3555000000000001</v>
      </c>
      <c r="E923" s="125">
        <v>5.2553999999999998</v>
      </c>
      <c r="F923" s="125">
        <v>11.1708</v>
      </c>
      <c r="G923" s="125">
        <v>14.1647</v>
      </c>
      <c r="H923" s="125">
        <v>21.398700000000002</v>
      </c>
      <c r="I923" s="125">
        <v>0.3851</v>
      </c>
      <c r="J923" s="125">
        <v>1.2175</v>
      </c>
      <c r="K923" s="125">
        <v>2.5297999999999998</v>
      </c>
      <c r="L923" s="125">
        <v>0.4239</v>
      </c>
      <c r="M923" s="125">
        <v>1.3146</v>
      </c>
      <c r="N923" s="125">
        <v>3.1219000000000001</v>
      </c>
      <c r="O923" s="125">
        <v>0.35899999999999999</v>
      </c>
      <c r="P923" s="125">
        <v>1.2097</v>
      </c>
      <c r="Q923" s="125">
        <v>2.5274999999999999</v>
      </c>
      <c r="R923" s="125">
        <v>1.2181</v>
      </c>
      <c r="S923" s="125">
        <v>2.5327999999999999</v>
      </c>
      <c r="T923" s="363">
        <v>6.0194000000000001</v>
      </c>
      <c r="U923" s="125">
        <v>581</v>
      </c>
    </row>
    <row r="924" spans="1:21">
      <c r="A924" s="125">
        <v>580</v>
      </c>
      <c r="B924" s="125">
        <v>0.33800000000000002</v>
      </c>
      <c r="C924" s="125">
        <v>1.1284000000000001</v>
      </c>
      <c r="D924" s="125">
        <v>2.3563000000000001</v>
      </c>
      <c r="E924" s="125">
        <v>5.2571000000000003</v>
      </c>
      <c r="F924" s="125">
        <v>11.174200000000001</v>
      </c>
      <c r="G924" s="125">
        <v>14.169</v>
      </c>
      <c r="H924" s="125">
        <v>21.4054</v>
      </c>
      <c r="I924" s="125">
        <v>0.38529999999999998</v>
      </c>
      <c r="J924" s="125">
        <v>1.218</v>
      </c>
      <c r="K924" s="125">
        <v>2.5308000000000002</v>
      </c>
      <c r="L924" s="125">
        <v>0.42420000000000002</v>
      </c>
      <c r="M924" s="125">
        <v>1.3150999999999999</v>
      </c>
      <c r="N924" s="125">
        <v>3.1230000000000002</v>
      </c>
      <c r="O924" s="125">
        <v>0.35930000000000001</v>
      </c>
      <c r="P924" s="125">
        <v>1.2101999999999999</v>
      </c>
      <c r="Q924" s="125">
        <v>2.5284</v>
      </c>
      <c r="R924" s="125">
        <v>1.2184999999999999</v>
      </c>
      <c r="S924" s="125">
        <v>2.5337999999999998</v>
      </c>
      <c r="T924" s="363">
        <v>6.0213000000000001</v>
      </c>
      <c r="U924" s="125">
        <v>580</v>
      </c>
    </row>
    <row r="925" spans="1:21">
      <c r="A925" s="125">
        <v>579</v>
      </c>
      <c r="B925" s="125">
        <v>0.3382</v>
      </c>
      <c r="C925" s="125">
        <v>1.1288</v>
      </c>
      <c r="D925" s="125">
        <v>2.3572000000000002</v>
      </c>
      <c r="E925" s="125">
        <v>5.2587999999999999</v>
      </c>
      <c r="F925" s="125">
        <v>11.1776</v>
      </c>
      <c r="G925" s="125">
        <v>14.173400000000001</v>
      </c>
      <c r="H925" s="125">
        <v>21.411999999999999</v>
      </c>
      <c r="I925" s="125">
        <v>0.38550000000000001</v>
      </c>
      <c r="J925" s="125">
        <v>1.2184999999999999</v>
      </c>
      <c r="K925" s="125">
        <v>2.5318000000000001</v>
      </c>
      <c r="L925" s="125">
        <v>0.4244</v>
      </c>
      <c r="M925" s="125">
        <v>1.3156000000000001</v>
      </c>
      <c r="N925" s="125">
        <v>3.1240999999999999</v>
      </c>
      <c r="O925" s="125">
        <v>0.35949999999999999</v>
      </c>
      <c r="P925" s="125">
        <v>1.2107000000000001</v>
      </c>
      <c r="Q925" s="125">
        <v>2.5293999999999999</v>
      </c>
      <c r="R925" s="125">
        <v>1.2190000000000001</v>
      </c>
      <c r="S925" s="125">
        <v>2.5347</v>
      </c>
      <c r="T925" s="363">
        <v>6.0232000000000001</v>
      </c>
      <c r="U925" s="125">
        <v>579</v>
      </c>
    </row>
    <row r="926" spans="1:21">
      <c r="A926" s="125">
        <v>578</v>
      </c>
      <c r="B926" s="125">
        <v>0.33839999999999998</v>
      </c>
      <c r="C926" s="125">
        <v>1.1292</v>
      </c>
      <c r="D926" s="125">
        <v>2.3580000000000001</v>
      </c>
      <c r="E926" s="125">
        <v>5.2605000000000004</v>
      </c>
      <c r="F926" s="125">
        <v>11.180999999999999</v>
      </c>
      <c r="G926" s="125">
        <v>14.1777</v>
      </c>
      <c r="H926" s="125">
        <v>21.418700000000001</v>
      </c>
      <c r="I926" s="125">
        <v>0.38579999999999998</v>
      </c>
      <c r="J926" s="125">
        <v>1.2190000000000001</v>
      </c>
      <c r="K926" s="125">
        <v>2.5327999999999999</v>
      </c>
      <c r="L926" s="125">
        <v>0.42470000000000002</v>
      </c>
      <c r="M926" s="125">
        <v>1.3162</v>
      </c>
      <c r="N926" s="125">
        <v>3.1251000000000002</v>
      </c>
      <c r="O926" s="125">
        <v>0.35970000000000002</v>
      </c>
      <c r="P926" s="125">
        <v>1.2112000000000001</v>
      </c>
      <c r="Q926" s="125">
        <v>2.5303</v>
      </c>
      <c r="R926" s="125">
        <v>1.2195</v>
      </c>
      <c r="S926" s="125">
        <v>2.5356000000000001</v>
      </c>
      <c r="T926" s="363">
        <v>6.0251000000000001</v>
      </c>
      <c r="U926" s="125">
        <v>578</v>
      </c>
    </row>
    <row r="927" spans="1:21">
      <c r="A927" s="125">
        <v>577</v>
      </c>
      <c r="B927" s="125">
        <v>0.33860000000000001</v>
      </c>
      <c r="C927" s="125">
        <v>1.1295999999999999</v>
      </c>
      <c r="D927" s="125">
        <v>2.3588</v>
      </c>
      <c r="E927" s="125">
        <v>5.2621000000000002</v>
      </c>
      <c r="F927" s="125">
        <v>11.1845</v>
      </c>
      <c r="G927" s="125">
        <v>14.1821</v>
      </c>
      <c r="H927" s="125">
        <v>21.4254</v>
      </c>
      <c r="I927" s="125">
        <v>0.38600000000000001</v>
      </c>
      <c r="J927" s="125">
        <v>1.2195</v>
      </c>
      <c r="K927" s="125">
        <v>2.5337000000000001</v>
      </c>
      <c r="L927" s="125">
        <v>0.4249</v>
      </c>
      <c r="M927" s="125">
        <v>1.3167</v>
      </c>
      <c r="N927" s="125">
        <v>3.1261999999999999</v>
      </c>
      <c r="O927" s="125">
        <v>0.3599</v>
      </c>
      <c r="P927" s="125">
        <v>1.2117</v>
      </c>
      <c r="Q927" s="125">
        <v>2.5312999999999999</v>
      </c>
      <c r="R927" s="125">
        <v>1.22</v>
      </c>
      <c r="S927" s="125">
        <v>2.5366</v>
      </c>
      <c r="T927" s="363">
        <v>6.0270000000000001</v>
      </c>
      <c r="U927" s="125">
        <v>577</v>
      </c>
    </row>
    <row r="928" spans="1:21">
      <c r="A928" s="125">
        <v>576</v>
      </c>
      <c r="B928" s="125">
        <v>0.33879999999999999</v>
      </c>
      <c r="C928" s="125">
        <v>1.1299999999999999</v>
      </c>
      <c r="D928" s="125">
        <v>2.3597000000000001</v>
      </c>
      <c r="E928" s="125">
        <v>5.2637999999999998</v>
      </c>
      <c r="F928" s="125">
        <v>11.187900000000001</v>
      </c>
      <c r="G928" s="125">
        <v>14.186500000000001</v>
      </c>
      <c r="H928" s="125">
        <v>21.432099999999998</v>
      </c>
      <c r="I928" s="125">
        <v>0.38629999999999998</v>
      </c>
      <c r="J928" s="125">
        <v>1.22</v>
      </c>
      <c r="K928" s="125">
        <v>2.5347</v>
      </c>
      <c r="L928" s="125">
        <v>0.42520000000000002</v>
      </c>
      <c r="M928" s="125">
        <v>1.3171999999999999</v>
      </c>
      <c r="N928" s="125">
        <v>3.1273</v>
      </c>
      <c r="O928" s="125">
        <v>0.36009999999999998</v>
      </c>
      <c r="P928" s="125">
        <v>1.2121</v>
      </c>
      <c r="Q928" s="125">
        <v>2.5323000000000002</v>
      </c>
      <c r="R928" s="125">
        <v>1.2203999999999999</v>
      </c>
      <c r="S928" s="125">
        <v>2.5375000000000001</v>
      </c>
      <c r="T928" s="363">
        <v>6.0289000000000001</v>
      </c>
      <c r="U928" s="125">
        <v>576</v>
      </c>
    </row>
    <row r="929" spans="1:21">
      <c r="A929" s="125">
        <v>575</v>
      </c>
      <c r="B929" s="125">
        <v>0.33900000000000002</v>
      </c>
      <c r="C929" s="125">
        <v>1.1305000000000001</v>
      </c>
      <c r="D929" s="125">
        <v>2.3605</v>
      </c>
      <c r="E929" s="125">
        <v>5.2655000000000003</v>
      </c>
      <c r="F929" s="125">
        <v>11.1913</v>
      </c>
      <c r="G929" s="125">
        <v>14.190799999999999</v>
      </c>
      <c r="H929" s="125">
        <v>21.438800000000001</v>
      </c>
      <c r="I929" s="125">
        <v>0.38650000000000001</v>
      </c>
      <c r="J929" s="125">
        <v>1.2204999999999999</v>
      </c>
      <c r="K929" s="125">
        <v>2.5356999999999998</v>
      </c>
      <c r="L929" s="125">
        <v>0.42549999999999999</v>
      </c>
      <c r="M929" s="125">
        <v>1.3178000000000001</v>
      </c>
      <c r="N929" s="125">
        <v>3.1282999999999999</v>
      </c>
      <c r="O929" s="125">
        <v>0.36030000000000001</v>
      </c>
      <c r="P929" s="125">
        <v>1.2125999999999999</v>
      </c>
      <c r="Q929" s="125">
        <v>2.5331999999999999</v>
      </c>
      <c r="R929" s="125">
        <v>1.2209000000000001</v>
      </c>
      <c r="S929" s="125">
        <v>2.5385</v>
      </c>
      <c r="T929" s="363">
        <v>6.0307000000000004</v>
      </c>
      <c r="U929" s="125">
        <v>575</v>
      </c>
    </row>
    <row r="930" spans="1:21">
      <c r="A930" s="125">
        <v>574</v>
      </c>
      <c r="B930" s="125">
        <v>0.3392</v>
      </c>
      <c r="C930" s="125">
        <v>1.1309</v>
      </c>
      <c r="D930" s="125">
        <v>2.3613</v>
      </c>
      <c r="E930" s="125">
        <v>5.2671999999999999</v>
      </c>
      <c r="F930" s="125">
        <v>11.194699999999999</v>
      </c>
      <c r="G930" s="125">
        <v>14.1952</v>
      </c>
      <c r="H930" s="125">
        <v>21.445599999999999</v>
      </c>
      <c r="I930" s="125">
        <v>0.38669999999999999</v>
      </c>
      <c r="J930" s="125">
        <v>1.2209000000000001</v>
      </c>
      <c r="K930" s="125">
        <v>2.5367000000000002</v>
      </c>
      <c r="L930" s="125">
        <v>0.42570000000000002</v>
      </c>
      <c r="M930" s="125">
        <v>1.3183</v>
      </c>
      <c r="N930" s="125">
        <v>3.1294</v>
      </c>
      <c r="O930" s="125">
        <v>0.36049999999999999</v>
      </c>
      <c r="P930" s="125">
        <v>1.2131000000000001</v>
      </c>
      <c r="Q930" s="125">
        <v>2.5341999999999998</v>
      </c>
      <c r="R930" s="125">
        <v>1.2214</v>
      </c>
      <c r="S930" s="125">
        <v>2.5394000000000001</v>
      </c>
      <c r="T930" s="363">
        <v>6.0326000000000004</v>
      </c>
      <c r="U930" s="125">
        <v>574</v>
      </c>
    </row>
    <row r="931" spans="1:21">
      <c r="A931" s="125">
        <v>573</v>
      </c>
      <c r="B931" s="125">
        <v>0.33939999999999998</v>
      </c>
      <c r="C931" s="125">
        <v>1.1313</v>
      </c>
      <c r="D931" s="125">
        <v>2.3622000000000001</v>
      </c>
      <c r="E931" s="125">
        <v>5.2689000000000004</v>
      </c>
      <c r="F931" s="125">
        <v>11.1981</v>
      </c>
      <c r="G931" s="125">
        <v>14.1996</v>
      </c>
      <c r="H931" s="125">
        <v>21.452300000000001</v>
      </c>
      <c r="I931" s="125">
        <v>0.38700000000000001</v>
      </c>
      <c r="J931" s="125">
        <v>1.2214</v>
      </c>
      <c r="K931" s="125">
        <v>2.5377000000000001</v>
      </c>
      <c r="L931" s="125">
        <v>0.42599999999999999</v>
      </c>
      <c r="M931" s="125">
        <v>1.3188</v>
      </c>
      <c r="N931" s="125">
        <v>3.1305000000000001</v>
      </c>
      <c r="O931" s="125">
        <v>0.36070000000000002</v>
      </c>
      <c r="P931" s="125">
        <v>1.2136</v>
      </c>
      <c r="Q931" s="125">
        <v>2.5350999999999999</v>
      </c>
      <c r="R931" s="125">
        <v>1.2218</v>
      </c>
      <c r="S931" s="125">
        <v>2.5402999999999998</v>
      </c>
      <c r="T931" s="363">
        <v>6.0345000000000004</v>
      </c>
      <c r="U931" s="125">
        <v>573</v>
      </c>
    </row>
    <row r="932" spans="1:21">
      <c r="A932" s="125">
        <v>572</v>
      </c>
      <c r="B932" s="125">
        <v>0.33960000000000001</v>
      </c>
      <c r="C932" s="125">
        <v>1.1316999999999999</v>
      </c>
      <c r="D932" s="125">
        <v>2.363</v>
      </c>
      <c r="E932" s="125">
        <v>5.2706</v>
      </c>
      <c r="F932" s="125">
        <v>11.201599999999999</v>
      </c>
      <c r="G932" s="125">
        <v>14.204000000000001</v>
      </c>
      <c r="H932" s="125">
        <v>21.459</v>
      </c>
      <c r="I932" s="125">
        <v>0.38719999999999999</v>
      </c>
      <c r="J932" s="125">
        <v>1.2219</v>
      </c>
      <c r="K932" s="125">
        <v>2.5387</v>
      </c>
      <c r="L932" s="125">
        <v>0.42630000000000001</v>
      </c>
      <c r="M932" s="125">
        <v>1.3193999999999999</v>
      </c>
      <c r="N932" s="125">
        <v>3.1316000000000002</v>
      </c>
      <c r="O932" s="125">
        <v>0.3609</v>
      </c>
      <c r="P932" s="125">
        <v>1.2141</v>
      </c>
      <c r="Q932" s="125">
        <v>2.5360999999999998</v>
      </c>
      <c r="R932" s="125">
        <v>1.2222999999999999</v>
      </c>
      <c r="S932" s="125">
        <v>2.5413000000000001</v>
      </c>
      <c r="T932" s="363">
        <v>6.0364000000000004</v>
      </c>
      <c r="U932" s="125">
        <v>572</v>
      </c>
    </row>
    <row r="933" spans="1:21">
      <c r="A933" s="125">
        <v>571</v>
      </c>
      <c r="B933" s="125">
        <v>0.33979999999999999</v>
      </c>
      <c r="C933" s="125">
        <v>1.1321000000000001</v>
      </c>
      <c r="D933" s="125">
        <v>2.3637999999999999</v>
      </c>
      <c r="E933" s="125">
        <v>5.2723000000000004</v>
      </c>
      <c r="F933" s="125">
        <v>11.205</v>
      </c>
      <c r="G933" s="125">
        <v>14.208399999999999</v>
      </c>
      <c r="H933" s="125">
        <v>21.465699999999998</v>
      </c>
      <c r="I933" s="125">
        <v>0.38750000000000001</v>
      </c>
      <c r="J933" s="125">
        <v>1.2223999999999999</v>
      </c>
      <c r="K933" s="125">
        <v>2.5396999999999998</v>
      </c>
      <c r="L933" s="125">
        <v>0.42649999999999999</v>
      </c>
      <c r="M933" s="125">
        <v>1.3199000000000001</v>
      </c>
      <c r="N933" s="125">
        <v>3.1326000000000001</v>
      </c>
      <c r="O933" s="125">
        <v>0.36109999999999998</v>
      </c>
      <c r="P933" s="125">
        <v>1.2145999999999999</v>
      </c>
      <c r="Q933" s="125">
        <v>2.5371000000000001</v>
      </c>
      <c r="R933" s="125">
        <v>1.2228000000000001</v>
      </c>
      <c r="S933" s="125">
        <v>2.5421999999999998</v>
      </c>
      <c r="T933" s="363">
        <v>6.0382999999999996</v>
      </c>
      <c r="U933" s="125">
        <v>571</v>
      </c>
    </row>
    <row r="934" spans="1:21">
      <c r="A934" s="125">
        <v>570</v>
      </c>
      <c r="B934" s="125">
        <v>0.34</v>
      </c>
      <c r="C934" s="125">
        <v>1.1325000000000001</v>
      </c>
      <c r="D934" s="125">
        <v>2.3647</v>
      </c>
      <c r="E934" s="125">
        <v>5.2739000000000003</v>
      </c>
      <c r="F934" s="125">
        <v>11.208399999999999</v>
      </c>
      <c r="G934" s="125">
        <v>14.2128</v>
      </c>
      <c r="H934" s="125">
        <v>21.4725</v>
      </c>
      <c r="I934" s="125">
        <v>0.38769999999999999</v>
      </c>
      <c r="J934" s="125">
        <v>1.2229000000000001</v>
      </c>
      <c r="K934" s="125">
        <v>2.5407000000000002</v>
      </c>
      <c r="L934" s="125">
        <v>0.42680000000000001</v>
      </c>
      <c r="M934" s="125">
        <v>1.3204</v>
      </c>
      <c r="N934" s="125">
        <v>3.1337000000000002</v>
      </c>
      <c r="O934" s="125">
        <v>0.3614</v>
      </c>
      <c r="P934" s="125">
        <v>1.2151000000000001</v>
      </c>
      <c r="Q934" s="125">
        <v>2.5379999999999998</v>
      </c>
      <c r="R934" s="125">
        <v>1.2232000000000001</v>
      </c>
      <c r="S934" s="125">
        <v>2.5432000000000001</v>
      </c>
      <c r="T934" s="363">
        <v>6.0401999999999996</v>
      </c>
      <c r="U934" s="125">
        <v>570</v>
      </c>
    </row>
    <row r="935" spans="1:21">
      <c r="A935" s="125">
        <v>569</v>
      </c>
      <c r="B935" s="125">
        <v>0.3402</v>
      </c>
      <c r="C935" s="125">
        <v>1.133</v>
      </c>
      <c r="D935" s="125">
        <v>2.3654999999999999</v>
      </c>
      <c r="E935" s="125">
        <v>5.2755999999999998</v>
      </c>
      <c r="F935" s="125">
        <v>11.2119</v>
      </c>
      <c r="G935" s="125">
        <v>14.2172</v>
      </c>
      <c r="H935" s="125">
        <v>21.479199999999999</v>
      </c>
      <c r="I935" s="125">
        <v>0.38790000000000002</v>
      </c>
      <c r="J935" s="125">
        <v>1.2234</v>
      </c>
      <c r="K935" s="125">
        <v>2.5417000000000001</v>
      </c>
      <c r="L935" s="125">
        <v>0.42709999999999998</v>
      </c>
      <c r="M935" s="125">
        <v>1.321</v>
      </c>
      <c r="N935" s="125">
        <v>3.1347999999999998</v>
      </c>
      <c r="O935" s="125">
        <v>0.36159999999999998</v>
      </c>
      <c r="P935" s="125">
        <v>1.2155</v>
      </c>
      <c r="Q935" s="125">
        <v>2.5390000000000001</v>
      </c>
      <c r="R935" s="125">
        <v>1.2237</v>
      </c>
      <c r="S935" s="125">
        <v>2.5440999999999998</v>
      </c>
      <c r="T935" s="363">
        <v>6.0420999999999996</v>
      </c>
      <c r="U935" s="125">
        <v>569</v>
      </c>
    </row>
    <row r="936" spans="1:21">
      <c r="A936" s="125">
        <v>568</v>
      </c>
      <c r="B936" s="125">
        <v>0.34039999999999998</v>
      </c>
      <c r="C936" s="125">
        <v>1.1334</v>
      </c>
      <c r="D936" s="125">
        <v>2.3664000000000001</v>
      </c>
      <c r="E936" s="125">
        <v>5.2773000000000003</v>
      </c>
      <c r="F936" s="125">
        <v>11.215299999999999</v>
      </c>
      <c r="G936" s="125">
        <v>14.2216</v>
      </c>
      <c r="H936" s="125">
        <v>21.486000000000001</v>
      </c>
      <c r="I936" s="125">
        <v>0.38819999999999999</v>
      </c>
      <c r="J936" s="125">
        <v>1.2239</v>
      </c>
      <c r="K936" s="125">
        <v>2.5427</v>
      </c>
      <c r="L936" s="125">
        <v>0.42730000000000001</v>
      </c>
      <c r="M936" s="125">
        <v>1.3214999999999999</v>
      </c>
      <c r="N936" s="125">
        <v>3.1358999999999999</v>
      </c>
      <c r="O936" s="125">
        <v>0.36180000000000001</v>
      </c>
      <c r="P936" s="125">
        <v>1.216</v>
      </c>
      <c r="Q936" s="125">
        <v>2.54</v>
      </c>
      <c r="R936" s="125">
        <v>1.2242</v>
      </c>
      <c r="S936" s="125">
        <v>2.5451000000000001</v>
      </c>
      <c r="T936" s="363">
        <v>6.0439999999999996</v>
      </c>
      <c r="U936" s="125">
        <v>568</v>
      </c>
    </row>
    <row r="937" spans="1:21">
      <c r="A937" s="125">
        <v>567</v>
      </c>
      <c r="B937" s="125">
        <v>0.34060000000000001</v>
      </c>
      <c r="C937" s="125">
        <v>1.1337999999999999</v>
      </c>
      <c r="D937" s="125">
        <v>2.3672</v>
      </c>
      <c r="E937" s="125">
        <v>5.2789999999999999</v>
      </c>
      <c r="F937" s="125">
        <v>11.2187</v>
      </c>
      <c r="G937" s="125">
        <v>14.226000000000001</v>
      </c>
      <c r="H937" s="125">
        <v>21.492699999999999</v>
      </c>
      <c r="I937" s="125">
        <v>0.38840000000000002</v>
      </c>
      <c r="J937" s="125">
        <v>1.2243999999999999</v>
      </c>
      <c r="K937" s="125">
        <v>2.5436999999999999</v>
      </c>
      <c r="L937" s="125">
        <v>0.42759999999999998</v>
      </c>
      <c r="M937" s="125">
        <v>1.3220000000000001</v>
      </c>
      <c r="N937" s="125">
        <v>3.1368999999999998</v>
      </c>
      <c r="O937" s="125">
        <v>0.36199999999999999</v>
      </c>
      <c r="P937" s="125">
        <v>1.2164999999999999</v>
      </c>
      <c r="Q937" s="125">
        <v>2.5409999999999999</v>
      </c>
      <c r="R937" s="125">
        <v>1.2246999999999999</v>
      </c>
      <c r="S937" s="125">
        <v>2.5459999999999998</v>
      </c>
      <c r="T937" s="363">
        <v>6.0458999999999996</v>
      </c>
      <c r="U937" s="125">
        <v>567</v>
      </c>
    </row>
    <row r="938" spans="1:21">
      <c r="A938" s="125">
        <v>566</v>
      </c>
      <c r="B938" s="125">
        <v>0.34079999999999999</v>
      </c>
      <c r="C938" s="125">
        <v>1.1342000000000001</v>
      </c>
      <c r="D938" s="125">
        <v>2.3679999999999999</v>
      </c>
      <c r="E938" s="125">
        <v>5.2807000000000004</v>
      </c>
      <c r="F938" s="125">
        <v>11.222200000000001</v>
      </c>
      <c r="G938" s="125">
        <v>14.230399999999999</v>
      </c>
      <c r="H938" s="125">
        <v>21.499500000000001</v>
      </c>
      <c r="I938" s="125">
        <v>0.3886</v>
      </c>
      <c r="J938" s="125">
        <v>1.2249000000000001</v>
      </c>
      <c r="K938" s="125">
        <v>2.5447000000000002</v>
      </c>
      <c r="L938" s="125">
        <v>0.4279</v>
      </c>
      <c r="M938" s="125">
        <v>1.3226</v>
      </c>
      <c r="N938" s="125">
        <v>3.1379999999999999</v>
      </c>
      <c r="O938" s="125">
        <v>0.36220000000000002</v>
      </c>
      <c r="P938" s="125">
        <v>1.2170000000000001</v>
      </c>
      <c r="Q938" s="125">
        <v>2.5419</v>
      </c>
      <c r="R938" s="125">
        <v>1.2251000000000001</v>
      </c>
      <c r="S938" s="125">
        <v>2.5470000000000002</v>
      </c>
      <c r="T938" s="363">
        <v>6.0477999999999996</v>
      </c>
      <c r="U938" s="125">
        <v>566</v>
      </c>
    </row>
    <row r="939" spans="1:21">
      <c r="A939" s="125">
        <v>565</v>
      </c>
      <c r="B939" s="125">
        <v>0.34100000000000003</v>
      </c>
      <c r="C939" s="125">
        <v>1.1346000000000001</v>
      </c>
      <c r="D939" s="125">
        <v>2.3689</v>
      </c>
      <c r="E939" s="125">
        <v>5.2824</v>
      </c>
      <c r="F939" s="125">
        <v>11.2256</v>
      </c>
      <c r="G939" s="125">
        <v>14.2348</v>
      </c>
      <c r="H939" s="125">
        <v>21.5062</v>
      </c>
      <c r="I939" s="125">
        <v>0.38890000000000002</v>
      </c>
      <c r="J939" s="125">
        <v>1.2254</v>
      </c>
      <c r="K939" s="125">
        <v>2.5457000000000001</v>
      </c>
      <c r="L939" s="125">
        <v>0.42809999999999998</v>
      </c>
      <c r="M939" s="125">
        <v>1.3230999999999999</v>
      </c>
      <c r="N939" s="125">
        <v>3.1391</v>
      </c>
      <c r="O939" s="125">
        <v>0.3624</v>
      </c>
      <c r="P939" s="125">
        <v>1.2175</v>
      </c>
      <c r="Q939" s="125">
        <v>2.5428999999999999</v>
      </c>
      <c r="R939" s="125">
        <v>1.2256</v>
      </c>
      <c r="S939" s="125">
        <v>2.5478999999999998</v>
      </c>
      <c r="T939" s="363">
        <v>6.0496999999999996</v>
      </c>
      <c r="U939" s="125">
        <v>565</v>
      </c>
    </row>
    <row r="940" spans="1:21">
      <c r="A940" s="125">
        <v>564</v>
      </c>
      <c r="B940" s="125">
        <v>0.3412</v>
      </c>
      <c r="C940" s="125">
        <v>1.1351</v>
      </c>
      <c r="D940" s="125">
        <v>2.3696999999999999</v>
      </c>
      <c r="E940" s="125">
        <v>5.2840999999999996</v>
      </c>
      <c r="F940" s="125">
        <v>11.229100000000001</v>
      </c>
      <c r="G940" s="125">
        <v>14.2392</v>
      </c>
      <c r="H940" s="125">
        <v>21.513000000000002</v>
      </c>
      <c r="I940" s="125">
        <v>0.3891</v>
      </c>
      <c r="J940" s="125">
        <v>1.2259</v>
      </c>
      <c r="K940" s="125">
        <v>2.5467</v>
      </c>
      <c r="L940" s="125">
        <v>0.4284</v>
      </c>
      <c r="M940" s="125">
        <v>1.3237000000000001</v>
      </c>
      <c r="N940" s="125">
        <v>3.1402000000000001</v>
      </c>
      <c r="O940" s="125">
        <v>0.36259999999999998</v>
      </c>
      <c r="P940" s="125">
        <v>1.218</v>
      </c>
      <c r="Q940" s="125">
        <v>2.5438999999999998</v>
      </c>
      <c r="R940" s="125">
        <v>1.2261</v>
      </c>
      <c r="S940" s="125">
        <v>2.5489000000000002</v>
      </c>
      <c r="T940" s="363">
        <v>6.0515999999999996</v>
      </c>
      <c r="U940" s="125">
        <v>564</v>
      </c>
    </row>
    <row r="941" spans="1:21">
      <c r="A941" s="125">
        <v>563</v>
      </c>
      <c r="B941" s="125">
        <v>0.34139999999999998</v>
      </c>
      <c r="C941" s="125">
        <v>1.1355</v>
      </c>
      <c r="D941" s="125">
        <v>2.3706</v>
      </c>
      <c r="E941" s="125">
        <v>5.2858000000000001</v>
      </c>
      <c r="F941" s="125">
        <v>11.2325</v>
      </c>
      <c r="G941" s="125">
        <v>14.243600000000001</v>
      </c>
      <c r="H941" s="125">
        <v>21.5198</v>
      </c>
      <c r="I941" s="125">
        <v>0.38940000000000002</v>
      </c>
      <c r="J941" s="125">
        <v>1.2263999999999999</v>
      </c>
      <c r="K941" s="125">
        <v>2.5478000000000001</v>
      </c>
      <c r="L941" s="125">
        <v>0.42870000000000003</v>
      </c>
      <c r="M941" s="125">
        <v>1.3242</v>
      </c>
      <c r="N941" s="125">
        <v>3.1413000000000002</v>
      </c>
      <c r="O941" s="125">
        <v>0.36280000000000001</v>
      </c>
      <c r="P941" s="125">
        <v>1.2184999999999999</v>
      </c>
      <c r="Q941" s="125">
        <v>2.5448</v>
      </c>
      <c r="R941" s="125">
        <v>1.2264999999999999</v>
      </c>
      <c r="S941" s="125">
        <v>2.5497999999999998</v>
      </c>
      <c r="T941" s="363">
        <v>6.0534999999999997</v>
      </c>
      <c r="U941" s="125">
        <v>563</v>
      </c>
    </row>
    <row r="942" spans="1:21">
      <c r="A942" s="125">
        <v>562</v>
      </c>
      <c r="B942" s="125">
        <v>0.34160000000000001</v>
      </c>
      <c r="C942" s="125">
        <v>1.1358999999999999</v>
      </c>
      <c r="D942" s="125">
        <v>2.3714</v>
      </c>
      <c r="E942" s="125">
        <v>5.2874999999999996</v>
      </c>
      <c r="F942" s="125">
        <v>11.236000000000001</v>
      </c>
      <c r="G942" s="125">
        <v>14.247999999999999</v>
      </c>
      <c r="H942" s="125">
        <v>21.526599999999998</v>
      </c>
      <c r="I942" s="125">
        <v>0.3896</v>
      </c>
      <c r="J942" s="125">
        <v>1.2269000000000001</v>
      </c>
      <c r="K942" s="125">
        <v>2.5488</v>
      </c>
      <c r="L942" s="125">
        <v>0.4289</v>
      </c>
      <c r="M942" s="125">
        <v>1.3247</v>
      </c>
      <c r="N942" s="125">
        <v>3.1423999999999999</v>
      </c>
      <c r="O942" s="125">
        <v>0.36299999999999999</v>
      </c>
      <c r="P942" s="125">
        <v>1.2190000000000001</v>
      </c>
      <c r="Q942" s="125">
        <v>2.5457999999999998</v>
      </c>
      <c r="R942" s="125">
        <v>1.2270000000000001</v>
      </c>
      <c r="S942" s="125">
        <v>2.5508000000000002</v>
      </c>
      <c r="T942" s="363">
        <v>6.0553999999999997</v>
      </c>
      <c r="U942" s="125">
        <v>562</v>
      </c>
    </row>
    <row r="943" spans="1:21">
      <c r="A943" s="125">
        <v>561</v>
      </c>
      <c r="B943" s="125">
        <v>0.34189999999999998</v>
      </c>
      <c r="C943" s="125">
        <v>1.1363000000000001</v>
      </c>
      <c r="D943" s="125">
        <v>2.3723000000000001</v>
      </c>
      <c r="E943" s="125">
        <v>5.2892000000000001</v>
      </c>
      <c r="F943" s="125">
        <v>11.2395</v>
      </c>
      <c r="G943" s="125">
        <v>14.2525</v>
      </c>
      <c r="H943" s="125">
        <v>21.5334</v>
      </c>
      <c r="I943" s="125">
        <v>0.38990000000000002</v>
      </c>
      <c r="J943" s="125">
        <v>1.2274</v>
      </c>
      <c r="K943" s="125">
        <v>2.5497999999999998</v>
      </c>
      <c r="L943" s="125">
        <v>0.42920000000000003</v>
      </c>
      <c r="M943" s="125">
        <v>1.3252999999999999</v>
      </c>
      <c r="N943" s="125">
        <v>3.1434000000000002</v>
      </c>
      <c r="O943" s="125">
        <v>0.36330000000000001</v>
      </c>
      <c r="P943" s="125">
        <v>1.2195</v>
      </c>
      <c r="Q943" s="125">
        <v>2.5468000000000002</v>
      </c>
      <c r="R943" s="125">
        <v>1.2275</v>
      </c>
      <c r="S943" s="125">
        <v>2.5516999999999999</v>
      </c>
      <c r="T943" s="363">
        <v>6.0572999999999997</v>
      </c>
      <c r="U943" s="125">
        <v>561</v>
      </c>
    </row>
    <row r="944" spans="1:21">
      <c r="A944" s="125">
        <v>560</v>
      </c>
      <c r="B944" s="125">
        <v>0.34210000000000002</v>
      </c>
      <c r="C944" s="125">
        <v>1.1368</v>
      </c>
      <c r="D944" s="125">
        <v>2.3731</v>
      </c>
      <c r="E944" s="125">
        <v>5.2908999999999997</v>
      </c>
      <c r="F944" s="125">
        <v>11.242900000000001</v>
      </c>
      <c r="G944" s="125">
        <v>14.2569</v>
      </c>
      <c r="H944" s="125">
        <v>21.540199999999999</v>
      </c>
      <c r="I944" s="125">
        <v>0.3901</v>
      </c>
      <c r="J944" s="125">
        <v>1.2279</v>
      </c>
      <c r="K944" s="125">
        <v>2.5508000000000002</v>
      </c>
      <c r="L944" s="125">
        <v>0.42949999999999999</v>
      </c>
      <c r="M944" s="125">
        <v>1.3258000000000001</v>
      </c>
      <c r="N944" s="125">
        <v>3.1444999999999999</v>
      </c>
      <c r="O944" s="125">
        <v>0.36349999999999999</v>
      </c>
      <c r="P944" s="125">
        <v>1.2199</v>
      </c>
      <c r="Q944" s="125">
        <v>2.5478000000000001</v>
      </c>
      <c r="R944" s="125">
        <v>1.228</v>
      </c>
      <c r="S944" s="125">
        <v>2.5527000000000002</v>
      </c>
      <c r="T944" s="363">
        <v>6.0591999999999997</v>
      </c>
      <c r="U944" s="125">
        <v>560</v>
      </c>
    </row>
    <row r="945" spans="1:21">
      <c r="A945" s="125">
        <v>559</v>
      </c>
      <c r="B945" s="125">
        <v>0.34229999999999999</v>
      </c>
      <c r="C945" s="125">
        <v>1.1372</v>
      </c>
      <c r="D945" s="125">
        <v>2.3738999999999999</v>
      </c>
      <c r="E945" s="125">
        <v>5.2926000000000002</v>
      </c>
      <c r="F945" s="125">
        <v>11.2464</v>
      </c>
      <c r="G945" s="125">
        <v>14.2613</v>
      </c>
      <c r="H945" s="125">
        <v>21.547000000000001</v>
      </c>
      <c r="I945" s="125">
        <v>0.39029999999999998</v>
      </c>
      <c r="J945" s="125">
        <v>1.2283999999999999</v>
      </c>
      <c r="K945" s="125">
        <v>2.5518000000000001</v>
      </c>
      <c r="L945" s="125">
        <v>0.42970000000000003</v>
      </c>
      <c r="M945" s="125">
        <v>1.3264</v>
      </c>
      <c r="N945" s="125">
        <v>3.1456</v>
      </c>
      <c r="O945" s="125">
        <v>0.36370000000000002</v>
      </c>
      <c r="P945" s="125">
        <v>1.2203999999999999</v>
      </c>
      <c r="Q945" s="125">
        <v>2.5487000000000002</v>
      </c>
      <c r="R945" s="125">
        <v>1.2283999999999999</v>
      </c>
      <c r="S945" s="125">
        <v>2.5535999999999999</v>
      </c>
      <c r="T945" s="363">
        <v>6.0612000000000004</v>
      </c>
      <c r="U945" s="125">
        <v>559</v>
      </c>
    </row>
    <row r="946" spans="1:21">
      <c r="A946" s="125">
        <v>558</v>
      </c>
      <c r="B946" s="125">
        <v>0.34250000000000003</v>
      </c>
      <c r="C946" s="125">
        <v>1.1375999999999999</v>
      </c>
      <c r="D946" s="125">
        <v>2.3748</v>
      </c>
      <c r="E946" s="125">
        <v>5.2944000000000004</v>
      </c>
      <c r="F946" s="125">
        <v>11.2499</v>
      </c>
      <c r="G946" s="125">
        <v>14.2658</v>
      </c>
      <c r="H946" s="125">
        <v>21.553799999999999</v>
      </c>
      <c r="I946" s="125">
        <v>0.3906</v>
      </c>
      <c r="J946" s="125">
        <v>1.2289000000000001</v>
      </c>
      <c r="K946" s="125">
        <v>2.5528</v>
      </c>
      <c r="L946" s="125">
        <v>0.43</v>
      </c>
      <c r="M946" s="125">
        <v>1.3269</v>
      </c>
      <c r="N946" s="125">
        <v>3.1467000000000001</v>
      </c>
      <c r="O946" s="125">
        <v>0.3639</v>
      </c>
      <c r="P946" s="125">
        <v>1.2209000000000001</v>
      </c>
      <c r="Q946" s="125">
        <v>2.5497000000000001</v>
      </c>
      <c r="R946" s="125">
        <v>1.2289000000000001</v>
      </c>
      <c r="S946" s="125">
        <v>2.5546000000000002</v>
      </c>
      <c r="T946" s="363">
        <v>6.0631000000000004</v>
      </c>
      <c r="U946" s="125">
        <v>558</v>
      </c>
    </row>
    <row r="947" spans="1:21">
      <c r="A947" s="125">
        <v>557</v>
      </c>
      <c r="B947" s="125">
        <v>0.3427</v>
      </c>
      <c r="C947" s="125">
        <v>1.1379999999999999</v>
      </c>
      <c r="D947" s="125">
        <v>2.3755999999999999</v>
      </c>
      <c r="E947" s="125">
        <v>5.2961</v>
      </c>
      <c r="F947" s="125">
        <v>11.253299999999999</v>
      </c>
      <c r="G947" s="125">
        <v>14.270200000000001</v>
      </c>
      <c r="H947" s="125">
        <v>21.560600000000001</v>
      </c>
      <c r="I947" s="125">
        <v>0.39079999999999998</v>
      </c>
      <c r="J947" s="125">
        <v>1.2294</v>
      </c>
      <c r="K947" s="125">
        <v>2.5537999999999998</v>
      </c>
      <c r="L947" s="125">
        <v>0.43030000000000002</v>
      </c>
      <c r="M947" s="125">
        <v>1.3273999999999999</v>
      </c>
      <c r="N947" s="125">
        <v>3.1478000000000002</v>
      </c>
      <c r="O947" s="125">
        <v>0.36409999999999998</v>
      </c>
      <c r="P947" s="125">
        <v>1.2214</v>
      </c>
      <c r="Q947" s="125">
        <v>2.5507</v>
      </c>
      <c r="R947" s="125">
        <v>1.2294</v>
      </c>
      <c r="S947" s="125">
        <v>2.5554999999999999</v>
      </c>
      <c r="T947" s="363">
        <v>6.0650000000000004</v>
      </c>
      <c r="U947" s="125">
        <v>557</v>
      </c>
    </row>
    <row r="948" spans="1:21">
      <c r="A948" s="125">
        <v>556</v>
      </c>
      <c r="B948" s="125">
        <v>0.34289999999999998</v>
      </c>
      <c r="C948" s="125">
        <v>1.1385000000000001</v>
      </c>
      <c r="D948" s="125">
        <v>2.3765000000000001</v>
      </c>
      <c r="E948" s="125">
        <v>5.2977999999999996</v>
      </c>
      <c r="F948" s="125">
        <v>11.2568</v>
      </c>
      <c r="G948" s="125">
        <v>14.274699999999999</v>
      </c>
      <c r="H948" s="125">
        <v>21.567399999999999</v>
      </c>
      <c r="I948" s="125">
        <v>0.3911</v>
      </c>
      <c r="J948" s="125">
        <v>1.23</v>
      </c>
      <c r="K948" s="125">
        <v>2.5548000000000002</v>
      </c>
      <c r="L948" s="125">
        <v>0.43059999999999998</v>
      </c>
      <c r="M948" s="125">
        <v>1.3280000000000001</v>
      </c>
      <c r="N948" s="125">
        <v>3.1488999999999998</v>
      </c>
      <c r="O948" s="125">
        <v>0.36430000000000001</v>
      </c>
      <c r="P948" s="125">
        <v>1.2219</v>
      </c>
      <c r="Q948" s="125">
        <v>2.5516999999999999</v>
      </c>
      <c r="R948" s="125">
        <v>1.2299</v>
      </c>
      <c r="S948" s="125">
        <v>2.5565000000000002</v>
      </c>
      <c r="T948" s="363">
        <v>6.0669000000000004</v>
      </c>
      <c r="U948" s="125">
        <v>556</v>
      </c>
    </row>
    <row r="949" spans="1:21">
      <c r="A949" s="125">
        <v>555</v>
      </c>
      <c r="B949" s="125">
        <v>0.34310000000000002</v>
      </c>
      <c r="C949" s="125">
        <v>1.1389</v>
      </c>
      <c r="D949" s="125">
        <v>2.3773</v>
      </c>
      <c r="E949" s="125">
        <v>5.2995000000000001</v>
      </c>
      <c r="F949" s="125">
        <v>11.260300000000001</v>
      </c>
      <c r="G949" s="125">
        <v>14.2791</v>
      </c>
      <c r="H949" s="125">
        <v>21.574300000000001</v>
      </c>
      <c r="I949" s="125">
        <v>0.39129999999999998</v>
      </c>
      <c r="J949" s="125">
        <v>1.2304999999999999</v>
      </c>
      <c r="K949" s="125">
        <v>2.5558000000000001</v>
      </c>
      <c r="L949" s="125">
        <v>0.43080000000000002</v>
      </c>
      <c r="M949" s="125">
        <v>1.3285</v>
      </c>
      <c r="N949" s="125">
        <v>3.15</v>
      </c>
      <c r="O949" s="125">
        <v>0.36449999999999999</v>
      </c>
      <c r="P949" s="125">
        <v>1.2223999999999999</v>
      </c>
      <c r="Q949" s="125">
        <v>2.5527000000000002</v>
      </c>
      <c r="R949" s="125">
        <v>1.2303999999999999</v>
      </c>
      <c r="S949" s="125">
        <v>2.5573999999999999</v>
      </c>
      <c r="T949" s="363">
        <v>6.0688000000000004</v>
      </c>
      <c r="U949" s="125">
        <v>555</v>
      </c>
    </row>
    <row r="950" spans="1:21">
      <c r="A950" s="125">
        <v>554</v>
      </c>
      <c r="B950" s="125">
        <v>0.34329999999999999</v>
      </c>
      <c r="C950" s="125">
        <v>1.1393</v>
      </c>
      <c r="D950" s="125">
        <v>2.3782000000000001</v>
      </c>
      <c r="E950" s="125">
        <v>5.3011999999999997</v>
      </c>
      <c r="F950" s="125">
        <v>11.2638</v>
      </c>
      <c r="G950" s="125">
        <v>14.2836</v>
      </c>
      <c r="H950" s="125">
        <v>21.581099999999999</v>
      </c>
      <c r="I950" s="125">
        <v>0.39150000000000001</v>
      </c>
      <c r="J950" s="125">
        <v>1.2310000000000001</v>
      </c>
      <c r="K950" s="125">
        <v>2.5568</v>
      </c>
      <c r="L950" s="125">
        <v>0.43109999999999998</v>
      </c>
      <c r="M950" s="125">
        <v>1.3290999999999999</v>
      </c>
      <c r="N950" s="125">
        <v>3.1511</v>
      </c>
      <c r="O950" s="125">
        <v>0.36470000000000002</v>
      </c>
      <c r="P950" s="125">
        <v>1.2229000000000001</v>
      </c>
      <c r="Q950" s="125">
        <v>2.5535999999999999</v>
      </c>
      <c r="R950" s="125">
        <v>1.2307999999999999</v>
      </c>
      <c r="S950" s="125">
        <v>2.5583999999999998</v>
      </c>
      <c r="T950" s="363">
        <v>6.0708000000000002</v>
      </c>
      <c r="U950" s="125">
        <v>554</v>
      </c>
    </row>
    <row r="951" spans="1:21">
      <c r="A951" s="125">
        <v>553</v>
      </c>
      <c r="B951" s="125">
        <v>0.34350000000000003</v>
      </c>
      <c r="C951" s="125">
        <v>1.1396999999999999</v>
      </c>
      <c r="D951" s="125">
        <v>2.379</v>
      </c>
      <c r="E951" s="125">
        <v>5.3029000000000002</v>
      </c>
      <c r="F951" s="125">
        <v>11.267200000000001</v>
      </c>
      <c r="G951" s="125">
        <v>14.288</v>
      </c>
      <c r="H951" s="125">
        <v>21.587900000000001</v>
      </c>
      <c r="I951" s="125">
        <v>0.39179999999999998</v>
      </c>
      <c r="J951" s="125">
        <v>1.2315</v>
      </c>
      <c r="K951" s="125">
        <v>2.5579000000000001</v>
      </c>
      <c r="L951" s="125">
        <v>0.43140000000000001</v>
      </c>
      <c r="M951" s="125">
        <v>1.3295999999999999</v>
      </c>
      <c r="N951" s="125">
        <v>3.1522000000000001</v>
      </c>
      <c r="O951" s="125">
        <v>0.36499999999999999</v>
      </c>
      <c r="P951" s="125">
        <v>1.2234</v>
      </c>
      <c r="Q951" s="125">
        <v>2.5546000000000002</v>
      </c>
      <c r="R951" s="125">
        <v>1.2313000000000001</v>
      </c>
      <c r="S951" s="125">
        <v>2.5594000000000001</v>
      </c>
      <c r="T951" s="363">
        <v>6.0727000000000002</v>
      </c>
      <c r="U951" s="125">
        <v>553</v>
      </c>
    </row>
    <row r="952" spans="1:21">
      <c r="A952" s="125">
        <v>552</v>
      </c>
      <c r="B952" s="125">
        <v>0.34370000000000001</v>
      </c>
      <c r="C952" s="125">
        <v>1.1402000000000001</v>
      </c>
      <c r="D952" s="125">
        <v>2.3799000000000001</v>
      </c>
      <c r="E952" s="125">
        <v>5.3045999999999998</v>
      </c>
      <c r="F952" s="125">
        <v>11.2707</v>
      </c>
      <c r="G952" s="125">
        <v>14.2925</v>
      </c>
      <c r="H952" s="125">
        <v>21.594799999999999</v>
      </c>
      <c r="I952" s="125">
        <v>0.39200000000000002</v>
      </c>
      <c r="J952" s="125">
        <v>1.232</v>
      </c>
      <c r="K952" s="125">
        <v>2.5589</v>
      </c>
      <c r="L952" s="125">
        <v>0.43159999999999998</v>
      </c>
      <c r="M952" s="125">
        <v>1.3302</v>
      </c>
      <c r="N952" s="125">
        <v>3.1532</v>
      </c>
      <c r="O952" s="125">
        <v>0.36520000000000002</v>
      </c>
      <c r="P952" s="125">
        <v>1.2239</v>
      </c>
      <c r="Q952" s="125">
        <v>2.5556000000000001</v>
      </c>
      <c r="R952" s="125">
        <v>1.2318</v>
      </c>
      <c r="S952" s="125">
        <v>2.5602999999999998</v>
      </c>
      <c r="T952" s="363">
        <v>6.0746000000000002</v>
      </c>
      <c r="U952" s="125">
        <v>552</v>
      </c>
    </row>
    <row r="953" spans="1:21">
      <c r="A953" s="125">
        <v>551</v>
      </c>
      <c r="B953" s="125">
        <v>0.34389999999999998</v>
      </c>
      <c r="C953" s="125">
        <v>1.1406000000000001</v>
      </c>
      <c r="D953" s="125">
        <v>2.3807</v>
      </c>
      <c r="E953" s="125">
        <v>5.3064</v>
      </c>
      <c r="F953" s="125">
        <v>11.2742</v>
      </c>
      <c r="G953" s="125">
        <v>14.296900000000001</v>
      </c>
      <c r="H953" s="125">
        <v>22.0016</v>
      </c>
      <c r="I953" s="125">
        <v>0.39229999999999998</v>
      </c>
      <c r="J953" s="125">
        <v>1.2324999999999999</v>
      </c>
      <c r="K953" s="125">
        <v>2.5598999999999998</v>
      </c>
      <c r="L953" s="125">
        <v>0.43190000000000001</v>
      </c>
      <c r="M953" s="125">
        <v>1.3307</v>
      </c>
      <c r="N953" s="125">
        <v>3.1543000000000001</v>
      </c>
      <c r="O953" s="125">
        <v>0.3654</v>
      </c>
      <c r="P953" s="125">
        <v>1.2243999999999999</v>
      </c>
      <c r="Q953" s="125">
        <v>2.5566</v>
      </c>
      <c r="R953" s="125">
        <v>1.2323</v>
      </c>
      <c r="S953" s="125">
        <v>2.5613000000000001</v>
      </c>
      <c r="T953" s="363">
        <v>6.0765000000000002</v>
      </c>
      <c r="U953" s="125">
        <v>551</v>
      </c>
    </row>
    <row r="954" spans="1:21">
      <c r="A954" s="125">
        <v>550</v>
      </c>
      <c r="B954" s="125">
        <v>0.34410000000000002</v>
      </c>
      <c r="C954" s="125">
        <v>1.141</v>
      </c>
      <c r="D954" s="125">
        <v>2.3816000000000002</v>
      </c>
      <c r="E954" s="125">
        <v>5.3080999999999996</v>
      </c>
      <c r="F954" s="125">
        <v>11.277699999999999</v>
      </c>
      <c r="G954" s="125">
        <v>14.301399999999999</v>
      </c>
      <c r="H954" s="125">
        <v>22.008500000000002</v>
      </c>
      <c r="I954" s="125">
        <v>0.39250000000000002</v>
      </c>
      <c r="J954" s="125">
        <v>1.2330000000000001</v>
      </c>
      <c r="K954" s="125">
        <v>2.5609000000000002</v>
      </c>
      <c r="L954" s="125">
        <v>0.43219999999999997</v>
      </c>
      <c r="M954" s="125">
        <v>1.3311999999999999</v>
      </c>
      <c r="N954" s="125">
        <v>3.1554000000000002</v>
      </c>
      <c r="O954" s="125">
        <v>0.36559999999999998</v>
      </c>
      <c r="P954" s="125">
        <v>1.2249000000000001</v>
      </c>
      <c r="Q954" s="125">
        <v>2.5575999999999999</v>
      </c>
      <c r="R954" s="125">
        <v>1.2326999999999999</v>
      </c>
      <c r="S954" s="125">
        <v>2.5621999999999998</v>
      </c>
      <c r="T954" s="363">
        <v>6.0785</v>
      </c>
      <c r="U954" s="125">
        <v>550</v>
      </c>
    </row>
    <row r="955" spans="1:21">
      <c r="A955" s="125">
        <v>549</v>
      </c>
      <c r="B955" s="125">
        <v>0.34429999999999999</v>
      </c>
      <c r="C955" s="125">
        <v>1.1414</v>
      </c>
      <c r="D955" s="125">
        <v>2.3824999999999998</v>
      </c>
      <c r="E955" s="125">
        <v>5.3098000000000001</v>
      </c>
      <c r="F955" s="125">
        <v>11.2812</v>
      </c>
      <c r="G955" s="125">
        <v>14.305899999999999</v>
      </c>
      <c r="H955" s="125">
        <v>22.0154</v>
      </c>
      <c r="I955" s="125">
        <v>0.39279999999999998</v>
      </c>
      <c r="J955" s="125">
        <v>1.2335</v>
      </c>
      <c r="K955" s="125">
        <v>2.5619000000000001</v>
      </c>
      <c r="L955" s="125">
        <v>0.43240000000000001</v>
      </c>
      <c r="M955" s="125">
        <v>1.3318000000000001</v>
      </c>
      <c r="N955" s="125">
        <v>3.1564999999999999</v>
      </c>
      <c r="O955" s="125">
        <v>0.36580000000000001</v>
      </c>
      <c r="P955" s="125">
        <v>1.2254</v>
      </c>
      <c r="Q955" s="125">
        <v>2.5586000000000002</v>
      </c>
      <c r="R955" s="125">
        <v>1.2332000000000001</v>
      </c>
      <c r="S955" s="125">
        <v>2.5632000000000001</v>
      </c>
      <c r="T955" s="363">
        <v>6.0804</v>
      </c>
      <c r="U955" s="125">
        <v>549</v>
      </c>
    </row>
    <row r="956" spans="1:21">
      <c r="A956" s="125">
        <v>548</v>
      </c>
      <c r="B956" s="125">
        <v>0.34449999999999997</v>
      </c>
      <c r="C956" s="125">
        <v>1.1418999999999999</v>
      </c>
      <c r="D956" s="125">
        <v>2.3833000000000002</v>
      </c>
      <c r="E956" s="125">
        <v>5.3114999999999997</v>
      </c>
      <c r="F956" s="125">
        <v>11.284700000000001</v>
      </c>
      <c r="G956" s="125">
        <v>14.3104</v>
      </c>
      <c r="H956" s="125">
        <v>22.022200000000002</v>
      </c>
      <c r="I956" s="125">
        <v>0.39300000000000002</v>
      </c>
      <c r="J956" s="125">
        <v>1.234</v>
      </c>
      <c r="K956" s="125">
        <v>2.5630000000000002</v>
      </c>
      <c r="L956" s="125">
        <v>0.43269999999999997</v>
      </c>
      <c r="M956" s="125">
        <v>1.3323</v>
      </c>
      <c r="N956" s="125">
        <v>3.1576</v>
      </c>
      <c r="O956" s="125">
        <v>0.36599999999999999</v>
      </c>
      <c r="P956" s="125">
        <v>1.2259</v>
      </c>
      <c r="Q956" s="125">
        <v>2.5594999999999999</v>
      </c>
      <c r="R956" s="125">
        <v>1.2337</v>
      </c>
      <c r="S956" s="125">
        <v>2.5642</v>
      </c>
      <c r="T956" s="363">
        <v>6.0823</v>
      </c>
      <c r="U956" s="125">
        <v>548</v>
      </c>
    </row>
    <row r="957" spans="1:21">
      <c r="A957" s="125">
        <v>547</v>
      </c>
      <c r="B957" s="125">
        <v>0.34470000000000001</v>
      </c>
      <c r="C957" s="125">
        <v>1.1423000000000001</v>
      </c>
      <c r="D957" s="125">
        <v>2.3841999999999999</v>
      </c>
      <c r="E957" s="125">
        <v>5.3132000000000001</v>
      </c>
      <c r="F957" s="125">
        <v>11.2882</v>
      </c>
      <c r="G957" s="125">
        <v>14.3149</v>
      </c>
      <c r="H957" s="125">
        <v>22.0291</v>
      </c>
      <c r="I957" s="125">
        <v>0.39319999999999999</v>
      </c>
      <c r="J957" s="125">
        <v>1.2344999999999999</v>
      </c>
      <c r="K957" s="125">
        <v>2.5640000000000001</v>
      </c>
      <c r="L957" s="125">
        <v>0.433</v>
      </c>
      <c r="M957" s="125">
        <v>1.3329</v>
      </c>
      <c r="N957" s="125">
        <v>3.1587000000000001</v>
      </c>
      <c r="O957" s="125">
        <v>0.36620000000000003</v>
      </c>
      <c r="P957" s="125">
        <v>1.2263999999999999</v>
      </c>
      <c r="Q957" s="125">
        <v>2.5605000000000002</v>
      </c>
      <c r="R957" s="125">
        <v>1.2342</v>
      </c>
      <c r="S957" s="125">
        <v>2.5651000000000002</v>
      </c>
      <c r="T957" s="363">
        <v>6.0842999999999998</v>
      </c>
      <c r="U957" s="125">
        <v>547</v>
      </c>
    </row>
    <row r="958" spans="1:21">
      <c r="A958" s="125">
        <v>546</v>
      </c>
      <c r="B958" s="125">
        <v>0.34489999999999998</v>
      </c>
      <c r="C958" s="125">
        <v>1.1427</v>
      </c>
      <c r="D958" s="125">
        <v>2.3849999999999998</v>
      </c>
      <c r="E958" s="125">
        <v>5.3150000000000004</v>
      </c>
      <c r="F958" s="125">
        <v>11.291700000000001</v>
      </c>
      <c r="G958" s="125">
        <v>14.3193</v>
      </c>
      <c r="H958" s="125">
        <v>22.036000000000001</v>
      </c>
      <c r="I958" s="125">
        <v>0.39350000000000002</v>
      </c>
      <c r="J958" s="125">
        <v>1.2350000000000001</v>
      </c>
      <c r="K958" s="125">
        <v>2.5649999999999999</v>
      </c>
      <c r="L958" s="125">
        <v>0.43330000000000002</v>
      </c>
      <c r="M958" s="125">
        <v>1.3333999999999999</v>
      </c>
      <c r="N958" s="125">
        <v>3.1598000000000002</v>
      </c>
      <c r="O958" s="125">
        <v>0.36649999999999999</v>
      </c>
      <c r="P958" s="125">
        <v>1.2269000000000001</v>
      </c>
      <c r="Q958" s="125">
        <v>2.5615000000000001</v>
      </c>
      <c r="R958" s="125">
        <v>1.2346999999999999</v>
      </c>
      <c r="S958" s="125">
        <v>2.5661</v>
      </c>
      <c r="T958" s="363">
        <v>6.0861999999999998</v>
      </c>
      <c r="U958" s="125">
        <v>546</v>
      </c>
    </row>
    <row r="959" spans="1:21">
      <c r="A959" s="125">
        <v>545</v>
      </c>
      <c r="B959" s="125">
        <v>0.34510000000000002</v>
      </c>
      <c r="C959" s="125">
        <v>1.1431</v>
      </c>
      <c r="D959" s="125">
        <v>2.3858999999999999</v>
      </c>
      <c r="E959" s="125">
        <v>5.3167</v>
      </c>
      <c r="F959" s="125">
        <v>11.295199999999999</v>
      </c>
      <c r="G959" s="125">
        <v>14.3238</v>
      </c>
      <c r="H959" s="125">
        <v>22.042899999999999</v>
      </c>
      <c r="I959" s="125">
        <v>0.39369999999999999</v>
      </c>
      <c r="J959" s="125">
        <v>1.2355</v>
      </c>
      <c r="K959" s="125">
        <v>2.5659999999999998</v>
      </c>
      <c r="L959" s="125">
        <v>0.4335</v>
      </c>
      <c r="M959" s="125">
        <v>1.3340000000000001</v>
      </c>
      <c r="N959" s="125">
        <v>3.1608999999999998</v>
      </c>
      <c r="O959" s="125">
        <v>0.36670000000000003</v>
      </c>
      <c r="P959" s="125">
        <v>1.2274</v>
      </c>
      <c r="Q959" s="125">
        <v>2.5625</v>
      </c>
      <c r="R959" s="125">
        <v>1.2352000000000001</v>
      </c>
      <c r="S959" s="125">
        <v>2.5670999999999999</v>
      </c>
      <c r="T959" s="363">
        <v>6.0880999999999998</v>
      </c>
      <c r="U959" s="125">
        <v>545</v>
      </c>
    </row>
    <row r="960" spans="1:21">
      <c r="A960" s="125">
        <v>544</v>
      </c>
      <c r="B960" s="125">
        <v>0.3453</v>
      </c>
      <c r="C960" s="125">
        <v>1.1435999999999999</v>
      </c>
      <c r="D960" s="125">
        <v>2.3866999999999998</v>
      </c>
      <c r="E960" s="125">
        <v>5.3183999999999996</v>
      </c>
      <c r="F960" s="125">
        <v>11.2988</v>
      </c>
      <c r="G960" s="125">
        <v>14.3283</v>
      </c>
      <c r="H960" s="125">
        <v>22.049800000000001</v>
      </c>
      <c r="I960" s="125">
        <v>0.39400000000000002</v>
      </c>
      <c r="J960" s="125">
        <v>1.236</v>
      </c>
      <c r="K960" s="125">
        <v>2.5670000000000002</v>
      </c>
      <c r="L960" s="125">
        <v>0.43380000000000002</v>
      </c>
      <c r="M960" s="125">
        <v>1.3345</v>
      </c>
      <c r="N960" s="125">
        <v>3.1619999999999999</v>
      </c>
      <c r="O960" s="125">
        <v>0.3669</v>
      </c>
      <c r="P960" s="125">
        <v>1.2279</v>
      </c>
      <c r="Q960" s="125">
        <v>2.5634999999999999</v>
      </c>
      <c r="R960" s="125">
        <v>1.2356</v>
      </c>
      <c r="S960" s="125">
        <v>2.5680000000000001</v>
      </c>
      <c r="T960" s="363">
        <v>6.0900999999999996</v>
      </c>
      <c r="U960" s="125">
        <v>544</v>
      </c>
    </row>
    <row r="961" spans="1:21">
      <c r="A961" s="125">
        <v>543</v>
      </c>
      <c r="B961" s="125">
        <v>0.34549999999999997</v>
      </c>
      <c r="C961" s="125">
        <v>1.1439999999999999</v>
      </c>
      <c r="D961" s="125">
        <v>2.3875999999999999</v>
      </c>
      <c r="E961" s="125">
        <v>5.3201999999999998</v>
      </c>
      <c r="F961" s="125">
        <v>11.302300000000001</v>
      </c>
      <c r="G961" s="125">
        <v>14.332800000000001</v>
      </c>
      <c r="H961" s="125">
        <v>22.056699999999999</v>
      </c>
      <c r="I961" s="125">
        <v>0.39419999999999999</v>
      </c>
      <c r="J961" s="125">
        <v>1.2364999999999999</v>
      </c>
      <c r="K961" s="125">
        <v>2.5680999999999998</v>
      </c>
      <c r="L961" s="125">
        <v>0.43409999999999999</v>
      </c>
      <c r="M961" s="125">
        <v>1.3351</v>
      </c>
      <c r="N961" s="125">
        <v>3.1631</v>
      </c>
      <c r="O961" s="125">
        <v>0.36709999999999998</v>
      </c>
      <c r="P961" s="125">
        <v>1.2283999999999999</v>
      </c>
      <c r="Q961" s="125">
        <v>2.5644999999999998</v>
      </c>
      <c r="R961" s="125">
        <v>1.2361</v>
      </c>
      <c r="S961" s="125">
        <v>2.569</v>
      </c>
      <c r="T961" s="363">
        <v>6.0919999999999996</v>
      </c>
      <c r="U961" s="125">
        <v>543</v>
      </c>
    </row>
    <row r="962" spans="1:21">
      <c r="A962" s="125">
        <v>542</v>
      </c>
      <c r="B962" s="125">
        <v>0.3458</v>
      </c>
      <c r="C962" s="125">
        <v>1.1444000000000001</v>
      </c>
      <c r="D962" s="125">
        <v>2.3885000000000001</v>
      </c>
      <c r="E962" s="125">
        <v>5.3219000000000003</v>
      </c>
      <c r="F962" s="125">
        <v>11.3058</v>
      </c>
      <c r="G962" s="125">
        <v>14.337300000000001</v>
      </c>
      <c r="H962" s="125">
        <v>22.063600000000001</v>
      </c>
      <c r="I962" s="125">
        <v>0.39450000000000002</v>
      </c>
      <c r="J962" s="125">
        <v>1.2371000000000001</v>
      </c>
      <c r="K962" s="125">
        <v>2.5691000000000002</v>
      </c>
      <c r="L962" s="125">
        <v>0.43440000000000001</v>
      </c>
      <c r="M962" s="125">
        <v>1.3355999999999999</v>
      </c>
      <c r="N962" s="125">
        <v>3.1642000000000001</v>
      </c>
      <c r="O962" s="125">
        <v>0.36730000000000002</v>
      </c>
      <c r="P962" s="125">
        <v>1.2289000000000001</v>
      </c>
      <c r="Q962" s="125">
        <v>2.5655000000000001</v>
      </c>
      <c r="R962" s="125">
        <v>1.2365999999999999</v>
      </c>
      <c r="S962" s="125">
        <v>2.57</v>
      </c>
      <c r="T962" s="363">
        <v>6.0940000000000003</v>
      </c>
      <c r="U962" s="125">
        <v>542</v>
      </c>
    </row>
    <row r="963" spans="1:21">
      <c r="A963" s="125">
        <v>541</v>
      </c>
      <c r="B963" s="125">
        <v>0.34599999999999997</v>
      </c>
      <c r="C963" s="125">
        <v>1.1449</v>
      </c>
      <c r="D963" s="125">
        <v>2.3893</v>
      </c>
      <c r="E963" s="125">
        <v>5.3235999999999999</v>
      </c>
      <c r="F963" s="125">
        <v>11.3093</v>
      </c>
      <c r="G963" s="125">
        <v>14.341799999999999</v>
      </c>
      <c r="H963" s="125">
        <v>22.070499999999999</v>
      </c>
      <c r="I963" s="125">
        <v>0.3947</v>
      </c>
      <c r="J963" s="125">
        <v>1.2376</v>
      </c>
      <c r="K963" s="125">
        <v>2.5701000000000001</v>
      </c>
      <c r="L963" s="125">
        <v>0.43459999999999999</v>
      </c>
      <c r="M963" s="125">
        <v>1.3362000000000001</v>
      </c>
      <c r="N963" s="125">
        <v>3.1652999999999998</v>
      </c>
      <c r="O963" s="125">
        <v>0.36749999999999999</v>
      </c>
      <c r="P963" s="125">
        <v>1.2294</v>
      </c>
      <c r="Q963" s="125">
        <v>2.5665</v>
      </c>
      <c r="R963" s="125">
        <v>1.2371000000000001</v>
      </c>
      <c r="S963" s="125">
        <v>2.5709</v>
      </c>
      <c r="T963" s="363">
        <v>6.0959000000000003</v>
      </c>
      <c r="U963" s="125">
        <v>541</v>
      </c>
    </row>
    <row r="964" spans="1:21">
      <c r="A964" s="125">
        <v>540</v>
      </c>
      <c r="B964" s="125">
        <v>0.34620000000000001</v>
      </c>
      <c r="C964" s="125">
        <v>1.1453</v>
      </c>
      <c r="D964" s="125">
        <v>2.3902000000000001</v>
      </c>
      <c r="E964" s="125">
        <v>5.3254000000000001</v>
      </c>
      <c r="F964" s="125">
        <v>11.312799999999999</v>
      </c>
      <c r="G964" s="125">
        <v>14.346399999999999</v>
      </c>
      <c r="H964" s="125">
        <v>22.077400000000001</v>
      </c>
      <c r="I964" s="125">
        <v>0.39500000000000002</v>
      </c>
      <c r="J964" s="125">
        <v>1.2381</v>
      </c>
      <c r="K964" s="125">
        <v>2.5710999999999999</v>
      </c>
      <c r="L964" s="125">
        <v>0.43490000000000001</v>
      </c>
      <c r="M964" s="125">
        <v>1.3367</v>
      </c>
      <c r="N964" s="125">
        <v>3.1663999999999999</v>
      </c>
      <c r="O964" s="125">
        <v>0.36780000000000002</v>
      </c>
      <c r="P964" s="125">
        <v>1.2299</v>
      </c>
      <c r="Q964" s="125">
        <v>2.5674999999999999</v>
      </c>
      <c r="R964" s="125">
        <v>1.2376</v>
      </c>
      <c r="S964" s="125">
        <v>2.5718999999999999</v>
      </c>
      <c r="T964" s="363">
        <v>6.0979000000000001</v>
      </c>
      <c r="U964" s="125">
        <v>540</v>
      </c>
    </row>
    <row r="965" spans="1:21">
      <c r="A965" s="125">
        <v>539</v>
      </c>
      <c r="B965" s="125">
        <v>0.34639999999999999</v>
      </c>
      <c r="C965" s="125">
        <v>1.1456999999999999</v>
      </c>
      <c r="D965" s="125">
        <v>2.391</v>
      </c>
      <c r="E965" s="125">
        <v>5.3270999999999997</v>
      </c>
      <c r="F965" s="125">
        <v>11.3164</v>
      </c>
      <c r="G965" s="125">
        <v>14.350899999999999</v>
      </c>
      <c r="H965" s="125">
        <v>22.084399999999999</v>
      </c>
      <c r="I965" s="125">
        <v>0.3952</v>
      </c>
      <c r="J965" s="125">
        <v>1.2385999999999999</v>
      </c>
      <c r="K965" s="125">
        <v>2.5722</v>
      </c>
      <c r="L965" s="125">
        <v>0.43519999999999998</v>
      </c>
      <c r="M965" s="125">
        <v>1.3372999999999999</v>
      </c>
      <c r="N965" s="125">
        <v>3.1676000000000002</v>
      </c>
      <c r="O965" s="125">
        <v>0.36799999999999999</v>
      </c>
      <c r="P965" s="125">
        <v>1.2303999999999999</v>
      </c>
      <c r="Q965" s="125">
        <v>2.5684999999999998</v>
      </c>
      <c r="R965" s="125">
        <v>1.2381</v>
      </c>
      <c r="S965" s="125">
        <v>2.5729000000000002</v>
      </c>
      <c r="T965" s="363">
        <v>6.0998000000000001</v>
      </c>
      <c r="U965" s="125">
        <v>539</v>
      </c>
    </row>
    <row r="966" spans="1:21">
      <c r="A966" s="125">
        <v>538</v>
      </c>
      <c r="B966" s="125">
        <v>0.34660000000000002</v>
      </c>
      <c r="C966" s="125">
        <v>1.1462000000000001</v>
      </c>
      <c r="D966" s="125">
        <v>2.3919000000000001</v>
      </c>
      <c r="E966" s="125">
        <v>5.3288000000000002</v>
      </c>
      <c r="F966" s="125">
        <v>11.319900000000001</v>
      </c>
      <c r="G966" s="125">
        <v>14.355399999999999</v>
      </c>
      <c r="H966" s="125">
        <v>22.0913</v>
      </c>
      <c r="I966" s="125">
        <v>0.39550000000000002</v>
      </c>
      <c r="J966" s="125">
        <v>1.2391000000000001</v>
      </c>
      <c r="K966" s="125">
        <v>2.5731999999999999</v>
      </c>
      <c r="L966" s="125">
        <v>0.43540000000000001</v>
      </c>
      <c r="M966" s="125">
        <v>1.3378000000000001</v>
      </c>
      <c r="N966" s="125">
        <v>3.1686999999999999</v>
      </c>
      <c r="O966" s="125">
        <v>0.36820000000000003</v>
      </c>
      <c r="P966" s="125">
        <v>1.2309000000000001</v>
      </c>
      <c r="Q966" s="125">
        <v>2.5695000000000001</v>
      </c>
      <c r="R966" s="125">
        <v>1.2384999999999999</v>
      </c>
      <c r="S966" s="125">
        <v>2.5739000000000001</v>
      </c>
      <c r="T966" s="363">
        <v>6.1017999999999999</v>
      </c>
      <c r="U966" s="125">
        <v>538</v>
      </c>
    </row>
    <row r="967" spans="1:21">
      <c r="A967" s="125">
        <v>537</v>
      </c>
      <c r="B967" s="125">
        <v>0.3468</v>
      </c>
      <c r="C967" s="125">
        <v>1.1466000000000001</v>
      </c>
      <c r="D967" s="125">
        <v>2.3927999999999998</v>
      </c>
      <c r="E967" s="125">
        <v>5.3305999999999996</v>
      </c>
      <c r="F967" s="125">
        <v>11.323399999999999</v>
      </c>
      <c r="G967" s="125">
        <v>14.3599</v>
      </c>
      <c r="H967" s="125">
        <v>22.098199999999999</v>
      </c>
      <c r="I967" s="125">
        <v>0.3957</v>
      </c>
      <c r="J967" s="125">
        <v>1.2396</v>
      </c>
      <c r="K967" s="125">
        <v>2.5741999999999998</v>
      </c>
      <c r="L967" s="125">
        <v>0.43569999999999998</v>
      </c>
      <c r="M967" s="125">
        <v>1.3384</v>
      </c>
      <c r="N967" s="125">
        <v>3.1698</v>
      </c>
      <c r="O967" s="125">
        <v>0.36840000000000001</v>
      </c>
      <c r="P967" s="125">
        <v>1.2314000000000001</v>
      </c>
      <c r="Q967" s="125">
        <v>2.5705</v>
      </c>
      <c r="R967" s="125">
        <v>1.2390000000000001</v>
      </c>
      <c r="S967" s="125">
        <v>2.5748000000000002</v>
      </c>
      <c r="T967" s="363">
        <v>6.1036999999999999</v>
      </c>
      <c r="U967" s="125">
        <v>537</v>
      </c>
    </row>
    <row r="968" spans="1:21">
      <c r="A968" s="125">
        <v>536</v>
      </c>
      <c r="B968" s="125">
        <v>0.34699999999999998</v>
      </c>
      <c r="C968" s="125">
        <v>1.147</v>
      </c>
      <c r="D968" s="125">
        <v>2.3936000000000002</v>
      </c>
      <c r="E968" s="125">
        <v>5.3323</v>
      </c>
      <c r="F968" s="125">
        <v>11.327</v>
      </c>
      <c r="G968" s="125">
        <v>14.3644</v>
      </c>
      <c r="H968" s="125">
        <v>22.1052</v>
      </c>
      <c r="I968" s="125">
        <v>0.39589999999999997</v>
      </c>
      <c r="J968" s="125">
        <v>1.2401</v>
      </c>
      <c r="K968" s="125">
        <v>2.5752999999999999</v>
      </c>
      <c r="L968" s="125">
        <v>0.436</v>
      </c>
      <c r="M968" s="125">
        <v>1.3389</v>
      </c>
      <c r="N968" s="125">
        <v>3.1709000000000001</v>
      </c>
      <c r="O968" s="125">
        <v>0.36859999999999998</v>
      </c>
      <c r="P968" s="125">
        <v>1.2319</v>
      </c>
      <c r="Q968" s="125">
        <v>2.5714999999999999</v>
      </c>
      <c r="R968" s="125">
        <v>1.2395</v>
      </c>
      <c r="S968" s="125">
        <v>2.5758000000000001</v>
      </c>
      <c r="T968" s="363">
        <v>6.1056999999999997</v>
      </c>
      <c r="U968" s="125">
        <v>536</v>
      </c>
    </row>
    <row r="969" spans="1:21">
      <c r="A969" s="125">
        <v>535</v>
      </c>
      <c r="B969" s="125">
        <v>0.34720000000000001</v>
      </c>
      <c r="C969" s="125">
        <v>1.1475</v>
      </c>
      <c r="D969" s="125">
        <v>2.3944999999999999</v>
      </c>
      <c r="E969" s="125">
        <v>5.3341000000000003</v>
      </c>
      <c r="F969" s="125">
        <v>11.330500000000001</v>
      </c>
      <c r="G969" s="125">
        <v>14.369</v>
      </c>
      <c r="H969" s="125">
        <v>22.112100000000002</v>
      </c>
      <c r="I969" s="125">
        <v>0.3962</v>
      </c>
      <c r="J969" s="125">
        <v>1.2405999999999999</v>
      </c>
      <c r="K969" s="125">
        <v>2.5762999999999998</v>
      </c>
      <c r="L969" s="125">
        <v>0.43630000000000002</v>
      </c>
      <c r="M969" s="125">
        <v>1.3394999999999999</v>
      </c>
      <c r="N969" s="125">
        <v>3.1720000000000002</v>
      </c>
      <c r="O969" s="125">
        <v>0.36880000000000002</v>
      </c>
      <c r="P969" s="125">
        <v>1.2323999999999999</v>
      </c>
      <c r="Q969" s="125">
        <v>2.5724</v>
      </c>
      <c r="R969" s="125">
        <v>1.24</v>
      </c>
      <c r="S969" s="125">
        <v>2.5768</v>
      </c>
      <c r="T969" s="363">
        <v>6.1075999999999997</v>
      </c>
      <c r="U969" s="125">
        <v>535</v>
      </c>
    </row>
    <row r="970" spans="1:21">
      <c r="A970" s="125">
        <v>534</v>
      </c>
      <c r="B970" s="125">
        <v>0.34739999999999999</v>
      </c>
      <c r="C970" s="125">
        <v>1.1478999999999999</v>
      </c>
      <c r="D970" s="125">
        <v>2.3954</v>
      </c>
      <c r="E970" s="125">
        <v>5.3357999999999999</v>
      </c>
      <c r="F970" s="125">
        <v>11.334099999999999</v>
      </c>
      <c r="G970" s="125">
        <v>14.3735</v>
      </c>
      <c r="H970" s="125">
        <v>22.1191</v>
      </c>
      <c r="I970" s="125">
        <v>0.39639999999999997</v>
      </c>
      <c r="J970" s="125">
        <v>1.2412000000000001</v>
      </c>
      <c r="K970" s="125">
        <v>2.5773000000000001</v>
      </c>
      <c r="L970" s="125">
        <v>0.4365</v>
      </c>
      <c r="M970" s="125">
        <v>1.34</v>
      </c>
      <c r="N970" s="125">
        <v>3.1730999999999998</v>
      </c>
      <c r="O970" s="125">
        <v>0.36909999999999998</v>
      </c>
      <c r="P970" s="125">
        <v>1.2329000000000001</v>
      </c>
      <c r="Q970" s="125">
        <v>2.5733999999999999</v>
      </c>
      <c r="R970" s="125">
        <v>1.2404999999999999</v>
      </c>
      <c r="S970" s="125">
        <v>2.5777999999999999</v>
      </c>
      <c r="T970" s="363">
        <v>6.1096000000000004</v>
      </c>
      <c r="U970" s="125">
        <v>534</v>
      </c>
    </row>
    <row r="971" spans="1:21">
      <c r="A971" s="125">
        <v>533</v>
      </c>
      <c r="B971" s="125">
        <v>0.34760000000000002</v>
      </c>
      <c r="C971" s="125">
        <v>1.1483000000000001</v>
      </c>
      <c r="D971" s="125">
        <v>2.3961999999999999</v>
      </c>
      <c r="E971" s="125">
        <v>5.3376000000000001</v>
      </c>
      <c r="F971" s="125">
        <v>11.3376</v>
      </c>
      <c r="G971" s="125">
        <v>14.3781</v>
      </c>
      <c r="H971" s="125">
        <v>22.126100000000001</v>
      </c>
      <c r="I971" s="125">
        <v>0.3967</v>
      </c>
      <c r="J971" s="125">
        <v>1.2417</v>
      </c>
      <c r="K971" s="125">
        <v>2.5783999999999998</v>
      </c>
      <c r="L971" s="125">
        <v>0.43680000000000002</v>
      </c>
      <c r="M971" s="125">
        <v>1.3406</v>
      </c>
      <c r="N971" s="125">
        <v>3.1741999999999999</v>
      </c>
      <c r="O971" s="125">
        <v>0.36930000000000002</v>
      </c>
      <c r="P971" s="125">
        <v>1.2334000000000001</v>
      </c>
      <c r="Q971" s="125">
        <v>2.5743999999999998</v>
      </c>
      <c r="R971" s="125">
        <v>1.2410000000000001</v>
      </c>
      <c r="S971" s="125">
        <v>2.5787</v>
      </c>
      <c r="T971" s="363">
        <v>6.1115000000000004</v>
      </c>
      <c r="U971" s="125">
        <v>533</v>
      </c>
    </row>
    <row r="972" spans="1:21">
      <c r="A972" s="125">
        <v>532</v>
      </c>
      <c r="B972" s="125">
        <v>0.3478</v>
      </c>
      <c r="C972" s="125">
        <v>1.1488</v>
      </c>
      <c r="D972" s="125">
        <v>2.3971</v>
      </c>
      <c r="E972" s="125">
        <v>5.3392999999999997</v>
      </c>
      <c r="F972" s="125">
        <v>11.341200000000001</v>
      </c>
      <c r="G972" s="125">
        <v>14.3826</v>
      </c>
      <c r="H972" s="125">
        <v>22.132999999999999</v>
      </c>
      <c r="I972" s="125">
        <v>0.39689999999999998</v>
      </c>
      <c r="J972" s="125">
        <v>1.2422</v>
      </c>
      <c r="K972" s="125">
        <v>2.5794000000000001</v>
      </c>
      <c r="L972" s="125">
        <v>0.43709999999999999</v>
      </c>
      <c r="M972" s="125">
        <v>1.3411</v>
      </c>
      <c r="N972" s="125">
        <v>3.1753</v>
      </c>
      <c r="O972" s="125">
        <v>0.3695</v>
      </c>
      <c r="P972" s="125">
        <v>1.2339</v>
      </c>
      <c r="Q972" s="125">
        <v>2.5754000000000001</v>
      </c>
      <c r="R972" s="125">
        <v>1.2415</v>
      </c>
      <c r="S972" s="125">
        <v>2.5796999999999999</v>
      </c>
      <c r="T972" s="363">
        <v>6.1135000000000002</v>
      </c>
      <c r="U972" s="125">
        <v>532</v>
      </c>
    </row>
    <row r="973" spans="1:21">
      <c r="A973" s="125">
        <v>531</v>
      </c>
      <c r="B973" s="125">
        <v>0.34799999999999998</v>
      </c>
      <c r="C973" s="125">
        <v>1.1492</v>
      </c>
      <c r="D973" s="125">
        <v>2.3980000000000001</v>
      </c>
      <c r="E973" s="125">
        <v>5.3411</v>
      </c>
      <c r="F973" s="125">
        <v>11.3447</v>
      </c>
      <c r="G973" s="125">
        <v>14.3871</v>
      </c>
      <c r="H973" s="125">
        <v>22.14</v>
      </c>
      <c r="I973" s="125">
        <v>0.3972</v>
      </c>
      <c r="J973" s="125">
        <v>1.2426999999999999</v>
      </c>
      <c r="K973" s="125">
        <v>2.5804</v>
      </c>
      <c r="L973" s="125">
        <v>0.43740000000000001</v>
      </c>
      <c r="M973" s="125">
        <v>1.3416999999999999</v>
      </c>
      <c r="N973" s="125">
        <v>3.1764000000000001</v>
      </c>
      <c r="O973" s="125">
        <v>0.36969999999999997</v>
      </c>
      <c r="P973" s="125">
        <v>1.2343999999999999</v>
      </c>
      <c r="Q973" s="125">
        <v>2.5764999999999998</v>
      </c>
      <c r="R973" s="125">
        <v>1.2419</v>
      </c>
      <c r="S973" s="125">
        <v>2.5807000000000002</v>
      </c>
      <c r="T973" s="363">
        <v>6.1154999999999999</v>
      </c>
      <c r="U973" s="125">
        <v>531</v>
      </c>
    </row>
    <row r="974" spans="1:21">
      <c r="A974" s="125">
        <v>530</v>
      </c>
      <c r="B974" s="125">
        <v>0.3483</v>
      </c>
      <c r="C974" s="125">
        <v>1.1496</v>
      </c>
      <c r="D974" s="125">
        <v>2.3988</v>
      </c>
      <c r="E974" s="125">
        <v>5.3428000000000004</v>
      </c>
      <c r="F974" s="125">
        <v>11.3483</v>
      </c>
      <c r="G974" s="125">
        <v>14.3917</v>
      </c>
      <c r="H974" s="125">
        <v>22.146999999999998</v>
      </c>
      <c r="I974" s="125">
        <v>0.39739999999999998</v>
      </c>
      <c r="J974" s="125">
        <v>1.2432000000000001</v>
      </c>
      <c r="K974" s="125">
        <v>2.5815000000000001</v>
      </c>
      <c r="L974" s="125">
        <v>0.43759999999999999</v>
      </c>
      <c r="M974" s="125">
        <v>1.3422000000000001</v>
      </c>
      <c r="N974" s="125">
        <v>3.1776</v>
      </c>
      <c r="O974" s="125">
        <v>0.36990000000000001</v>
      </c>
      <c r="P974" s="125">
        <v>1.2349000000000001</v>
      </c>
      <c r="Q974" s="125">
        <v>2.5775000000000001</v>
      </c>
      <c r="R974" s="125">
        <v>1.2423999999999999</v>
      </c>
      <c r="S974" s="125">
        <v>2.5817000000000001</v>
      </c>
      <c r="T974" s="363">
        <v>6.1173999999999999</v>
      </c>
      <c r="U974" s="125">
        <v>530</v>
      </c>
    </row>
    <row r="975" spans="1:21">
      <c r="A975" s="125">
        <v>529</v>
      </c>
      <c r="B975" s="125">
        <v>0.34849999999999998</v>
      </c>
      <c r="C975" s="125">
        <v>1.1500999999999999</v>
      </c>
      <c r="D975" s="125">
        <v>2.3997000000000002</v>
      </c>
      <c r="E975" s="125">
        <v>5.3445999999999998</v>
      </c>
      <c r="F975" s="125">
        <v>11.351900000000001</v>
      </c>
      <c r="G975" s="125">
        <v>14.3963</v>
      </c>
      <c r="H975" s="125">
        <v>22.154</v>
      </c>
      <c r="I975" s="125">
        <v>0.3977</v>
      </c>
      <c r="J975" s="125">
        <v>1.2437</v>
      </c>
      <c r="K975" s="125">
        <v>2.5825</v>
      </c>
      <c r="L975" s="125">
        <v>0.43790000000000001</v>
      </c>
      <c r="M975" s="125">
        <v>1.3428</v>
      </c>
      <c r="N975" s="125">
        <v>3.1787000000000001</v>
      </c>
      <c r="O975" s="125">
        <v>0.37019999999999997</v>
      </c>
      <c r="P975" s="125">
        <v>1.2354000000000001</v>
      </c>
      <c r="Q975" s="125">
        <v>2.5785</v>
      </c>
      <c r="R975" s="125">
        <v>1.2428999999999999</v>
      </c>
      <c r="S975" s="125">
        <v>2.5827</v>
      </c>
      <c r="T975" s="363">
        <v>6.1193999999999997</v>
      </c>
      <c r="U975" s="125">
        <v>529</v>
      </c>
    </row>
    <row r="976" spans="1:21">
      <c r="A976" s="125">
        <v>528</v>
      </c>
      <c r="B976" s="125">
        <v>0.34870000000000001</v>
      </c>
      <c r="C976" s="125">
        <v>1.1505000000000001</v>
      </c>
      <c r="D976" s="125">
        <v>2.4005999999999998</v>
      </c>
      <c r="E976" s="125">
        <v>5.3463000000000003</v>
      </c>
      <c r="F976" s="125">
        <v>11.355399999999999</v>
      </c>
      <c r="G976" s="125">
        <v>14.4008</v>
      </c>
      <c r="H976" s="125">
        <v>22.161000000000001</v>
      </c>
      <c r="I976" s="125">
        <v>0.39789999999999998</v>
      </c>
      <c r="J976" s="125">
        <v>1.2443</v>
      </c>
      <c r="K976" s="125">
        <v>2.5834999999999999</v>
      </c>
      <c r="L976" s="125">
        <v>0.43819999999999998</v>
      </c>
      <c r="M976" s="125">
        <v>1.3432999999999999</v>
      </c>
      <c r="N976" s="125">
        <v>3.1798000000000002</v>
      </c>
      <c r="O976" s="125">
        <v>0.37040000000000001</v>
      </c>
      <c r="P976" s="125">
        <v>1.2359</v>
      </c>
      <c r="Q976" s="125">
        <v>2.5794999999999999</v>
      </c>
      <c r="R976" s="125">
        <v>1.2434000000000001</v>
      </c>
      <c r="S976" s="125">
        <v>2.5836000000000001</v>
      </c>
      <c r="T976" s="363">
        <v>6.1214000000000004</v>
      </c>
      <c r="U976" s="125">
        <v>528</v>
      </c>
    </row>
    <row r="977" spans="1:21">
      <c r="A977" s="125">
        <v>527</v>
      </c>
      <c r="B977" s="125">
        <v>0.34889999999999999</v>
      </c>
      <c r="C977" s="125">
        <v>1.1509</v>
      </c>
      <c r="D977" s="125">
        <v>2.4015</v>
      </c>
      <c r="E977" s="125">
        <v>5.3480999999999996</v>
      </c>
      <c r="F977" s="125">
        <v>11.359</v>
      </c>
      <c r="G977" s="125">
        <v>14.4054</v>
      </c>
      <c r="H977" s="125">
        <v>22.167999999999999</v>
      </c>
      <c r="I977" s="125">
        <v>0.3982</v>
      </c>
      <c r="J977" s="125">
        <v>1.2447999999999999</v>
      </c>
      <c r="K977" s="125">
        <v>2.5846</v>
      </c>
      <c r="L977" s="125">
        <v>0.4385</v>
      </c>
      <c r="M977" s="125">
        <v>1.3439000000000001</v>
      </c>
      <c r="N977" s="125">
        <v>3.1808999999999998</v>
      </c>
      <c r="O977" s="125">
        <v>0.37059999999999998</v>
      </c>
      <c r="P977" s="125">
        <v>1.2363999999999999</v>
      </c>
      <c r="Q977" s="125">
        <v>2.5804999999999998</v>
      </c>
      <c r="R977" s="125">
        <v>1.2439</v>
      </c>
      <c r="S977" s="125">
        <v>2.5846</v>
      </c>
      <c r="T977" s="363">
        <v>6.1233000000000004</v>
      </c>
      <c r="U977" s="125">
        <v>527</v>
      </c>
    </row>
    <row r="978" spans="1:21">
      <c r="A978" s="125">
        <v>526</v>
      </c>
      <c r="B978" s="125">
        <v>0.34910000000000002</v>
      </c>
      <c r="C978" s="125">
        <v>1.1514</v>
      </c>
      <c r="D978" s="125">
        <v>2.4022999999999999</v>
      </c>
      <c r="E978" s="125">
        <v>5.3498999999999999</v>
      </c>
      <c r="F978" s="125">
        <v>11.3626</v>
      </c>
      <c r="G978" s="125">
        <v>14.41</v>
      </c>
      <c r="H978" s="125">
        <v>22.175000000000001</v>
      </c>
      <c r="I978" s="125">
        <v>0.39839999999999998</v>
      </c>
      <c r="J978" s="125">
        <v>1.2453000000000001</v>
      </c>
      <c r="K978" s="125">
        <v>2.5855999999999999</v>
      </c>
      <c r="L978" s="125">
        <v>0.43880000000000002</v>
      </c>
      <c r="M978" s="125">
        <v>1.3445</v>
      </c>
      <c r="N978" s="125">
        <v>3.1819999999999999</v>
      </c>
      <c r="O978" s="125">
        <v>0.37080000000000002</v>
      </c>
      <c r="P978" s="125">
        <v>1.2369000000000001</v>
      </c>
      <c r="Q978" s="125">
        <v>2.5815000000000001</v>
      </c>
      <c r="R978" s="125">
        <v>1.2444</v>
      </c>
      <c r="S978" s="125">
        <v>2.5855999999999999</v>
      </c>
      <c r="T978" s="363">
        <v>6.1253000000000002</v>
      </c>
      <c r="U978" s="125">
        <v>526</v>
      </c>
    </row>
    <row r="979" spans="1:21">
      <c r="A979" s="125">
        <v>525</v>
      </c>
      <c r="B979" s="125">
        <v>0.3493</v>
      </c>
      <c r="C979" s="125">
        <v>1.1517999999999999</v>
      </c>
      <c r="D979" s="125">
        <v>2.4032</v>
      </c>
      <c r="E979" s="125">
        <v>5.3516000000000004</v>
      </c>
      <c r="F979" s="125">
        <v>11.366099999999999</v>
      </c>
      <c r="G979" s="125">
        <v>14.4145</v>
      </c>
      <c r="H979" s="125">
        <v>22.181999999999999</v>
      </c>
      <c r="I979" s="125">
        <v>0.3987</v>
      </c>
      <c r="J979" s="125">
        <v>1.2458</v>
      </c>
      <c r="K979" s="125">
        <v>2.5867</v>
      </c>
      <c r="L979" s="125">
        <v>0.439</v>
      </c>
      <c r="M979" s="125">
        <v>1.345</v>
      </c>
      <c r="N979" s="125">
        <v>3.1831999999999998</v>
      </c>
      <c r="O979" s="125">
        <v>0.371</v>
      </c>
      <c r="P979" s="125">
        <v>1.2374000000000001</v>
      </c>
      <c r="Q979" s="125">
        <v>2.5825</v>
      </c>
      <c r="R979" s="125">
        <v>1.2448999999999999</v>
      </c>
      <c r="S979" s="125">
        <v>2.5865999999999998</v>
      </c>
      <c r="T979" s="363">
        <v>6.1273</v>
      </c>
      <c r="U979" s="125">
        <v>525</v>
      </c>
    </row>
    <row r="980" spans="1:21">
      <c r="A980" s="125">
        <v>524</v>
      </c>
      <c r="B980" s="125">
        <v>0.34949999999999998</v>
      </c>
      <c r="C980" s="125">
        <v>1.1521999999999999</v>
      </c>
      <c r="D980" s="125">
        <v>2.4041000000000001</v>
      </c>
      <c r="E980" s="125">
        <v>5.3533999999999997</v>
      </c>
      <c r="F980" s="125">
        <v>11.3697</v>
      </c>
      <c r="G980" s="125">
        <v>14.4191</v>
      </c>
      <c r="H980" s="125">
        <v>22.1891</v>
      </c>
      <c r="I980" s="125">
        <v>0.39889999999999998</v>
      </c>
      <c r="J980" s="125">
        <v>1.2463</v>
      </c>
      <c r="K980" s="125">
        <v>2.5876999999999999</v>
      </c>
      <c r="L980" s="125">
        <v>0.43930000000000002</v>
      </c>
      <c r="M980" s="125">
        <v>1.3455999999999999</v>
      </c>
      <c r="N980" s="125">
        <v>3.1842999999999999</v>
      </c>
      <c r="O980" s="125">
        <v>0.37119999999999997</v>
      </c>
      <c r="P980" s="125">
        <v>1.2379</v>
      </c>
      <c r="Q980" s="125">
        <v>2.5834999999999999</v>
      </c>
      <c r="R980" s="125">
        <v>1.2454000000000001</v>
      </c>
      <c r="S980" s="125">
        <v>2.5876000000000001</v>
      </c>
      <c r="T980" s="363">
        <v>6.1292999999999997</v>
      </c>
      <c r="U980" s="125">
        <v>524</v>
      </c>
    </row>
    <row r="981" spans="1:21">
      <c r="A981" s="125">
        <v>523</v>
      </c>
      <c r="B981" s="125">
        <v>0.34970000000000001</v>
      </c>
      <c r="C981" s="125">
        <v>1.1527000000000001</v>
      </c>
      <c r="D981" s="125">
        <v>2.4049</v>
      </c>
      <c r="E981" s="125">
        <v>5.3551000000000002</v>
      </c>
      <c r="F981" s="125">
        <v>11.3733</v>
      </c>
      <c r="G981" s="125">
        <v>14.4237</v>
      </c>
      <c r="H981" s="125">
        <v>22.196100000000001</v>
      </c>
      <c r="I981" s="125">
        <v>0.3992</v>
      </c>
      <c r="J981" s="125">
        <v>1.2467999999999999</v>
      </c>
      <c r="K981" s="125">
        <v>2.5888</v>
      </c>
      <c r="L981" s="125">
        <v>0.43959999999999999</v>
      </c>
      <c r="M981" s="125">
        <v>1.3461000000000001</v>
      </c>
      <c r="N981" s="125">
        <v>3.1854</v>
      </c>
      <c r="O981" s="125">
        <v>0.3715</v>
      </c>
      <c r="P981" s="125">
        <v>1.2383999999999999</v>
      </c>
      <c r="Q981" s="125">
        <v>2.5844999999999998</v>
      </c>
      <c r="R981" s="125">
        <v>1.2459</v>
      </c>
      <c r="S981" s="125">
        <v>2.5886</v>
      </c>
      <c r="T981" s="363">
        <v>6.1311999999999998</v>
      </c>
      <c r="U981" s="125">
        <v>523</v>
      </c>
    </row>
    <row r="982" spans="1:21">
      <c r="A982" s="125">
        <v>522</v>
      </c>
      <c r="B982" s="125">
        <v>0.34989999999999999</v>
      </c>
      <c r="C982" s="125">
        <v>1.1531</v>
      </c>
      <c r="D982" s="125">
        <v>2.4058000000000002</v>
      </c>
      <c r="E982" s="125">
        <v>5.3569000000000004</v>
      </c>
      <c r="F982" s="125">
        <v>11.376899999999999</v>
      </c>
      <c r="G982" s="125">
        <v>14.4283</v>
      </c>
      <c r="H982" s="125">
        <v>22.203099999999999</v>
      </c>
      <c r="I982" s="125">
        <v>0.39939999999999998</v>
      </c>
      <c r="J982" s="125">
        <v>1.2474000000000001</v>
      </c>
      <c r="K982" s="125">
        <v>2.5897999999999999</v>
      </c>
      <c r="L982" s="125">
        <v>0.43990000000000001</v>
      </c>
      <c r="M982" s="125">
        <v>1.3467</v>
      </c>
      <c r="N982" s="125">
        <v>3.1865000000000001</v>
      </c>
      <c r="O982" s="125">
        <v>0.37169999999999997</v>
      </c>
      <c r="P982" s="125">
        <v>1.2390000000000001</v>
      </c>
      <c r="Q982" s="125">
        <v>2.5855000000000001</v>
      </c>
      <c r="R982" s="125">
        <v>1.2464</v>
      </c>
      <c r="S982" s="125">
        <v>2.5895999999999999</v>
      </c>
      <c r="T982" s="363">
        <v>6.1332000000000004</v>
      </c>
      <c r="U982" s="125">
        <v>522</v>
      </c>
    </row>
    <row r="983" spans="1:21">
      <c r="A983" s="125">
        <v>521</v>
      </c>
      <c r="B983" s="125">
        <v>0.35010000000000002</v>
      </c>
      <c r="C983" s="125">
        <v>1.1535</v>
      </c>
      <c r="D983" s="125">
        <v>2.4066999999999998</v>
      </c>
      <c r="E983" s="125">
        <v>5.3586999999999998</v>
      </c>
      <c r="F983" s="125">
        <v>11.3805</v>
      </c>
      <c r="G983" s="125">
        <v>14.4329</v>
      </c>
      <c r="H983" s="125">
        <v>22.2102</v>
      </c>
      <c r="I983" s="125">
        <v>0.3997</v>
      </c>
      <c r="J983" s="125">
        <v>1.2479</v>
      </c>
      <c r="K983" s="125">
        <v>2.5908000000000002</v>
      </c>
      <c r="L983" s="125">
        <v>0.44009999999999999</v>
      </c>
      <c r="M983" s="125">
        <v>1.3472999999999999</v>
      </c>
      <c r="N983" s="125">
        <v>3.1877</v>
      </c>
      <c r="O983" s="125">
        <v>0.37190000000000001</v>
      </c>
      <c r="P983" s="125">
        <v>1.2395</v>
      </c>
      <c r="Q983" s="125">
        <v>2.5865</v>
      </c>
      <c r="R983" s="125">
        <v>1.2468999999999999</v>
      </c>
      <c r="S983" s="125">
        <v>2.5905</v>
      </c>
      <c r="T983" s="363">
        <v>6.1352000000000002</v>
      </c>
      <c r="U983" s="125">
        <v>521</v>
      </c>
    </row>
    <row r="984" spans="1:21">
      <c r="A984" s="125">
        <v>520</v>
      </c>
      <c r="B984" s="125">
        <v>0.35039999999999999</v>
      </c>
      <c r="C984" s="125">
        <v>1.1539999999999999</v>
      </c>
      <c r="D984" s="125">
        <v>2.4076</v>
      </c>
      <c r="E984" s="125">
        <v>5.3604000000000003</v>
      </c>
      <c r="F984" s="125">
        <v>11.3841</v>
      </c>
      <c r="G984" s="125">
        <v>14.4375</v>
      </c>
      <c r="H984" s="125">
        <v>22.217199999999998</v>
      </c>
      <c r="I984" s="125">
        <v>0.39989999999999998</v>
      </c>
      <c r="J984" s="125">
        <v>1.2484</v>
      </c>
      <c r="K984" s="125">
        <v>2.5918999999999999</v>
      </c>
      <c r="L984" s="125">
        <v>0.44040000000000001</v>
      </c>
      <c r="M984" s="125">
        <v>1.3478000000000001</v>
      </c>
      <c r="N984" s="125">
        <v>3.1888000000000001</v>
      </c>
      <c r="O984" s="125">
        <v>0.37209999999999999</v>
      </c>
      <c r="P984" s="125">
        <v>1.24</v>
      </c>
      <c r="Q984" s="125">
        <v>2.5874999999999999</v>
      </c>
      <c r="R984" s="125">
        <v>1.2473000000000001</v>
      </c>
      <c r="S984" s="125">
        <v>2.5914999999999999</v>
      </c>
      <c r="T984" s="363">
        <v>6.1372</v>
      </c>
      <c r="U984" s="125">
        <v>520</v>
      </c>
    </row>
    <row r="985" spans="1:21">
      <c r="A985" s="125">
        <v>519</v>
      </c>
      <c r="B985" s="125">
        <v>0.35060000000000002</v>
      </c>
      <c r="C985" s="125">
        <v>1.1544000000000001</v>
      </c>
      <c r="D985" s="125">
        <v>2.4085000000000001</v>
      </c>
      <c r="E985" s="125">
        <v>5.3621999999999996</v>
      </c>
      <c r="F985" s="125">
        <v>11.387700000000001</v>
      </c>
      <c r="G985" s="125">
        <v>14.4421</v>
      </c>
      <c r="H985" s="125">
        <v>22.224299999999999</v>
      </c>
      <c r="I985" s="125">
        <v>0.4002</v>
      </c>
      <c r="J985" s="125">
        <v>1.2488999999999999</v>
      </c>
      <c r="K985" s="125">
        <v>2.5929000000000002</v>
      </c>
      <c r="L985" s="125">
        <v>0.44069999999999998</v>
      </c>
      <c r="M985" s="125">
        <v>1.3484</v>
      </c>
      <c r="N985" s="125">
        <v>3.1899000000000002</v>
      </c>
      <c r="O985" s="125">
        <v>0.37230000000000002</v>
      </c>
      <c r="P985" s="125">
        <v>1.2404999999999999</v>
      </c>
      <c r="Q985" s="125">
        <v>2.5886</v>
      </c>
      <c r="R985" s="125">
        <v>1.2478</v>
      </c>
      <c r="S985" s="125">
        <v>2.5924999999999998</v>
      </c>
      <c r="T985" s="363">
        <v>6.1391999999999998</v>
      </c>
      <c r="U985" s="125">
        <v>519</v>
      </c>
    </row>
    <row r="986" spans="1:21">
      <c r="A986" s="125">
        <v>518</v>
      </c>
      <c r="B986" s="125">
        <v>0.3508</v>
      </c>
      <c r="C986" s="125">
        <v>1.1549</v>
      </c>
      <c r="D986" s="125">
        <v>2.4093</v>
      </c>
      <c r="E986" s="125">
        <v>5.3639999999999999</v>
      </c>
      <c r="F986" s="125">
        <v>11.391299999999999</v>
      </c>
      <c r="G986" s="125">
        <v>14.4467</v>
      </c>
      <c r="H986" s="125">
        <v>22.231400000000001</v>
      </c>
      <c r="I986" s="125">
        <v>0.40039999999999998</v>
      </c>
      <c r="J986" s="125">
        <v>1.2495000000000001</v>
      </c>
      <c r="K986" s="125">
        <v>2.5939999999999999</v>
      </c>
      <c r="L986" s="125">
        <v>0.441</v>
      </c>
      <c r="M986" s="125">
        <v>1.3489</v>
      </c>
      <c r="N986" s="125">
        <v>3.1909999999999998</v>
      </c>
      <c r="O986" s="125">
        <v>0.37259999999999999</v>
      </c>
      <c r="P986" s="125">
        <v>1.2410000000000001</v>
      </c>
      <c r="Q986" s="125">
        <v>2.5895999999999999</v>
      </c>
      <c r="R986" s="125">
        <v>1.2483</v>
      </c>
      <c r="S986" s="125">
        <v>2.5935000000000001</v>
      </c>
      <c r="T986" s="363">
        <v>6.1412000000000004</v>
      </c>
      <c r="U986" s="125">
        <v>518</v>
      </c>
    </row>
    <row r="987" spans="1:21">
      <c r="A987" s="125">
        <v>517</v>
      </c>
      <c r="B987" s="125">
        <v>0.35099999999999998</v>
      </c>
      <c r="C987" s="125">
        <v>1.1553</v>
      </c>
      <c r="D987" s="125">
        <v>2.4102000000000001</v>
      </c>
      <c r="E987" s="125">
        <v>5.3658000000000001</v>
      </c>
      <c r="F987" s="125">
        <v>11.3949</v>
      </c>
      <c r="G987" s="125">
        <v>14.4513</v>
      </c>
      <c r="H987" s="125">
        <v>22.238399999999999</v>
      </c>
      <c r="I987" s="125">
        <v>0.4007</v>
      </c>
      <c r="J987" s="125">
        <v>1.25</v>
      </c>
      <c r="K987" s="125">
        <v>2.5950000000000002</v>
      </c>
      <c r="L987" s="125">
        <v>0.44130000000000003</v>
      </c>
      <c r="M987" s="125">
        <v>1.3494999999999999</v>
      </c>
      <c r="N987" s="125">
        <v>3.1922000000000001</v>
      </c>
      <c r="O987" s="125">
        <v>0.37280000000000002</v>
      </c>
      <c r="P987" s="125">
        <v>1.2415</v>
      </c>
      <c r="Q987" s="125">
        <v>2.5905999999999998</v>
      </c>
      <c r="R987" s="125">
        <v>1.2487999999999999</v>
      </c>
      <c r="S987" s="125">
        <v>2.5945</v>
      </c>
      <c r="T987" s="363">
        <v>6.1432000000000002</v>
      </c>
      <c r="U987" s="125">
        <v>517</v>
      </c>
    </row>
    <row r="988" spans="1:21">
      <c r="A988" s="125">
        <v>516</v>
      </c>
      <c r="B988" s="125">
        <v>0.35120000000000001</v>
      </c>
      <c r="C988" s="125">
        <v>1.1556999999999999</v>
      </c>
      <c r="D988" s="125">
        <v>2.4110999999999998</v>
      </c>
      <c r="E988" s="125">
        <v>5.3674999999999997</v>
      </c>
      <c r="F988" s="125">
        <v>11.3985</v>
      </c>
      <c r="G988" s="125">
        <v>14.4559</v>
      </c>
      <c r="H988" s="125">
        <v>22.2455</v>
      </c>
      <c r="I988" s="125">
        <v>0.40089999999999998</v>
      </c>
      <c r="J988" s="125">
        <v>1.2504999999999999</v>
      </c>
      <c r="K988" s="125">
        <v>2.5960999999999999</v>
      </c>
      <c r="L988" s="125">
        <v>0.4415</v>
      </c>
      <c r="M988" s="125">
        <v>1.3501000000000001</v>
      </c>
      <c r="N988" s="125">
        <v>3.1932999999999998</v>
      </c>
      <c r="O988" s="125">
        <v>0.373</v>
      </c>
      <c r="P988" s="125">
        <v>1.242</v>
      </c>
      <c r="Q988" s="125">
        <v>2.5916000000000001</v>
      </c>
      <c r="R988" s="125">
        <v>1.2493000000000001</v>
      </c>
      <c r="S988" s="125">
        <v>2.5954999999999999</v>
      </c>
      <c r="T988" s="363">
        <v>6.1452</v>
      </c>
      <c r="U988" s="125">
        <v>516</v>
      </c>
    </row>
    <row r="989" spans="1:21">
      <c r="A989" s="125">
        <v>515</v>
      </c>
      <c r="B989" s="125">
        <v>0.35139999999999999</v>
      </c>
      <c r="C989" s="125">
        <v>1.1561999999999999</v>
      </c>
      <c r="D989" s="125">
        <v>2.4119999999999999</v>
      </c>
      <c r="E989" s="125">
        <v>5.3693</v>
      </c>
      <c r="F989" s="125">
        <v>11.402100000000001</v>
      </c>
      <c r="G989" s="125">
        <v>14.4605</v>
      </c>
      <c r="H989" s="125">
        <v>22.252600000000001</v>
      </c>
      <c r="I989" s="125">
        <v>0.4012</v>
      </c>
      <c r="J989" s="125">
        <v>1.2509999999999999</v>
      </c>
      <c r="K989" s="125">
        <v>2.5971000000000002</v>
      </c>
      <c r="L989" s="125">
        <v>0.44180000000000003</v>
      </c>
      <c r="M989" s="125">
        <v>1.3506</v>
      </c>
      <c r="N989" s="125">
        <v>3.1943999999999999</v>
      </c>
      <c r="O989" s="125">
        <v>0.37319999999999998</v>
      </c>
      <c r="P989" s="125">
        <v>1.2424999999999999</v>
      </c>
      <c r="Q989" s="125">
        <v>2.5926</v>
      </c>
      <c r="R989" s="125">
        <v>1.2498</v>
      </c>
      <c r="S989" s="125">
        <v>2.5964999999999998</v>
      </c>
      <c r="T989" s="363">
        <v>6.1471</v>
      </c>
      <c r="U989" s="125">
        <v>515</v>
      </c>
    </row>
    <row r="990" spans="1:21">
      <c r="A990" s="125">
        <v>514</v>
      </c>
      <c r="B990" s="125">
        <v>0.35160000000000002</v>
      </c>
      <c r="C990" s="125">
        <v>1.1566000000000001</v>
      </c>
      <c r="D990" s="125">
        <v>2.4129</v>
      </c>
      <c r="E990" s="125">
        <v>5.3711000000000002</v>
      </c>
      <c r="F990" s="125">
        <v>11.4057</v>
      </c>
      <c r="G990" s="125">
        <v>14.465199999999999</v>
      </c>
      <c r="H990" s="125">
        <v>22.259699999999999</v>
      </c>
      <c r="I990" s="125">
        <v>0.40139999999999998</v>
      </c>
      <c r="J990" s="125">
        <v>1.2515000000000001</v>
      </c>
      <c r="K990" s="125">
        <v>2.5981999999999998</v>
      </c>
      <c r="L990" s="125">
        <v>0.44209999999999999</v>
      </c>
      <c r="M990" s="125">
        <v>1.3512</v>
      </c>
      <c r="N990" s="125">
        <v>3.1956000000000002</v>
      </c>
      <c r="O990" s="125">
        <v>0.3735</v>
      </c>
      <c r="P990" s="125">
        <v>1.2430000000000001</v>
      </c>
      <c r="Q990" s="125">
        <v>2.5935999999999999</v>
      </c>
      <c r="R990" s="125">
        <v>1.2503</v>
      </c>
      <c r="S990" s="125">
        <v>2.5975000000000001</v>
      </c>
      <c r="T990" s="363">
        <v>6.1490999999999998</v>
      </c>
      <c r="U990" s="125">
        <v>514</v>
      </c>
    </row>
    <row r="991" spans="1:21">
      <c r="A991" s="125">
        <v>513</v>
      </c>
      <c r="B991" s="125">
        <v>0.3518</v>
      </c>
      <c r="C991" s="125">
        <v>1.1571</v>
      </c>
      <c r="D991" s="125">
        <v>2.4137</v>
      </c>
      <c r="E991" s="125">
        <v>5.3728999999999996</v>
      </c>
      <c r="F991" s="125">
        <v>11.4093</v>
      </c>
      <c r="G991" s="125">
        <v>14.469799999999999</v>
      </c>
      <c r="H991" s="125">
        <v>22.2668</v>
      </c>
      <c r="I991" s="125">
        <v>0.4017</v>
      </c>
      <c r="J991" s="125">
        <v>1.2521</v>
      </c>
      <c r="K991" s="125">
        <v>2.5992000000000002</v>
      </c>
      <c r="L991" s="125">
        <v>0.44240000000000002</v>
      </c>
      <c r="M991" s="125">
        <v>1.3517999999999999</v>
      </c>
      <c r="N991" s="125">
        <v>3.1966999999999999</v>
      </c>
      <c r="O991" s="125">
        <v>0.37369999999999998</v>
      </c>
      <c r="P991" s="125">
        <v>1.2436</v>
      </c>
      <c r="Q991" s="125">
        <v>2.5947</v>
      </c>
      <c r="R991" s="125">
        <v>1.2507999999999999</v>
      </c>
      <c r="S991" s="125">
        <v>2.5985</v>
      </c>
      <c r="T991" s="363">
        <v>6.1510999999999996</v>
      </c>
      <c r="U991" s="125">
        <v>513</v>
      </c>
    </row>
    <row r="992" spans="1:21">
      <c r="A992" s="125">
        <v>512</v>
      </c>
      <c r="B992" s="125">
        <v>0.35210000000000002</v>
      </c>
      <c r="C992" s="125">
        <v>1.1575</v>
      </c>
      <c r="D992" s="125">
        <v>2.4146000000000001</v>
      </c>
      <c r="E992" s="125">
        <v>5.3746999999999998</v>
      </c>
      <c r="F992" s="125">
        <v>11.413</v>
      </c>
      <c r="G992" s="125">
        <v>14.474399999999999</v>
      </c>
      <c r="H992" s="125">
        <v>22.273900000000001</v>
      </c>
      <c r="I992" s="125">
        <v>0.40189999999999998</v>
      </c>
      <c r="J992" s="125">
        <v>1.2525999999999999</v>
      </c>
      <c r="K992" s="125">
        <v>3.0003000000000002</v>
      </c>
      <c r="L992" s="125">
        <v>0.44269999999999998</v>
      </c>
      <c r="M992" s="125">
        <v>1.3523000000000001</v>
      </c>
      <c r="N992" s="125">
        <v>3.1978</v>
      </c>
      <c r="O992" s="125">
        <v>0.37390000000000001</v>
      </c>
      <c r="P992" s="125">
        <v>1.2441</v>
      </c>
      <c r="Q992" s="125">
        <v>2.5956999999999999</v>
      </c>
      <c r="R992" s="125">
        <v>1.2513000000000001</v>
      </c>
      <c r="S992" s="125">
        <v>2.5994999999999999</v>
      </c>
      <c r="T992" s="363">
        <v>6.1531000000000002</v>
      </c>
      <c r="U992" s="125">
        <v>512</v>
      </c>
    </row>
    <row r="993" spans="1:21">
      <c r="A993" s="125">
        <v>511</v>
      </c>
      <c r="B993" s="125">
        <v>0.3523</v>
      </c>
      <c r="C993" s="125">
        <v>1.1579999999999999</v>
      </c>
      <c r="D993" s="125">
        <v>2.4155000000000002</v>
      </c>
      <c r="E993" s="125">
        <v>5.3764000000000003</v>
      </c>
      <c r="F993" s="125">
        <v>11.416600000000001</v>
      </c>
      <c r="G993" s="125">
        <v>14.479100000000001</v>
      </c>
      <c r="H993" s="125">
        <v>22.280999999999999</v>
      </c>
      <c r="I993" s="125">
        <v>0.4022</v>
      </c>
      <c r="J993" s="125">
        <v>1.2531000000000001</v>
      </c>
      <c r="K993" s="125">
        <v>3.0013999999999998</v>
      </c>
      <c r="L993" s="125">
        <v>0.44290000000000002</v>
      </c>
      <c r="M993" s="125">
        <v>1.3529</v>
      </c>
      <c r="N993" s="125">
        <v>3.1989999999999998</v>
      </c>
      <c r="O993" s="125">
        <v>0.37409999999999999</v>
      </c>
      <c r="P993" s="125">
        <v>1.2445999999999999</v>
      </c>
      <c r="Q993" s="125">
        <v>2.5966999999999998</v>
      </c>
      <c r="R993" s="125">
        <v>1.2518</v>
      </c>
      <c r="S993" s="125">
        <v>3.0005000000000002</v>
      </c>
      <c r="T993" s="363">
        <v>6.1551</v>
      </c>
      <c r="U993" s="125">
        <v>511</v>
      </c>
    </row>
    <row r="994" spans="1:21">
      <c r="A994" s="125">
        <v>510</v>
      </c>
      <c r="B994" s="125">
        <v>0.35249999999999998</v>
      </c>
      <c r="C994" s="125">
        <v>1.1584000000000001</v>
      </c>
      <c r="D994" s="125">
        <v>2.4163999999999999</v>
      </c>
      <c r="E994" s="125">
        <v>5.3781999999999996</v>
      </c>
      <c r="F994" s="125">
        <v>11.420199999999999</v>
      </c>
      <c r="G994" s="125">
        <v>14.483700000000001</v>
      </c>
      <c r="H994" s="125">
        <v>22.2882</v>
      </c>
      <c r="I994" s="125">
        <v>0.40239999999999998</v>
      </c>
      <c r="J994" s="125">
        <v>1.2536</v>
      </c>
      <c r="K994" s="125">
        <v>3.0024000000000002</v>
      </c>
      <c r="L994" s="125">
        <v>0.44319999999999998</v>
      </c>
      <c r="M994" s="125">
        <v>1.3533999999999999</v>
      </c>
      <c r="N994" s="125">
        <v>3.2000999999999999</v>
      </c>
      <c r="O994" s="125">
        <v>0.37430000000000002</v>
      </c>
      <c r="P994" s="125">
        <v>1.2451000000000001</v>
      </c>
      <c r="Q994" s="125">
        <v>2.5977000000000001</v>
      </c>
      <c r="R994" s="125">
        <v>1.2523</v>
      </c>
      <c r="S994" s="125">
        <v>3.0015000000000001</v>
      </c>
      <c r="T994" s="363">
        <v>6.1570999999999998</v>
      </c>
      <c r="U994" s="125">
        <v>510</v>
      </c>
    </row>
    <row r="995" spans="1:21">
      <c r="A995" s="125">
        <v>509</v>
      </c>
      <c r="B995" s="125">
        <v>0.35270000000000001</v>
      </c>
      <c r="C995" s="125">
        <v>1.1588000000000001</v>
      </c>
      <c r="D995" s="125">
        <v>2.4173</v>
      </c>
      <c r="E995" s="125">
        <v>5.38</v>
      </c>
      <c r="F995" s="125">
        <v>11.4238</v>
      </c>
      <c r="G995" s="125">
        <v>14.488300000000001</v>
      </c>
      <c r="H995" s="125">
        <v>22.295300000000001</v>
      </c>
      <c r="I995" s="125">
        <v>0.4027</v>
      </c>
      <c r="J995" s="125">
        <v>1.2542</v>
      </c>
      <c r="K995" s="125">
        <v>3.0034999999999998</v>
      </c>
      <c r="L995" s="125">
        <v>0.44350000000000001</v>
      </c>
      <c r="M995" s="125">
        <v>1.3540000000000001</v>
      </c>
      <c r="N995" s="125">
        <v>3.2012</v>
      </c>
      <c r="O995" s="125">
        <v>0.37459999999999999</v>
      </c>
      <c r="P995" s="125">
        <v>1.2456</v>
      </c>
      <c r="Q995" s="125">
        <v>2.5987</v>
      </c>
      <c r="R995" s="125">
        <v>1.2527999999999999</v>
      </c>
      <c r="S995" s="125">
        <v>3.0024999999999999</v>
      </c>
      <c r="T995" s="363">
        <v>6.1592000000000002</v>
      </c>
      <c r="U995" s="125">
        <v>509</v>
      </c>
    </row>
    <row r="996" spans="1:21">
      <c r="A996" s="125">
        <v>508</v>
      </c>
      <c r="B996" s="125">
        <v>0.35289999999999999</v>
      </c>
      <c r="C996" s="125">
        <v>1.1593</v>
      </c>
      <c r="D996" s="125">
        <v>2.4182000000000001</v>
      </c>
      <c r="E996" s="125">
        <v>5.3818000000000001</v>
      </c>
      <c r="F996" s="125">
        <v>11.4275</v>
      </c>
      <c r="G996" s="125">
        <v>14.493</v>
      </c>
      <c r="H996" s="125">
        <v>22.302399999999999</v>
      </c>
      <c r="I996" s="125">
        <v>0.40289999999999998</v>
      </c>
      <c r="J996" s="125">
        <v>1.2546999999999999</v>
      </c>
      <c r="K996" s="125">
        <v>3.0045000000000002</v>
      </c>
      <c r="L996" s="125">
        <v>0.44379999999999997</v>
      </c>
      <c r="M996" s="125">
        <v>1.3546</v>
      </c>
      <c r="N996" s="125">
        <v>3.2023999999999999</v>
      </c>
      <c r="O996" s="125">
        <v>0.37480000000000002</v>
      </c>
      <c r="P996" s="125">
        <v>1.2461</v>
      </c>
      <c r="Q996" s="125">
        <v>2.5998000000000001</v>
      </c>
      <c r="R996" s="125">
        <v>1.2533000000000001</v>
      </c>
      <c r="S996" s="125">
        <v>3.0034999999999998</v>
      </c>
      <c r="T996" s="363">
        <v>6.1612</v>
      </c>
      <c r="U996" s="125">
        <v>508</v>
      </c>
    </row>
    <row r="997" spans="1:21">
      <c r="A997" s="125">
        <v>507</v>
      </c>
      <c r="B997" s="125">
        <v>0.35310000000000002</v>
      </c>
      <c r="C997" s="125">
        <v>1.1597</v>
      </c>
      <c r="D997" s="125">
        <v>2.4190999999999998</v>
      </c>
      <c r="E997" s="125">
        <v>5.3836000000000004</v>
      </c>
      <c r="F997" s="125">
        <v>11.431100000000001</v>
      </c>
      <c r="G997" s="125">
        <v>14.4977</v>
      </c>
      <c r="H997" s="125">
        <v>22.3096</v>
      </c>
      <c r="I997" s="125">
        <v>0.4032</v>
      </c>
      <c r="J997" s="125">
        <v>1.2552000000000001</v>
      </c>
      <c r="K997" s="125">
        <v>3.0055999999999998</v>
      </c>
      <c r="L997" s="125">
        <v>0.44409999999999999</v>
      </c>
      <c r="M997" s="125">
        <v>1.3551</v>
      </c>
      <c r="N997" s="125">
        <v>3.2035</v>
      </c>
      <c r="O997" s="125">
        <v>0.375</v>
      </c>
      <c r="P997" s="125">
        <v>1.2466999999999999</v>
      </c>
      <c r="Q997" s="125">
        <v>3.0007999999999999</v>
      </c>
      <c r="R997" s="125">
        <v>1.2538</v>
      </c>
      <c r="S997" s="125">
        <v>3.0045000000000002</v>
      </c>
      <c r="T997" s="363">
        <v>6.1631999999999998</v>
      </c>
      <c r="U997" s="125">
        <v>507</v>
      </c>
    </row>
    <row r="998" spans="1:21">
      <c r="A998" s="125">
        <v>506</v>
      </c>
      <c r="B998" s="125">
        <v>0.3533</v>
      </c>
      <c r="C998" s="125">
        <v>1.1601999999999999</v>
      </c>
      <c r="D998" s="125">
        <v>2.42</v>
      </c>
      <c r="E998" s="125">
        <v>5.3853999999999997</v>
      </c>
      <c r="F998" s="125">
        <v>11.434799999999999</v>
      </c>
      <c r="G998" s="125">
        <v>14.5023</v>
      </c>
      <c r="H998" s="125">
        <v>22.316700000000001</v>
      </c>
      <c r="I998" s="125">
        <v>0.40350000000000003</v>
      </c>
      <c r="J998" s="125">
        <v>1.2558</v>
      </c>
      <c r="K998" s="125">
        <v>3.0066999999999999</v>
      </c>
      <c r="L998" s="125">
        <v>0.44440000000000002</v>
      </c>
      <c r="M998" s="125">
        <v>1.3556999999999999</v>
      </c>
      <c r="N998" s="125">
        <v>3.2046999999999999</v>
      </c>
      <c r="O998" s="125">
        <v>0.37519999999999998</v>
      </c>
      <c r="P998" s="125">
        <v>1.2472000000000001</v>
      </c>
      <c r="Q998" s="125">
        <v>3.0017999999999998</v>
      </c>
      <c r="R998" s="125">
        <v>1.2543</v>
      </c>
      <c r="S998" s="125">
        <v>3.0055000000000001</v>
      </c>
      <c r="T998" s="363">
        <v>6.1651999999999996</v>
      </c>
      <c r="U998" s="125">
        <v>506</v>
      </c>
    </row>
    <row r="999" spans="1:21">
      <c r="A999" s="125">
        <v>505</v>
      </c>
      <c r="B999" s="125">
        <v>0.35360000000000003</v>
      </c>
      <c r="C999" s="125">
        <v>1.1606000000000001</v>
      </c>
      <c r="D999" s="125">
        <v>2.4207999999999998</v>
      </c>
      <c r="E999" s="125">
        <v>5.3872</v>
      </c>
      <c r="F999" s="125">
        <v>11.4384</v>
      </c>
      <c r="G999" s="125">
        <v>14.507</v>
      </c>
      <c r="H999" s="125">
        <v>22.323899999999998</v>
      </c>
      <c r="I999" s="125">
        <v>0.4037</v>
      </c>
      <c r="J999" s="125">
        <v>1.2563</v>
      </c>
      <c r="K999" s="125">
        <v>3.0076999999999998</v>
      </c>
      <c r="L999" s="125">
        <v>0.4446</v>
      </c>
      <c r="M999" s="125">
        <v>1.3563000000000001</v>
      </c>
      <c r="N999" s="125">
        <v>3.2058</v>
      </c>
      <c r="O999" s="125">
        <v>0.3755</v>
      </c>
      <c r="P999" s="125">
        <v>1.2477</v>
      </c>
      <c r="Q999" s="125">
        <v>3.0028000000000001</v>
      </c>
      <c r="R999" s="125">
        <v>1.2547999999999999</v>
      </c>
      <c r="S999" s="125">
        <v>3.0065</v>
      </c>
      <c r="T999" s="363">
        <v>6.1672000000000002</v>
      </c>
      <c r="U999" s="125">
        <v>505</v>
      </c>
    </row>
    <row r="1000" spans="1:21">
      <c r="A1000" s="125">
        <v>504</v>
      </c>
      <c r="B1000" s="125">
        <v>0.3538</v>
      </c>
      <c r="C1000" s="125">
        <v>1.1611</v>
      </c>
      <c r="D1000" s="125">
        <v>2.4217</v>
      </c>
      <c r="E1000" s="125">
        <v>5.3890000000000002</v>
      </c>
      <c r="F1000" s="125">
        <v>11.4421</v>
      </c>
      <c r="G1000" s="125">
        <v>14.511699999999999</v>
      </c>
      <c r="H1000" s="125">
        <v>22.331</v>
      </c>
      <c r="I1000" s="125">
        <v>0.40400000000000003</v>
      </c>
      <c r="J1000" s="125">
        <v>1.2567999999999999</v>
      </c>
      <c r="K1000" s="125">
        <v>3.0087999999999999</v>
      </c>
      <c r="L1000" s="125">
        <v>0.44490000000000002</v>
      </c>
      <c r="M1000" s="125">
        <v>1.3569</v>
      </c>
      <c r="N1000" s="125">
        <v>3.2069999999999999</v>
      </c>
      <c r="O1000" s="125">
        <v>0.37569999999999998</v>
      </c>
      <c r="P1000" s="125">
        <v>1.2482</v>
      </c>
      <c r="Q1000" s="125">
        <v>3.0038999999999998</v>
      </c>
      <c r="R1000" s="125">
        <v>1.2553000000000001</v>
      </c>
      <c r="S1000" s="125">
        <v>3.0074999999999998</v>
      </c>
      <c r="T1000" s="363">
        <v>6.1692</v>
      </c>
      <c r="U1000" s="125">
        <v>504</v>
      </c>
    </row>
    <row r="1001" spans="1:21">
      <c r="A1001" s="125">
        <v>503</v>
      </c>
      <c r="B1001" s="125">
        <v>0.35399999999999998</v>
      </c>
      <c r="C1001" s="125">
        <v>1.1615</v>
      </c>
      <c r="D1001" s="125">
        <v>2.4226000000000001</v>
      </c>
      <c r="E1001" s="125">
        <v>5.3907999999999996</v>
      </c>
      <c r="F1001" s="125">
        <v>11.4457</v>
      </c>
      <c r="G1001" s="125">
        <v>14.516299999999999</v>
      </c>
      <c r="H1001" s="125">
        <v>22.338200000000001</v>
      </c>
      <c r="I1001" s="125">
        <v>0.4042</v>
      </c>
      <c r="J1001" s="125">
        <v>1.2573000000000001</v>
      </c>
      <c r="K1001" s="125">
        <v>3.0097999999999998</v>
      </c>
      <c r="L1001" s="125">
        <v>0.44519999999999998</v>
      </c>
      <c r="M1001" s="125">
        <v>1.3573999999999999</v>
      </c>
      <c r="N1001" s="125">
        <v>3.2081</v>
      </c>
      <c r="O1001" s="125">
        <v>0.37590000000000001</v>
      </c>
      <c r="P1001" s="125">
        <v>1.2486999999999999</v>
      </c>
      <c r="Q1001" s="125">
        <v>3.0049000000000001</v>
      </c>
      <c r="R1001" s="125">
        <v>1.2558</v>
      </c>
      <c r="S1001" s="125">
        <v>3.0085000000000002</v>
      </c>
      <c r="T1001" s="363">
        <v>6.1711999999999998</v>
      </c>
      <c r="U1001" s="125">
        <v>503</v>
      </c>
    </row>
    <row r="1002" spans="1:21">
      <c r="A1002" s="125">
        <v>502</v>
      </c>
      <c r="B1002" s="125">
        <v>0.35420000000000001</v>
      </c>
      <c r="C1002" s="125">
        <v>1.1619999999999999</v>
      </c>
      <c r="D1002" s="125">
        <v>2.4235000000000002</v>
      </c>
      <c r="E1002" s="125">
        <v>5.3925999999999998</v>
      </c>
      <c r="F1002" s="125">
        <v>11.449400000000001</v>
      </c>
      <c r="G1002" s="125">
        <v>14.521000000000001</v>
      </c>
      <c r="H1002" s="125">
        <v>22.345400000000001</v>
      </c>
      <c r="I1002" s="125">
        <v>0.40450000000000003</v>
      </c>
      <c r="J1002" s="125">
        <v>1.2579</v>
      </c>
      <c r="K1002" s="125">
        <v>3.0108999999999999</v>
      </c>
      <c r="L1002" s="125">
        <v>0.44550000000000001</v>
      </c>
      <c r="M1002" s="125">
        <v>1.3580000000000001</v>
      </c>
      <c r="N1002" s="125">
        <v>3.2092999999999998</v>
      </c>
      <c r="O1002" s="125">
        <v>0.37609999999999999</v>
      </c>
      <c r="P1002" s="125">
        <v>1.2492000000000001</v>
      </c>
      <c r="Q1002" s="125">
        <v>3.0059</v>
      </c>
      <c r="R1002" s="125">
        <v>1.2563</v>
      </c>
      <c r="S1002" s="125">
        <v>3.0095000000000001</v>
      </c>
      <c r="T1002" s="363">
        <v>6.1731999999999996</v>
      </c>
      <c r="U1002" s="125">
        <v>502</v>
      </c>
    </row>
    <row r="1003" spans="1:21">
      <c r="A1003" s="125">
        <v>501</v>
      </c>
      <c r="B1003" s="125">
        <v>0.35439999999999999</v>
      </c>
      <c r="C1003" s="125">
        <v>1.1624000000000001</v>
      </c>
      <c r="D1003" s="125">
        <v>2.4243999999999999</v>
      </c>
      <c r="E1003" s="125">
        <v>5.3944000000000001</v>
      </c>
      <c r="F1003" s="125">
        <v>11.452999999999999</v>
      </c>
      <c r="G1003" s="125">
        <v>14.525700000000001</v>
      </c>
      <c r="H1003" s="125">
        <v>22.352599999999999</v>
      </c>
      <c r="I1003" s="125">
        <v>0.4047</v>
      </c>
      <c r="J1003" s="125">
        <v>1.2584</v>
      </c>
      <c r="K1003" s="125">
        <v>3.012</v>
      </c>
      <c r="L1003" s="125">
        <v>0.44579999999999997</v>
      </c>
      <c r="M1003" s="125">
        <v>1.3586</v>
      </c>
      <c r="N1003" s="125">
        <v>3.2103999999999999</v>
      </c>
      <c r="O1003" s="125">
        <v>0.37640000000000001</v>
      </c>
      <c r="P1003" s="125">
        <v>1.2498</v>
      </c>
      <c r="Q1003" s="125">
        <v>3.0070000000000001</v>
      </c>
      <c r="R1003" s="125">
        <v>1.2567999999999999</v>
      </c>
      <c r="S1003" s="125">
        <v>3.0105</v>
      </c>
      <c r="T1003" s="363">
        <v>6.1753</v>
      </c>
      <c r="U1003" s="125">
        <v>501</v>
      </c>
    </row>
    <row r="1004" spans="1:21">
      <c r="A1004" s="125">
        <v>500</v>
      </c>
      <c r="B1004" s="125">
        <v>0.35460000000000003</v>
      </c>
      <c r="C1004" s="125">
        <v>1.1629</v>
      </c>
      <c r="D1004" s="125">
        <v>2.4253</v>
      </c>
      <c r="E1004" s="125">
        <v>5.3962000000000003</v>
      </c>
      <c r="F1004" s="125">
        <v>11.4567</v>
      </c>
      <c r="G1004" s="125">
        <v>14.5304</v>
      </c>
      <c r="H1004" s="125">
        <v>22.3598</v>
      </c>
      <c r="I1004" s="125">
        <v>0.40500000000000003</v>
      </c>
      <c r="J1004" s="125">
        <v>1.2588999999999999</v>
      </c>
      <c r="K1004" s="125">
        <v>3.0129999999999999</v>
      </c>
      <c r="L1004" s="125">
        <v>0.4461</v>
      </c>
      <c r="M1004" s="125">
        <v>1.3591</v>
      </c>
      <c r="N1004" s="125">
        <v>3.2115</v>
      </c>
      <c r="O1004" s="125">
        <v>0.37659999999999999</v>
      </c>
      <c r="P1004" s="125">
        <v>1.2503</v>
      </c>
      <c r="Q1004" s="125">
        <v>3.008</v>
      </c>
      <c r="R1004" s="125">
        <v>1.2573000000000001</v>
      </c>
      <c r="S1004" s="125">
        <v>3.0114999999999998</v>
      </c>
      <c r="T1004" s="363">
        <v>6.1772999999999998</v>
      </c>
      <c r="U1004" s="125">
        <v>500</v>
      </c>
    </row>
    <row r="1005" spans="1:21">
      <c r="A1005" s="125">
        <v>499</v>
      </c>
      <c r="B1005" s="125">
        <v>0.3548</v>
      </c>
      <c r="C1005" s="125">
        <v>1.1633</v>
      </c>
      <c r="D1005" s="125">
        <v>2.4262000000000001</v>
      </c>
      <c r="E1005" s="125">
        <v>5.3979999999999997</v>
      </c>
      <c r="F1005" s="125">
        <v>11.4604</v>
      </c>
      <c r="G1005" s="125">
        <v>14.5351</v>
      </c>
      <c r="H1005" s="125">
        <v>22.367000000000001</v>
      </c>
      <c r="I1005" s="125">
        <v>0.4052</v>
      </c>
      <c r="J1005" s="125">
        <v>1.2595000000000001</v>
      </c>
      <c r="K1005" s="125">
        <v>3.0141</v>
      </c>
      <c r="L1005" s="125">
        <v>0.44629999999999997</v>
      </c>
      <c r="M1005" s="125">
        <v>1.3596999999999999</v>
      </c>
      <c r="N1005" s="125">
        <v>3.2126999999999999</v>
      </c>
      <c r="O1005" s="125">
        <v>0.37680000000000002</v>
      </c>
      <c r="P1005" s="125">
        <v>1.2507999999999999</v>
      </c>
      <c r="Q1005" s="125">
        <v>3.0089999999999999</v>
      </c>
      <c r="R1005" s="125">
        <v>1.2578</v>
      </c>
      <c r="S1005" s="125">
        <v>3.0125000000000002</v>
      </c>
      <c r="T1005" s="363">
        <v>6.1792999999999996</v>
      </c>
      <c r="U1005" s="125">
        <v>499</v>
      </c>
    </row>
    <row r="1006" spans="1:21">
      <c r="A1006" s="125">
        <v>498</v>
      </c>
      <c r="B1006" s="125">
        <v>0.35510000000000003</v>
      </c>
      <c r="C1006" s="125">
        <v>1.1637</v>
      </c>
      <c r="D1006" s="125">
        <v>2.4270999999999998</v>
      </c>
      <c r="E1006" s="125">
        <v>5.3997999999999999</v>
      </c>
      <c r="F1006" s="125">
        <v>11.464</v>
      </c>
      <c r="G1006" s="125">
        <v>14.5398</v>
      </c>
      <c r="H1006" s="125">
        <v>22.374199999999998</v>
      </c>
      <c r="I1006" s="125">
        <v>0.40550000000000003</v>
      </c>
      <c r="J1006" s="125">
        <v>1.26</v>
      </c>
      <c r="K1006" s="125">
        <v>3.0152000000000001</v>
      </c>
      <c r="L1006" s="125">
        <v>0.4466</v>
      </c>
      <c r="M1006" s="125">
        <v>1.3603000000000001</v>
      </c>
      <c r="N1006" s="125">
        <v>3.2139000000000002</v>
      </c>
      <c r="O1006" s="125">
        <v>0.377</v>
      </c>
      <c r="P1006" s="125">
        <v>1.2513000000000001</v>
      </c>
      <c r="Q1006" s="125">
        <v>3.0101</v>
      </c>
      <c r="R1006" s="125">
        <v>1.2583</v>
      </c>
      <c r="S1006" s="125">
        <v>3.0135000000000001</v>
      </c>
      <c r="T1006" s="363">
        <v>6.1813000000000002</v>
      </c>
      <c r="U1006" s="125">
        <v>498</v>
      </c>
    </row>
    <row r="1007" spans="1:21">
      <c r="A1007" s="125">
        <v>497</v>
      </c>
      <c r="B1007" s="125">
        <v>0.3553</v>
      </c>
      <c r="C1007" s="125">
        <v>1.1641999999999999</v>
      </c>
      <c r="D1007" s="125">
        <v>2.4279999999999999</v>
      </c>
      <c r="E1007" s="125">
        <v>5.4016000000000002</v>
      </c>
      <c r="F1007" s="125">
        <v>11.467700000000001</v>
      </c>
      <c r="G1007" s="125">
        <v>14.544499999999999</v>
      </c>
      <c r="H1007" s="125">
        <v>22.381399999999999</v>
      </c>
      <c r="I1007" s="125">
        <v>0.40570000000000001</v>
      </c>
      <c r="J1007" s="125">
        <v>1.2605</v>
      </c>
      <c r="K1007" s="125">
        <v>3.0163000000000002</v>
      </c>
      <c r="L1007" s="125">
        <v>0.44690000000000002</v>
      </c>
      <c r="M1007" s="125">
        <v>1.3608</v>
      </c>
      <c r="N1007" s="125">
        <v>3.2149999999999999</v>
      </c>
      <c r="O1007" s="125">
        <v>0.37730000000000002</v>
      </c>
      <c r="P1007" s="125">
        <v>1.2518</v>
      </c>
      <c r="Q1007" s="125">
        <v>3.0110999999999999</v>
      </c>
      <c r="R1007" s="125">
        <v>1.2587999999999999</v>
      </c>
      <c r="S1007" s="125">
        <v>3.0146000000000002</v>
      </c>
      <c r="T1007" s="363">
        <v>6.1833999999999998</v>
      </c>
      <c r="U1007" s="125">
        <v>497</v>
      </c>
    </row>
    <row r="1008" spans="1:21">
      <c r="A1008" s="125">
        <v>496</v>
      </c>
      <c r="B1008" s="125">
        <v>0.35549999999999998</v>
      </c>
      <c r="C1008" s="125">
        <v>1.1646000000000001</v>
      </c>
      <c r="D1008" s="125">
        <v>2.4289000000000001</v>
      </c>
      <c r="E1008" s="125">
        <v>5.4034000000000004</v>
      </c>
      <c r="F1008" s="125">
        <v>11.471399999999999</v>
      </c>
      <c r="G1008" s="125">
        <v>14.549200000000001</v>
      </c>
      <c r="H1008" s="125">
        <v>22.3886</v>
      </c>
      <c r="I1008" s="125">
        <v>0.40600000000000003</v>
      </c>
      <c r="J1008" s="125">
        <v>1.2611000000000001</v>
      </c>
      <c r="K1008" s="125">
        <v>3.0173000000000001</v>
      </c>
      <c r="L1008" s="125">
        <v>0.44719999999999999</v>
      </c>
      <c r="M1008" s="125">
        <v>1.3613999999999999</v>
      </c>
      <c r="N1008" s="125">
        <v>3.2162000000000002</v>
      </c>
      <c r="O1008" s="125">
        <v>0.3775</v>
      </c>
      <c r="P1008" s="125">
        <v>1.2524</v>
      </c>
      <c r="Q1008" s="125">
        <v>3.0121000000000002</v>
      </c>
      <c r="R1008" s="125">
        <v>1.2593000000000001</v>
      </c>
      <c r="S1008" s="125">
        <v>3.0156000000000001</v>
      </c>
      <c r="T1008" s="363">
        <v>6.1853999999999996</v>
      </c>
      <c r="U1008" s="125">
        <v>496</v>
      </c>
    </row>
    <row r="1009" spans="1:21">
      <c r="A1009" s="125">
        <v>495</v>
      </c>
      <c r="B1009" s="125">
        <v>0.35570000000000002</v>
      </c>
      <c r="C1009" s="125">
        <v>1.1651</v>
      </c>
      <c r="D1009" s="125">
        <v>2.4298000000000002</v>
      </c>
      <c r="E1009" s="125">
        <v>5.4053000000000004</v>
      </c>
      <c r="F1009" s="125">
        <v>11.475099999999999</v>
      </c>
      <c r="G1009" s="125">
        <v>14.553900000000001</v>
      </c>
      <c r="H1009" s="125">
        <v>22.395900000000001</v>
      </c>
      <c r="I1009" s="125">
        <v>0.40629999999999999</v>
      </c>
      <c r="J1009" s="125">
        <v>1.2616000000000001</v>
      </c>
      <c r="K1009" s="125">
        <v>3.0184000000000002</v>
      </c>
      <c r="L1009" s="125">
        <v>0.44750000000000001</v>
      </c>
      <c r="M1009" s="125">
        <v>1.3620000000000001</v>
      </c>
      <c r="N1009" s="125">
        <v>3.2172999999999998</v>
      </c>
      <c r="O1009" s="125">
        <v>0.37769999999999998</v>
      </c>
      <c r="P1009" s="125">
        <v>1.2528999999999999</v>
      </c>
      <c r="Q1009" s="125">
        <v>3.0131999999999999</v>
      </c>
      <c r="R1009" s="125">
        <v>1.2598</v>
      </c>
      <c r="S1009" s="125">
        <v>3.0165999999999999</v>
      </c>
      <c r="T1009" s="363">
        <v>6.1874000000000002</v>
      </c>
      <c r="U1009" s="125">
        <v>495</v>
      </c>
    </row>
    <row r="1010" spans="1:21">
      <c r="A1010" s="125">
        <v>494</v>
      </c>
      <c r="B1010" s="125">
        <v>0.35589999999999999</v>
      </c>
      <c r="C1010" s="125">
        <v>1.1655</v>
      </c>
      <c r="D1010" s="125">
        <v>2.4306999999999999</v>
      </c>
      <c r="E1010" s="125">
        <v>5.4070999999999998</v>
      </c>
      <c r="F1010" s="125">
        <v>11.4788</v>
      </c>
      <c r="G1010" s="125">
        <v>14.5586</v>
      </c>
      <c r="H1010" s="125">
        <v>22.403099999999998</v>
      </c>
      <c r="I1010" s="125">
        <v>0.40649999999999997</v>
      </c>
      <c r="J1010" s="125">
        <v>1.2621</v>
      </c>
      <c r="K1010" s="125">
        <v>3.0194999999999999</v>
      </c>
      <c r="L1010" s="125">
        <v>0.44779999999999998</v>
      </c>
      <c r="M1010" s="125">
        <v>1.3626</v>
      </c>
      <c r="N1010" s="125">
        <v>3.2185000000000001</v>
      </c>
      <c r="O1010" s="125">
        <v>0.37790000000000001</v>
      </c>
      <c r="P1010" s="125">
        <v>1.2534000000000001</v>
      </c>
      <c r="Q1010" s="125">
        <v>3.0142000000000002</v>
      </c>
      <c r="R1010" s="125">
        <v>1.2603</v>
      </c>
      <c r="S1010" s="125">
        <v>3.0175999999999998</v>
      </c>
      <c r="T1010" s="363">
        <v>6.1894999999999998</v>
      </c>
      <c r="U1010" s="125">
        <v>494</v>
      </c>
    </row>
    <row r="1011" spans="1:21">
      <c r="A1011" s="125">
        <v>493</v>
      </c>
      <c r="B1011" s="125">
        <v>0.35610000000000003</v>
      </c>
      <c r="C1011" s="125">
        <v>1.1659999999999999</v>
      </c>
      <c r="D1011" s="125">
        <v>2.4316</v>
      </c>
      <c r="E1011" s="125">
        <v>5.4089</v>
      </c>
      <c r="F1011" s="125">
        <v>11.4825</v>
      </c>
      <c r="G1011" s="125">
        <v>14.5633</v>
      </c>
      <c r="H1011" s="125">
        <v>22.410299999999999</v>
      </c>
      <c r="I1011" s="125">
        <v>0.40679999999999999</v>
      </c>
      <c r="J1011" s="125">
        <v>1.2626999999999999</v>
      </c>
      <c r="K1011" s="125">
        <v>3.0205000000000002</v>
      </c>
      <c r="L1011" s="125">
        <v>0.44800000000000001</v>
      </c>
      <c r="M1011" s="125">
        <v>1.3631</v>
      </c>
      <c r="N1011" s="125">
        <v>3.2195999999999998</v>
      </c>
      <c r="O1011" s="125">
        <v>0.37819999999999998</v>
      </c>
      <c r="P1011" s="125">
        <v>1.2539</v>
      </c>
      <c r="Q1011" s="125">
        <v>3.0152999999999999</v>
      </c>
      <c r="R1011" s="125">
        <v>1.2607999999999999</v>
      </c>
      <c r="S1011" s="125">
        <v>3.0186000000000002</v>
      </c>
      <c r="T1011" s="363">
        <v>6.1914999999999996</v>
      </c>
      <c r="U1011" s="125">
        <v>493</v>
      </c>
    </row>
    <row r="1012" spans="1:21">
      <c r="A1012" s="125">
        <v>492</v>
      </c>
      <c r="B1012" s="125">
        <v>0.35639999999999999</v>
      </c>
      <c r="C1012" s="125">
        <v>1.1664000000000001</v>
      </c>
      <c r="D1012" s="125">
        <v>2.4325000000000001</v>
      </c>
      <c r="E1012" s="125">
        <v>5.4107000000000003</v>
      </c>
      <c r="F1012" s="125">
        <v>11.4862</v>
      </c>
      <c r="G1012" s="125">
        <v>14.568099999999999</v>
      </c>
      <c r="H1012" s="125">
        <v>22.4176</v>
      </c>
      <c r="I1012" s="125">
        <v>0.40699999999999997</v>
      </c>
      <c r="J1012" s="125">
        <v>1.2632000000000001</v>
      </c>
      <c r="K1012" s="125">
        <v>3.0215999999999998</v>
      </c>
      <c r="L1012" s="125">
        <v>0.44829999999999998</v>
      </c>
      <c r="M1012" s="125">
        <v>1.3636999999999999</v>
      </c>
      <c r="N1012" s="125">
        <v>3.2208000000000001</v>
      </c>
      <c r="O1012" s="125">
        <v>0.37840000000000001</v>
      </c>
      <c r="P1012" s="125">
        <v>1.2544999999999999</v>
      </c>
      <c r="Q1012" s="125">
        <v>3.0163000000000002</v>
      </c>
      <c r="R1012" s="125">
        <v>1.2614000000000001</v>
      </c>
      <c r="S1012" s="125">
        <v>3.0196000000000001</v>
      </c>
      <c r="T1012" s="363">
        <v>6.1936</v>
      </c>
      <c r="U1012" s="125">
        <v>492</v>
      </c>
    </row>
    <row r="1013" spans="1:21">
      <c r="A1013" s="125">
        <v>491</v>
      </c>
      <c r="B1013" s="125">
        <v>0.35659999999999997</v>
      </c>
      <c r="C1013" s="125">
        <v>1.1669</v>
      </c>
      <c r="D1013" s="125">
        <v>2.4333999999999998</v>
      </c>
      <c r="E1013" s="125">
        <v>5.4124999999999996</v>
      </c>
      <c r="F1013" s="125">
        <v>11.4899</v>
      </c>
      <c r="G1013" s="125">
        <v>14.572800000000001</v>
      </c>
      <c r="H1013" s="125">
        <v>22.424900000000001</v>
      </c>
      <c r="I1013" s="125">
        <v>0.4073</v>
      </c>
      <c r="J1013" s="125">
        <v>1.2637</v>
      </c>
      <c r="K1013" s="125">
        <v>3.0226999999999999</v>
      </c>
      <c r="L1013" s="125">
        <v>0.4486</v>
      </c>
      <c r="M1013" s="125">
        <v>1.3643000000000001</v>
      </c>
      <c r="N1013" s="125">
        <v>3.2219000000000002</v>
      </c>
      <c r="O1013" s="125">
        <v>0.37859999999999999</v>
      </c>
      <c r="P1013" s="125">
        <v>1.2549999999999999</v>
      </c>
      <c r="Q1013" s="125">
        <v>3.0173000000000001</v>
      </c>
      <c r="R1013" s="125">
        <v>1.2619</v>
      </c>
      <c r="S1013" s="125">
        <v>3.0206</v>
      </c>
      <c r="T1013" s="363">
        <v>6.1955999999999998</v>
      </c>
      <c r="U1013" s="125">
        <v>491</v>
      </c>
    </row>
    <row r="1014" spans="1:21">
      <c r="A1014" s="125">
        <v>490</v>
      </c>
      <c r="B1014" s="125">
        <v>0.35680000000000001</v>
      </c>
      <c r="C1014" s="125">
        <v>1.1674</v>
      </c>
      <c r="D1014" s="125">
        <v>2.4342999999999999</v>
      </c>
      <c r="E1014" s="125">
        <v>5.4143999999999997</v>
      </c>
      <c r="F1014" s="125">
        <v>11.493600000000001</v>
      </c>
      <c r="G1014" s="125">
        <v>14.577500000000001</v>
      </c>
      <c r="H1014" s="125">
        <v>22.432099999999998</v>
      </c>
      <c r="I1014" s="125">
        <v>0.40749999999999997</v>
      </c>
      <c r="J1014" s="125">
        <v>1.2643</v>
      </c>
      <c r="K1014" s="125">
        <v>3.0238</v>
      </c>
      <c r="L1014" s="125">
        <v>0.44890000000000002</v>
      </c>
      <c r="M1014" s="125">
        <v>1.3649</v>
      </c>
      <c r="N1014" s="125">
        <v>3.2231000000000001</v>
      </c>
      <c r="O1014" s="125">
        <v>0.37880000000000003</v>
      </c>
      <c r="P1014" s="125">
        <v>1.2555000000000001</v>
      </c>
      <c r="Q1014" s="125">
        <v>3.0184000000000002</v>
      </c>
      <c r="R1014" s="125">
        <v>1.2624</v>
      </c>
      <c r="S1014" s="125">
        <v>3.0217000000000001</v>
      </c>
      <c r="T1014" s="363">
        <v>6.1976000000000004</v>
      </c>
      <c r="U1014" s="125">
        <v>490</v>
      </c>
    </row>
    <row r="1015" spans="1:21">
      <c r="A1015" s="125">
        <v>489</v>
      </c>
      <c r="B1015" s="125">
        <v>0.35699999999999998</v>
      </c>
      <c r="C1015" s="125">
        <v>1.1677999999999999</v>
      </c>
      <c r="D1015" s="125">
        <v>2.4352</v>
      </c>
      <c r="E1015" s="125">
        <v>5.4161999999999999</v>
      </c>
      <c r="F1015" s="125">
        <v>11.497299999999999</v>
      </c>
      <c r="G1015" s="125">
        <v>14.5823</v>
      </c>
      <c r="H1015" s="125">
        <v>22.439399999999999</v>
      </c>
      <c r="I1015" s="125">
        <v>0.4078</v>
      </c>
      <c r="J1015" s="125">
        <v>1.2647999999999999</v>
      </c>
      <c r="K1015" s="125">
        <v>3.0249000000000001</v>
      </c>
      <c r="L1015" s="125">
        <v>0.44919999999999999</v>
      </c>
      <c r="M1015" s="125">
        <v>1.3654999999999999</v>
      </c>
      <c r="N1015" s="125">
        <v>3.2242999999999999</v>
      </c>
      <c r="O1015" s="125">
        <v>0.37909999999999999</v>
      </c>
      <c r="P1015" s="125">
        <v>1.256</v>
      </c>
      <c r="Q1015" s="125">
        <v>3.0194000000000001</v>
      </c>
      <c r="R1015" s="125">
        <v>1.2628999999999999</v>
      </c>
      <c r="S1015" s="125">
        <v>3.0226999999999999</v>
      </c>
      <c r="T1015" s="363">
        <v>6.1997</v>
      </c>
      <c r="U1015" s="125">
        <v>489</v>
      </c>
    </row>
    <row r="1016" spans="1:21">
      <c r="A1016" s="125">
        <v>488</v>
      </c>
      <c r="B1016" s="125">
        <v>0.35720000000000002</v>
      </c>
      <c r="C1016" s="125">
        <v>1.1682999999999999</v>
      </c>
      <c r="D1016" s="125">
        <v>2.4361000000000002</v>
      </c>
      <c r="E1016" s="125">
        <v>5.4180000000000001</v>
      </c>
      <c r="F1016" s="125">
        <v>11.500999999999999</v>
      </c>
      <c r="G1016" s="125">
        <v>14.587</v>
      </c>
      <c r="H1016" s="125">
        <v>22.4467</v>
      </c>
      <c r="I1016" s="125">
        <v>0.40810000000000002</v>
      </c>
      <c r="J1016" s="125">
        <v>1.2654000000000001</v>
      </c>
      <c r="K1016" s="125">
        <v>3.0259</v>
      </c>
      <c r="L1016" s="125">
        <v>0.44950000000000001</v>
      </c>
      <c r="M1016" s="125">
        <v>1.3660000000000001</v>
      </c>
      <c r="N1016" s="125">
        <v>3.2254</v>
      </c>
      <c r="O1016" s="125">
        <v>0.37930000000000003</v>
      </c>
      <c r="P1016" s="125">
        <v>1.2565999999999999</v>
      </c>
      <c r="Q1016" s="125">
        <v>3.0205000000000002</v>
      </c>
      <c r="R1016" s="125">
        <v>1.2634000000000001</v>
      </c>
      <c r="S1016" s="125">
        <v>3.0236999999999998</v>
      </c>
      <c r="T1016" s="363">
        <v>6.2016999999999998</v>
      </c>
      <c r="U1016" s="125">
        <v>488</v>
      </c>
    </row>
    <row r="1017" spans="1:21">
      <c r="A1017" s="125">
        <v>487</v>
      </c>
      <c r="B1017" s="125">
        <v>0.3574</v>
      </c>
      <c r="C1017" s="125">
        <v>1.1687000000000001</v>
      </c>
      <c r="D1017" s="125">
        <v>2.4369999999999998</v>
      </c>
      <c r="E1017" s="125">
        <v>5.4198000000000004</v>
      </c>
      <c r="F1017" s="125">
        <v>11.5047</v>
      </c>
      <c r="G1017" s="125">
        <v>14.591799999999999</v>
      </c>
      <c r="H1017" s="125">
        <v>22.454000000000001</v>
      </c>
      <c r="I1017" s="125">
        <v>0.4083</v>
      </c>
      <c r="J1017" s="125">
        <v>1.2659</v>
      </c>
      <c r="K1017" s="125">
        <v>3.0270000000000001</v>
      </c>
      <c r="L1017" s="125">
        <v>0.44979999999999998</v>
      </c>
      <c r="M1017" s="125">
        <v>1.3666</v>
      </c>
      <c r="N1017" s="125">
        <v>3.2265999999999999</v>
      </c>
      <c r="O1017" s="125">
        <v>0.3795</v>
      </c>
      <c r="P1017" s="125">
        <v>1.2571000000000001</v>
      </c>
      <c r="Q1017" s="125">
        <v>3.0215000000000001</v>
      </c>
      <c r="R1017" s="125">
        <v>1.2639</v>
      </c>
      <c r="S1017" s="125">
        <v>3.0247000000000002</v>
      </c>
      <c r="T1017" s="363">
        <v>6.2038000000000002</v>
      </c>
      <c r="U1017" s="125">
        <v>487</v>
      </c>
    </row>
    <row r="1018" spans="1:21">
      <c r="A1018" s="125">
        <v>486</v>
      </c>
      <c r="B1018" s="125">
        <v>0.35770000000000002</v>
      </c>
      <c r="C1018" s="125">
        <v>1.1692</v>
      </c>
      <c r="D1018" s="125">
        <v>2.4379</v>
      </c>
      <c r="E1018" s="125">
        <v>5.4217000000000004</v>
      </c>
      <c r="F1018" s="125">
        <v>11.5084</v>
      </c>
      <c r="G1018" s="125">
        <v>14.596500000000001</v>
      </c>
      <c r="H1018" s="125">
        <v>22.461300000000001</v>
      </c>
      <c r="I1018" s="125">
        <v>0.40860000000000002</v>
      </c>
      <c r="J1018" s="125">
        <v>1.2664</v>
      </c>
      <c r="K1018" s="125">
        <v>3.0280999999999998</v>
      </c>
      <c r="L1018" s="125">
        <v>0.4501</v>
      </c>
      <c r="M1018" s="125">
        <v>1.3672</v>
      </c>
      <c r="N1018" s="125">
        <v>3.2277999999999998</v>
      </c>
      <c r="O1018" s="125">
        <v>0.37980000000000003</v>
      </c>
      <c r="P1018" s="125">
        <v>1.2576000000000001</v>
      </c>
      <c r="Q1018" s="125">
        <v>3.0226000000000002</v>
      </c>
      <c r="R1018" s="125">
        <v>1.2644</v>
      </c>
      <c r="S1018" s="125">
        <v>3.0257999999999998</v>
      </c>
      <c r="T1018" s="363">
        <v>6.2058</v>
      </c>
      <c r="U1018" s="125">
        <v>486</v>
      </c>
    </row>
    <row r="1019" spans="1:21">
      <c r="A1019" s="125">
        <v>485</v>
      </c>
      <c r="B1019" s="125">
        <v>0.3579</v>
      </c>
      <c r="C1019" s="125">
        <v>1.1696</v>
      </c>
      <c r="D1019" s="125">
        <v>2.4388999999999998</v>
      </c>
      <c r="E1019" s="125">
        <v>5.4234999999999998</v>
      </c>
      <c r="F1019" s="125">
        <v>11.5121</v>
      </c>
      <c r="G1019" s="125">
        <v>15.001300000000001</v>
      </c>
      <c r="H1019" s="125">
        <v>22.468599999999999</v>
      </c>
      <c r="I1019" s="125">
        <v>0.4088</v>
      </c>
      <c r="J1019" s="125">
        <v>1.2669999999999999</v>
      </c>
      <c r="K1019" s="125">
        <v>3.0291999999999999</v>
      </c>
      <c r="L1019" s="125">
        <v>0.45029999999999998</v>
      </c>
      <c r="M1019" s="125">
        <v>1.3677999999999999</v>
      </c>
      <c r="N1019" s="125">
        <v>3.2288999999999999</v>
      </c>
      <c r="O1019" s="125">
        <v>0.38</v>
      </c>
      <c r="P1019" s="125">
        <v>1.2581</v>
      </c>
      <c r="Q1019" s="125">
        <v>3.0236000000000001</v>
      </c>
      <c r="R1019" s="125">
        <v>1.2648999999999999</v>
      </c>
      <c r="S1019" s="125">
        <v>3.0268000000000002</v>
      </c>
      <c r="T1019" s="363">
        <v>6.2079000000000004</v>
      </c>
      <c r="U1019" s="125">
        <v>485</v>
      </c>
    </row>
    <row r="1020" spans="1:21">
      <c r="A1020" s="125">
        <v>484</v>
      </c>
      <c r="B1020" s="125">
        <v>0.35809999999999997</v>
      </c>
      <c r="C1020" s="125">
        <v>1.1700999999999999</v>
      </c>
      <c r="D1020" s="125">
        <v>2.4398</v>
      </c>
      <c r="E1020" s="125">
        <v>5.4253</v>
      </c>
      <c r="F1020" s="125">
        <v>11.5159</v>
      </c>
      <c r="G1020" s="125">
        <v>15.006</v>
      </c>
      <c r="H1020" s="125">
        <v>22.475899999999999</v>
      </c>
      <c r="I1020" s="125">
        <v>0.40910000000000002</v>
      </c>
      <c r="J1020" s="125">
        <v>1.2675000000000001</v>
      </c>
      <c r="K1020" s="125">
        <v>3.0303</v>
      </c>
      <c r="L1020" s="125">
        <v>0.4506</v>
      </c>
      <c r="M1020" s="125">
        <v>1.3683000000000001</v>
      </c>
      <c r="N1020" s="125">
        <v>3.2301000000000002</v>
      </c>
      <c r="O1020" s="125">
        <v>0.38019999999999998</v>
      </c>
      <c r="P1020" s="125">
        <v>1.2586999999999999</v>
      </c>
      <c r="Q1020" s="125">
        <v>3.0247000000000002</v>
      </c>
      <c r="R1020" s="125">
        <v>1.2654000000000001</v>
      </c>
      <c r="S1020" s="125">
        <v>3.0278</v>
      </c>
      <c r="T1020" s="363">
        <v>6.21</v>
      </c>
      <c r="U1020" s="125">
        <v>484</v>
      </c>
    </row>
    <row r="1021" spans="1:21">
      <c r="A1021" s="125">
        <v>483</v>
      </c>
      <c r="B1021" s="125">
        <v>0.35830000000000001</v>
      </c>
      <c r="C1021" s="125">
        <v>1.1705000000000001</v>
      </c>
      <c r="D1021" s="125">
        <v>2.4407000000000001</v>
      </c>
      <c r="E1021" s="125">
        <v>5.4272</v>
      </c>
      <c r="F1021" s="125">
        <v>11.519600000000001</v>
      </c>
      <c r="G1021" s="125">
        <v>15.0108</v>
      </c>
      <c r="H1021" s="125">
        <v>22.4832</v>
      </c>
      <c r="I1021" s="125">
        <v>0.40939999999999999</v>
      </c>
      <c r="J1021" s="125">
        <v>1.2681</v>
      </c>
      <c r="K1021" s="125">
        <v>3.0314000000000001</v>
      </c>
      <c r="L1021" s="125">
        <v>0.45090000000000002</v>
      </c>
      <c r="M1021" s="125">
        <v>1.3689</v>
      </c>
      <c r="N1021" s="125">
        <v>3.2313000000000001</v>
      </c>
      <c r="O1021" s="125">
        <v>0.38040000000000002</v>
      </c>
      <c r="P1021" s="125">
        <v>1.2592000000000001</v>
      </c>
      <c r="Q1021" s="125">
        <v>3.0257000000000001</v>
      </c>
      <c r="R1021" s="125">
        <v>1.2659</v>
      </c>
      <c r="S1021" s="125">
        <v>3.0287999999999999</v>
      </c>
      <c r="T1021" s="363">
        <v>6.2119999999999997</v>
      </c>
      <c r="U1021" s="125">
        <v>483</v>
      </c>
    </row>
    <row r="1022" spans="1:21">
      <c r="A1022" s="125">
        <v>482</v>
      </c>
      <c r="B1022" s="125">
        <v>0.35849999999999999</v>
      </c>
      <c r="C1022" s="125">
        <v>1.171</v>
      </c>
      <c r="D1022" s="125">
        <v>2.4416000000000002</v>
      </c>
      <c r="E1022" s="125">
        <v>5.4290000000000003</v>
      </c>
      <c r="F1022" s="125">
        <v>11.523300000000001</v>
      </c>
      <c r="G1022" s="125">
        <v>15.015599999999999</v>
      </c>
      <c r="H1022" s="125">
        <v>22.490500000000001</v>
      </c>
      <c r="I1022" s="125">
        <v>0.40960000000000002</v>
      </c>
      <c r="J1022" s="125">
        <v>1.2685999999999999</v>
      </c>
      <c r="K1022" s="125">
        <v>3.0324</v>
      </c>
      <c r="L1022" s="125">
        <v>0.45119999999999999</v>
      </c>
      <c r="M1022" s="125">
        <v>1.3694999999999999</v>
      </c>
      <c r="N1022" s="125">
        <v>3.2324000000000002</v>
      </c>
      <c r="O1022" s="125">
        <v>0.38069999999999998</v>
      </c>
      <c r="P1022" s="125">
        <v>1.2597</v>
      </c>
      <c r="Q1022" s="125">
        <v>3.0268000000000002</v>
      </c>
      <c r="R1022" s="125">
        <v>1.2665</v>
      </c>
      <c r="S1022" s="125">
        <v>3.0299</v>
      </c>
      <c r="T1022" s="363">
        <v>6.2141000000000002</v>
      </c>
      <c r="U1022" s="125">
        <v>482</v>
      </c>
    </row>
    <row r="1023" spans="1:21">
      <c r="A1023" s="125">
        <v>481</v>
      </c>
      <c r="B1023" s="125">
        <v>0.35880000000000001</v>
      </c>
      <c r="C1023" s="125">
        <v>1.1714</v>
      </c>
      <c r="D1023" s="125">
        <v>2.4424999999999999</v>
      </c>
      <c r="E1023" s="125">
        <v>5.4307999999999996</v>
      </c>
      <c r="F1023" s="125">
        <v>11.527100000000001</v>
      </c>
      <c r="G1023" s="125">
        <v>15.0204</v>
      </c>
      <c r="H1023" s="125">
        <v>22.497900000000001</v>
      </c>
      <c r="I1023" s="125">
        <v>0.40989999999999999</v>
      </c>
      <c r="J1023" s="125">
        <v>1.2690999999999999</v>
      </c>
      <c r="K1023" s="125">
        <v>3.0335000000000001</v>
      </c>
      <c r="L1023" s="125">
        <v>0.45150000000000001</v>
      </c>
      <c r="M1023" s="125">
        <v>1.3701000000000001</v>
      </c>
      <c r="N1023" s="125">
        <v>3.2336</v>
      </c>
      <c r="O1023" s="125">
        <v>0.38090000000000002</v>
      </c>
      <c r="P1023" s="125">
        <v>1.2603</v>
      </c>
      <c r="Q1023" s="125">
        <v>3.0278</v>
      </c>
      <c r="R1023" s="125">
        <v>1.2669999999999999</v>
      </c>
      <c r="S1023" s="125">
        <v>3.0308999999999999</v>
      </c>
      <c r="T1023" s="363">
        <v>6.2161</v>
      </c>
      <c r="U1023" s="125">
        <v>481</v>
      </c>
    </row>
    <row r="1024" spans="1:21">
      <c r="A1024" s="125">
        <v>480</v>
      </c>
      <c r="B1024" s="125">
        <v>0.35899999999999999</v>
      </c>
      <c r="C1024" s="125">
        <v>1.1718999999999999</v>
      </c>
      <c r="D1024" s="125">
        <v>2.4434</v>
      </c>
      <c r="E1024" s="125">
        <v>5.4326999999999996</v>
      </c>
      <c r="F1024" s="125">
        <v>11.530799999999999</v>
      </c>
      <c r="G1024" s="125">
        <v>15.0252</v>
      </c>
      <c r="H1024" s="125">
        <v>22.505199999999999</v>
      </c>
      <c r="I1024" s="125">
        <v>0.41010000000000002</v>
      </c>
      <c r="J1024" s="125">
        <v>1.2697000000000001</v>
      </c>
      <c r="K1024" s="125">
        <v>3.0346000000000002</v>
      </c>
      <c r="L1024" s="125">
        <v>0.45179999999999998</v>
      </c>
      <c r="M1024" s="125">
        <v>1.3707</v>
      </c>
      <c r="N1024" s="125">
        <v>3.2347999999999999</v>
      </c>
      <c r="O1024" s="125">
        <v>0.38109999999999999</v>
      </c>
      <c r="P1024" s="125">
        <v>1.2607999999999999</v>
      </c>
      <c r="Q1024" s="125">
        <v>3.0289000000000001</v>
      </c>
      <c r="R1024" s="125">
        <v>1.2675000000000001</v>
      </c>
      <c r="S1024" s="125">
        <v>3.0318999999999998</v>
      </c>
      <c r="T1024" s="363">
        <v>6.2182000000000004</v>
      </c>
      <c r="U1024" s="125">
        <v>480</v>
      </c>
    </row>
    <row r="1025" spans="1:21">
      <c r="A1025" s="125">
        <v>479</v>
      </c>
      <c r="B1025" s="125">
        <v>0.35920000000000002</v>
      </c>
      <c r="C1025" s="125">
        <v>1.1724000000000001</v>
      </c>
      <c r="D1025" s="125">
        <v>2.4443000000000001</v>
      </c>
      <c r="E1025" s="125">
        <v>5.4344999999999999</v>
      </c>
      <c r="F1025" s="125">
        <v>11.5345</v>
      </c>
      <c r="G1025" s="125">
        <v>15.03</v>
      </c>
      <c r="H1025" s="125">
        <v>22.512499999999999</v>
      </c>
      <c r="I1025" s="125">
        <v>0.41039999999999999</v>
      </c>
      <c r="J1025" s="125">
        <v>1.2702</v>
      </c>
      <c r="K1025" s="125">
        <v>3.0356999999999998</v>
      </c>
      <c r="L1025" s="125">
        <v>0.4521</v>
      </c>
      <c r="M1025" s="125">
        <v>1.3713</v>
      </c>
      <c r="N1025" s="125">
        <v>3.2360000000000002</v>
      </c>
      <c r="O1025" s="125">
        <v>0.38140000000000002</v>
      </c>
      <c r="P1025" s="125">
        <v>1.2613000000000001</v>
      </c>
      <c r="Q1025" s="125">
        <v>3.0299</v>
      </c>
      <c r="R1025" s="125">
        <v>1.268</v>
      </c>
      <c r="S1025" s="125">
        <v>3.0329000000000002</v>
      </c>
      <c r="T1025" s="363">
        <v>6.2202999999999999</v>
      </c>
      <c r="U1025" s="125">
        <v>479</v>
      </c>
    </row>
    <row r="1026" spans="1:21">
      <c r="A1026" s="125">
        <v>478</v>
      </c>
      <c r="B1026" s="125">
        <v>0.3594</v>
      </c>
      <c r="C1026" s="125">
        <v>1.1728000000000001</v>
      </c>
      <c r="D1026" s="125">
        <v>2.4451999999999998</v>
      </c>
      <c r="E1026" s="125">
        <v>5.4363999999999999</v>
      </c>
      <c r="F1026" s="125">
        <v>11.5383</v>
      </c>
      <c r="G1026" s="125">
        <v>15.034700000000001</v>
      </c>
      <c r="H1026" s="125">
        <v>22.5199</v>
      </c>
      <c r="I1026" s="125">
        <v>0.41070000000000001</v>
      </c>
      <c r="J1026" s="125">
        <v>1.2707999999999999</v>
      </c>
      <c r="K1026" s="125">
        <v>3.0367999999999999</v>
      </c>
      <c r="L1026" s="125">
        <v>0.45240000000000002</v>
      </c>
      <c r="M1026" s="125">
        <v>1.3717999999999999</v>
      </c>
      <c r="N1026" s="125">
        <v>3.2370999999999999</v>
      </c>
      <c r="O1026" s="125">
        <v>0.38159999999999999</v>
      </c>
      <c r="P1026" s="125">
        <v>1.2619</v>
      </c>
      <c r="Q1026" s="125">
        <v>3.0310000000000001</v>
      </c>
      <c r="R1026" s="125">
        <v>1.2685</v>
      </c>
      <c r="S1026" s="125">
        <v>3.0339999999999998</v>
      </c>
      <c r="T1026" s="363">
        <v>6.2222999999999997</v>
      </c>
      <c r="U1026" s="125">
        <v>478</v>
      </c>
    </row>
    <row r="1027" spans="1:21">
      <c r="A1027" s="125">
        <v>477</v>
      </c>
      <c r="B1027" s="125">
        <v>0.35959999999999998</v>
      </c>
      <c r="C1027" s="125">
        <v>1.1733</v>
      </c>
      <c r="D1027" s="125">
        <v>2.4462000000000002</v>
      </c>
      <c r="E1027" s="125">
        <v>5.4382000000000001</v>
      </c>
      <c r="F1027" s="125">
        <v>11.542</v>
      </c>
      <c r="G1027" s="125">
        <v>15.0395</v>
      </c>
      <c r="H1027" s="125">
        <v>22.5273</v>
      </c>
      <c r="I1027" s="125">
        <v>0.41089999999999999</v>
      </c>
      <c r="J1027" s="125">
        <v>1.2713000000000001</v>
      </c>
      <c r="K1027" s="125">
        <v>3.0379</v>
      </c>
      <c r="L1027" s="125">
        <v>0.45269999999999999</v>
      </c>
      <c r="M1027" s="125">
        <v>1.3724000000000001</v>
      </c>
      <c r="N1027" s="125">
        <v>3.2383000000000002</v>
      </c>
      <c r="O1027" s="125">
        <v>0.38179999999999997</v>
      </c>
      <c r="P1027" s="125">
        <v>1.2624</v>
      </c>
      <c r="Q1027" s="125">
        <v>3.032</v>
      </c>
      <c r="R1027" s="125">
        <v>1.2689999999999999</v>
      </c>
      <c r="S1027" s="125">
        <v>3.0350000000000001</v>
      </c>
      <c r="T1027" s="363">
        <v>6.2244000000000002</v>
      </c>
      <c r="U1027" s="125">
        <v>477</v>
      </c>
    </row>
    <row r="1028" spans="1:21">
      <c r="A1028" s="125">
        <v>476</v>
      </c>
      <c r="B1028" s="125">
        <v>0.3599</v>
      </c>
      <c r="C1028" s="125">
        <v>1.1737</v>
      </c>
      <c r="D1028" s="125">
        <v>2.4470999999999998</v>
      </c>
      <c r="E1028" s="125">
        <v>5.4401000000000002</v>
      </c>
      <c r="F1028" s="125">
        <v>11.5458</v>
      </c>
      <c r="G1028" s="125">
        <v>15.0444</v>
      </c>
      <c r="H1028" s="125">
        <v>22.534600000000001</v>
      </c>
      <c r="I1028" s="125">
        <v>0.41120000000000001</v>
      </c>
      <c r="J1028" s="125">
        <v>1.2719</v>
      </c>
      <c r="K1028" s="125">
        <v>3.0390000000000001</v>
      </c>
      <c r="L1028" s="125">
        <v>0.45300000000000001</v>
      </c>
      <c r="M1028" s="125">
        <v>1.373</v>
      </c>
      <c r="N1028" s="125">
        <v>3.2395</v>
      </c>
      <c r="O1028" s="125">
        <v>0.38200000000000001</v>
      </c>
      <c r="P1028" s="125">
        <v>1.2628999999999999</v>
      </c>
      <c r="Q1028" s="125">
        <v>3.0331000000000001</v>
      </c>
      <c r="R1028" s="125">
        <v>1.2695000000000001</v>
      </c>
      <c r="S1028" s="125">
        <v>3.036</v>
      </c>
      <c r="T1028" s="363">
        <v>6.2264999999999997</v>
      </c>
      <c r="U1028" s="125">
        <v>476</v>
      </c>
    </row>
    <row r="1029" spans="1:21">
      <c r="A1029" s="125">
        <v>475</v>
      </c>
      <c r="B1029" s="125">
        <v>0.36009999999999998</v>
      </c>
      <c r="C1029" s="125">
        <v>1.1741999999999999</v>
      </c>
      <c r="D1029" s="125">
        <v>2.448</v>
      </c>
      <c r="E1029" s="125">
        <v>5.4419000000000004</v>
      </c>
      <c r="F1029" s="125">
        <v>11.5496</v>
      </c>
      <c r="G1029" s="125">
        <v>15.049200000000001</v>
      </c>
      <c r="H1029" s="125">
        <v>22.542000000000002</v>
      </c>
      <c r="I1029" s="125">
        <v>0.41139999999999999</v>
      </c>
      <c r="J1029" s="125">
        <v>1.2724</v>
      </c>
      <c r="K1029" s="125">
        <v>3.0400999999999998</v>
      </c>
      <c r="L1029" s="125">
        <v>0.45329999999999998</v>
      </c>
      <c r="M1029" s="125">
        <v>1.3735999999999999</v>
      </c>
      <c r="N1029" s="125">
        <v>3.2406999999999999</v>
      </c>
      <c r="O1029" s="125">
        <v>0.38229999999999997</v>
      </c>
      <c r="P1029" s="125">
        <v>1.2635000000000001</v>
      </c>
      <c r="Q1029" s="125">
        <v>3.0341999999999998</v>
      </c>
      <c r="R1029" s="125">
        <v>1.2701</v>
      </c>
      <c r="S1029" s="125">
        <v>3.0371000000000001</v>
      </c>
      <c r="T1029" s="363">
        <v>6.2286000000000001</v>
      </c>
      <c r="U1029" s="125">
        <v>475</v>
      </c>
    </row>
    <row r="1030" spans="1:21">
      <c r="A1030" s="125">
        <v>474</v>
      </c>
      <c r="B1030" s="125">
        <v>0.36030000000000001</v>
      </c>
      <c r="C1030" s="125">
        <v>1.1746000000000001</v>
      </c>
      <c r="D1030" s="125">
        <v>2.4489000000000001</v>
      </c>
      <c r="E1030" s="125">
        <v>5.4438000000000004</v>
      </c>
      <c r="F1030" s="125">
        <v>11.5533</v>
      </c>
      <c r="G1030" s="125">
        <v>15.054</v>
      </c>
      <c r="H1030" s="125">
        <v>22.549399999999999</v>
      </c>
      <c r="I1030" s="125">
        <v>0.41170000000000001</v>
      </c>
      <c r="J1030" s="125">
        <v>1.2728999999999999</v>
      </c>
      <c r="K1030" s="125">
        <v>3.0411999999999999</v>
      </c>
      <c r="L1030" s="125">
        <v>0.45350000000000001</v>
      </c>
      <c r="M1030" s="125">
        <v>1.3742000000000001</v>
      </c>
      <c r="N1030" s="125">
        <v>3.2418</v>
      </c>
      <c r="O1030" s="125">
        <v>0.38250000000000001</v>
      </c>
      <c r="P1030" s="125">
        <v>1.264</v>
      </c>
      <c r="Q1030" s="125">
        <v>3.0352000000000001</v>
      </c>
      <c r="R1030" s="125">
        <v>1.2706</v>
      </c>
      <c r="S1030" s="125">
        <v>3.0381</v>
      </c>
      <c r="T1030" s="363">
        <v>6.2305999999999999</v>
      </c>
      <c r="U1030" s="125">
        <v>474</v>
      </c>
    </row>
    <row r="1031" spans="1:21">
      <c r="A1031" s="125">
        <v>473</v>
      </c>
      <c r="B1031" s="125">
        <v>0.36049999999999999</v>
      </c>
      <c r="C1031" s="125">
        <v>1.1751</v>
      </c>
      <c r="D1031" s="125">
        <v>2.4498000000000002</v>
      </c>
      <c r="E1031" s="125">
        <v>5.4455999999999998</v>
      </c>
      <c r="F1031" s="125">
        <v>11.5571</v>
      </c>
      <c r="G1031" s="125">
        <v>15.0588</v>
      </c>
      <c r="H1031" s="125">
        <v>22.556799999999999</v>
      </c>
      <c r="I1031" s="125">
        <v>0.41199999999999998</v>
      </c>
      <c r="J1031" s="125">
        <v>1.2735000000000001</v>
      </c>
      <c r="K1031" s="125">
        <v>3.0423</v>
      </c>
      <c r="L1031" s="125">
        <v>0.45379999999999998</v>
      </c>
      <c r="M1031" s="125">
        <v>1.3748</v>
      </c>
      <c r="N1031" s="125">
        <v>3.2429999999999999</v>
      </c>
      <c r="O1031" s="125">
        <v>0.38269999999999998</v>
      </c>
      <c r="P1031" s="125">
        <v>1.2645</v>
      </c>
      <c r="Q1031" s="125">
        <v>3.0363000000000002</v>
      </c>
      <c r="R1031" s="125">
        <v>1.2710999999999999</v>
      </c>
      <c r="S1031" s="125">
        <v>3.0392000000000001</v>
      </c>
      <c r="T1031" s="363">
        <v>6.2327000000000004</v>
      </c>
      <c r="U1031" s="125">
        <v>473</v>
      </c>
    </row>
    <row r="1032" spans="1:21">
      <c r="A1032" s="125">
        <v>472</v>
      </c>
      <c r="B1032" s="125">
        <v>0.36080000000000001</v>
      </c>
      <c r="C1032" s="125">
        <v>1.1756</v>
      </c>
      <c r="D1032" s="125">
        <v>2.4508000000000001</v>
      </c>
      <c r="E1032" s="125">
        <v>5.4474999999999998</v>
      </c>
      <c r="F1032" s="125">
        <v>11.5609</v>
      </c>
      <c r="G1032" s="125">
        <v>15.063599999999999</v>
      </c>
      <c r="H1032" s="125">
        <v>22.5642</v>
      </c>
      <c r="I1032" s="125">
        <v>0.41220000000000001</v>
      </c>
      <c r="J1032" s="125">
        <v>1.274</v>
      </c>
      <c r="K1032" s="125">
        <v>3.0434000000000001</v>
      </c>
      <c r="L1032" s="125">
        <v>0.4541</v>
      </c>
      <c r="M1032" s="125">
        <v>1.3754</v>
      </c>
      <c r="N1032" s="125">
        <v>3.2442000000000002</v>
      </c>
      <c r="O1032" s="125">
        <v>0.38300000000000001</v>
      </c>
      <c r="P1032" s="125">
        <v>1.2650999999999999</v>
      </c>
      <c r="Q1032" s="125">
        <v>3.0373000000000001</v>
      </c>
      <c r="R1032" s="125">
        <v>1.2716000000000001</v>
      </c>
      <c r="S1032" s="125">
        <v>3.0402</v>
      </c>
      <c r="T1032" s="363">
        <v>6.2347999999999999</v>
      </c>
      <c r="U1032" s="125">
        <v>472</v>
      </c>
    </row>
    <row r="1033" spans="1:21">
      <c r="A1033" s="125">
        <v>471</v>
      </c>
      <c r="B1033" s="125">
        <v>0.36099999999999999</v>
      </c>
      <c r="C1033" s="125">
        <v>1.1759999999999999</v>
      </c>
      <c r="D1033" s="125">
        <v>2.4517000000000002</v>
      </c>
      <c r="E1033" s="125">
        <v>5.4493999999999998</v>
      </c>
      <c r="F1033" s="125">
        <v>11.5646</v>
      </c>
      <c r="G1033" s="125">
        <v>15.0685</v>
      </c>
      <c r="H1033" s="125">
        <v>22.5716</v>
      </c>
      <c r="I1033" s="125">
        <v>0.41249999999999998</v>
      </c>
      <c r="J1033" s="125">
        <v>1.2746</v>
      </c>
      <c r="K1033" s="125">
        <v>3.0445000000000002</v>
      </c>
      <c r="L1033" s="125">
        <v>0.45440000000000003</v>
      </c>
      <c r="M1033" s="125">
        <v>1.3759999999999999</v>
      </c>
      <c r="N1033" s="125">
        <v>3.2454000000000001</v>
      </c>
      <c r="O1033" s="125">
        <v>0.38319999999999999</v>
      </c>
      <c r="P1033" s="125">
        <v>1.2656000000000001</v>
      </c>
      <c r="Q1033" s="125">
        <v>3.0384000000000002</v>
      </c>
      <c r="R1033" s="125">
        <v>1.2721</v>
      </c>
      <c r="S1033" s="125">
        <v>3.0411999999999999</v>
      </c>
      <c r="T1033" s="363">
        <v>6.2369000000000003</v>
      </c>
      <c r="U1033" s="125">
        <v>471</v>
      </c>
    </row>
    <row r="1034" spans="1:21">
      <c r="A1034" s="125">
        <v>470</v>
      </c>
      <c r="B1034" s="125">
        <v>0.36120000000000002</v>
      </c>
      <c r="C1034" s="125">
        <v>1.1765000000000001</v>
      </c>
      <c r="D1034" s="125">
        <v>2.4525999999999999</v>
      </c>
      <c r="E1034" s="125">
        <v>5.4512</v>
      </c>
      <c r="F1034" s="125">
        <v>11.5684</v>
      </c>
      <c r="G1034" s="125">
        <v>15.0733</v>
      </c>
      <c r="H1034" s="125">
        <v>22.579000000000001</v>
      </c>
      <c r="I1034" s="125">
        <v>0.4128</v>
      </c>
      <c r="J1034" s="125">
        <v>1.2750999999999999</v>
      </c>
      <c r="K1034" s="125">
        <v>3.0455999999999999</v>
      </c>
      <c r="L1034" s="125">
        <v>0.45469999999999999</v>
      </c>
      <c r="M1034" s="125">
        <v>1.3765000000000001</v>
      </c>
      <c r="N1034" s="125">
        <v>3.2465999999999999</v>
      </c>
      <c r="O1034" s="125">
        <v>0.38340000000000002</v>
      </c>
      <c r="P1034" s="125">
        <v>1.2661</v>
      </c>
      <c r="Q1034" s="125">
        <v>3.0394999999999999</v>
      </c>
      <c r="R1034" s="125">
        <v>1.2726</v>
      </c>
      <c r="S1034" s="125">
        <v>3.0423</v>
      </c>
      <c r="T1034" s="363">
        <v>6.2389999999999999</v>
      </c>
      <c r="U1034" s="125">
        <v>470</v>
      </c>
    </row>
    <row r="1035" spans="1:21">
      <c r="A1035" s="125">
        <v>469</v>
      </c>
      <c r="B1035" s="125">
        <v>0.3614</v>
      </c>
      <c r="C1035" s="125">
        <v>1.177</v>
      </c>
      <c r="D1035" s="125">
        <v>2.4535</v>
      </c>
      <c r="E1035" s="125">
        <v>5.4531000000000001</v>
      </c>
      <c r="F1035" s="125">
        <v>11.5722</v>
      </c>
      <c r="G1035" s="125">
        <v>15.078099999999999</v>
      </c>
      <c r="H1035" s="125">
        <v>22.586500000000001</v>
      </c>
      <c r="I1035" s="125">
        <v>0.41299999999999998</v>
      </c>
      <c r="J1035" s="125">
        <v>1.2757000000000001</v>
      </c>
      <c r="K1035" s="125">
        <v>3.0467</v>
      </c>
      <c r="L1035" s="125">
        <v>0.45500000000000002</v>
      </c>
      <c r="M1035" s="125">
        <v>1.3771</v>
      </c>
      <c r="N1035" s="125">
        <v>3.2477999999999998</v>
      </c>
      <c r="O1035" s="125">
        <v>0.38369999999999999</v>
      </c>
      <c r="P1035" s="125">
        <v>1.2666999999999999</v>
      </c>
      <c r="Q1035" s="125">
        <v>3.0405000000000002</v>
      </c>
      <c r="R1035" s="125">
        <v>1.2732000000000001</v>
      </c>
      <c r="S1035" s="125">
        <v>3.0432999999999999</v>
      </c>
      <c r="T1035" s="363">
        <v>6.2411000000000003</v>
      </c>
      <c r="U1035" s="125">
        <v>469</v>
      </c>
    </row>
    <row r="1036" spans="1:21">
      <c r="A1036" s="125">
        <v>468</v>
      </c>
      <c r="B1036" s="125">
        <v>0.36159999999999998</v>
      </c>
      <c r="C1036" s="125">
        <v>1.1774</v>
      </c>
      <c r="D1036" s="125">
        <v>2.4544999999999999</v>
      </c>
      <c r="E1036" s="125">
        <v>5.4549000000000003</v>
      </c>
      <c r="F1036" s="125">
        <v>11.576000000000001</v>
      </c>
      <c r="G1036" s="125">
        <v>15.083</v>
      </c>
      <c r="H1036" s="125">
        <v>22.593900000000001</v>
      </c>
      <c r="I1036" s="125">
        <v>0.4133</v>
      </c>
      <c r="J1036" s="125">
        <v>1.2762</v>
      </c>
      <c r="K1036" s="125">
        <v>3.0478000000000001</v>
      </c>
      <c r="L1036" s="125">
        <v>0.45529999999999998</v>
      </c>
      <c r="M1036" s="125">
        <v>1.3776999999999999</v>
      </c>
      <c r="N1036" s="125">
        <v>3.2488999999999999</v>
      </c>
      <c r="O1036" s="125">
        <v>0.38390000000000002</v>
      </c>
      <c r="P1036" s="125">
        <v>1.2672000000000001</v>
      </c>
      <c r="Q1036" s="125">
        <v>3.0415999999999999</v>
      </c>
      <c r="R1036" s="125">
        <v>1.2737000000000001</v>
      </c>
      <c r="S1036" s="125">
        <v>3.0444</v>
      </c>
      <c r="T1036" s="363">
        <v>6.2431999999999999</v>
      </c>
      <c r="U1036" s="125">
        <v>468</v>
      </c>
    </row>
    <row r="1037" spans="1:21">
      <c r="A1037" s="125">
        <v>467</v>
      </c>
      <c r="B1037" s="125">
        <v>0.3619</v>
      </c>
      <c r="C1037" s="125">
        <v>1.1778999999999999</v>
      </c>
      <c r="D1037" s="125">
        <v>2.4554</v>
      </c>
      <c r="E1037" s="125">
        <v>5.4568000000000003</v>
      </c>
      <c r="F1037" s="125">
        <v>11.579800000000001</v>
      </c>
      <c r="G1037" s="125">
        <v>15.0878</v>
      </c>
      <c r="H1037" s="125">
        <v>23.0014</v>
      </c>
      <c r="I1037" s="125">
        <v>0.41360000000000002</v>
      </c>
      <c r="J1037" s="125">
        <v>1.2767999999999999</v>
      </c>
      <c r="K1037" s="125">
        <v>3.0489000000000002</v>
      </c>
      <c r="L1037" s="125">
        <v>0.4556</v>
      </c>
      <c r="M1037" s="125">
        <v>1.3783000000000001</v>
      </c>
      <c r="N1037" s="125">
        <v>3.2501000000000002</v>
      </c>
      <c r="O1037" s="125">
        <v>0.3841</v>
      </c>
      <c r="P1037" s="125">
        <v>1.2677</v>
      </c>
      <c r="Q1037" s="125">
        <v>3.0427</v>
      </c>
      <c r="R1037" s="125">
        <v>1.2742</v>
      </c>
      <c r="S1037" s="125">
        <v>3.0453999999999999</v>
      </c>
      <c r="T1037" s="363">
        <v>6.2453000000000003</v>
      </c>
      <c r="U1037" s="125">
        <v>467</v>
      </c>
    </row>
    <row r="1038" spans="1:21">
      <c r="A1038" s="125">
        <v>466</v>
      </c>
      <c r="B1038" s="125">
        <v>0.36209999999999998</v>
      </c>
      <c r="C1038" s="125">
        <v>1.1782999999999999</v>
      </c>
      <c r="D1038" s="125">
        <v>2.4563000000000001</v>
      </c>
      <c r="E1038" s="125">
        <v>5.4587000000000003</v>
      </c>
      <c r="F1038" s="125">
        <v>11.583600000000001</v>
      </c>
      <c r="G1038" s="125">
        <v>15.092700000000001</v>
      </c>
      <c r="H1038" s="125">
        <v>23.008800000000001</v>
      </c>
      <c r="I1038" s="125">
        <v>0.4138</v>
      </c>
      <c r="J1038" s="125">
        <v>1.2773000000000001</v>
      </c>
      <c r="K1038" s="125">
        <v>3.05</v>
      </c>
      <c r="L1038" s="125">
        <v>0.45590000000000003</v>
      </c>
      <c r="M1038" s="125">
        <v>1.3789</v>
      </c>
      <c r="N1038" s="125">
        <v>3.2513000000000001</v>
      </c>
      <c r="O1038" s="125">
        <v>0.38440000000000002</v>
      </c>
      <c r="P1038" s="125">
        <v>1.2683</v>
      </c>
      <c r="Q1038" s="125">
        <v>3.0436999999999999</v>
      </c>
      <c r="R1038" s="125">
        <v>1.2746999999999999</v>
      </c>
      <c r="S1038" s="125">
        <v>3.0464000000000002</v>
      </c>
      <c r="T1038" s="363">
        <v>6.2473000000000001</v>
      </c>
      <c r="U1038" s="125">
        <v>466</v>
      </c>
    </row>
    <row r="1039" spans="1:21">
      <c r="A1039" s="125">
        <v>465</v>
      </c>
      <c r="B1039" s="125">
        <v>0.36230000000000001</v>
      </c>
      <c r="C1039" s="125">
        <v>1.1788000000000001</v>
      </c>
      <c r="D1039" s="125">
        <v>2.4571999999999998</v>
      </c>
      <c r="E1039" s="125">
        <v>5.4606000000000003</v>
      </c>
      <c r="F1039" s="125">
        <v>11.587400000000001</v>
      </c>
      <c r="G1039" s="125">
        <v>15.0976</v>
      </c>
      <c r="H1039" s="125">
        <v>23.016300000000001</v>
      </c>
      <c r="I1039" s="125">
        <v>0.41410000000000002</v>
      </c>
      <c r="J1039" s="125">
        <v>1.2779</v>
      </c>
      <c r="K1039" s="125">
        <v>3.0510999999999999</v>
      </c>
      <c r="L1039" s="125">
        <v>0.45619999999999999</v>
      </c>
      <c r="M1039" s="125">
        <v>1.3794999999999999</v>
      </c>
      <c r="N1039" s="125">
        <v>3.2524999999999999</v>
      </c>
      <c r="O1039" s="125">
        <v>0.3846</v>
      </c>
      <c r="P1039" s="125">
        <v>1.2687999999999999</v>
      </c>
      <c r="Q1039" s="125">
        <v>3.0448</v>
      </c>
      <c r="R1039" s="125">
        <v>1.2751999999999999</v>
      </c>
      <c r="S1039" s="125">
        <v>3.0474999999999999</v>
      </c>
      <c r="T1039" s="363">
        <v>6.2493999999999996</v>
      </c>
      <c r="U1039" s="125">
        <v>465</v>
      </c>
    </row>
    <row r="1040" spans="1:21">
      <c r="A1040" s="125">
        <v>464</v>
      </c>
      <c r="B1040" s="125">
        <v>0.36249999999999999</v>
      </c>
      <c r="C1040" s="125">
        <v>1.1793</v>
      </c>
      <c r="D1040" s="125">
        <v>2.4582000000000002</v>
      </c>
      <c r="E1040" s="125">
        <v>5.4623999999999997</v>
      </c>
      <c r="F1040" s="125">
        <v>11.591200000000001</v>
      </c>
      <c r="G1040" s="125">
        <v>15.102399999999999</v>
      </c>
      <c r="H1040" s="125">
        <v>23.023700000000002</v>
      </c>
      <c r="I1040" s="125">
        <v>0.4143</v>
      </c>
      <c r="J1040" s="125">
        <v>1.2784</v>
      </c>
      <c r="K1040" s="125">
        <v>3.0522</v>
      </c>
      <c r="L1040" s="125">
        <v>0.45650000000000002</v>
      </c>
      <c r="M1040" s="125">
        <v>1.3801000000000001</v>
      </c>
      <c r="N1040" s="125">
        <v>3.2536999999999998</v>
      </c>
      <c r="O1040" s="125">
        <v>0.38479999999999998</v>
      </c>
      <c r="P1040" s="125">
        <v>1.2694000000000001</v>
      </c>
      <c r="Q1040" s="125">
        <v>3.0459000000000001</v>
      </c>
      <c r="R1040" s="125">
        <v>1.2758</v>
      </c>
      <c r="S1040" s="125">
        <v>3.0485000000000002</v>
      </c>
      <c r="T1040" s="363">
        <v>6.2515000000000001</v>
      </c>
      <c r="U1040" s="125">
        <v>464</v>
      </c>
    </row>
    <row r="1041" spans="1:21">
      <c r="A1041" s="125">
        <v>463</v>
      </c>
      <c r="B1041" s="125">
        <v>0.36280000000000001</v>
      </c>
      <c r="C1041" s="125">
        <v>1.1797</v>
      </c>
      <c r="D1041" s="125">
        <v>2.4590999999999998</v>
      </c>
      <c r="E1041" s="125">
        <v>5.4642999999999997</v>
      </c>
      <c r="F1041" s="125">
        <v>11.595000000000001</v>
      </c>
      <c r="G1041" s="125">
        <v>15.1073</v>
      </c>
      <c r="H1041" s="125">
        <v>23.031199999999998</v>
      </c>
      <c r="I1041" s="125">
        <v>0.41460000000000002</v>
      </c>
      <c r="J1041" s="125">
        <v>1.2789999999999999</v>
      </c>
      <c r="K1041" s="125">
        <v>3.0533000000000001</v>
      </c>
      <c r="L1041" s="125">
        <v>0.45679999999999998</v>
      </c>
      <c r="M1041" s="125">
        <v>1.3807</v>
      </c>
      <c r="N1041" s="125">
        <v>3.2549000000000001</v>
      </c>
      <c r="O1041" s="125">
        <v>0.3851</v>
      </c>
      <c r="P1041" s="125">
        <v>1.2699</v>
      </c>
      <c r="Q1041" s="125">
        <v>3.0470000000000002</v>
      </c>
      <c r="R1041" s="125">
        <v>1.2763</v>
      </c>
      <c r="S1041" s="125">
        <v>3.0495999999999999</v>
      </c>
      <c r="T1041" s="363">
        <v>6.2537000000000003</v>
      </c>
      <c r="U1041" s="125">
        <v>463</v>
      </c>
    </row>
    <row r="1042" spans="1:21">
      <c r="A1042" s="125">
        <v>462</v>
      </c>
      <c r="B1042" s="125">
        <v>0.36299999999999999</v>
      </c>
      <c r="C1042" s="125">
        <v>1.1801999999999999</v>
      </c>
      <c r="D1042" s="125">
        <v>2.46</v>
      </c>
      <c r="E1042" s="125">
        <v>5.4661999999999997</v>
      </c>
      <c r="F1042" s="125">
        <v>11.598800000000001</v>
      </c>
      <c r="G1042" s="125">
        <v>15.1122</v>
      </c>
      <c r="H1042" s="125">
        <v>23.038699999999999</v>
      </c>
      <c r="I1042" s="125">
        <v>0.41489999999999999</v>
      </c>
      <c r="J1042" s="125">
        <v>1.2795000000000001</v>
      </c>
      <c r="K1042" s="125">
        <v>3.0543999999999998</v>
      </c>
      <c r="L1042" s="125">
        <v>0.45710000000000001</v>
      </c>
      <c r="M1042" s="125">
        <v>1.3813</v>
      </c>
      <c r="N1042" s="125">
        <v>3.2561</v>
      </c>
      <c r="O1042" s="125">
        <v>0.38529999999999998</v>
      </c>
      <c r="P1042" s="125">
        <v>1.2704</v>
      </c>
      <c r="Q1042" s="125">
        <v>3.048</v>
      </c>
      <c r="R1042" s="125">
        <v>1.2767999999999999</v>
      </c>
      <c r="S1042" s="125">
        <v>3.0506000000000002</v>
      </c>
      <c r="T1042" s="363">
        <v>6.2557999999999998</v>
      </c>
      <c r="U1042" s="125">
        <v>462</v>
      </c>
    </row>
    <row r="1043" spans="1:21">
      <c r="A1043" s="125">
        <v>461</v>
      </c>
      <c r="B1043" s="125">
        <v>0.36320000000000002</v>
      </c>
      <c r="C1043" s="125">
        <v>1.1807000000000001</v>
      </c>
      <c r="D1043" s="125">
        <v>2.4609999999999999</v>
      </c>
      <c r="E1043" s="125">
        <v>5.4680999999999997</v>
      </c>
      <c r="F1043" s="125">
        <v>12.002599999999999</v>
      </c>
      <c r="G1043" s="125">
        <v>15.117100000000001</v>
      </c>
      <c r="H1043" s="125">
        <v>23.046199999999999</v>
      </c>
      <c r="I1043" s="125">
        <v>0.41510000000000002</v>
      </c>
      <c r="J1043" s="125">
        <v>1.2801</v>
      </c>
      <c r="K1043" s="125">
        <v>3.0554999999999999</v>
      </c>
      <c r="L1043" s="125">
        <v>0.45739999999999997</v>
      </c>
      <c r="M1043" s="125">
        <v>1.3818999999999999</v>
      </c>
      <c r="N1043" s="125">
        <v>3.2572999999999999</v>
      </c>
      <c r="O1043" s="125">
        <v>0.38550000000000001</v>
      </c>
      <c r="P1043" s="125">
        <v>1.2709999999999999</v>
      </c>
      <c r="Q1043" s="125">
        <v>3.0491000000000001</v>
      </c>
      <c r="R1043" s="125">
        <v>1.2773000000000001</v>
      </c>
      <c r="S1043" s="125">
        <v>3.0516999999999999</v>
      </c>
      <c r="T1043" s="363">
        <v>6.2579000000000002</v>
      </c>
      <c r="U1043" s="125">
        <v>461</v>
      </c>
    </row>
    <row r="1044" spans="1:21">
      <c r="A1044" s="125">
        <v>460</v>
      </c>
      <c r="B1044" s="125">
        <v>0.3634</v>
      </c>
      <c r="C1044" s="125">
        <v>1.1811</v>
      </c>
      <c r="D1044" s="125">
        <v>2.4619</v>
      </c>
      <c r="E1044" s="125">
        <v>5.4699</v>
      </c>
      <c r="F1044" s="125">
        <v>12.006399999999999</v>
      </c>
      <c r="G1044" s="125">
        <v>15.1219</v>
      </c>
      <c r="H1044" s="125">
        <v>23.053699999999999</v>
      </c>
      <c r="I1044" s="125">
        <v>0.41539999999999999</v>
      </c>
      <c r="J1044" s="125">
        <v>1.2806</v>
      </c>
      <c r="K1044" s="125">
        <v>3.0567000000000002</v>
      </c>
      <c r="L1044" s="125">
        <v>0.4577</v>
      </c>
      <c r="M1044" s="125">
        <v>1.3825000000000001</v>
      </c>
      <c r="N1044" s="125">
        <v>3.2585000000000002</v>
      </c>
      <c r="O1044" s="125">
        <v>0.38579999999999998</v>
      </c>
      <c r="P1044" s="125">
        <v>1.2715000000000001</v>
      </c>
      <c r="Q1044" s="125">
        <v>3.0501999999999998</v>
      </c>
      <c r="R1044" s="125">
        <v>1.2779</v>
      </c>
      <c r="S1044" s="125">
        <v>3.0527000000000002</v>
      </c>
      <c r="T1044" s="363">
        <v>6.26</v>
      </c>
      <c r="U1044" s="125">
        <v>460</v>
      </c>
    </row>
    <row r="1045" spans="1:21">
      <c r="A1045" s="125">
        <v>459</v>
      </c>
      <c r="B1045" s="125">
        <v>0.36370000000000002</v>
      </c>
      <c r="C1045" s="125">
        <v>1.1816</v>
      </c>
      <c r="D1045" s="125">
        <v>2.4628000000000001</v>
      </c>
      <c r="E1045" s="125">
        <v>5.4718</v>
      </c>
      <c r="F1045" s="125">
        <v>12.010300000000001</v>
      </c>
      <c r="G1045" s="125">
        <v>15.126799999999999</v>
      </c>
      <c r="H1045" s="125">
        <v>23.061199999999999</v>
      </c>
      <c r="I1045" s="125">
        <v>0.41570000000000001</v>
      </c>
      <c r="J1045" s="125">
        <v>1.2811999999999999</v>
      </c>
      <c r="K1045" s="125">
        <v>3.0577999999999999</v>
      </c>
      <c r="L1045" s="125">
        <v>0.45800000000000002</v>
      </c>
      <c r="M1045" s="125">
        <v>1.3831</v>
      </c>
      <c r="N1045" s="125">
        <v>3.2597</v>
      </c>
      <c r="O1045" s="125">
        <v>0.38600000000000001</v>
      </c>
      <c r="P1045" s="125">
        <v>1.2721</v>
      </c>
      <c r="Q1045" s="125">
        <v>3.0512999999999999</v>
      </c>
      <c r="R1045" s="125">
        <v>1.2784</v>
      </c>
      <c r="S1045" s="125">
        <v>3.0537999999999998</v>
      </c>
      <c r="T1045" s="363">
        <v>6.2621000000000002</v>
      </c>
      <c r="U1045" s="125">
        <v>459</v>
      </c>
    </row>
    <row r="1046" spans="1:21">
      <c r="A1046" s="125">
        <v>458</v>
      </c>
      <c r="B1046" s="125">
        <v>0.3639</v>
      </c>
      <c r="C1046" s="125">
        <v>1.1820999999999999</v>
      </c>
      <c r="D1046" s="125">
        <v>2.4638</v>
      </c>
      <c r="E1046" s="125">
        <v>5.4737</v>
      </c>
      <c r="F1046" s="125">
        <v>12.014099999999999</v>
      </c>
      <c r="G1046" s="125">
        <v>15.1317</v>
      </c>
      <c r="H1046" s="125">
        <v>23.0687</v>
      </c>
      <c r="I1046" s="125">
        <v>0.41589999999999999</v>
      </c>
      <c r="J1046" s="125">
        <v>1.2818000000000001</v>
      </c>
      <c r="K1046" s="125">
        <v>3.0589</v>
      </c>
      <c r="L1046" s="125">
        <v>0.45829999999999999</v>
      </c>
      <c r="M1046" s="125">
        <v>1.3836999999999999</v>
      </c>
      <c r="N1046" s="125">
        <v>3.2608999999999999</v>
      </c>
      <c r="O1046" s="125">
        <v>0.38619999999999999</v>
      </c>
      <c r="P1046" s="125">
        <v>1.2726</v>
      </c>
      <c r="Q1046" s="125">
        <v>3.0522999999999998</v>
      </c>
      <c r="R1046" s="125">
        <v>1.2788999999999999</v>
      </c>
      <c r="S1046" s="125">
        <v>3.0548999999999999</v>
      </c>
      <c r="T1046" s="363">
        <v>6.2641999999999998</v>
      </c>
      <c r="U1046" s="125">
        <v>458</v>
      </c>
    </row>
    <row r="1047" spans="1:21">
      <c r="A1047" s="125">
        <v>457</v>
      </c>
      <c r="B1047" s="125">
        <v>0.36409999999999998</v>
      </c>
      <c r="C1047" s="125">
        <v>1.1825000000000001</v>
      </c>
      <c r="D1047" s="125">
        <v>2.4647000000000001</v>
      </c>
      <c r="E1047" s="125">
        <v>5.4756</v>
      </c>
      <c r="F1047" s="125">
        <v>12.017899999999999</v>
      </c>
      <c r="G1047" s="125">
        <v>15.1366</v>
      </c>
      <c r="H1047" s="125">
        <v>23.0762</v>
      </c>
      <c r="I1047" s="125">
        <v>0.41620000000000001</v>
      </c>
      <c r="J1047" s="125">
        <v>1.2823</v>
      </c>
      <c r="K1047" s="125">
        <v>3.06</v>
      </c>
      <c r="L1047" s="125">
        <v>0.45860000000000001</v>
      </c>
      <c r="M1047" s="125">
        <v>1.3843000000000001</v>
      </c>
      <c r="N1047" s="125">
        <v>3.2621000000000002</v>
      </c>
      <c r="O1047" s="125">
        <v>0.38650000000000001</v>
      </c>
      <c r="P1047" s="125">
        <v>1.2732000000000001</v>
      </c>
      <c r="Q1047" s="125">
        <v>3.0533999999999999</v>
      </c>
      <c r="R1047" s="125">
        <v>1.2794000000000001</v>
      </c>
      <c r="S1047" s="125">
        <v>3.0558999999999998</v>
      </c>
      <c r="T1047" s="363">
        <v>6.2663000000000002</v>
      </c>
      <c r="U1047" s="125">
        <v>457</v>
      </c>
    </row>
    <row r="1048" spans="1:21">
      <c r="A1048" s="125">
        <v>456</v>
      </c>
      <c r="B1048" s="125">
        <v>0.36430000000000001</v>
      </c>
      <c r="C1048" s="125">
        <v>1.1830000000000001</v>
      </c>
      <c r="D1048" s="125">
        <v>2.4655999999999998</v>
      </c>
      <c r="E1048" s="125">
        <v>5.4775</v>
      </c>
      <c r="F1048" s="125">
        <v>12.021800000000001</v>
      </c>
      <c r="G1048" s="125">
        <v>15.141500000000001</v>
      </c>
      <c r="H1048" s="125">
        <v>23.0838</v>
      </c>
      <c r="I1048" s="125">
        <v>0.41649999999999998</v>
      </c>
      <c r="J1048" s="125">
        <v>1.2828999999999999</v>
      </c>
      <c r="K1048" s="125">
        <v>3.0611000000000002</v>
      </c>
      <c r="L1048" s="125">
        <v>0.45879999999999999</v>
      </c>
      <c r="M1048" s="125">
        <v>1.3849</v>
      </c>
      <c r="N1048" s="125">
        <v>3.2633000000000001</v>
      </c>
      <c r="O1048" s="125">
        <v>0.38669999999999999</v>
      </c>
      <c r="P1048" s="125">
        <v>1.2737000000000001</v>
      </c>
      <c r="Q1048" s="125">
        <v>3.0545</v>
      </c>
      <c r="R1048" s="125">
        <v>1.28</v>
      </c>
      <c r="S1048" s="125">
        <v>3.0569999999999999</v>
      </c>
      <c r="T1048" s="363">
        <v>6.2683999999999997</v>
      </c>
      <c r="U1048" s="125">
        <v>456</v>
      </c>
    </row>
    <row r="1049" spans="1:21">
      <c r="A1049" s="125">
        <v>455</v>
      </c>
      <c r="B1049" s="125">
        <v>0.36459999999999998</v>
      </c>
      <c r="C1049" s="125">
        <v>1.1835</v>
      </c>
      <c r="D1049" s="125">
        <v>2.4666000000000001</v>
      </c>
      <c r="E1049" s="125">
        <v>5.4794</v>
      </c>
      <c r="F1049" s="125">
        <v>12.025600000000001</v>
      </c>
      <c r="G1049" s="125">
        <v>15.1465</v>
      </c>
      <c r="H1049" s="125">
        <v>23.0913</v>
      </c>
      <c r="I1049" s="125">
        <v>0.41670000000000001</v>
      </c>
      <c r="J1049" s="125">
        <v>1.2834000000000001</v>
      </c>
      <c r="K1049" s="125">
        <v>3.0621999999999998</v>
      </c>
      <c r="L1049" s="125">
        <v>0.45910000000000001</v>
      </c>
      <c r="M1049" s="125">
        <v>1.3855</v>
      </c>
      <c r="N1049" s="125">
        <v>3.2645</v>
      </c>
      <c r="O1049" s="125">
        <v>0.38690000000000002</v>
      </c>
      <c r="P1049" s="125">
        <v>1.2742</v>
      </c>
      <c r="Q1049" s="125">
        <v>3.0556000000000001</v>
      </c>
      <c r="R1049" s="125">
        <v>1.2805</v>
      </c>
      <c r="S1049" s="125">
        <v>3.0579999999999998</v>
      </c>
      <c r="T1049" s="363">
        <v>6.2706</v>
      </c>
      <c r="U1049" s="125">
        <v>455</v>
      </c>
    </row>
    <row r="1050" spans="1:21">
      <c r="A1050" s="125">
        <v>454</v>
      </c>
      <c r="B1050" s="125">
        <v>0.36480000000000001</v>
      </c>
      <c r="C1050" s="125">
        <v>1.1839</v>
      </c>
      <c r="D1050" s="125">
        <v>2.4674999999999998</v>
      </c>
      <c r="E1050" s="125">
        <v>5.4813000000000001</v>
      </c>
      <c r="F1050" s="125">
        <v>12.029500000000001</v>
      </c>
      <c r="G1050" s="125">
        <v>15.151400000000001</v>
      </c>
      <c r="H1050" s="125">
        <v>23.0989</v>
      </c>
      <c r="I1050" s="125">
        <v>0.41699999999999998</v>
      </c>
      <c r="J1050" s="125">
        <v>1.284</v>
      </c>
      <c r="K1050" s="125">
        <v>3.0634000000000001</v>
      </c>
      <c r="L1050" s="125">
        <v>0.45939999999999998</v>
      </c>
      <c r="M1050" s="125">
        <v>1.3861000000000001</v>
      </c>
      <c r="N1050" s="125">
        <v>3.2656999999999998</v>
      </c>
      <c r="O1050" s="125">
        <v>0.38719999999999999</v>
      </c>
      <c r="P1050" s="125">
        <v>1.2747999999999999</v>
      </c>
      <c r="Q1050" s="125">
        <v>3.0567000000000002</v>
      </c>
      <c r="R1050" s="125">
        <v>1.2809999999999999</v>
      </c>
      <c r="S1050" s="125">
        <v>3.0590999999999999</v>
      </c>
      <c r="T1050" s="363">
        <v>6.2727000000000004</v>
      </c>
      <c r="U1050" s="125">
        <v>454</v>
      </c>
    </row>
    <row r="1051" spans="1:21">
      <c r="A1051" s="125">
        <v>453</v>
      </c>
      <c r="B1051" s="125">
        <v>0.36499999999999999</v>
      </c>
      <c r="C1051" s="125">
        <v>1.1843999999999999</v>
      </c>
      <c r="D1051" s="125">
        <v>2.4685000000000001</v>
      </c>
      <c r="E1051" s="125">
        <v>5.4832000000000001</v>
      </c>
      <c r="F1051" s="125">
        <v>12.033300000000001</v>
      </c>
      <c r="G1051" s="125">
        <v>15.1563</v>
      </c>
      <c r="H1051" s="125">
        <v>23.106400000000001</v>
      </c>
      <c r="I1051" s="125">
        <v>0.4173</v>
      </c>
      <c r="J1051" s="125">
        <v>1.2845</v>
      </c>
      <c r="K1051" s="125">
        <v>3.0644999999999998</v>
      </c>
      <c r="L1051" s="125">
        <v>0.4597</v>
      </c>
      <c r="M1051" s="125">
        <v>1.3867</v>
      </c>
      <c r="N1051" s="125">
        <v>3.2669000000000001</v>
      </c>
      <c r="O1051" s="125">
        <v>0.38740000000000002</v>
      </c>
      <c r="P1051" s="125">
        <v>1.2753000000000001</v>
      </c>
      <c r="Q1051" s="125">
        <v>3.0577999999999999</v>
      </c>
      <c r="R1051" s="125">
        <v>1.2815000000000001</v>
      </c>
      <c r="S1051" s="125">
        <v>3.0600999999999998</v>
      </c>
      <c r="T1051" s="363">
        <v>6.2747999999999999</v>
      </c>
      <c r="U1051" s="125">
        <v>453</v>
      </c>
    </row>
    <row r="1052" spans="1:21">
      <c r="A1052" s="125">
        <v>452</v>
      </c>
      <c r="B1052" s="125">
        <v>0.36520000000000002</v>
      </c>
      <c r="C1052" s="125">
        <v>1.1849000000000001</v>
      </c>
      <c r="D1052" s="125">
        <v>2.4693999999999998</v>
      </c>
      <c r="E1052" s="125">
        <v>5.4851000000000001</v>
      </c>
      <c r="F1052" s="125">
        <v>12.0372</v>
      </c>
      <c r="G1052" s="125">
        <v>15.161199999999999</v>
      </c>
      <c r="H1052" s="125">
        <v>23.114000000000001</v>
      </c>
      <c r="I1052" s="125">
        <v>0.41749999999999998</v>
      </c>
      <c r="J1052" s="125">
        <v>1.2850999999999999</v>
      </c>
      <c r="K1052" s="125">
        <v>3.0655999999999999</v>
      </c>
      <c r="L1052" s="125">
        <v>0.46</v>
      </c>
      <c r="M1052" s="125">
        <v>1.3873</v>
      </c>
      <c r="N1052" s="125">
        <v>3.2681</v>
      </c>
      <c r="O1052" s="125">
        <v>0.3876</v>
      </c>
      <c r="P1052" s="125">
        <v>1.2759</v>
      </c>
      <c r="Q1052" s="125">
        <v>3.0588000000000002</v>
      </c>
      <c r="R1052" s="125">
        <v>1.2821</v>
      </c>
      <c r="S1052" s="125">
        <v>3.0611999999999999</v>
      </c>
      <c r="T1052" s="363">
        <v>6.2769000000000004</v>
      </c>
      <c r="U1052" s="125">
        <v>452</v>
      </c>
    </row>
    <row r="1053" spans="1:21">
      <c r="A1053" s="125">
        <v>451</v>
      </c>
      <c r="B1053" s="125">
        <v>0.36549999999999999</v>
      </c>
      <c r="C1053" s="125">
        <v>1.1854</v>
      </c>
      <c r="D1053" s="125">
        <v>2.4702999999999999</v>
      </c>
      <c r="E1053" s="125">
        <v>5.4870000000000001</v>
      </c>
      <c r="F1053" s="125">
        <v>12.041</v>
      </c>
      <c r="G1053" s="125">
        <v>15.1662</v>
      </c>
      <c r="H1053" s="125">
        <v>23.121600000000001</v>
      </c>
      <c r="I1053" s="125">
        <v>0.4178</v>
      </c>
      <c r="J1053" s="125">
        <v>1.2857000000000001</v>
      </c>
      <c r="K1053" s="125">
        <v>3.0667</v>
      </c>
      <c r="L1053" s="125">
        <v>0.46029999999999999</v>
      </c>
      <c r="M1053" s="125">
        <v>1.3878999999999999</v>
      </c>
      <c r="N1053" s="125">
        <v>3.2692999999999999</v>
      </c>
      <c r="O1053" s="125">
        <v>0.38790000000000002</v>
      </c>
      <c r="P1053" s="125">
        <v>1.2764</v>
      </c>
      <c r="Q1053" s="125">
        <v>3.0598999999999998</v>
      </c>
      <c r="R1053" s="125">
        <v>1.2826</v>
      </c>
      <c r="S1053" s="125">
        <v>3.0623</v>
      </c>
      <c r="T1053" s="363">
        <v>6.2790999999999997</v>
      </c>
      <c r="U1053" s="125">
        <v>451</v>
      </c>
    </row>
    <row r="1054" spans="1:21">
      <c r="A1054" s="125">
        <v>450</v>
      </c>
      <c r="B1054" s="125">
        <v>0.36570000000000003</v>
      </c>
      <c r="C1054" s="125">
        <v>1.1858</v>
      </c>
      <c r="D1054" s="125">
        <v>2.4712999999999998</v>
      </c>
      <c r="E1054" s="125">
        <v>5.4889000000000001</v>
      </c>
      <c r="F1054" s="125">
        <v>12.0449</v>
      </c>
      <c r="G1054" s="125">
        <v>15.171099999999999</v>
      </c>
      <c r="H1054" s="125">
        <v>23.129100000000001</v>
      </c>
      <c r="I1054" s="125">
        <v>0.41810000000000003</v>
      </c>
      <c r="J1054" s="125">
        <v>1.2862</v>
      </c>
      <c r="K1054" s="125">
        <v>3.0678999999999998</v>
      </c>
      <c r="L1054" s="125">
        <v>0.46060000000000001</v>
      </c>
      <c r="M1054" s="125">
        <v>1.3885000000000001</v>
      </c>
      <c r="N1054" s="125">
        <v>3.2705000000000002</v>
      </c>
      <c r="O1054" s="125">
        <v>0.3881</v>
      </c>
      <c r="P1054" s="125">
        <v>1.2769999999999999</v>
      </c>
      <c r="Q1054" s="125">
        <v>3.0609999999999999</v>
      </c>
      <c r="R1054" s="125">
        <v>1.2830999999999999</v>
      </c>
      <c r="S1054" s="125">
        <v>3.0632999999999999</v>
      </c>
      <c r="T1054" s="363">
        <v>6.2812000000000001</v>
      </c>
      <c r="U1054" s="125">
        <v>450</v>
      </c>
    </row>
    <row r="1055" spans="1:21">
      <c r="A1055" s="125">
        <v>449</v>
      </c>
      <c r="B1055" s="125">
        <v>0.3659</v>
      </c>
      <c r="C1055" s="125">
        <v>1.1862999999999999</v>
      </c>
      <c r="D1055" s="125">
        <v>2.4722</v>
      </c>
      <c r="E1055" s="125">
        <v>5.4908000000000001</v>
      </c>
      <c r="F1055" s="125">
        <v>12.0488</v>
      </c>
      <c r="G1055" s="125">
        <v>15.1761</v>
      </c>
      <c r="H1055" s="125">
        <v>23.136700000000001</v>
      </c>
      <c r="I1055" s="125">
        <v>0.41839999999999999</v>
      </c>
      <c r="J1055" s="125">
        <v>1.2867999999999999</v>
      </c>
      <c r="K1055" s="125">
        <v>3.069</v>
      </c>
      <c r="L1055" s="125">
        <v>0.46089999999999998</v>
      </c>
      <c r="M1055" s="125">
        <v>1.3891</v>
      </c>
      <c r="N1055" s="125">
        <v>3.2717999999999998</v>
      </c>
      <c r="O1055" s="125">
        <v>0.38840000000000002</v>
      </c>
      <c r="P1055" s="125">
        <v>1.2775000000000001</v>
      </c>
      <c r="Q1055" s="125">
        <v>3.0621</v>
      </c>
      <c r="R1055" s="125">
        <v>1.2837000000000001</v>
      </c>
      <c r="S1055" s="125">
        <v>3.0644</v>
      </c>
      <c r="T1055" s="363">
        <v>6.2832999999999997</v>
      </c>
      <c r="U1055" s="125">
        <v>449</v>
      </c>
    </row>
    <row r="1056" spans="1:21">
      <c r="A1056" s="125">
        <v>448</v>
      </c>
      <c r="B1056" s="125">
        <v>0.36609999999999998</v>
      </c>
      <c r="C1056" s="125">
        <v>1.1868000000000001</v>
      </c>
      <c r="D1056" s="125">
        <v>2.4731999999999998</v>
      </c>
      <c r="E1056" s="125">
        <v>5.4927000000000001</v>
      </c>
      <c r="F1056" s="125">
        <v>12.0526</v>
      </c>
      <c r="G1056" s="125">
        <v>15.180999999999999</v>
      </c>
      <c r="H1056" s="125">
        <v>23.144300000000001</v>
      </c>
      <c r="I1056" s="125">
        <v>0.41860000000000003</v>
      </c>
      <c r="J1056" s="125">
        <v>1.2873000000000001</v>
      </c>
      <c r="K1056" s="125">
        <v>3.0701000000000001</v>
      </c>
      <c r="L1056" s="125">
        <v>0.4612</v>
      </c>
      <c r="M1056" s="125">
        <v>1.3896999999999999</v>
      </c>
      <c r="N1056" s="125">
        <v>3.2730000000000001</v>
      </c>
      <c r="O1056" s="125">
        <v>0.3886</v>
      </c>
      <c r="P1056" s="125">
        <v>1.2781</v>
      </c>
      <c r="Q1056" s="125">
        <v>3.0632000000000001</v>
      </c>
      <c r="R1056" s="125">
        <v>1.2842</v>
      </c>
      <c r="S1056" s="125">
        <v>3.0655000000000001</v>
      </c>
      <c r="T1056" s="363">
        <v>6.2854999999999999</v>
      </c>
      <c r="U1056" s="125">
        <v>448</v>
      </c>
    </row>
    <row r="1057" spans="1:21">
      <c r="A1057" s="125">
        <v>447</v>
      </c>
      <c r="B1057" s="125">
        <v>0.3664</v>
      </c>
      <c r="C1057" s="125">
        <v>1.1872</v>
      </c>
      <c r="D1057" s="125">
        <v>2.4741</v>
      </c>
      <c r="E1057" s="125">
        <v>5.4946000000000002</v>
      </c>
      <c r="F1057" s="125">
        <v>12.0565</v>
      </c>
      <c r="G1057" s="125">
        <v>15.186</v>
      </c>
      <c r="H1057" s="125">
        <v>23.151900000000001</v>
      </c>
      <c r="I1057" s="125">
        <v>0.41889999999999999</v>
      </c>
      <c r="J1057" s="125">
        <v>1.2879</v>
      </c>
      <c r="K1057" s="125">
        <v>3.0712000000000002</v>
      </c>
      <c r="L1057" s="125">
        <v>0.46150000000000002</v>
      </c>
      <c r="M1057" s="125">
        <v>1.3903000000000001</v>
      </c>
      <c r="N1057" s="125">
        <v>3.2742</v>
      </c>
      <c r="O1057" s="125">
        <v>0.38879999999999998</v>
      </c>
      <c r="P1057" s="125">
        <v>1.2786</v>
      </c>
      <c r="Q1057" s="125">
        <v>3.0642999999999998</v>
      </c>
      <c r="R1057" s="125">
        <v>1.2847</v>
      </c>
      <c r="S1057" s="125">
        <v>3.0665</v>
      </c>
      <c r="T1057" s="363">
        <v>6.2876000000000003</v>
      </c>
      <c r="U1057" s="125">
        <v>447</v>
      </c>
    </row>
    <row r="1058" spans="1:21">
      <c r="A1058" s="125">
        <v>446</v>
      </c>
      <c r="B1058" s="125">
        <v>0.36659999999999998</v>
      </c>
      <c r="C1058" s="125">
        <v>1.1877</v>
      </c>
      <c r="D1058" s="125">
        <v>2.4750999999999999</v>
      </c>
      <c r="E1058" s="125">
        <v>5.4965000000000002</v>
      </c>
      <c r="F1058" s="125">
        <v>12.0604</v>
      </c>
      <c r="G1058" s="125">
        <v>15.190899999999999</v>
      </c>
      <c r="H1058" s="125">
        <v>23.159600000000001</v>
      </c>
      <c r="I1058" s="125">
        <v>0.41920000000000002</v>
      </c>
      <c r="J1058" s="125">
        <v>1.2885</v>
      </c>
      <c r="K1058" s="125">
        <v>3.0724</v>
      </c>
      <c r="L1058" s="125">
        <v>0.46179999999999999</v>
      </c>
      <c r="M1058" s="125">
        <v>1.3909</v>
      </c>
      <c r="N1058" s="125">
        <v>3.2753999999999999</v>
      </c>
      <c r="O1058" s="125">
        <v>0.3891</v>
      </c>
      <c r="P1058" s="125">
        <v>1.2791999999999999</v>
      </c>
      <c r="Q1058" s="125">
        <v>3.0653999999999999</v>
      </c>
      <c r="R1058" s="125">
        <v>1.2853000000000001</v>
      </c>
      <c r="S1058" s="125">
        <v>3.0676000000000001</v>
      </c>
      <c r="T1058" s="363">
        <v>6.2897999999999996</v>
      </c>
      <c r="U1058" s="125">
        <v>446</v>
      </c>
    </row>
    <row r="1059" spans="1:21">
      <c r="A1059" s="125">
        <v>445</v>
      </c>
      <c r="B1059" s="125">
        <v>0.36680000000000001</v>
      </c>
      <c r="C1059" s="125">
        <v>1.1881999999999999</v>
      </c>
      <c r="D1059" s="125">
        <v>2.476</v>
      </c>
      <c r="E1059" s="125">
        <v>5.4984000000000002</v>
      </c>
      <c r="F1059" s="125">
        <v>12.064299999999999</v>
      </c>
      <c r="G1059" s="125">
        <v>15.1959</v>
      </c>
      <c r="H1059" s="125">
        <v>23.167200000000001</v>
      </c>
      <c r="I1059" s="125">
        <v>0.4194</v>
      </c>
      <c r="J1059" s="125">
        <v>1.2889999999999999</v>
      </c>
      <c r="K1059" s="125">
        <v>3.0735000000000001</v>
      </c>
      <c r="L1059" s="125">
        <v>0.46210000000000001</v>
      </c>
      <c r="M1059" s="125">
        <v>1.3915</v>
      </c>
      <c r="N1059" s="125">
        <v>3.2766000000000002</v>
      </c>
      <c r="O1059" s="125">
        <v>0.38929999999999998</v>
      </c>
      <c r="P1059" s="125">
        <v>1.2797000000000001</v>
      </c>
      <c r="Q1059" s="125">
        <v>3.0665</v>
      </c>
      <c r="R1059" s="125">
        <v>1.2858000000000001</v>
      </c>
      <c r="S1059" s="125">
        <v>3.0687000000000002</v>
      </c>
      <c r="T1059" s="363">
        <v>6.2919</v>
      </c>
      <c r="U1059" s="125">
        <v>445</v>
      </c>
    </row>
    <row r="1060" spans="1:21">
      <c r="A1060" s="125">
        <v>444</v>
      </c>
      <c r="B1060" s="125">
        <v>0.36709999999999998</v>
      </c>
      <c r="C1060" s="125">
        <v>1.1887000000000001</v>
      </c>
      <c r="D1060" s="125">
        <v>2.4769999999999999</v>
      </c>
      <c r="E1060" s="125">
        <v>5.5003000000000002</v>
      </c>
      <c r="F1060" s="125">
        <v>12.068199999999999</v>
      </c>
      <c r="G1060" s="125">
        <v>15.200900000000001</v>
      </c>
      <c r="H1060" s="125">
        <v>23.174800000000001</v>
      </c>
      <c r="I1060" s="125">
        <v>0.41970000000000002</v>
      </c>
      <c r="J1060" s="125">
        <v>1.2896000000000001</v>
      </c>
      <c r="K1060" s="125">
        <v>3.0746000000000002</v>
      </c>
      <c r="L1060" s="125">
        <v>0.46239999999999998</v>
      </c>
      <c r="M1060" s="125">
        <v>1.3920999999999999</v>
      </c>
      <c r="N1060" s="125">
        <v>3.2778</v>
      </c>
      <c r="O1060" s="125">
        <v>0.38950000000000001</v>
      </c>
      <c r="P1060" s="125">
        <v>1.2803</v>
      </c>
      <c r="Q1060" s="125">
        <v>3.0676000000000001</v>
      </c>
      <c r="R1060" s="125">
        <v>1.2863</v>
      </c>
      <c r="S1060" s="125">
        <v>3.0697000000000001</v>
      </c>
      <c r="T1060" s="363">
        <v>6.2939999999999996</v>
      </c>
      <c r="U1060" s="125">
        <v>444</v>
      </c>
    </row>
    <row r="1061" spans="1:21">
      <c r="A1061" s="125">
        <v>443</v>
      </c>
      <c r="B1061" s="125">
        <v>0.36730000000000002</v>
      </c>
      <c r="C1061" s="125">
        <v>1.1891</v>
      </c>
      <c r="D1061" s="125">
        <v>2.4779</v>
      </c>
      <c r="E1061" s="125">
        <v>5.5022000000000002</v>
      </c>
      <c r="F1061" s="125">
        <v>12.072100000000001</v>
      </c>
      <c r="G1061" s="125">
        <v>15.2059</v>
      </c>
      <c r="H1061" s="125">
        <v>23.182500000000001</v>
      </c>
      <c r="I1061" s="125">
        <v>0.42</v>
      </c>
      <c r="J1061" s="125">
        <v>1.2902</v>
      </c>
      <c r="K1061" s="125">
        <v>3.0758000000000001</v>
      </c>
      <c r="L1061" s="125">
        <v>0.4627</v>
      </c>
      <c r="M1061" s="125">
        <v>1.3927</v>
      </c>
      <c r="N1061" s="125">
        <v>3.2791000000000001</v>
      </c>
      <c r="O1061" s="125">
        <v>0.38979999999999998</v>
      </c>
      <c r="P1061" s="125">
        <v>1.2807999999999999</v>
      </c>
      <c r="Q1061" s="125">
        <v>3.0687000000000002</v>
      </c>
      <c r="R1061" s="125">
        <v>1.2868999999999999</v>
      </c>
      <c r="S1061" s="125">
        <v>3.0708000000000002</v>
      </c>
      <c r="T1061" s="363">
        <v>6.2961999999999998</v>
      </c>
      <c r="U1061" s="125">
        <v>443</v>
      </c>
    </row>
    <row r="1062" spans="1:21">
      <c r="A1062" s="125">
        <v>442</v>
      </c>
      <c r="B1062" s="125">
        <v>0.36749999999999999</v>
      </c>
      <c r="C1062" s="125">
        <v>1.1896</v>
      </c>
      <c r="D1062" s="125">
        <v>2.4788999999999999</v>
      </c>
      <c r="E1062" s="125">
        <v>5.5042</v>
      </c>
      <c r="F1062" s="125">
        <v>12.076000000000001</v>
      </c>
      <c r="G1062" s="125">
        <v>15.210900000000001</v>
      </c>
      <c r="H1062" s="125">
        <v>23.190100000000001</v>
      </c>
      <c r="I1062" s="125">
        <v>0.42020000000000002</v>
      </c>
      <c r="J1062" s="125">
        <v>1.2907</v>
      </c>
      <c r="K1062" s="125">
        <v>3.0769000000000002</v>
      </c>
      <c r="L1062" s="125">
        <v>0.46310000000000001</v>
      </c>
      <c r="M1062" s="125">
        <v>1.3933</v>
      </c>
      <c r="N1062" s="125">
        <v>3.2803</v>
      </c>
      <c r="O1062" s="125">
        <v>0.39</v>
      </c>
      <c r="P1062" s="125">
        <v>1.2814000000000001</v>
      </c>
      <c r="Q1062" s="125">
        <v>3.0697999999999999</v>
      </c>
      <c r="R1062" s="125">
        <v>1.2874000000000001</v>
      </c>
      <c r="S1062" s="125">
        <v>3.0718999999999999</v>
      </c>
      <c r="T1062" s="363">
        <v>6.2984</v>
      </c>
      <c r="U1062" s="125">
        <v>442</v>
      </c>
    </row>
    <row r="1063" spans="1:21">
      <c r="A1063" s="125">
        <v>441</v>
      </c>
      <c r="B1063" s="125">
        <v>0.36780000000000002</v>
      </c>
      <c r="C1063" s="125">
        <v>1.1900999999999999</v>
      </c>
      <c r="D1063" s="125">
        <v>2.4798</v>
      </c>
      <c r="E1063" s="125">
        <v>5.5061</v>
      </c>
      <c r="F1063" s="125">
        <v>12.0799</v>
      </c>
      <c r="G1063" s="125">
        <v>15.2158</v>
      </c>
      <c r="H1063" s="125">
        <v>23.197800000000001</v>
      </c>
      <c r="I1063" s="125">
        <v>0.42049999999999998</v>
      </c>
      <c r="J1063" s="125">
        <v>1.2912999999999999</v>
      </c>
      <c r="K1063" s="125">
        <v>3.0779999999999998</v>
      </c>
      <c r="L1063" s="125">
        <v>0.46339999999999998</v>
      </c>
      <c r="M1063" s="125">
        <v>1.3938999999999999</v>
      </c>
      <c r="N1063" s="125">
        <v>3.2814999999999999</v>
      </c>
      <c r="O1063" s="125">
        <v>0.39029999999999998</v>
      </c>
      <c r="P1063" s="125">
        <v>1.2819</v>
      </c>
      <c r="Q1063" s="125">
        <v>3.0709</v>
      </c>
      <c r="R1063" s="125">
        <v>1.2879</v>
      </c>
      <c r="S1063" s="125">
        <v>3.073</v>
      </c>
      <c r="T1063" s="363">
        <v>6.3005000000000004</v>
      </c>
      <c r="U1063" s="125">
        <v>441</v>
      </c>
    </row>
    <row r="1064" spans="1:21">
      <c r="A1064" s="125">
        <v>440</v>
      </c>
      <c r="B1064" s="125">
        <v>0.36799999999999999</v>
      </c>
      <c r="C1064" s="125">
        <v>1.1906000000000001</v>
      </c>
      <c r="D1064" s="125">
        <v>2.4807999999999999</v>
      </c>
      <c r="E1064" s="125">
        <v>5.508</v>
      </c>
      <c r="F1064" s="125">
        <v>12.0838</v>
      </c>
      <c r="G1064" s="125">
        <v>15.220800000000001</v>
      </c>
      <c r="H1064" s="125">
        <v>23.205400000000001</v>
      </c>
      <c r="I1064" s="125">
        <v>0.42080000000000001</v>
      </c>
      <c r="J1064" s="125">
        <v>1.2919</v>
      </c>
      <c r="K1064" s="125">
        <v>3.0792000000000002</v>
      </c>
      <c r="L1064" s="125">
        <v>0.4637</v>
      </c>
      <c r="M1064" s="125">
        <v>1.3945000000000001</v>
      </c>
      <c r="N1064" s="125">
        <v>3.2827000000000002</v>
      </c>
      <c r="O1064" s="125">
        <v>0.39050000000000001</v>
      </c>
      <c r="P1064" s="125">
        <v>1.2825</v>
      </c>
      <c r="Q1064" s="125">
        <v>3.0720000000000001</v>
      </c>
      <c r="R1064" s="125">
        <v>1.2885</v>
      </c>
      <c r="S1064" s="125">
        <v>3.0739999999999998</v>
      </c>
      <c r="T1064" s="363">
        <v>6.3026999999999997</v>
      </c>
      <c r="U1064" s="125">
        <v>440</v>
      </c>
    </row>
    <row r="1065" spans="1:21">
      <c r="A1065" s="125">
        <v>439</v>
      </c>
      <c r="B1065" s="125">
        <v>0.36820000000000003</v>
      </c>
      <c r="C1065" s="125">
        <v>1.1910000000000001</v>
      </c>
      <c r="D1065" s="125">
        <v>2.4817</v>
      </c>
      <c r="E1065" s="125">
        <v>5.5099</v>
      </c>
      <c r="F1065" s="125">
        <v>12.0877</v>
      </c>
      <c r="G1065" s="125">
        <v>15.225899999999999</v>
      </c>
      <c r="H1065" s="125">
        <v>23.213100000000001</v>
      </c>
      <c r="I1065" s="125">
        <v>0.42109999999999997</v>
      </c>
      <c r="J1065" s="125">
        <v>1.2924</v>
      </c>
      <c r="K1065" s="125">
        <v>3.0802999999999998</v>
      </c>
      <c r="L1065" s="125">
        <v>0.46400000000000002</v>
      </c>
      <c r="M1065" s="125">
        <v>1.3951</v>
      </c>
      <c r="N1065" s="125">
        <v>3.2839999999999998</v>
      </c>
      <c r="O1065" s="125">
        <v>0.39069999999999999</v>
      </c>
      <c r="P1065" s="125">
        <v>1.2829999999999999</v>
      </c>
      <c r="Q1065" s="125">
        <v>3.0731000000000002</v>
      </c>
      <c r="R1065" s="125">
        <v>1.2889999999999999</v>
      </c>
      <c r="S1065" s="125">
        <v>3.0750999999999999</v>
      </c>
      <c r="T1065" s="363">
        <v>6.3048000000000002</v>
      </c>
      <c r="U1065" s="125">
        <v>439</v>
      </c>
    </row>
    <row r="1066" spans="1:21">
      <c r="A1066" s="125">
        <v>438</v>
      </c>
      <c r="B1066" s="125">
        <v>0.36840000000000001</v>
      </c>
      <c r="C1066" s="125">
        <v>1.1915</v>
      </c>
      <c r="D1066" s="125">
        <v>2.4826999999999999</v>
      </c>
      <c r="E1066" s="125">
        <v>5.5118999999999998</v>
      </c>
      <c r="F1066" s="125">
        <v>12.0916</v>
      </c>
      <c r="G1066" s="125">
        <v>15.2309</v>
      </c>
      <c r="H1066" s="125">
        <v>23.220800000000001</v>
      </c>
      <c r="I1066" s="125">
        <v>0.42130000000000001</v>
      </c>
      <c r="J1066" s="125">
        <v>1.2929999999999999</v>
      </c>
      <c r="K1066" s="125">
        <v>3.0815000000000001</v>
      </c>
      <c r="L1066" s="125">
        <v>0.46429999999999999</v>
      </c>
      <c r="M1066" s="125">
        <v>1.3956999999999999</v>
      </c>
      <c r="N1066" s="125">
        <v>3.2852000000000001</v>
      </c>
      <c r="O1066" s="125">
        <v>0.39100000000000001</v>
      </c>
      <c r="P1066" s="125">
        <v>1.2836000000000001</v>
      </c>
      <c r="Q1066" s="125">
        <v>3.0741999999999998</v>
      </c>
      <c r="R1066" s="125">
        <v>1.2895000000000001</v>
      </c>
      <c r="S1066" s="125">
        <v>3.0762</v>
      </c>
      <c r="T1066" s="363">
        <v>6.3070000000000004</v>
      </c>
      <c r="U1066" s="125">
        <v>438</v>
      </c>
    </row>
    <row r="1067" spans="1:21">
      <c r="A1067" s="125">
        <v>437</v>
      </c>
      <c r="B1067" s="125">
        <v>0.36870000000000003</v>
      </c>
      <c r="C1067" s="125">
        <v>1.1919999999999999</v>
      </c>
      <c r="D1067" s="125">
        <v>2.4836</v>
      </c>
      <c r="E1067" s="125">
        <v>5.5137999999999998</v>
      </c>
      <c r="F1067" s="125">
        <v>12.095499999999999</v>
      </c>
      <c r="G1067" s="125">
        <v>15.235900000000001</v>
      </c>
      <c r="H1067" s="125">
        <v>23.2285</v>
      </c>
      <c r="I1067" s="125">
        <v>0.42159999999999997</v>
      </c>
      <c r="J1067" s="125">
        <v>1.2936000000000001</v>
      </c>
      <c r="K1067" s="125">
        <v>3.0825999999999998</v>
      </c>
      <c r="L1067" s="125">
        <v>0.46460000000000001</v>
      </c>
      <c r="M1067" s="125">
        <v>1.3963000000000001</v>
      </c>
      <c r="N1067" s="125">
        <v>3.2864</v>
      </c>
      <c r="O1067" s="125">
        <v>0.39119999999999999</v>
      </c>
      <c r="P1067" s="125">
        <v>1.2842</v>
      </c>
      <c r="Q1067" s="125">
        <v>3.0752999999999999</v>
      </c>
      <c r="R1067" s="125">
        <v>1.2901</v>
      </c>
      <c r="S1067" s="125">
        <v>3.0773000000000001</v>
      </c>
      <c r="T1067" s="363">
        <v>6.3091999999999997</v>
      </c>
      <c r="U1067" s="125">
        <v>437</v>
      </c>
    </row>
    <row r="1068" spans="1:21">
      <c r="A1068" s="125">
        <v>436</v>
      </c>
      <c r="B1068" s="125">
        <v>0.36890000000000001</v>
      </c>
      <c r="C1068" s="125">
        <v>1.1924999999999999</v>
      </c>
      <c r="D1068" s="125">
        <v>2.4845999999999999</v>
      </c>
      <c r="E1068" s="125">
        <v>5.5156999999999998</v>
      </c>
      <c r="F1068" s="125">
        <v>12.099399999999999</v>
      </c>
      <c r="G1068" s="125">
        <v>15.2409</v>
      </c>
      <c r="H1068" s="125">
        <v>23.2362</v>
      </c>
      <c r="I1068" s="125">
        <v>0.4219</v>
      </c>
      <c r="J1068" s="125">
        <v>1.2941</v>
      </c>
      <c r="K1068" s="125">
        <v>3.0836999999999999</v>
      </c>
      <c r="L1068" s="125">
        <v>0.46489999999999998</v>
      </c>
      <c r="M1068" s="125">
        <v>1.397</v>
      </c>
      <c r="N1068" s="125">
        <v>3.2875999999999999</v>
      </c>
      <c r="O1068" s="125">
        <v>0.39150000000000001</v>
      </c>
      <c r="P1068" s="125">
        <v>1.2847</v>
      </c>
      <c r="Q1068" s="125">
        <v>3.0764</v>
      </c>
      <c r="R1068" s="125">
        <v>1.2906</v>
      </c>
      <c r="S1068" s="125">
        <v>3.0783</v>
      </c>
      <c r="T1068" s="363">
        <v>6.3113000000000001</v>
      </c>
      <c r="U1068" s="125">
        <v>436</v>
      </c>
    </row>
    <row r="1069" spans="1:21">
      <c r="A1069" s="125">
        <v>435</v>
      </c>
      <c r="B1069" s="125">
        <v>0.36909999999999998</v>
      </c>
      <c r="C1069" s="125">
        <v>1.1930000000000001</v>
      </c>
      <c r="D1069" s="125">
        <v>2.4855999999999998</v>
      </c>
      <c r="E1069" s="125">
        <v>5.5176999999999996</v>
      </c>
      <c r="F1069" s="125">
        <v>12.103400000000001</v>
      </c>
      <c r="G1069" s="125">
        <v>15.245900000000001</v>
      </c>
      <c r="H1069" s="125">
        <v>23.2439</v>
      </c>
      <c r="I1069" s="125">
        <v>0.42220000000000002</v>
      </c>
      <c r="J1069" s="125">
        <v>1.2947</v>
      </c>
      <c r="K1069" s="125">
        <v>3.0849000000000002</v>
      </c>
      <c r="L1069" s="125">
        <v>0.4652</v>
      </c>
      <c r="M1069" s="125">
        <v>1.3976</v>
      </c>
      <c r="N1069" s="125">
        <v>3.2888999999999999</v>
      </c>
      <c r="O1069" s="125">
        <v>0.39169999999999999</v>
      </c>
      <c r="P1069" s="125">
        <v>1.2853000000000001</v>
      </c>
      <c r="Q1069" s="125">
        <v>3.0775000000000001</v>
      </c>
      <c r="R1069" s="125">
        <v>1.2911999999999999</v>
      </c>
      <c r="S1069" s="125">
        <v>3.0794000000000001</v>
      </c>
      <c r="T1069" s="363">
        <v>6.3135000000000003</v>
      </c>
      <c r="U1069" s="125">
        <v>435</v>
      </c>
    </row>
    <row r="1070" spans="1:21">
      <c r="A1070" s="125">
        <v>434</v>
      </c>
      <c r="B1070" s="125">
        <v>0.36940000000000001</v>
      </c>
      <c r="C1070" s="125">
        <v>1.1934</v>
      </c>
      <c r="D1070" s="125">
        <v>2.4864999999999999</v>
      </c>
      <c r="E1070" s="125">
        <v>5.5195999999999996</v>
      </c>
      <c r="F1070" s="125">
        <v>12.1073</v>
      </c>
      <c r="G1070" s="125">
        <v>15.250999999999999</v>
      </c>
      <c r="H1070" s="125">
        <v>23.2516</v>
      </c>
      <c r="I1070" s="125">
        <v>0.4224</v>
      </c>
      <c r="J1070" s="125">
        <v>1.2952999999999999</v>
      </c>
      <c r="K1070" s="125">
        <v>3.0859999999999999</v>
      </c>
      <c r="L1070" s="125">
        <v>0.46550000000000002</v>
      </c>
      <c r="M1070" s="125">
        <v>1.3982000000000001</v>
      </c>
      <c r="N1070" s="125">
        <v>3.2900999999999998</v>
      </c>
      <c r="O1070" s="125">
        <v>0.39190000000000003</v>
      </c>
      <c r="P1070" s="125">
        <v>1.2858000000000001</v>
      </c>
      <c r="Q1070" s="125">
        <v>3.0785999999999998</v>
      </c>
      <c r="R1070" s="125">
        <v>1.2917000000000001</v>
      </c>
      <c r="S1070" s="125">
        <v>3.0804999999999998</v>
      </c>
      <c r="T1070" s="363">
        <v>6.3156999999999996</v>
      </c>
      <c r="U1070" s="125">
        <v>434</v>
      </c>
    </row>
    <row r="1071" spans="1:21">
      <c r="A1071" s="125">
        <v>433</v>
      </c>
      <c r="B1071" s="125">
        <v>0.36959999999999998</v>
      </c>
      <c r="C1071" s="125">
        <v>1.1939</v>
      </c>
      <c r="D1071" s="125">
        <v>2.4874999999999998</v>
      </c>
      <c r="E1071" s="125">
        <v>5.5214999999999996</v>
      </c>
      <c r="F1071" s="125">
        <v>12.1112</v>
      </c>
      <c r="G1071" s="125">
        <v>15.256</v>
      </c>
      <c r="H1071" s="125">
        <v>23.259399999999999</v>
      </c>
      <c r="I1071" s="125">
        <v>0.42270000000000002</v>
      </c>
      <c r="J1071" s="125">
        <v>1.2958000000000001</v>
      </c>
      <c r="K1071" s="125">
        <v>3.0872000000000002</v>
      </c>
      <c r="L1071" s="125">
        <v>0.46579999999999999</v>
      </c>
      <c r="M1071" s="125">
        <v>1.3988</v>
      </c>
      <c r="N1071" s="125">
        <v>3.2913000000000001</v>
      </c>
      <c r="O1071" s="125">
        <v>0.39219999999999999</v>
      </c>
      <c r="P1071" s="125">
        <v>1.2864</v>
      </c>
      <c r="Q1071" s="125">
        <v>3.0796999999999999</v>
      </c>
      <c r="R1071" s="125">
        <v>1.2922</v>
      </c>
      <c r="S1071" s="125">
        <v>3.0815999999999999</v>
      </c>
      <c r="T1071" s="363">
        <v>6.3178000000000001</v>
      </c>
      <c r="U1071" s="125">
        <v>433</v>
      </c>
    </row>
    <row r="1072" spans="1:21">
      <c r="A1072" s="125">
        <v>432</v>
      </c>
      <c r="B1072" s="125">
        <v>0.36980000000000002</v>
      </c>
      <c r="C1072" s="125">
        <v>1.1943999999999999</v>
      </c>
      <c r="D1072" s="125">
        <v>2.4883999999999999</v>
      </c>
      <c r="E1072" s="125">
        <v>5.5235000000000003</v>
      </c>
      <c r="F1072" s="125">
        <v>12.1152</v>
      </c>
      <c r="G1072" s="125">
        <v>15.260999999999999</v>
      </c>
      <c r="H1072" s="125">
        <v>23.267099999999999</v>
      </c>
      <c r="I1072" s="125">
        <v>0.42299999999999999</v>
      </c>
      <c r="J1072" s="125">
        <v>1.2964</v>
      </c>
      <c r="K1072" s="125">
        <v>3.0882999999999998</v>
      </c>
      <c r="L1072" s="125">
        <v>0.46610000000000001</v>
      </c>
      <c r="M1072" s="125">
        <v>1.3994</v>
      </c>
      <c r="N1072" s="125">
        <v>3.2926000000000002</v>
      </c>
      <c r="O1072" s="125">
        <v>0.39240000000000003</v>
      </c>
      <c r="P1072" s="125">
        <v>1.2869999999999999</v>
      </c>
      <c r="Q1072" s="125">
        <v>3.0808</v>
      </c>
      <c r="R1072" s="125">
        <v>1.2927999999999999</v>
      </c>
      <c r="S1072" s="125">
        <v>3.0827</v>
      </c>
      <c r="T1072" s="363">
        <v>6.32</v>
      </c>
      <c r="U1072" s="125">
        <v>432</v>
      </c>
    </row>
    <row r="1073" spans="1:21">
      <c r="A1073" s="125">
        <v>431</v>
      </c>
      <c r="B1073" s="125">
        <v>0.37009999999999998</v>
      </c>
      <c r="C1073" s="125">
        <v>1.1949000000000001</v>
      </c>
      <c r="D1073" s="125">
        <v>2.4893999999999998</v>
      </c>
      <c r="E1073" s="125">
        <v>5.5254000000000003</v>
      </c>
      <c r="F1073" s="125">
        <v>12.1191</v>
      </c>
      <c r="G1073" s="125">
        <v>15.2661</v>
      </c>
      <c r="H1073" s="125">
        <v>23.274899999999999</v>
      </c>
      <c r="I1073" s="125">
        <v>0.42330000000000001</v>
      </c>
      <c r="J1073" s="125">
        <v>1.2969999999999999</v>
      </c>
      <c r="K1073" s="125">
        <v>3.0895000000000001</v>
      </c>
      <c r="L1073" s="125">
        <v>0.46639999999999998</v>
      </c>
      <c r="M1073" s="125">
        <v>1.4</v>
      </c>
      <c r="N1073" s="125">
        <v>3.2938000000000001</v>
      </c>
      <c r="O1073" s="125">
        <v>0.39269999999999999</v>
      </c>
      <c r="P1073" s="125">
        <v>1.2875000000000001</v>
      </c>
      <c r="Q1073" s="125">
        <v>3.0819000000000001</v>
      </c>
      <c r="R1073" s="125">
        <v>1.2932999999999999</v>
      </c>
      <c r="S1073" s="125">
        <v>3.0838000000000001</v>
      </c>
      <c r="T1073" s="363">
        <v>6.3221999999999996</v>
      </c>
      <c r="U1073" s="125">
        <v>431</v>
      </c>
    </row>
    <row r="1074" spans="1:21">
      <c r="A1074" s="125">
        <v>430</v>
      </c>
      <c r="B1074" s="125">
        <v>0.37030000000000002</v>
      </c>
      <c r="C1074" s="125">
        <v>1.1954</v>
      </c>
      <c r="D1074" s="125">
        <v>2.4904000000000002</v>
      </c>
      <c r="E1074" s="125">
        <v>5.5274000000000001</v>
      </c>
      <c r="F1074" s="125">
        <v>12.123100000000001</v>
      </c>
      <c r="G1074" s="125">
        <v>15.271100000000001</v>
      </c>
      <c r="H1074" s="125">
        <v>23.282599999999999</v>
      </c>
      <c r="I1074" s="125">
        <v>0.42349999999999999</v>
      </c>
      <c r="J1074" s="125">
        <v>1.2976000000000001</v>
      </c>
      <c r="K1074" s="125">
        <v>3.0905999999999998</v>
      </c>
      <c r="L1074" s="125">
        <v>0.4667</v>
      </c>
      <c r="M1074" s="125">
        <v>1.4006000000000001</v>
      </c>
      <c r="N1074" s="125">
        <v>3.2951000000000001</v>
      </c>
      <c r="O1074" s="125">
        <v>0.39290000000000003</v>
      </c>
      <c r="P1074" s="125">
        <v>1.2881</v>
      </c>
      <c r="Q1074" s="125">
        <v>3.0830000000000002</v>
      </c>
      <c r="R1074" s="125">
        <v>1.2939000000000001</v>
      </c>
      <c r="S1074" s="125">
        <v>3.0849000000000002</v>
      </c>
      <c r="T1074" s="363">
        <v>6.3243999999999998</v>
      </c>
      <c r="U1074" s="125">
        <v>430</v>
      </c>
    </row>
    <row r="1075" spans="1:21">
      <c r="A1075" s="125">
        <v>429</v>
      </c>
      <c r="B1075" s="125">
        <v>0.3705</v>
      </c>
      <c r="C1075" s="125">
        <v>1.1959</v>
      </c>
      <c r="D1075" s="125">
        <v>2.4912999999999998</v>
      </c>
      <c r="E1075" s="125">
        <v>5.5293000000000001</v>
      </c>
      <c r="F1075" s="125">
        <v>12.127000000000001</v>
      </c>
      <c r="G1075" s="125">
        <v>15.276199999999999</v>
      </c>
      <c r="H1075" s="125">
        <v>23.290400000000002</v>
      </c>
      <c r="I1075" s="125">
        <v>0.42380000000000001</v>
      </c>
      <c r="J1075" s="125">
        <v>1.2981</v>
      </c>
      <c r="K1075" s="125">
        <v>3.0918000000000001</v>
      </c>
      <c r="L1075" s="125">
        <v>0.46700000000000003</v>
      </c>
      <c r="M1075" s="125">
        <v>1.4013</v>
      </c>
      <c r="N1075" s="125">
        <v>3.2963</v>
      </c>
      <c r="O1075" s="125">
        <v>0.39319999999999999</v>
      </c>
      <c r="P1075" s="125">
        <v>1.2886</v>
      </c>
      <c r="Q1075" s="125">
        <v>3.0842000000000001</v>
      </c>
      <c r="R1075" s="125">
        <v>1.2944</v>
      </c>
      <c r="S1075" s="125">
        <v>3.0859000000000001</v>
      </c>
      <c r="T1075" s="363">
        <v>6.3266</v>
      </c>
      <c r="U1075" s="125">
        <v>429</v>
      </c>
    </row>
    <row r="1076" spans="1:21">
      <c r="A1076" s="125">
        <v>428</v>
      </c>
      <c r="B1076" s="125">
        <v>0.37080000000000002</v>
      </c>
      <c r="C1076" s="125">
        <v>1.1962999999999999</v>
      </c>
      <c r="D1076" s="125">
        <v>2.4923000000000002</v>
      </c>
      <c r="E1076" s="125">
        <v>5.5312999999999999</v>
      </c>
      <c r="F1076" s="125">
        <v>12.131</v>
      </c>
      <c r="G1076" s="125">
        <v>15.2813</v>
      </c>
      <c r="H1076" s="125">
        <v>23.298200000000001</v>
      </c>
      <c r="I1076" s="125">
        <v>0.42409999999999998</v>
      </c>
      <c r="J1076" s="125">
        <v>1.2987</v>
      </c>
      <c r="K1076" s="125">
        <v>3.0929000000000002</v>
      </c>
      <c r="L1076" s="125">
        <v>0.46729999999999999</v>
      </c>
      <c r="M1076" s="125">
        <v>1.4018999999999999</v>
      </c>
      <c r="N1076" s="125">
        <v>3.2974999999999999</v>
      </c>
      <c r="O1076" s="125">
        <v>0.39340000000000003</v>
      </c>
      <c r="P1076" s="125">
        <v>1.2891999999999999</v>
      </c>
      <c r="Q1076" s="125">
        <v>3.0853000000000002</v>
      </c>
      <c r="R1076" s="125">
        <v>1.2949999999999999</v>
      </c>
      <c r="S1076" s="125">
        <v>3.0870000000000002</v>
      </c>
      <c r="T1076" s="363">
        <v>6.3287000000000004</v>
      </c>
      <c r="U1076" s="125">
        <v>428</v>
      </c>
    </row>
    <row r="1077" spans="1:21">
      <c r="A1077" s="125">
        <v>427</v>
      </c>
      <c r="B1077" s="125">
        <v>0.371</v>
      </c>
      <c r="C1077" s="125">
        <v>1.1968000000000001</v>
      </c>
      <c r="D1077" s="125">
        <v>2.4933000000000001</v>
      </c>
      <c r="E1077" s="125">
        <v>5.5331999999999999</v>
      </c>
      <c r="F1077" s="125">
        <v>12.135</v>
      </c>
      <c r="G1077" s="125">
        <v>15.286300000000001</v>
      </c>
      <c r="H1077" s="125">
        <v>23.305900000000001</v>
      </c>
      <c r="I1077" s="125">
        <v>0.4244</v>
      </c>
      <c r="J1077" s="125">
        <v>1.2992999999999999</v>
      </c>
      <c r="K1077" s="125">
        <v>3.0941000000000001</v>
      </c>
      <c r="L1077" s="125">
        <v>0.46760000000000002</v>
      </c>
      <c r="M1077" s="125">
        <v>1.4025000000000001</v>
      </c>
      <c r="N1077" s="125">
        <v>3.2988</v>
      </c>
      <c r="O1077" s="125">
        <v>0.39360000000000001</v>
      </c>
      <c r="P1077" s="125">
        <v>1.2898000000000001</v>
      </c>
      <c r="Q1077" s="125">
        <v>3.0863999999999998</v>
      </c>
      <c r="R1077" s="125">
        <v>1.2955000000000001</v>
      </c>
      <c r="S1077" s="125">
        <v>3.0880999999999998</v>
      </c>
      <c r="T1077" s="363">
        <v>6.3308999999999997</v>
      </c>
      <c r="U1077" s="125">
        <v>427</v>
      </c>
    </row>
    <row r="1078" spans="1:21">
      <c r="A1078" s="125">
        <v>426</v>
      </c>
      <c r="B1078" s="125">
        <v>0.37119999999999997</v>
      </c>
      <c r="C1078" s="125">
        <v>1.1973</v>
      </c>
      <c r="D1078" s="125">
        <v>2.4943</v>
      </c>
      <c r="E1078" s="125">
        <v>5.5351999999999997</v>
      </c>
      <c r="F1078" s="125">
        <v>12.1389</v>
      </c>
      <c r="G1078" s="125">
        <v>15.291399999999999</v>
      </c>
      <c r="H1078" s="125">
        <v>23.313700000000001</v>
      </c>
      <c r="I1078" s="125">
        <v>0.42459999999999998</v>
      </c>
      <c r="J1078" s="125">
        <v>1.2999000000000001</v>
      </c>
      <c r="K1078" s="125">
        <v>3.0952000000000002</v>
      </c>
      <c r="L1078" s="125">
        <v>0.46789999999999998</v>
      </c>
      <c r="M1078" s="125">
        <v>1.4031</v>
      </c>
      <c r="N1078" s="125">
        <v>3.3</v>
      </c>
      <c r="O1078" s="125">
        <v>0.39389999999999997</v>
      </c>
      <c r="P1078" s="125">
        <v>1.2903</v>
      </c>
      <c r="Q1078" s="125">
        <v>3.0874999999999999</v>
      </c>
      <c r="R1078" s="125">
        <v>1.296</v>
      </c>
      <c r="S1078" s="125">
        <v>3.0891999999999999</v>
      </c>
      <c r="T1078" s="363">
        <v>6.3331</v>
      </c>
      <c r="U1078" s="125">
        <v>426</v>
      </c>
    </row>
    <row r="1079" spans="1:21">
      <c r="A1079" s="125">
        <v>425</v>
      </c>
      <c r="B1079" s="125">
        <v>0.3715</v>
      </c>
      <c r="C1079" s="125">
        <v>1.1978</v>
      </c>
      <c r="D1079" s="125">
        <v>2.4952000000000001</v>
      </c>
      <c r="E1079" s="125">
        <v>5.5370999999999997</v>
      </c>
      <c r="F1079" s="125">
        <v>12.142899999999999</v>
      </c>
      <c r="G1079" s="125">
        <v>15.2965</v>
      </c>
      <c r="H1079" s="125">
        <v>23.3215</v>
      </c>
      <c r="I1079" s="125">
        <v>0.4249</v>
      </c>
      <c r="J1079" s="125">
        <v>1.3004</v>
      </c>
      <c r="K1079" s="125">
        <v>3.0964</v>
      </c>
      <c r="L1079" s="125">
        <v>0.46820000000000001</v>
      </c>
      <c r="M1079" s="125">
        <v>1.4036999999999999</v>
      </c>
      <c r="N1079" s="125">
        <v>3.3012999999999999</v>
      </c>
      <c r="O1079" s="125">
        <v>0.39410000000000001</v>
      </c>
      <c r="P1079" s="125">
        <v>1.2908999999999999</v>
      </c>
      <c r="Q1079" s="125">
        <v>3.0886</v>
      </c>
      <c r="R1079" s="125">
        <v>1.2966</v>
      </c>
      <c r="S1079" s="125">
        <v>3.0903</v>
      </c>
      <c r="T1079" s="363">
        <v>6.3353000000000002</v>
      </c>
      <c r="U1079" s="125">
        <v>425</v>
      </c>
    </row>
    <row r="1080" spans="1:21">
      <c r="A1080" s="125">
        <v>424</v>
      </c>
      <c r="B1080" s="125">
        <v>0.37169999999999997</v>
      </c>
      <c r="C1080" s="125">
        <v>1.1982999999999999</v>
      </c>
      <c r="D1080" s="125">
        <v>2.4962</v>
      </c>
      <c r="E1080" s="125">
        <v>5.5391000000000004</v>
      </c>
      <c r="F1080" s="125">
        <v>12.1469</v>
      </c>
      <c r="G1080" s="125">
        <v>15.301600000000001</v>
      </c>
      <c r="H1080" s="125">
        <v>23.3293</v>
      </c>
      <c r="I1080" s="125">
        <v>0.42520000000000002</v>
      </c>
      <c r="J1080" s="125">
        <v>1.3009999999999999</v>
      </c>
      <c r="K1080" s="125">
        <v>3.0975999999999999</v>
      </c>
      <c r="L1080" s="125">
        <v>0.46860000000000002</v>
      </c>
      <c r="M1080" s="125">
        <v>1.4044000000000001</v>
      </c>
      <c r="N1080" s="125">
        <v>3.3025000000000002</v>
      </c>
      <c r="O1080" s="125">
        <v>0.39439999999999997</v>
      </c>
      <c r="P1080" s="125">
        <v>1.2915000000000001</v>
      </c>
      <c r="Q1080" s="125">
        <v>3.0897999999999999</v>
      </c>
      <c r="R1080" s="125">
        <v>1.2970999999999999</v>
      </c>
      <c r="S1080" s="125">
        <v>3.0914000000000001</v>
      </c>
      <c r="T1080" s="363">
        <v>6.3375000000000004</v>
      </c>
      <c r="U1080" s="125">
        <v>424</v>
      </c>
    </row>
    <row r="1081" spans="1:21">
      <c r="A1081" s="125">
        <v>423</v>
      </c>
      <c r="B1081" s="125">
        <v>0.37190000000000001</v>
      </c>
      <c r="C1081" s="125">
        <v>1.1988000000000001</v>
      </c>
      <c r="D1081" s="125">
        <v>2.4971999999999999</v>
      </c>
      <c r="E1081" s="125">
        <v>5.5411000000000001</v>
      </c>
      <c r="F1081" s="125">
        <v>12.1509</v>
      </c>
      <c r="G1081" s="125">
        <v>15.306699999999999</v>
      </c>
      <c r="H1081" s="125">
        <v>23.337199999999999</v>
      </c>
      <c r="I1081" s="125">
        <v>0.42549999999999999</v>
      </c>
      <c r="J1081" s="125">
        <v>1.3016000000000001</v>
      </c>
      <c r="K1081" s="125">
        <v>3.0987</v>
      </c>
      <c r="L1081" s="125">
        <v>0.46889999999999998</v>
      </c>
      <c r="M1081" s="125">
        <v>1.405</v>
      </c>
      <c r="N1081" s="125">
        <v>3.3037999999999998</v>
      </c>
      <c r="O1081" s="125">
        <v>0.39460000000000001</v>
      </c>
      <c r="P1081" s="125">
        <v>1.292</v>
      </c>
      <c r="Q1081" s="125">
        <v>3.0909</v>
      </c>
      <c r="R1081" s="125">
        <v>1.2977000000000001</v>
      </c>
      <c r="S1081" s="125">
        <v>3.0924999999999998</v>
      </c>
      <c r="T1081" s="363">
        <v>6.3396999999999997</v>
      </c>
      <c r="U1081" s="125">
        <v>423</v>
      </c>
    </row>
    <row r="1082" spans="1:21">
      <c r="A1082" s="125">
        <v>422</v>
      </c>
      <c r="B1082" s="125">
        <v>0.37219999999999998</v>
      </c>
      <c r="C1082" s="125">
        <v>1.1993</v>
      </c>
      <c r="D1082" s="125">
        <v>2.4981</v>
      </c>
      <c r="E1082" s="125">
        <v>5.5430000000000001</v>
      </c>
      <c r="F1082" s="125">
        <v>12.1549</v>
      </c>
      <c r="G1082" s="125">
        <v>15.3118</v>
      </c>
      <c r="H1082" s="125">
        <v>23.344999999999999</v>
      </c>
      <c r="I1082" s="125">
        <v>0.42570000000000002</v>
      </c>
      <c r="J1082" s="125">
        <v>1.3022</v>
      </c>
      <c r="K1082" s="125">
        <v>3.0998999999999999</v>
      </c>
      <c r="L1082" s="125">
        <v>0.46920000000000001</v>
      </c>
      <c r="M1082" s="125">
        <v>1.4056</v>
      </c>
      <c r="N1082" s="125">
        <v>3.3050000000000002</v>
      </c>
      <c r="O1082" s="125">
        <v>0.39489999999999997</v>
      </c>
      <c r="P1082" s="125">
        <v>1.2926</v>
      </c>
      <c r="Q1082" s="125">
        <v>3.0920000000000001</v>
      </c>
      <c r="R1082" s="125">
        <v>1.2982</v>
      </c>
      <c r="S1082" s="125">
        <v>3.0935999999999999</v>
      </c>
      <c r="T1082" s="363">
        <v>6.3418999999999999</v>
      </c>
      <c r="U1082" s="125">
        <v>422</v>
      </c>
    </row>
    <row r="1083" spans="1:21">
      <c r="A1083" s="125">
        <v>421</v>
      </c>
      <c r="B1083" s="125">
        <v>0.37240000000000001</v>
      </c>
      <c r="C1083" s="125">
        <v>1.1997</v>
      </c>
      <c r="D1083" s="125">
        <v>2.4990999999999999</v>
      </c>
      <c r="E1083" s="125">
        <v>5.5449999999999999</v>
      </c>
      <c r="F1083" s="125">
        <v>12.158899999999999</v>
      </c>
      <c r="G1083" s="125">
        <v>15.3169</v>
      </c>
      <c r="H1083" s="125">
        <v>23.352799999999998</v>
      </c>
      <c r="I1083" s="125">
        <v>0.42599999999999999</v>
      </c>
      <c r="J1083" s="125">
        <v>1.3027</v>
      </c>
      <c r="K1083" s="125">
        <v>3.101</v>
      </c>
      <c r="L1083" s="125">
        <v>0.46949999999999997</v>
      </c>
      <c r="M1083" s="125">
        <v>1.4061999999999999</v>
      </c>
      <c r="N1083" s="125">
        <v>3.3062999999999998</v>
      </c>
      <c r="O1083" s="125">
        <v>0.39510000000000001</v>
      </c>
      <c r="P1083" s="125">
        <v>1.2930999999999999</v>
      </c>
      <c r="Q1083" s="125">
        <v>3.0931000000000002</v>
      </c>
      <c r="R1083" s="125">
        <v>1.2988</v>
      </c>
      <c r="S1083" s="125">
        <v>3.0947</v>
      </c>
      <c r="T1083" s="363">
        <v>6.3441000000000001</v>
      </c>
      <c r="U1083" s="125">
        <v>421</v>
      </c>
    </row>
    <row r="1084" spans="1:21">
      <c r="A1084" s="125">
        <v>420</v>
      </c>
      <c r="B1084" s="125">
        <v>0.37259999999999999</v>
      </c>
      <c r="C1084" s="125">
        <v>1.2001999999999999</v>
      </c>
      <c r="D1084" s="125">
        <v>2.5001000000000002</v>
      </c>
      <c r="E1084" s="125">
        <v>5.5469999999999997</v>
      </c>
      <c r="F1084" s="125">
        <v>12.1629</v>
      </c>
      <c r="G1084" s="125">
        <v>15.321999999999999</v>
      </c>
      <c r="H1084" s="125">
        <v>23.360700000000001</v>
      </c>
      <c r="I1084" s="125">
        <v>0.42630000000000001</v>
      </c>
      <c r="J1084" s="125">
        <v>1.3032999999999999</v>
      </c>
      <c r="K1084" s="125">
        <v>3.1021999999999998</v>
      </c>
      <c r="L1084" s="125">
        <v>0.4698</v>
      </c>
      <c r="M1084" s="125">
        <v>1.4068000000000001</v>
      </c>
      <c r="N1084" s="125">
        <v>3.3075000000000001</v>
      </c>
      <c r="O1084" s="125">
        <v>0.39539999999999997</v>
      </c>
      <c r="P1084" s="125">
        <v>1.2937000000000001</v>
      </c>
      <c r="Q1084" s="125">
        <v>3.0943000000000001</v>
      </c>
      <c r="R1084" s="125">
        <v>1.2992999999999999</v>
      </c>
      <c r="S1084" s="125">
        <v>3.0958000000000001</v>
      </c>
      <c r="T1084" s="363">
        <v>6.3463000000000003</v>
      </c>
      <c r="U1084" s="125">
        <v>420</v>
      </c>
    </row>
    <row r="1085" spans="1:21">
      <c r="A1085" s="125">
        <v>419</v>
      </c>
      <c r="B1085" s="125">
        <v>0.37290000000000001</v>
      </c>
      <c r="C1085" s="125">
        <v>1.2007000000000001</v>
      </c>
      <c r="D1085" s="125">
        <v>2.5011000000000001</v>
      </c>
      <c r="E1085" s="125">
        <v>5.5488999999999997</v>
      </c>
      <c r="F1085" s="125">
        <v>12.1669</v>
      </c>
      <c r="G1085" s="125">
        <v>15.327199999999999</v>
      </c>
      <c r="H1085" s="125">
        <v>23.368500000000001</v>
      </c>
      <c r="I1085" s="125">
        <v>0.42659999999999998</v>
      </c>
      <c r="J1085" s="125">
        <v>1.3039000000000001</v>
      </c>
      <c r="K1085" s="125">
        <v>3.1034000000000002</v>
      </c>
      <c r="L1085" s="125">
        <v>0.47010000000000002</v>
      </c>
      <c r="M1085" s="125">
        <v>1.4075</v>
      </c>
      <c r="N1085" s="125">
        <v>3.3088000000000002</v>
      </c>
      <c r="O1085" s="125">
        <v>0.39560000000000001</v>
      </c>
      <c r="P1085" s="125">
        <v>1.2943</v>
      </c>
      <c r="Q1085" s="125">
        <v>3.0954000000000002</v>
      </c>
      <c r="R1085" s="125">
        <v>1.2999000000000001</v>
      </c>
      <c r="S1085" s="125">
        <v>3.0969000000000002</v>
      </c>
      <c r="T1085" s="363">
        <v>6.3484999999999996</v>
      </c>
      <c r="U1085" s="125">
        <v>419</v>
      </c>
    </row>
    <row r="1086" spans="1:21">
      <c r="A1086" s="125">
        <v>418</v>
      </c>
      <c r="B1086" s="125">
        <v>0.37309999999999999</v>
      </c>
      <c r="C1086" s="125">
        <v>1.2012</v>
      </c>
      <c r="D1086" s="125">
        <v>2.5021</v>
      </c>
      <c r="E1086" s="125">
        <v>5.5509000000000004</v>
      </c>
      <c r="F1086" s="125">
        <v>12.1709</v>
      </c>
      <c r="G1086" s="125">
        <v>15.3323</v>
      </c>
      <c r="H1086" s="125">
        <v>23.3764</v>
      </c>
      <c r="I1086" s="125">
        <v>0.4269</v>
      </c>
      <c r="J1086" s="125">
        <v>1.3045</v>
      </c>
      <c r="K1086" s="125">
        <v>3.1044999999999998</v>
      </c>
      <c r="L1086" s="125">
        <v>0.47039999999999998</v>
      </c>
      <c r="M1086" s="125">
        <v>1.4080999999999999</v>
      </c>
      <c r="N1086" s="125">
        <v>3.31</v>
      </c>
      <c r="O1086" s="125">
        <v>0.39579999999999999</v>
      </c>
      <c r="P1086" s="125">
        <v>1.2948999999999999</v>
      </c>
      <c r="Q1086" s="125">
        <v>3.0964999999999998</v>
      </c>
      <c r="R1086" s="125">
        <v>1.3004</v>
      </c>
      <c r="S1086" s="125">
        <v>3.0979999999999999</v>
      </c>
      <c r="T1086" s="363">
        <v>6.3507999999999996</v>
      </c>
      <c r="U1086" s="125">
        <v>418</v>
      </c>
    </row>
    <row r="1087" spans="1:21">
      <c r="A1087" s="125">
        <v>417</v>
      </c>
      <c r="B1087" s="125">
        <v>0.37330000000000002</v>
      </c>
      <c r="C1087" s="125">
        <v>1.2017</v>
      </c>
      <c r="D1087" s="125">
        <v>2.5030000000000001</v>
      </c>
      <c r="E1087" s="125">
        <v>5.5529000000000002</v>
      </c>
      <c r="F1087" s="125">
        <v>12.174899999999999</v>
      </c>
      <c r="G1087" s="125">
        <v>15.337400000000001</v>
      </c>
      <c r="H1087" s="125">
        <v>23.3843</v>
      </c>
      <c r="I1087" s="125">
        <v>0.42709999999999998</v>
      </c>
      <c r="J1087" s="125">
        <v>1.3050999999999999</v>
      </c>
      <c r="K1087" s="125">
        <v>3.1057000000000001</v>
      </c>
      <c r="L1087" s="125">
        <v>0.47070000000000001</v>
      </c>
      <c r="M1087" s="125">
        <v>1.4087000000000001</v>
      </c>
      <c r="N1087" s="125">
        <v>3.3113000000000001</v>
      </c>
      <c r="O1087" s="125">
        <v>0.39610000000000001</v>
      </c>
      <c r="P1087" s="125">
        <v>1.2954000000000001</v>
      </c>
      <c r="Q1087" s="125">
        <v>3.0975999999999999</v>
      </c>
      <c r="R1087" s="125">
        <v>1.3009999999999999</v>
      </c>
      <c r="S1087" s="125">
        <v>3.0991</v>
      </c>
      <c r="T1087" s="363">
        <v>6.3529999999999998</v>
      </c>
      <c r="U1087" s="125">
        <v>417</v>
      </c>
    </row>
    <row r="1088" spans="1:21">
      <c r="A1088" s="125">
        <v>416</v>
      </c>
      <c r="B1088" s="125">
        <v>0.37359999999999999</v>
      </c>
      <c r="C1088" s="125">
        <v>1.2021999999999999</v>
      </c>
      <c r="D1088" s="125">
        <v>2.504</v>
      </c>
      <c r="E1088" s="125">
        <v>5.5548999999999999</v>
      </c>
      <c r="F1088" s="125">
        <v>12.178900000000001</v>
      </c>
      <c r="G1088" s="125">
        <v>15.342599999999999</v>
      </c>
      <c r="H1088" s="125">
        <v>23.392199999999999</v>
      </c>
      <c r="I1088" s="125">
        <v>0.4274</v>
      </c>
      <c r="J1088" s="125">
        <v>1.3057000000000001</v>
      </c>
      <c r="K1088" s="125">
        <v>3.1069</v>
      </c>
      <c r="L1088" s="125">
        <v>0.47099999999999997</v>
      </c>
      <c r="M1088" s="125">
        <v>1.4093</v>
      </c>
      <c r="N1088" s="125">
        <v>3.3126000000000002</v>
      </c>
      <c r="O1088" s="125">
        <v>0.39629999999999999</v>
      </c>
      <c r="P1088" s="125">
        <v>1.296</v>
      </c>
      <c r="Q1088" s="125">
        <v>3.0988000000000002</v>
      </c>
      <c r="R1088" s="125">
        <v>1.3015000000000001</v>
      </c>
      <c r="S1088" s="125">
        <v>3.1002000000000001</v>
      </c>
      <c r="T1088" s="363">
        <v>6.3552</v>
      </c>
      <c r="U1088" s="125">
        <v>416</v>
      </c>
    </row>
    <row r="1089" spans="1:21">
      <c r="A1089" s="125">
        <v>415</v>
      </c>
      <c r="B1089" s="125">
        <v>0.37380000000000002</v>
      </c>
      <c r="C1089" s="125">
        <v>1.2027000000000001</v>
      </c>
      <c r="D1089" s="125">
        <v>2.5049999999999999</v>
      </c>
      <c r="E1089" s="125">
        <v>5.5568</v>
      </c>
      <c r="F1089" s="125">
        <v>12.1829</v>
      </c>
      <c r="G1089" s="125">
        <v>15.3477</v>
      </c>
      <c r="H1089" s="125">
        <v>23.400099999999998</v>
      </c>
      <c r="I1089" s="125">
        <v>0.42770000000000002</v>
      </c>
      <c r="J1089" s="125">
        <v>1.3062</v>
      </c>
      <c r="K1089" s="125">
        <v>3.1080999999999999</v>
      </c>
      <c r="L1089" s="125">
        <v>0.4713</v>
      </c>
      <c r="M1089" s="125">
        <v>1.41</v>
      </c>
      <c r="N1089" s="125">
        <v>3.3138000000000001</v>
      </c>
      <c r="O1089" s="125">
        <v>0.39660000000000001</v>
      </c>
      <c r="P1089" s="125">
        <v>1.2966</v>
      </c>
      <c r="Q1089" s="125">
        <v>3.0998999999999999</v>
      </c>
      <c r="R1089" s="125">
        <v>1.3021</v>
      </c>
      <c r="S1089" s="125">
        <v>3.1013000000000002</v>
      </c>
      <c r="T1089" s="363">
        <v>6.3574000000000002</v>
      </c>
      <c r="U1089" s="125">
        <v>415</v>
      </c>
    </row>
    <row r="1090" spans="1:21">
      <c r="A1090" s="125">
        <v>414</v>
      </c>
      <c r="B1090" s="125">
        <v>0.374</v>
      </c>
      <c r="C1090" s="125">
        <v>1.2032</v>
      </c>
      <c r="D1090" s="125">
        <v>2.5059999999999998</v>
      </c>
      <c r="E1090" s="125">
        <v>5.5587999999999997</v>
      </c>
      <c r="F1090" s="125">
        <v>12.186999999999999</v>
      </c>
      <c r="G1090" s="125">
        <v>15.3529</v>
      </c>
      <c r="H1090" s="125">
        <v>23.408000000000001</v>
      </c>
      <c r="I1090" s="125">
        <v>0.42799999999999999</v>
      </c>
      <c r="J1090" s="125">
        <v>1.3068</v>
      </c>
      <c r="K1090" s="125">
        <v>3.1092</v>
      </c>
      <c r="L1090" s="125">
        <v>0.47170000000000001</v>
      </c>
      <c r="M1090" s="125">
        <v>1.4106000000000001</v>
      </c>
      <c r="N1090" s="125">
        <v>3.3151000000000002</v>
      </c>
      <c r="O1090" s="125">
        <v>0.39679999999999999</v>
      </c>
      <c r="P1090" s="125">
        <v>1.2970999999999999</v>
      </c>
      <c r="Q1090" s="125">
        <v>3.101</v>
      </c>
      <c r="R1090" s="125">
        <v>1.3026</v>
      </c>
      <c r="S1090" s="125">
        <v>3.1023999999999998</v>
      </c>
      <c r="T1090" s="363">
        <v>6.3596000000000004</v>
      </c>
      <c r="U1090" s="125">
        <v>414</v>
      </c>
    </row>
    <row r="1091" spans="1:21">
      <c r="A1091" s="125">
        <v>413</v>
      </c>
      <c r="B1091" s="125">
        <v>0.37430000000000002</v>
      </c>
      <c r="C1091" s="125">
        <v>1.2037</v>
      </c>
      <c r="D1091" s="125">
        <v>2.5070000000000001</v>
      </c>
      <c r="E1091" s="125">
        <v>5.5608000000000004</v>
      </c>
      <c r="F1091" s="125">
        <v>12.191000000000001</v>
      </c>
      <c r="G1091" s="125">
        <v>15.358000000000001</v>
      </c>
      <c r="H1091" s="125">
        <v>23.415900000000001</v>
      </c>
      <c r="I1091" s="125">
        <v>0.42830000000000001</v>
      </c>
      <c r="J1091" s="125">
        <v>1.3073999999999999</v>
      </c>
      <c r="K1091" s="125">
        <v>3.1103999999999998</v>
      </c>
      <c r="L1091" s="125">
        <v>0.47199999999999998</v>
      </c>
      <c r="M1091" s="125">
        <v>1.4112</v>
      </c>
      <c r="N1091" s="125">
        <v>3.3163999999999998</v>
      </c>
      <c r="O1091" s="125">
        <v>0.39710000000000001</v>
      </c>
      <c r="P1091" s="125">
        <v>1.2977000000000001</v>
      </c>
      <c r="Q1091" s="125">
        <v>3.1021999999999998</v>
      </c>
      <c r="R1091" s="125">
        <v>1.3031999999999999</v>
      </c>
      <c r="S1091" s="125">
        <v>3.1034999999999999</v>
      </c>
      <c r="T1091" s="363">
        <v>6.3619000000000003</v>
      </c>
      <c r="U1091" s="125">
        <v>413</v>
      </c>
    </row>
    <row r="1092" spans="1:21">
      <c r="A1092" s="125">
        <v>412</v>
      </c>
      <c r="B1092" s="125">
        <v>0.3745</v>
      </c>
      <c r="C1092" s="125">
        <v>1.2041999999999999</v>
      </c>
      <c r="D1092" s="125">
        <v>2.5078999999999998</v>
      </c>
      <c r="E1092" s="125">
        <v>5.5628000000000002</v>
      </c>
      <c r="F1092" s="125">
        <v>12.195</v>
      </c>
      <c r="G1092" s="125">
        <v>15.363200000000001</v>
      </c>
      <c r="H1092" s="125">
        <v>23.4238</v>
      </c>
      <c r="I1092" s="125">
        <v>0.42849999999999999</v>
      </c>
      <c r="J1092" s="125">
        <v>1.3080000000000001</v>
      </c>
      <c r="K1092" s="125">
        <v>3.1116000000000001</v>
      </c>
      <c r="L1092" s="125">
        <v>0.4723</v>
      </c>
      <c r="M1092" s="125">
        <v>1.4118999999999999</v>
      </c>
      <c r="N1092" s="125">
        <v>3.3176000000000001</v>
      </c>
      <c r="O1092" s="125">
        <v>0.39729999999999999</v>
      </c>
      <c r="P1092" s="125">
        <v>1.2983</v>
      </c>
      <c r="Q1092" s="125">
        <v>3.1032999999999999</v>
      </c>
      <c r="R1092" s="125">
        <v>1.3037000000000001</v>
      </c>
      <c r="S1092" s="125">
        <v>3.1046999999999998</v>
      </c>
      <c r="T1092" s="363">
        <v>6.3640999999999996</v>
      </c>
      <c r="U1092" s="125">
        <v>412</v>
      </c>
    </row>
    <row r="1093" spans="1:21">
      <c r="A1093" s="125">
        <v>411</v>
      </c>
      <c r="B1093" s="125">
        <v>0.37480000000000002</v>
      </c>
      <c r="C1093" s="125">
        <v>1.2045999999999999</v>
      </c>
      <c r="D1093" s="125">
        <v>2.5089000000000001</v>
      </c>
      <c r="E1093" s="125">
        <v>5.5648</v>
      </c>
      <c r="F1093" s="125">
        <v>12.1991</v>
      </c>
      <c r="G1093" s="125">
        <v>15.368399999999999</v>
      </c>
      <c r="H1093" s="125">
        <v>23.431799999999999</v>
      </c>
      <c r="I1093" s="125">
        <v>0.42880000000000001</v>
      </c>
      <c r="J1093" s="125">
        <v>1.3086</v>
      </c>
      <c r="K1093" s="125">
        <v>3.1128</v>
      </c>
      <c r="L1093" s="125">
        <v>0.47260000000000002</v>
      </c>
      <c r="M1093" s="125">
        <v>1.4125000000000001</v>
      </c>
      <c r="N1093" s="125">
        <v>3.3189000000000002</v>
      </c>
      <c r="O1093" s="125">
        <v>0.39760000000000001</v>
      </c>
      <c r="P1093" s="125">
        <v>1.2988999999999999</v>
      </c>
      <c r="Q1093" s="125">
        <v>3.1044999999999998</v>
      </c>
      <c r="R1093" s="125">
        <v>1.3043</v>
      </c>
      <c r="S1093" s="125">
        <v>3.1057999999999999</v>
      </c>
      <c r="T1093" s="363">
        <v>6.3662999999999998</v>
      </c>
      <c r="U1093" s="125">
        <v>411</v>
      </c>
    </row>
    <row r="1094" spans="1:21">
      <c r="A1094" s="125">
        <v>410</v>
      </c>
      <c r="B1094" s="125">
        <v>0.375</v>
      </c>
      <c r="C1094" s="125">
        <v>1.2051000000000001</v>
      </c>
      <c r="D1094" s="125">
        <v>2.5099</v>
      </c>
      <c r="E1094" s="125">
        <v>5.5667999999999997</v>
      </c>
      <c r="F1094" s="125">
        <v>12.203099999999999</v>
      </c>
      <c r="G1094" s="125">
        <v>15.3735</v>
      </c>
      <c r="H1094" s="125">
        <v>23.439699999999998</v>
      </c>
      <c r="I1094" s="125">
        <v>0.42909999999999998</v>
      </c>
      <c r="J1094" s="125">
        <v>1.3091999999999999</v>
      </c>
      <c r="K1094" s="125">
        <v>3.1139000000000001</v>
      </c>
      <c r="L1094" s="125">
        <v>0.47289999999999999</v>
      </c>
      <c r="M1094" s="125">
        <v>1.4131</v>
      </c>
      <c r="N1094" s="125">
        <v>3.3201999999999998</v>
      </c>
      <c r="O1094" s="125">
        <v>0.39779999999999999</v>
      </c>
      <c r="P1094" s="125">
        <v>1.2994000000000001</v>
      </c>
      <c r="Q1094" s="125">
        <v>3.1055999999999999</v>
      </c>
      <c r="R1094" s="125">
        <v>1.3048</v>
      </c>
      <c r="S1094" s="125">
        <v>3.1069</v>
      </c>
      <c r="T1094" s="363">
        <v>6.3685999999999998</v>
      </c>
      <c r="U1094" s="125">
        <v>410</v>
      </c>
    </row>
    <row r="1095" spans="1:21">
      <c r="A1095" s="125">
        <v>409</v>
      </c>
      <c r="B1095" s="125">
        <v>0.37519999999999998</v>
      </c>
      <c r="C1095" s="125">
        <v>1.2056</v>
      </c>
      <c r="D1095" s="125">
        <v>2.5108999999999999</v>
      </c>
      <c r="E1095" s="125">
        <v>5.5688000000000004</v>
      </c>
      <c r="F1095" s="125">
        <v>12.2072</v>
      </c>
      <c r="G1095" s="125">
        <v>15.3787</v>
      </c>
      <c r="H1095" s="125">
        <v>23.447700000000001</v>
      </c>
      <c r="I1095" s="125">
        <v>0.4294</v>
      </c>
      <c r="J1095" s="125">
        <v>1.3098000000000001</v>
      </c>
      <c r="K1095" s="125">
        <v>3.1151</v>
      </c>
      <c r="L1095" s="125">
        <v>0.47320000000000001</v>
      </c>
      <c r="M1095" s="125">
        <v>1.4137</v>
      </c>
      <c r="N1095" s="125">
        <v>3.3214000000000001</v>
      </c>
      <c r="O1095" s="125">
        <v>0.39810000000000001</v>
      </c>
      <c r="P1095" s="125">
        <v>1.3</v>
      </c>
      <c r="Q1095" s="125">
        <v>3.1067</v>
      </c>
      <c r="R1095" s="125">
        <v>1.3053999999999999</v>
      </c>
      <c r="S1095" s="125">
        <v>3.1080000000000001</v>
      </c>
      <c r="T1095" s="363">
        <v>6.3708</v>
      </c>
      <c r="U1095" s="125">
        <v>409</v>
      </c>
    </row>
    <row r="1096" spans="1:21">
      <c r="A1096" s="125">
        <v>408</v>
      </c>
      <c r="B1096" s="125">
        <v>0.3755</v>
      </c>
      <c r="C1096" s="125">
        <v>1.2060999999999999</v>
      </c>
      <c r="D1096" s="125">
        <v>2.5118999999999998</v>
      </c>
      <c r="E1096" s="125">
        <v>5.5708000000000002</v>
      </c>
      <c r="F1096" s="125">
        <v>12.2112</v>
      </c>
      <c r="G1096" s="125">
        <v>15.383900000000001</v>
      </c>
      <c r="H1096" s="125">
        <v>23.4556</v>
      </c>
      <c r="I1096" s="125">
        <v>0.42970000000000003</v>
      </c>
      <c r="J1096" s="125">
        <v>1.3103</v>
      </c>
      <c r="K1096" s="125">
        <v>3.1162999999999998</v>
      </c>
      <c r="L1096" s="125">
        <v>0.47349999999999998</v>
      </c>
      <c r="M1096" s="125">
        <v>1.4144000000000001</v>
      </c>
      <c r="N1096" s="125">
        <v>3.3227000000000002</v>
      </c>
      <c r="O1096" s="125">
        <v>0.39829999999999999</v>
      </c>
      <c r="P1096" s="125">
        <v>1.3006</v>
      </c>
      <c r="Q1096" s="125">
        <v>3.1078999999999999</v>
      </c>
      <c r="R1096" s="125">
        <v>1.306</v>
      </c>
      <c r="S1096" s="125">
        <v>3.1091000000000002</v>
      </c>
      <c r="T1096" s="363">
        <v>6.3730000000000002</v>
      </c>
      <c r="U1096" s="125">
        <v>408</v>
      </c>
    </row>
    <row r="1097" spans="1:21">
      <c r="A1097" s="125">
        <v>407</v>
      </c>
      <c r="B1097" s="125">
        <v>0.37569999999999998</v>
      </c>
      <c r="C1097" s="125">
        <v>1.2065999999999999</v>
      </c>
      <c r="D1097" s="125">
        <v>2.5129000000000001</v>
      </c>
      <c r="E1097" s="125">
        <v>5.5728</v>
      </c>
      <c r="F1097" s="125">
        <v>12.215299999999999</v>
      </c>
      <c r="G1097" s="125">
        <v>15.389099999999999</v>
      </c>
      <c r="H1097" s="125">
        <v>23.4636</v>
      </c>
      <c r="I1097" s="125">
        <v>0.43</v>
      </c>
      <c r="J1097" s="125">
        <v>1.3109</v>
      </c>
      <c r="K1097" s="125">
        <v>3.1175000000000002</v>
      </c>
      <c r="L1097" s="125">
        <v>0.47389999999999999</v>
      </c>
      <c r="M1097" s="125">
        <v>1.415</v>
      </c>
      <c r="N1097" s="125">
        <v>3.3239999999999998</v>
      </c>
      <c r="O1097" s="125">
        <v>0.39860000000000001</v>
      </c>
      <c r="P1097" s="125">
        <v>1.3011999999999999</v>
      </c>
      <c r="Q1097" s="125">
        <v>3.109</v>
      </c>
      <c r="R1097" s="125">
        <v>1.3065</v>
      </c>
      <c r="S1097" s="125">
        <v>3.1101999999999999</v>
      </c>
      <c r="T1097" s="363">
        <v>6.3753000000000002</v>
      </c>
      <c r="U1097" s="125">
        <v>407</v>
      </c>
    </row>
    <row r="1098" spans="1:21">
      <c r="A1098" s="125">
        <v>406</v>
      </c>
      <c r="B1098" s="125">
        <v>0.376</v>
      </c>
      <c r="C1098" s="125">
        <v>1.2071000000000001</v>
      </c>
      <c r="D1098" s="125">
        <v>2.5139</v>
      </c>
      <c r="E1098" s="125">
        <v>5.5747999999999998</v>
      </c>
      <c r="F1098" s="125">
        <v>12.2194</v>
      </c>
      <c r="G1098" s="125">
        <v>15.394299999999999</v>
      </c>
      <c r="H1098" s="125">
        <v>23.471599999999999</v>
      </c>
      <c r="I1098" s="125">
        <v>0.43020000000000003</v>
      </c>
      <c r="J1098" s="125">
        <v>1.3115000000000001</v>
      </c>
      <c r="K1098" s="125">
        <v>3.1187</v>
      </c>
      <c r="L1098" s="125">
        <v>0.47420000000000001</v>
      </c>
      <c r="M1098" s="125">
        <v>1.4156</v>
      </c>
      <c r="N1098" s="125">
        <v>3.3252000000000002</v>
      </c>
      <c r="O1098" s="125">
        <v>0.39879999999999999</v>
      </c>
      <c r="P1098" s="125">
        <v>1.3017000000000001</v>
      </c>
      <c r="Q1098" s="125">
        <v>3.1101999999999999</v>
      </c>
      <c r="R1098" s="125">
        <v>1.3070999999999999</v>
      </c>
      <c r="S1098" s="125">
        <v>3.1114000000000002</v>
      </c>
      <c r="T1098" s="363">
        <v>6.3775000000000004</v>
      </c>
      <c r="U1098" s="125">
        <v>406</v>
      </c>
    </row>
    <row r="1099" spans="1:21">
      <c r="A1099" s="125">
        <v>405</v>
      </c>
      <c r="B1099" s="125">
        <v>0.37619999999999998</v>
      </c>
      <c r="C1099" s="125">
        <v>1.2076</v>
      </c>
      <c r="D1099" s="125">
        <v>2.5148999999999999</v>
      </c>
      <c r="E1099" s="125">
        <v>5.5768000000000004</v>
      </c>
      <c r="F1099" s="125">
        <v>12.2234</v>
      </c>
      <c r="G1099" s="125">
        <v>15.3995</v>
      </c>
      <c r="H1099" s="125">
        <v>23.479600000000001</v>
      </c>
      <c r="I1099" s="125">
        <v>0.43049999999999999</v>
      </c>
      <c r="J1099" s="125">
        <v>1.3121</v>
      </c>
      <c r="K1099" s="125">
        <v>3.1198999999999999</v>
      </c>
      <c r="L1099" s="125">
        <v>0.47449999999999998</v>
      </c>
      <c r="M1099" s="125">
        <v>1.4162999999999999</v>
      </c>
      <c r="N1099" s="125">
        <v>3.3264999999999998</v>
      </c>
      <c r="O1099" s="125">
        <v>0.39910000000000001</v>
      </c>
      <c r="P1099" s="125">
        <v>1.3023</v>
      </c>
      <c r="Q1099" s="125">
        <v>3.1113</v>
      </c>
      <c r="R1099" s="125">
        <v>1.3076000000000001</v>
      </c>
      <c r="S1099" s="125">
        <v>3.1124999999999998</v>
      </c>
      <c r="T1099" s="363">
        <v>6.3798000000000004</v>
      </c>
      <c r="U1099" s="125">
        <v>405</v>
      </c>
    </row>
    <row r="1100" spans="1:21">
      <c r="A1100" s="125">
        <v>404</v>
      </c>
      <c r="B1100" s="125">
        <v>0.37640000000000001</v>
      </c>
      <c r="C1100" s="125">
        <v>1.2081</v>
      </c>
      <c r="D1100" s="125">
        <v>2.5158999999999998</v>
      </c>
      <c r="E1100" s="125">
        <v>5.5788000000000002</v>
      </c>
      <c r="F1100" s="125">
        <v>12.227499999999999</v>
      </c>
      <c r="G1100" s="125">
        <v>15.4047</v>
      </c>
      <c r="H1100" s="125">
        <v>23.4876</v>
      </c>
      <c r="I1100" s="125">
        <v>0.43080000000000002</v>
      </c>
      <c r="J1100" s="125">
        <v>1.3127</v>
      </c>
      <c r="K1100" s="125">
        <v>3.121</v>
      </c>
      <c r="L1100" s="125">
        <v>0.4748</v>
      </c>
      <c r="M1100" s="125">
        <v>1.4169</v>
      </c>
      <c r="N1100" s="125">
        <v>3.3277999999999999</v>
      </c>
      <c r="O1100" s="125">
        <v>0.39929999999999999</v>
      </c>
      <c r="P1100" s="125">
        <v>1.3028999999999999</v>
      </c>
      <c r="Q1100" s="125">
        <v>3.1124999999999998</v>
      </c>
      <c r="R1100" s="125">
        <v>1.3082</v>
      </c>
      <c r="S1100" s="125">
        <v>3.1135999999999999</v>
      </c>
      <c r="T1100" s="363">
        <v>6.3819999999999997</v>
      </c>
      <c r="U1100" s="125">
        <v>404</v>
      </c>
    </row>
    <row r="1101" spans="1:21">
      <c r="A1101" s="125">
        <v>403</v>
      </c>
      <c r="B1101" s="125">
        <v>0.37669999999999998</v>
      </c>
      <c r="C1101" s="125">
        <v>1.2085999999999999</v>
      </c>
      <c r="D1101" s="125">
        <v>2.5169000000000001</v>
      </c>
      <c r="E1101" s="125">
        <v>5.5808</v>
      </c>
      <c r="F1101" s="125">
        <v>12.2316</v>
      </c>
      <c r="G1101" s="125">
        <v>15.41</v>
      </c>
      <c r="H1101" s="125">
        <v>23.4956</v>
      </c>
      <c r="I1101" s="125">
        <v>0.43109999999999998</v>
      </c>
      <c r="J1101" s="125">
        <v>1.3132999999999999</v>
      </c>
      <c r="K1101" s="125">
        <v>3.1221999999999999</v>
      </c>
      <c r="L1101" s="125">
        <v>0.47510000000000002</v>
      </c>
      <c r="M1101" s="125">
        <v>1.4176</v>
      </c>
      <c r="N1101" s="125">
        <v>3.3290999999999999</v>
      </c>
      <c r="O1101" s="125">
        <v>0.39960000000000001</v>
      </c>
      <c r="P1101" s="125">
        <v>1.3035000000000001</v>
      </c>
      <c r="Q1101" s="125">
        <v>3.1135999999999999</v>
      </c>
      <c r="R1101" s="125">
        <v>1.3088</v>
      </c>
      <c r="S1101" s="125">
        <v>3.1147</v>
      </c>
      <c r="T1101" s="363">
        <v>6.3842999999999996</v>
      </c>
      <c r="U1101" s="125">
        <v>403</v>
      </c>
    </row>
    <row r="1102" spans="1:21">
      <c r="A1102" s="125">
        <v>402</v>
      </c>
      <c r="B1102" s="125">
        <v>0.37690000000000001</v>
      </c>
      <c r="C1102" s="125">
        <v>1.2091000000000001</v>
      </c>
      <c r="D1102" s="125">
        <v>2.5179</v>
      </c>
      <c r="E1102" s="125">
        <v>5.5827999999999998</v>
      </c>
      <c r="F1102" s="125">
        <v>12.2357</v>
      </c>
      <c r="G1102" s="125">
        <v>15.4152</v>
      </c>
      <c r="H1102" s="125">
        <v>23.503599999999999</v>
      </c>
      <c r="I1102" s="125">
        <v>0.43140000000000001</v>
      </c>
      <c r="J1102" s="125">
        <v>1.3139000000000001</v>
      </c>
      <c r="K1102" s="125">
        <v>3.1234000000000002</v>
      </c>
      <c r="L1102" s="125">
        <v>0.47539999999999999</v>
      </c>
      <c r="M1102" s="125">
        <v>1.4181999999999999</v>
      </c>
      <c r="N1102" s="125">
        <v>3.3304</v>
      </c>
      <c r="O1102" s="125">
        <v>0.39979999999999999</v>
      </c>
      <c r="P1102" s="125">
        <v>1.304</v>
      </c>
      <c r="Q1102" s="125">
        <v>3.1147999999999998</v>
      </c>
      <c r="R1102" s="125">
        <v>1.3092999999999999</v>
      </c>
      <c r="S1102" s="125">
        <v>3.1158999999999999</v>
      </c>
      <c r="T1102" s="363">
        <v>6.3864999999999998</v>
      </c>
      <c r="U1102" s="125">
        <v>402</v>
      </c>
    </row>
    <row r="1103" spans="1:21">
      <c r="A1103" s="125">
        <v>401</v>
      </c>
      <c r="B1103" s="125">
        <v>0.37719999999999998</v>
      </c>
      <c r="C1103" s="125">
        <v>1.2096</v>
      </c>
      <c r="D1103" s="125">
        <v>2.5188999999999999</v>
      </c>
      <c r="E1103" s="125">
        <v>5.5848000000000004</v>
      </c>
      <c r="F1103" s="125">
        <v>12.239800000000001</v>
      </c>
      <c r="G1103" s="125">
        <v>15.420400000000001</v>
      </c>
      <c r="H1103" s="125">
        <v>23.511600000000001</v>
      </c>
      <c r="I1103" s="125">
        <v>0.43169999999999997</v>
      </c>
      <c r="J1103" s="125">
        <v>1.3145</v>
      </c>
      <c r="K1103" s="125">
        <v>3.1246</v>
      </c>
      <c r="L1103" s="125">
        <v>0.4758</v>
      </c>
      <c r="M1103" s="125">
        <v>1.4188000000000001</v>
      </c>
      <c r="N1103" s="125">
        <v>3.3315999999999999</v>
      </c>
      <c r="O1103" s="125">
        <v>0.40010000000000001</v>
      </c>
      <c r="P1103" s="125">
        <v>1.3046</v>
      </c>
      <c r="Q1103" s="125">
        <v>3.1158999999999999</v>
      </c>
      <c r="R1103" s="125">
        <v>1.3099000000000001</v>
      </c>
      <c r="S1103" s="125">
        <v>3.117</v>
      </c>
      <c r="T1103" s="363">
        <v>6.3887999999999998</v>
      </c>
      <c r="U1103" s="125">
        <v>401</v>
      </c>
    </row>
    <row r="1104" spans="1:21">
      <c r="A1104" s="125">
        <v>400</v>
      </c>
      <c r="B1104" s="125">
        <v>0.37740000000000001</v>
      </c>
      <c r="C1104" s="125">
        <v>1.2101</v>
      </c>
      <c r="D1104" s="125">
        <v>2.5198999999999998</v>
      </c>
      <c r="E1104" s="125">
        <v>5.5868000000000002</v>
      </c>
      <c r="F1104" s="125">
        <v>12.2439</v>
      </c>
      <c r="G1104" s="125">
        <v>15.425700000000001</v>
      </c>
      <c r="H1104" s="125">
        <v>23.5197</v>
      </c>
      <c r="I1104" s="125">
        <v>0.43190000000000001</v>
      </c>
      <c r="J1104" s="125">
        <v>1.3150999999999999</v>
      </c>
      <c r="K1104" s="125">
        <v>3.1257999999999999</v>
      </c>
      <c r="L1104" s="125">
        <v>0.47610000000000002</v>
      </c>
      <c r="M1104" s="125">
        <v>1.4195</v>
      </c>
      <c r="N1104" s="125">
        <v>3.3329</v>
      </c>
      <c r="O1104" s="125">
        <v>0.40029999999999999</v>
      </c>
      <c r="P1104" s="125">
        <v>1.3051999999999999</v>
      </c>
      <c r="Q1104" s="125">
        <v>3.1171000000000002</v>
      </c>
      <c r="R1104" s="125">
        <v>1.3104</v>
      </c>
      <c r="S1104" s="125">
        <v>3.1181000000000001</v>
      </c>
      <c r="T1104" s="363">
        <v>6.3910999999999998</v>
      </c>
      <c r="U1104" s="125">
        <v>400</v>
      </c>
    </row>
    <row r="1105" spans="1:21">
      <c r="A1105" s="125">
        <v>399</v>
      </c>
      <c r="B1105" s="125">
        <v>0.37759999999999999</v>
      </c>
      <c r="C1105" s="125">
        <v>1.2105999999999999</v>
      </c>
      <c r="D1105" s="125">
        <v>2.5209000000000001</v>
      </c>
      <c r="E1105" s="125">
        <v>5.5888999999999998</v>
      </c>
      <c r="F1105" s="125">
        <v>12.247999999999999</v>
      </c>
      <c r="G1105" s="125">
        <v>15.430899999999999</v>
      </c>
      <c r="H1105" s="125">
        <v>23.527699999999999</v>
      </c>
      <c r="I1105" s="125">
        <v>0.43219999999999997</v>
      </c>
      <c r="J1105" s="125">
        <v>1.3157000000000001</v>
      </c>
      <c r="K1105" s="125">
        <v>3.1269999999999998</v>
      </c>
      <c r="L1105" s="125">
        <v>0.47639999999999999</v>
      </c>
      <c r="M1105" s="125">
        <v>1.4200999999999999</v>
      </c>
      <c r="N1105" s="125">
        <v>3.3342000000000001</v>
      </c>
      <c r="O1105" s="125">
        <v>0.40060000000000001</v>
      </c>
      <c r="P1105" s="125">
        <v>1.3058000000000001</v>
      </c>
      <c r="Q1105" s="125">
        <v>3.1181999999999999</v>
      </c>
      <c r="R1105" s="125">
        <v>1.3109999999999999</v>
      </c>
      <c r="S1105" s="125">
        <v>3.1192000000000002</v>
      </c>
      <c r="T1105" s="363">
        <v>6.3933</v>
      </c>
      <c r="U1105" s="125">
        <v>399</v>
      </c>
    </row>
    <row r="1106" spans="1:21">
      <c r="A1106" s="125">
        <v>398</v>
      </c>
      <c r="B1106" s="125">
        <v>0.37790000000000001</v>
      </c>
      <c r="C1106" s="125">
        <v>1.2111000000000001</v>
      </c>
      <c r="D1106" s="125">
        <v>2.5219</v>
      </c>
      <c r="E1106" s="125">
        <v>5.5909000000000004</v>
      </c>
      <c r="F1106" s="125">
        <v>12.2521</v>
      </c>
      <c r="G1106" s="125">
        <v>15.436199999999999</v>
      </c>
      <c r="H1106" s="125">
        <v>23.535799999999998</v>
      </c>
      <c r="I1106" s="125">
        <v>0.4325</v>
      </c>
      <c r="J1106" s="125">
        <v>1.3163</v>
      </c>
      <c r="K1106" s="125">
        <v>3.1282000000000001</v>
      </c>
      <c r="L1106" s="125">
        <v>0.47670000000000001</v>
      </c>
      <c r="M1106" s="125">
        <v>1.4207000000000001</v>
      </c>
      <c r="N1106" s="125">
        <v>3.3355000000000001</v>
      </c>
      <c r="O1106" s="125">
        <v>0.40079999999999999</v>
      </c>
      <c r="P1106" s="125">
        <v>1.3064</v>
      </c>
      <c r="Q1106" s="125">
        <v>3.1194000000000002</v>
      </c>
      <c r="R1106" s="125">
        <v>1.3116000000000001</v>
      </c>
      <c r="S1106" s="125">
        <v>3.1204000000000001</v>
      </c>
      <c r="T1106" s="363">
        <v>6.3956</v>
      </c>
      <c r="U1106" s="125">
        <v>398</v>
      </c>
    </row>
    <row r="1107" spans="1:21">
      <c r="A1107" s="125">
        <v>397</v>
      </c>
      <c r="B1107" s="125">
        <v>0.37809999999999999</v>
      </c>
      <c r="C1107" s="125">
        <v>1.2116</v>
      </c>
      <c r="D1107" s="125">
        <v>2.5228999999999999</v>
      </c>
      <c r="E1107" s="125">
        <v>5.5929000000000002</v>
      </c>
      <c r="F1107" s="125">
        <v>12.2562</v>
      </c>
      <c r="G1107" s="125">
        <v>15.4414</v>
      </c>
      <c r="H1107" s="125">
        <v>23.543900000000001</v>
      </c>
      <c r="I1107" s="125">
        <v>0.43280000000000002</v>
      </c>
      <c r="J1107" s="125">
        <v>1.3169</v>
      </c>
      <c r="K1107" s="125">
        <v>3.1294</v>
      </c>
      <c r="L1107" s="125">
        <v>0.47699999999999998</v>
      </c>
      <c r="M1107" s="125">
        <v>1.4214</v>
      </c>
      <c r="N1107" s="125">
        <v>3.3368000000000002</v>
      </c>
      <c r="O1107" s="125">
        <v>0.40110000000000001</v>
      </c>
      <c r="P1107" s="125">
        <v>1.3069999999999999</v>
      </c>
      <c r="Q1107" s="125">
        <v>3.1204999999999998</v>
      </c>
      <c r="R1107" s="125">
        <v>1.3121</v>
      </c>
      <c r="S1107" s="125">
        <v>3.1215000000000002</v>
      </c>
      <c r="T1107" s="363">
        <v>6.3978999999999999</v>
      </c>
      <c r="U1107" s="125">
        <v>397</v>
      </c>
    </row>
    <row r="1108" spans="1:21">
      <c r="A1108" s="125">
        <v>396</v>
      </c>
      <c r="B1108" s="125">
        <v>0.37840000000000001</v>
      </c>
      <c r="C1108" s="125">
        <v>1.2121</v>
      </c>
      <c r="D1108" s="125">
        <v>2.5238999999999998</v>
      </c>
      <c r="E1108" s="125">
        <v>5.5949</v>
      </c>
      <c r="F1108" s="125">
        <v>12.260300000000001</v>
      </c>
      <c r="G1108" s="125">
        <v>15.4467</v>
      </c>
      <c r="H1108" s="125">
        <v>23.552</v>
      </c>
      <c r="I1108" s="125">
        <v>0.43309999999999998</v>
      </c>
      <c r="J1108" s="125">
        <v>1.3174999999999999</v>
      </c>
      <c r="K1108" s="125">
        <v>3.1305999999999998</v>
      </c>
      <c r="L1108" s="125">
        <v>0.4773</v>
      </c>
      <c r="M1108" s="125">
        <v>1.4219999999999999</v>
      </c>
      <c r="N1108" s="125">
        <v>3.3380999999999998</v>
      </c>
      <c r="O1108" s="125">
        <v>0.40129999999999999</v>
      </c>
      <c r="P1108" s="125">
        <v>1.3075000000000001</v>
      </c>
      <c r="Q1108" s="125">
        <v>3.1217000000000001</v>
      </c>
      <c r="R1108" s="125">
        <v>1.3127</v>
      </c>
      <c r="S1108" s="125">
        <v>3.1225999999999998</v>
      </c>
      <c r="T1108" s="363">
        <v>6.4001000000000001</v>
      </c>
      <c r="U1108" s="125">
        <v>396</v>
      </c>
    </row>
    <row r="1109" spans="1:21">
      <c r="A1109" s="125">
        <v>395</v>
      </c>
      <c r="B1109" s="125">
        <v>0.37859999999999999</v>
      </c>
      <c r="C1109" s="125">
        <v>1.2125999999999999</v>
      </c>
      <c r="D1109" s="125">
        <v>2.5249000000000001</v>
      </c>
      <c r="E1109" s="125">
        <v>5.5970000000000004</v>
      </c>
      <c r="F1109" s="125">
        <v>12.2644</v>
      </c>
      <c r="G1109" s="125">
        <v>15.452</v>
      </c>
      <c r="H1109" s="125">
        <v>23.56</v>
      </c>
      <c r="I1109" s="125">
        <v>0.43340000000000001</v>
      </c>
      <c r="J1109" s="125">
        <v>1.3181</v>
      </c>
      <c r="K1109" s="125">
        <v>3.1318000000000001</v>
      </c>
      <c r="L1109" s="125">
        <v>0.47770000000000001</v>
      </c>
      <c r="M1109" s="125">
        <v>1.4227000000000001</v>
      </c>
      <c r="N1109" s="125">
        <v>3.3393999999999999</v>
      </c>
      <c r="O1109" s="125">
        <v>0.40160000000000001</v>
      </c>
      <c r="P1109" s="125">
        <v>1.3081</v>
      </c>
      <c r="Q1109" s="125">
        <v>3.1229</v>
      </c>
      <c r="R1109" s="125">
        <v>1.3132999999999999</v>
      </c>
      <c r="S1109" s="125">
        <v>3.1238000000000001</v>
      </c>
      <c r="T1109" s="363">
        <v>6.4024000000000001</v>
      </c>
      <c r="U1109" s="125">
        <v>395</v>
      </c>
    </row>
    <row r="1110" spans="1:21">
      <c r="A1110" s="125">
        <v>394</v>
      </c>
      <c r="B1110" s="125">
        <v>0.37880000000000003</v>
      </c>
      <c r="C1110" s="125">
        <v>1.2131000000000001</v>
      </c>
      <c r="D1110" s="125">
        <v>2.5259</v>
      </c>
      <c r="E1110" s="125">
        <v>5.5990000000000002</v>
      </c>
      <c r="F1110" s="125">
        <v>12.268599999999999</v>
      </c>
      <c r="G1110" s="125">
        <v>15.4573</v>
      </c>
      <c r="H1110" s="125">
        <v>23.568200000000001</v>
      </c>
      <c r="I1110" s="125">
        <v>0.43369999999999997</v>
      </c>
      <c r="J1110" s="125">
        <v>1.3187</v>
      </c>
      <c r="K1110" s="125">
        <v>3.133</v>
      </c>
      <c r="L1110" s="125">
        <v>0.47799999999999998</v>
      </c>
      <c r="M1110" s="125">
        <v>1.4233</v>
      </c>
      <c r="N1110" s="125">
        <v>3.3407</v>
      </c>
      <c r="O1110" s="125">
        <v>0.40179999999999999</v>
      </c>
      <c r="P1110" s="125">
        <v>1.3087</v>
      </c>
      <c r="Q1110" s="125">
        <v>3.1240000000000001</v>
      </c>
      <c r="R1110" s="125">
        <v>1.3138000000000001</v>
      </c>
      <c r="S1110" s="125">
        <v>3.1248999999999998</v>
      </c>
      <c r="T1110" s="363">
        <v>6.4047000000000001</v>
      </c>
      <c r="U1110" s="125">
        <v>394</v>
      </c>
    </row>
    <row r="1111" spans="1:21">
      <c r="A1111" s="125">
        <v>393</v>
      </c>
      <c r="B1111" s="125">
        <v>0.37909999999999999</v>
      </c>
      <c r="C1111" s="125">
        <v>1.2136</v>
      </c>
      <c r="D1111" s="125">
        <v>2.5268999999999999</v>
      </c>
      <c r="E1111" s="125">
        <v>6.0010000000000003</v>
      </c>
      <c r="F1111" s="125">
        <v>12.2727</v>
      </c>
      <c r="G1111" s="125">
        <v>15.4625</v>
      </c>
      <c r="H1111" s="125">
        <v>23.5763</v>
      </c>
      <c r="I1111" s="125">
        <v>0.43390000000000001</v>
      </c>
      <c r="J1111" s="125">
        <v>1.3192999999999999</v>
      </c>
      <c r="K1111" s="125">
        <v>3.1341999999999999</v>
      </c>
      <c r="L1111" s="125">
        <v>0.4783</v>
      </c>
      <c r="M1111" s="125">
        <v>1.4239999999999999</v>
      </c>
      <c r="N1111" s="125">
        <v>3.3420000000000001</v>
      </c>
      <c r="O1111" s="125">
        <v>0.40210000000000001</v>
      </c>
      <c r="P1111" s="125">
        <v>1.3092999999999999</v>
      </c>
      <c r="Q1111" s="125">
        <v>3.1252</v>
      </c>
      <c r="R1111" s="125">
        <v>1.3144</v>
      </c>
      <c r="S1111" s="125">
        <v>3.1259999999999999</v>
      </c>
      <c r="T1111" s="363">
        <v>6.407</v>
      </c>
      <c r="U1111" s="125">
        <v>393</v>
      </c>
    </row>
    <row r="1112" spans="1:21">
      <c r="A1112" s="125">
        <v>392</v>
      </c>
      <c r="B1112" s="125">
        <v>0.37930000000000003</v>
      </c>
      <c r="C1112" s="125">
        <v>1.2141</v>
      </c>
      <c r="D1112" s="125">
        <v>2.5278999999999998</v>
      </c>
      <c r="E1112" s="125">
        <v>6.0030999999999999</v>
      </c>
      <c r="F1112" s="125">
        <v>12.2768</v>
      </c>
      <c r="G1112" s="125">
        <v>15.4678</v>
      </c>
      <c r="H1112" s="125">
        <v>23.584399999999999</v>
      </c>
      <c r="I1112" s="125">
        <v>0.43419999999999997</v>
      </c>
      <c r="J1112" s="125">
        <v>1.3199000000000001</v>
      </c>
      <c r="K1112" s="125">
        <v>3.1354000000000002</v>
      </c>
      <c r="L1112" s="125">
        <v>0.47860000000000003</v>
      </c>
      <c r="M1112" s="125">
        <v>1.4246000000000001</v>
      </c>
      <c r="N1112" s="125">
        <v>3.3433000000000002</v>
      </c>
      <c r="O1112" s="125">
        <v>0.40229999999999999</v>
      </c>
      <c r="P1112" s="125">
        <v>1.3099000000000001</v>
      </c>
      <c r="Q1112" s="125">
        <v>3.1263999999999998</v>
      </c>
      <c r="R1112" s="125">
        <v>1.3149999999999999</v>
      </c>
      <c r="S1112" s="125">
        <v>3.1272000000000002</v>
      </c>
      <c r="T1112" s="363">
        <v>6.4093</v>
      </c>
      <c r="U1112" s="125">
        <v>392</v>
      </c>
    </row>
    <row r="1113" spans="1:21">
      <c r="A1113" s="125">
        <v>391</v>
      </c>
      <c r="B1113" s="125">
        <v>0.37959999999999999</v>
      </c>
      <c r="C1113" s="125">
        <v>1.2145999999999999</v>
      </c>
      <c r="D1113" s="125">
        <v>2.5289000000000001</v>
      </c>
      <c r="E1113" s="125">
        <v>6.0050999999999997</v>
      </c>
      <c r="F1113" s="125">
        <v>12.281000000000001</v>
      </c>
      <c r="G1113" s="125">
        <v>15.473100000000001</v>
      </c>
      <c r="H1113" s="125">
        <v>23.592500000000001</v>
      </c>
      <c r="I1113" s="125">
        <v>0.4345</v>
      </c>
      <c r="J1113" s="125">
        <v>1.3205</v>
      </c>
      <c r="K1113" s="125">
        <v>3.1366000000000001</v>
      </c>
      <c r="L1113" s="125">
        <v>0.47889999999999999</v>
      </c>
      <c r="M1113" s="125">
        <v>1.4252</v>
      </c>
      <c r="N1113" s="125">
        <v>3.3445999999999998</v>
      </c>
      <c r="O1113" s="125">
        <v>0.40260000000000001</v>
      </c>
      <c r="P1113" s="125">
        <v>1.3105</v>
      </c>
      <c r="Q1113" s="125">
        <v>3.1274999999999999</v>
      </c>
      <c r="R1113" s="125">
        <v>1.3154999999999999</v>
      </c>
      <c r="S1113" s="125">
        <v>3.1282999999999999</v>
      </c>
      <c r="T1113" s="363">
        <v>6.4116</v>
      </c>
      <c r="U1113" s="125">
        <v>391</v>
      </c>
    </row>
    <row r="1114" spans="1:21">
      <c r="A1114" s="125">
        <v>390</v>
      </c>
      <c r="B1114" s="125">
        <v>0.37980000000000003</v>
      </c>
      <c r="C1114" s="125">
        <v>1.2152000000000001</v>
      </c>
      <c r="D1114" s="125">
        <v>2.5299999999999998</v>
      </c>
      <c r="E1114" s="125">
        <v>6.0072000000000001</v>
      </c>
      <c r="F1114" s="125">
        <v>12.2851</v>
      </c>
      <c r="G1114" s="125">
        <v>15.478400000000001</v>
      </c>
      <c r="H1114" s="125">
        <v>24.000699999999998</v>
      </c>
      <c r="I1114" s="125">
        <v>0.43480000000000002</v>
      </c>
      <c r="J1114" s="125">
        <v>1.3210999999999999</v>
      </c>
      <c r="K1114" s="125">
        <v>3.1377999999999999</v>
      </c>
      <c r="L1114" s="125">
        <v>0.4793</v>
      </c>
      <c r="M1114" s="125">
        <v>1.4258999999999999</v>
      </c>
      <c r="N1114" s="125">
        <v>3.3458999999999999</v>
      </c>
      <c r="O1114" s="125">
        <v>0.40289999999999998</v>
      </c>
      <c r="P1114" s="125">
        <v>1.3110999999999999</v>
      </c>
      <c r="Q1114" s="125">
        <v>3.1286999999999998</v>
      </c>
      <c r="R1114" s="125">
        <v>1.3161</v>
      </c>
      <c r="S1114" s="125">
        <v>3.1295000000000002</v>
      </c>
      <c r="T1114" s="363">
        <v>6.4138999999999999</v>
      </c>
      <c r="U1114" s="125">
        <v>390</v>
      </c>
    </row>
    <row r="1115" spans="1:21">
      <c r="A1115" s="125">
        <v>389</v>
      </c>
      <c r="B1115" s="125">
        <v>0.38009999999999999</v>
      </c>
      <c r="C1115" s="125">
        <v>1.2157</v>
      </c>
      <c r="D1115" s="125">
        <v>2.5310000000000001</v>
      </c>
      <c r="E1115" s="125">
        <v>6.0091999999999999</v>
      </c>
      <c r="F1115" s="125">
        <v>12.289300000000001</v>
      </c>
      <c r="G1115" s="125">
        <v>15.4838</v>
      </c>
      <c r="H1115" s="125">
        <v>24.008800000000001</v>
      </c>
      <c r="I1115" s="125">
        <v>0.43509999999999999</v>
      </c>
      <c r="J1115" s="125">
        <v>1.3217000000000001</v>
      </c>
      <c r="K1115" s="125">
        <v>3.1389999999999998</v>
      </c>
      <c r="L1115" s="125">
        <v>0.47960000000000003</v>
      </c>
      <c r="M1115" s="125">
        <v>1.4265000000000001</v>
      </c>
      <c r="N1115" s="125">
        <v>3.3472</v>
      </c>
      <c r="O1115" s="125">
        <v>0.40310000000000001</v>
      </c>
      <c r="P1115" s="125">
        <v>1.3117000000000001</v>
      </c>
      <c r="Q1115" s="125">
        <v>3.1299000000000001</v>
      </c>
      <c r="R1115" s="125">
        <v>1.3167</v>
      </c>
      <c r="S1115" s="125">
        <v>3.1305999999999998</v>
      </c>
      <c r="T1115" s="363">
        <v>6.4161000000000001</v>
      </c>
      <c r="U1115" s="125">
        <v>389</v>
      </c>
    </row>
    <row r="1116" spans="1:21">
      <c r="A1116" s="125">
        <v>388</v>
      </c>
      <c r="B1116" s="125">
        <v>0.38030000000000003</v>
      </c>
      <c r="C1116" s="125">
        <v>1.2161999999999999</v>
      </c>
      <c r="D1116" s="125">
        <v>2.532</v>
      </c>
      <c r="E1116" s="125">
        <v>6.0113000000000003</v>
      </c>
      <c r="F1116" s="125">
        <v>12.2934</v>
      </c>
      <c r="G1116" s="125">
        <v>15.489100000000001</v>
      </c>
      <c r="H1116" s="125">
        <v>24.016999999999999</v>
      </c>
      <c r="I1116" s="125">
        <v>0.43540000000000001</v>
      </c>
      <c r="J1116" s="125">
        <v>1.3223</v>
      </c>
      <c r="K1116" s="125">
        <v>3.1402000000000001</v>
      </c>
      <c r="L1116" s="125">
        <v>0.47989999999999999</v>
      </c>
      <c r="M1116" s="125">
        <v>1.4272</v>
      </c>
      <c r="N1116" s="125">
        <v>3.3485</v>
      </c>
      <c r="O1116" s="125">
        <v>0.40339999999999998</v>
      </c>
      <c r="P1116" s="125">
        <v>1.3122</v>
      </c>
      <c r="Q1116" s="125">
        <v>3.1309999999999998</v>
      </c>
      <c r="R1116" s="125">
        <v>1.3171999999999999</v>
      </c>
      <c r="S1116" s="125">
        <v>3.1318000000000001</v>
      </c>
      <c r="T1116" s="363">
        <v>6.4184000000000001</v>
      </c>
      <c r="U1116" s="125">
        <v>388</v>
      </c>
    </row>
    <row r="1117" spans="1:21">
      <c r="A1117" s="125">
        <v>387</v>
      </c>
      <c r="B1117" s="125">
        <v>0.38059999999999999</v>
      </c>
      <c r="C1117" s="125">
        <v>1.2166999999999999</v>
      </c>
      <c r="D1117" s="125">
        <v>2.5329999999999999</v>
      </c>
      <c r="E1117" s="125">
        <v>6.0133000000000001</v>
      </c>
      <c r="F1117" s="125">
        <v>12.297599999999999</v>
      </c>
      <c r="G1117" s="125">
        <v>15.494400000000001</v>
      </c>
      <c r="H1117" s="125">
        <v>24.025200000000002</v>
      </c>
      <c r="I1117" s="125">
        <v>0.43569999999999998</v>
      </c>
      <c r="J1117" s="125">
        <v>1.3229</v>
      </c>
      <c r="K1117" s="125">
        <v>3.1415000000000002</v>
      </c>
      <c r="L1117" s="125">
        <v>0.48020000000000002</v>
      </c>
      <c r="M1117" s="125">
        <v>1.4278</v>
      </c>
      <c r="N1117" s="125">
        <v>3.3498000000000001</v>
      </c>
      <c r="O1117" s="125">
        <v>0.40360000000000001</v>
      </c>
      <c r="P1117" s="125">
        <v>1.3128</v>
      </c>
      <c r="Q1117" s="125">
        <v>3.1322000000000001</v>
      </c>
      <c r="R1117" s="125">
        <v>1.3178000000000001</v>
      </c>
      <c r="S1117" s="125">
        <v>3.1328999999999998</v>
      </c>
      <c r="T1117" s="363">
        <v>6.4207000000000001</v>
      </c>
      <c r="U1117" s="125">
        <v>387</v>
      </c>
    </row>
    <row r="1118" spans="1:21">
      <c r="A1118" s="125">
        <v>386</v>
      </c>
      <c r="B1118" s="125">
        <v>0.38080000000000003</v>
      </c>
      <c r="C1118" s="125">
        <v>1.2172000000000001</v>
      </c>
      <c r="D1118" s="125">
        <v>2.5339999999999998</v>
      </c>
      <c r="E1118" s="125">
        <v>6.0153999999999996</v>
      </c>
      <c r="F1118" s="125">
        <v>12.3018</v>
      </c>
      <c r="G1118" s="125">
        <v>15.4998</v>
      </c>
      <c r="H1118" s="125">
        <v>24.0334</v>
      </c>
      <c r="I1118" s="125">
        <v>0.436</v>
      </c>
      <c r="J1118" s="125">
        <v>1.3234999999999999</v>
      </c>
      <c r="K1118" s="125">
        <v>3.1427</v>
      </c>
      <c r="L1118" s="125">
        <v>0.48060000000000003</v>
      </c>
      <c r="M1118" s="125">
        <v>1.4285000000000001</v>
      </c>
      <c r="N1118" s="125">
        <v>3.3511000000000002</v>
      </c>
      <c r="O1118" s="125">
        <v>0.40389999999999998</v>
      </c>
      <c r="P1118" s="125">
        <v>1.3133999999999999</v>
      </c>
      <c r="Q1118" s="125">
        <v>3.1334</v>
      </c>
      <c r="R1118" s="125">
        <v>1.3184</v>
      </c>
      <c r="S1118" s="125">
        <v>3.1339999999999999</v>
      </c>
      <c r="T1118" s="363">
        <v>6.423</v>
      </c>
      <c r="U1118" s="125">
        <v>386</v>
      </c>
    </row>
    <row r="1119" spans="1:21">
      <c r="A1119" s="125">
        <v>385</v>
      </c>
      <c r="B1119" s="125">
        <v>0.38100000000000001</v>
      </c>
      <c r="C1119" s="125">
        <v>1.2177</v>
      </c>
      <c r="D1119" s="125">
        <v>2.5350000000000001</v>
      </c>
      <c r="E1119" s="125">
        <v>6.0174000000000003</v>
      </c>
      <c r="F1119" s="125">
        <v>12.305999999999999</v>
      </c>
      <c r="G1119" s="125">
        <v>15.505100000000001</v>
      </c>
      <c r="H1119" s="125">
        <v>24.041599999999999</v>
      </c>
      <c r="I1119" s="125">
        <v>0.43630000000000002</v>
      </c>
      <c r="J1119" s="125">
        <v>1.3241000000000001</v>
      </c>
      <c r="K1119" s="125">
        <v>3.1438999999999999</v>
      </c>
      <c r="L1119" s="125">
        <v>0.48089999999999999</v>
      </c>
      <c r="M1119" s="125">
        <v>1.4291</v>
      </c>
      <c r="N1119" s="125">
        <v>3.3523999999999998</v>
      </c>
      <c r="O1119" s="125">
        <v>0.40410000000000001</v>
      </c>
      <c r="P1119" s="125">
        <v>1.3140000000000001</v>
      </c>
      <c r="Q1119" s="125">
        <v>3.1345999999999998</v>
      </c>
      <c r="R1119" s="125">
        <v>1.319</v>
      </c>
      <c r="S1119" s="125">
        <v>3.1352000000000002</v>
      </c>
      <c r="T1119" s="363">
        <v>6.4253999999999998</v>
      </c>
      <c r="U1119" s="125">
        <v>385</v>
      </c>
    </row>
    <row r="1120" spans="1:21">
      <c r="A1120" s="125">
        <v>384</v>
      </c>
      <c r="B1120" s="125">
        <v>0.38129999999999997</v>
      </c>
      <c r="C1120" s="125">
        <v>1.2181999999999999</v>
      </c>
      <c r="D1120" s="125">
        <v>2.5360999999999998</v>
      </c>
      <c r="E1120" s="125">
        <v>6.0194999999999999</v>
      </c>
      <c r="F1120" s="125">
        <v>12.3101</v>
      </c>
      <c r="G1120" s="125">
        <v>15.510400000000001</v>
      </c>
      <c r="H1120" s="125">
        <v>24.049800000000001</v>
      </c>
      <c r="I1120" s="125">
        <v>0.43659999999999999</v>
      </c>
      <c r="J1120" s="125">
        <v>1.3247</v>
      </c>
      <c r="K1120" s="125">
        <v>3.1450999999999998</v>
      </c>
      <c r="L1120" s="125">
        <v>0.48120000000000002</v>
      </c>
      <c r="M1120" s="125">
        <v>1.4298</v>
      </c>
      <c r="N1120" s="125">
        <v>3.3536999999999999</v>
      </c>
      <c r="O1120" s="125">
        <v>0.40439999999999998</v>
      </c>
      <c r="P1120" s="125">
        <v>1.3146</v>
      </c>
      <c r="Q1120" s="125">
        <v>3.1356999999999999</v>
      </c>
      <c r="R1120" s="125">
        <v>1.3194999999999999</v>
      </c>
      <c r="S1120" s="125">
        <v>3.1364000000000001</v>
      </c>
      <c r="T1120" s="363">
        <v>6.4276999999999997</v>
      </c>
      <c r="U1120" s="125">
        <v>384</v>
      </c>
    </row>
    <row r="1121" spans="1:21">
      <c r="A1121" s="125">
        <v>383</v>
      </c>
      <c r="B1121" s="125">
        <v>0.38150000000000001</v>
      </c>
      <c r="C1121" s="125">
        <v>1.2186999999999999</v>
      </c>
      <c r="D1121" s="125">
        <v>2.5371000000000001</v>
      </c>
      <c r="E1121" s="125">
        <v>6.0214999999999996</v>
      </c>
      <c r="F1121" s="125">
        <v>12.314299999999999</v>
      </c>
      <c r="G1121" s="125">
        <v>15.5158</v>
      </c>
      <c r="H1121" s="125">
        <v>24.058</v>
      </c>
      <c r="I1121" s="125">
        <v>0.43680000000000002</v>
      </c>
      <c r="J1121" s="125">
        <v>1.3252999999999999</v>
      </c>
      <c r="K1121" s="125">
        <v>3.1463000000000001</v>
      </c>
      <c r="L1121" s="125">
        <v>0.48149999999999998</v>
      </c>
      <c r="M1121" s="125">
        <v>1.4303999999999999</v>
      </c>
      <c r="N1121" s="125">
        <v>3.355</v>
      </c>
      <c r="O1121" s="125">
        <v>0.40460000000000002</v>
      </c>
      <c r="P1121" s="125">
        <v>1.3151999999999999</v>
      </c>
      <c r="Q1121" s="125">
        <v>3.1368999999999998</v>
      </c>
      <c r="R1121" s="125">
        <v>1.3201000000000001</v>
      </c>
      <c r="S1121" s="125">
        <v>3.1375000000000002</v>
      </c>
      <c r="T1121" s="363">
        <v>6.43</v>
      </c>
      <c r="U1121" s="125">
        <v>383</v>
      </c>
    </row>
    <row r="1122" spans="1:21">
      <c r="A1122" s="125">
        <v>382</v>
      </c>
      <c r="B1122" s="125">
        <v>0.38179999999999997</v>
      </c>
      <c r="C1122" s="125">
        <v>1.2192000000000001</v>
      </c>
      <c r="D1122" s="125">
        <v>2.5381</v>
      </c>
      <c r="E1122" s="125">
        <v>6.0236000000000001</v>
      </c>
      <c r="F1122" s="125">
        <v>12.3185</v>
      </c>
      <c r="G1122" s="125">
        <v>15.5212</v>
      </c>
      <c r="H1122" s="125">
        <v>24.066199999999998</v>
      </c>
      <c r="I1122" s="125">
        <v>0.43709999999999999</v>
      </c>
      <c r="J1122" s="125">
        <v>1.3259000000000001</v>
      </c>
      <c r="K1122" s="125">
        <v>3.1476000000000002</v>
      </c>
      <c r="L1122" s="125">
        <v>0.4819</v>
      </c>
      <c r="M1122" s="125">
        <v>1.4311</v>
      </c>
      <c r="N1122" s="125">
        <v>3.3563000000000001</v>
      </c>
      <c r="O1122" s="125">
        <v>0.40489999999999998</v>
      </c>
      <c r="P1122" s="125">
        <v>1.3158000000000001</v>
      </c>
      <c r="Q1122" s="125">
        <v>3.1381000000000001</v>
      </c>
      <c r="R1122" s="125">
        <v>1.3207</v>
      </c>
      <c r="S1122" s="125">
        <v>3.1387</v>
      </c>
      <c r="T1122" s="363">
        <v>6.4322999999999997</v>
      </c>
      <c r="U1122" s="125">
        <v>382</v>
      </c>
    </row>
    <row r="1123" spans="1:21">
      <c r="A1123" s="125">
        <v>381</v>
      </c>
      <c r="B1123" s="125">
        <v>0.38200000000000001</v>
      </c>
      <c r="C1123" s="125">
        <v>1.2197</v>
      </c>
      <c r="D1123" s="125">
        <v>2.5390999999999999</v>
      </c>
      <c r="E1123" s="125">
        <v>6.0256999999999996</v>
      </c>
      <c r="F1123" s="125">
        <v>12.322699999999999</v>
      </c>
      <c r="G1123" s="125">
        <v>15.5265</v>
      </c>
      <c r="H1123" s="125">
        <v>24.0745</v>
      </c>
      <c r="I1123" s="125">
        <v>0.43740000000000001</v>
      </c>
      <c r="J1123" s="125">
        <v>1.3265</v>
      </c>
      <c r="K1123" s="125">
        <v>3.1488</v>
      </c>
      <c r="L1123" s="125">
        <v>0.48220000000000002</v>
      </c>
      <c r="M1123" s="125">
        <v>1.4318</v>
      </c>
      <c r="N1123" s="125">
        <v>3.3576999999999999</v>
      </c>
      <c r="O1123" s="125">
        <v>0.4052</v>
      </c>
      <c r="P1123" s="125">
        <v>1.3164</v>
      </c>
      <c r="Q1123" s="125">
        <v>3.1393</v>
      </c>
      <c r="R1123" s="125">
        <v>1.3212999999999999</v>
      </c>
      <c r="S1123" s="125">
        <v>3.1398000000000001</v>
      </c>
      <c r="T1123" s="363">
        <v>6.4345999999999997</v>
      </c>
      <c r="U1123" s="125">
        <v>381</v>
      </c>
    </row>
    <row r="1124" spans="1:21">
      <c r="A1124" s="125">
        <v>380</v>
      </c>
      <c r="B1124" s="125">
        <v>0.38229999999999997</v>
      </c>
      <c r="C1124" s="125">
        <v>1.2202999999999999</v>
      </c>
      <c r="D1124" s="125">
        <v>2.5402</v>
      </c>
      <c r="E1124" s="125">
        <v>6.0277000000000003</v>
      </c>
      <c r="F1124" s="125">
        <v>12.3269</v>
      </c>
      <c r="G1124" s="125">
        <v>15.5319</v>
      </c>
      <c r="H1124" s="125">
        <v>24.082699999999999</v>
      </c>
      <c r="I1124" s="125">
        <v>0.43769999999999998</v>
      </c>
      <c r="J1124" s="125">
        <v>1.3270999999999999</v>
      </c>
      <c r="K1124" s="125">
        <v>3.15</v>
      </c>
      <c r="L1124" s="125">
        <v>0.48249999999999998</v>
      </c>
      <c r="M1124" s="125">
        <v>1.4323999999999999</v>
      </c>
      <c r="N1124" s="125">
        <v>3.359</v>
      </c>
      <c r="O1124" s="125">
        <v>0.40539999999999998</v>
      </c>
      <c r="P1124" s="125">
        <v>1.3169999999999999</v>
      </c>
      <c r="Q1124" s="125">
        <v>3.1404999999999998</v>
      </c>
      <c r="R1124" s="125">
        <v>1.3218000000000001</v>
      </c>
      <c r="S1124" s="125">
        <v>3.141</v>
      </c>
      <c r="T1124" s="363">
        <v>6.4368999999999996</v>
      </c>
      <c r="U1124" s="125">
        <v>380</v>
      </c>
    </row>
    <row r="1125" spans="1:21">
      <c r="A1125" s="125">
        <v>379</v>
      </c>
      <c r="B1125" s="125">
        <v>0.38250000000000001</v>
      </c>
      <c r="C1125" s="125">
        <v>1.2208000000000001</v>
      </c>
      <c r="D1125" s="125">
        <v>2.5411999999999999</v>
      </c>
      <c r="E1125" s="125">
        <v>6.0297999999999998</v>
      </c>
      <c r="F1125" s="125">
        <v>12.331099999999999</v>
      </c>
      <c r="G1125" s="125">
        <v>15.5373</v>
      </c>
      <c r="H1125" s="125">
        <v>24.091000000000001</v>
      </c>
      <c r="I1125" s="125">
        <v>0.438</v>
      </c>
      <c r="J1125" s="125">
        <v>1.3277000000000001</v>
      </c>
      <c r="K1125" s="125">
        <v>3.1511999999999998</v>
      </c>
      <c r="L1125" s="125">
        <v>0.48280000000000001</v>
      </c>
      <c r="M1125" s="125">
        <v>1.4331</v>
      </c>
      <c r="N1125" s="125">
        <v>3.3603000000000001</v>
      </c>
      <c r="O1125" s="125">
        <v>0.40570000000000001</v>
      </c>
      <c r="P1125" s="125">
        <v>1.3176000000000001</v>
      </c>
      <c r="Q1125" s="125">
        <v>3.1417000000000002</v>
      </c>
      <c r="R1125" s="125">
        <v>1.3224</v>
      </c>
      <c r="S1125" s="125">
        <v>3.1421000000000001</v>
      </c>
      <c r="T1125" s="363">
        <v>6.4393000000000002</v>
      </c>
      <c r="U1125" s="125">
        <v>379</v>
      </c>
    </row>
    <row r="1126" spans="1:21">
      <c r="A1126" s="125">
        <v>378</v>
      </c>
      <c r="B1126" s="125">
        <v>0.38279999999999997</v>
      </c>
      <c r="C1126" s="125">
        <v>1.2213000000000001</v>
      </c>
      <c r="D1126" s="125">
        <v>2.5421999999999998</v>
      </c>
      <c r="E1126" s="125">
        <v>6.0319000000000003</v>
      </c>
      <c r="F1126" s="125">
        <v>12.3354</v>
      </c>
      <c r="G1126" s="125">
        <v>15.5427</v>
      </c>
      <c r="H1126" s="125">
        <v>24.0992</v>
      </c>
      <c r="I1126" s="125">
        <v>0.43830000000000002</v>
      </c>
      <c r="J1126" s="125">
        <v>1.3283</v>
      </c>
      <c r="K1126" s="125">
        <v>3.1524999999999999</v>
      </c>
      <c r="L1126" s="125">
        <v>0.48320000000000002</v>
      </c>
      <c r="M1126" s="125">
        <v>1.4337</v>
      </c>
      <c r="N1126" s="125">
        <v>3.3616000000000001</v>
      </c>
      <c r="O1126" s="125">
        <v>0.40589999999999998</v>
      </c>
      <c r="P1126" s="125">
        <v>1.3182</v>
      </c>
      <c r="Q1126" s="125">
        <v>3.1427999999999998</v>
      </c>
      <c r="R1126" s="125">
        <v>1.323</v>
      </c>
      <c r="S1126" s="125">
        <v>3.1433</v>
      </c>
      <c r="T1126" s="363">
        <v>6.4416000000000002</v>
      </c>
      <c r="U1126" s="125">
        <v>378</v>
      </c>
    </row>
    <row r="1127" spans="1:21">
      <c r="A1127" s="125">
        <v>377</v>
      </c>
      <c r="B1127" s="125">
        <v>0.38300000000000001</v>
      </c>
      <c r="C1127" s="125">
        <v>1.2218</v>
      </c>
      <c r="D1127" s="125">
        <v>2.5432999999999999</v>
      </c>
      <c r="E1127" s="125">
        <v>6.0339999999999998</v>
      </c>
      <c r="F1127" s="125">
        <v>12.339600000000001</v>
      </c>
      <c r="G1127" s="125">
        <v>15.5481</v>
      </c>
      <c r="H1127" s="125">
        <v>24.107500000000002</v>
      </c>
      <c r="I1127" s="125">
        <v>0.43859999999999999</v>
      </c>
      <c r="J1127" s="125">
        <v>1.3289</v>
      </c>
      <c r="K1127" s="125">
        <v>3.1537000000000002</v>
      </c>
      <c r="L1127" s="125">
        <v>0.48349999999999999</v>
      </c>
      <c r="M1127" s="125">
        <v>1.4343999999999999</v>
      </c>
      <c r="N1127" s="125">
        <v>3.3628999999999998</v>
      </c>
      <c r="O1127" s="125">
        <v>0.40620000000000001</v>
      </c>
      <c r="P1127" s="125">
        <v>1.3188</v>
      </c>
      <c r="Q1127" s="125">
        <v>3.1440000000000001</v>
      </c>
      <c r="R1127" s="125">
        <v>1.3236000000000001</v>
      </c>
      <c r="S1127" s="125">
        <v>3.1444999999999999</v>
      </c>
      <c r="T1127" s="363">
        <v>6.4439000000000002</v>
      </c>
      <c r="U1127" s="125">
        <v>377</v>
      </c>
    </row>
    <row r="1128" spans="1:21">
      <c r="A1128" s="125">
        <v>376</v>
      </c>
      <c r="B1128" s="125">
        <v>0.38329999999999997</v>
      </c>
      <c r="C1128" s="125">
        <v>1.2222999999999999</v>
      </c>
      <c r="D1128" s="125">
        <v>2.5442999999999998</v>
      </c>
      <c r="E1128" s="125">
        <v>6.0361000000000002</v>
      </c>
      <c r="F1128" s="125">
        <v>12.3438</v>
      </c>
      <c r="G1128" s="125">
        <v>15.5535</v>
      </c>
      <c r="H1128" s="125">
        <v>24.1158</v>
      </c>
      <c r="I1128" s="125">
        <v>0.43890000000000001</v>
      </c>
      <c r="J1128" s="125">
        <v>1.3295999999999999</v>
      </c>
      <c r="K1128" s="125">
        <v>3.1549</v>
      </c>
      <c r="L1128" s="125">
        <v>0.48380000000000001</v>
      </c>
      <c r="M1128" s="125">
        <v>1.4350000000000001</v>
      </c>
      <c r="N1128" s="125">
        <v>3.3643000000000001</v>
      </c>
      <c r="O1128" s="125">
        <v>0.40649999999999997</v>
      </c>
      <c r="P1128" s="125">
        <v>1.3193999999999999</v>
      </c>
      <c r="Q1128" s="125">
        <v>3.1452</v>
      </c>
      <c r="R1128" s="125">
        <v>1.3242</v>
      </c>
      <c r="S1128" s="125">
        <v>3.1456</v>
      </c>
      <c r="T1128" s="363">
        <v>6.4462000000000002</v>
      </c>
      <c r="U1128" s="125">
        <v>376</v>
      </c>
    </row>
    <row r="1129" spans="1:21">
      <c r="A1129" s="125">
        <v>375</v>
      </c>
      <c r="B1129" s="125">
        <v>0.38350000000000001</v>
      </c>
      <c r="C1129" s="125">
        <v>1.2228000000000001</v>
      </c>
      <c r="D1129" s="125">
        <v>2.5453000000000001</v>
      </c>
      <c r="E1129" s="125">
        <v>6.0381</v>
      </c>
      <c r="F1129" s="125">
        <v>12.348000000000001</v>
      </c>
      <c r="G1129" s="125">
        <v>15.5589</v>
      </c>
      <c r="H1129" s="125">
        <v>24.124099999999999</v>
      </c>
      <c r="I1129" s="125">
        <v>0.43919999999999998</v>
      </c>
      <c r="J1129" s="125">
        <v>1.3302</v>
      </c>
      <c r="K1129" s="125">
        <v>3.1560999999999999</v>
      </c>
      <c r="L1129" s="125">
        <v>0.48409999999999997</v>
      </c>
      <c r="M1129" s="125">
        <v>1.4357</v>
      </c>
      <c r="N1129" s="125">
        <v>3.3656000000000001</v>
      </c>
      <c r="O1129" s="125">
        <v>0.40670000000000001</v>
      </c>
      <c r="P1129" s="125">
        <v>1.32</v>
      </c>
      <c r="Q1129" s="125">
        <v>3.1463999999999999</v>
      </c>
      <c r="R1129" s="125">
        <v>1.3247</v>
      </c>
      <c r="S1129" s="125">
        <v>3.1467999999999998</v>
      </c>
      <c r="T1129" s="363">
        <v>6.4485999999999999</v>
      </c>
      <c r="U1129" s="125">
        <v>375</v>
      </c>
    </row>
    <row r="1130" spans="1:21">
      <c r="A1130" s="125">
        <v>374</v>
      </c>
      <c r="B1130" s="125">
        <v>0.38379999999999997</v>
      </c>
      <c r="C1130" s="125">
        <v>1.2233000000000001</v>
      </c>
      <c r="D1130" s="125">
        <v>2.5464000000000002</v>
      </c>
      <c r="E1130" s="125">
        <v>6.0401999999999996</v>
      </c>
      <c r="F1130" s="125">
        <v>12.3523</v>
      </c>
      <c r="G1130" s="125">
        <v>15.564299999999999</v>
      </c>
      <c r="H1130" s="125">
        <v>24.1325</v>
      </c>
      <c r="I1130" s="125">
        <v>0.4395</v>
      </c>
      <c r="J1130" s="125">
        <v>1.3308</v>
      </c>
      <c r="K1130" s="125">
        <v>3.1574</v>
      </c>
      <c r="L1130" s="125">
        <v>0.48449999999999999</v>
      </c>
      <c r="M1130" s="125">
        <v>1.4363999999999999</v>
      </c>
      <c r="N1130" s="125">
        <v>3.3668999999999998</v>
      </c>
      <c r="O1130" s="125">
        <v>0.40699999999999997</v>
      </c>
      <c r="P1130" s="125">
        <v>1.3206</v>
      </c>
      <c r="Q1130" s="125">
        <v>3.1476000000000002</v>
      </c>
      <c r="R1130" s="125">
        <v>1.3252999999999999</v>
      </c>
      <c r="S1130" s="125">
        <v>3.1478999999999999</v>
      </c>
      <c r="T1130" s="363">
        <v>6.4508999999999999</v>
      </c>
      <c r="U1130" s="125">
        <v>374</v>
      </c>
    </row>
    <row r="1131" spans="1:21">
      <c r="A1131" s="125">
        <v>373</v>
      </c>
      <c r="B1131" s="125">
        <v>0.38400000000000001</v>
      </c>
      <c r="C1131" s="125">
        <v>1.2239</v>
      </c>
      <c r="D1131" s="125">
        <v>2.5474000000000001</v>
      </c>
      <c r="E1131" s="125">
        <v>6.0423</v>
      </c>
      <c r="F1131" s="125">
        <v>12.3565</v>
      </c>
      <c r="G1131" s="125">
        <v>15.569800000000001</v>
      </c>
      <c r="H1131" s="125">
        <v>24.140799999999999</v>
      </c>
      <c r="I1131" s="125">
        <v>0.43980000000000002</v>
      </c>
      <c r="J1131" s="125">
        <v>1.3313999999999999</v>
      </c>
      <c r="K1131" s="125">
        <v>3.1585999999999999</v>
      </c>
      <c r="L1131" s="125">
        <v>0.48480000000000001</v>
      </c>
      <c r="M1131" s="125">
        <v>1.4370000000000001</v>
      </c>
      <c r="N1131" s="125">
        <v>3.3681999999999999</v>
      </c>
      <c r="O1131" s="125">
        <v>0.40720000000000001</v>
      </c>
      <c r="P1131" s="125">
        <v>1.3211999999999999</v>
      </c>
      <c r="Q1131" s="125">
        <v>3.1488</v>
      </c>
      <c r="R1131" s="125">
        <v>1.3259000000000001</v>
      </c>
      <c r="S1131" s="125">
        <v>3.1490999999999998</v>
      </c>
      <c r="T1131" s="363">
        <v>6.4532999999999996</v>
      </c>
      <c r="U1131" s="125">
        <v>373</v>
      </c>
    </row>
    <row r="1132" spans="1:21">
      <c r="A1132" s="125">
        <v>372</v>
      </c>
      <c r="B1132" s="125">
        <v>0.38429999999999997</v>
      </c>
      <c r="C1132" s="125">
        <v>1.2243999999999999</v>
      </c>
      <c r="D1132" s="125">
        <v>2.5484</v>
      </c>
      <c r="E1132" s="125">
        <v>6.0444000000000004</v>
      </c>
      <c r="F1132" s="125">
        <v>12.360799999999999</v>
      </c>
      <c r="G1132" s="125">
        <v>15.575200000000001</v>
      </c>
      <c r="H1132" s="125">
        <v>24.149100000000001</v>
      </c>
      <c r="I1132" s="125">
        <v>0.44009999999999999</v>
      </c>
      <c r="J1132" s="125">
        <v>1.3320000000000001</v>
      </c>
      <c r="K1132" s="125">
        <v>3.1598999999999999</v>
      </c>
      <c r="L1132" s="125">
        <v>0.48509999999999998</v>
      </c>
      <c r="M1132" s="125">
        <v>1.4377</v>
      </c>
      <c r="N1132" s="125">
        <v>3.3696000000000002</v>
      </c>
      <c r="O1132" s="125">
        <v>0.40749999999999997</v>
      </c>
      <c r="P1132" s="125">
        <v>1.3218000000000001</v>
      </c>
      <c r="Q1132" s="125">
        <v>3.15</v>
      </c>
      <c r="R1132" s="125">
        <v>1.3265</v>
      </c>
      <c r="S1132" s="125">
        <v>3.1503000000000001</v>
      </c>
      <c r="T1132" s="363">
        <v>6.4555999999999996</v>
      </c>
      <c r="U1132" s="125">
        <v>372</v>
      </c>
    </row>
    <row r="1133" spans="1:21">
      <c r="A1133" s="125">
        <v>371</v>
      </c>
      <c r="B1133" s="125">
        <v>0.38450000000000001</v>
      </c>
      <c r="C1133" s="125">
        <v>1.2249000000000001</v>
      </c>
      <c r="D1133" s="125">
        <v>2.5495000000000001</v>
      </c>
      <c r="E1133" s="125">
        <v>6.0465</v>
      </c>
      <c r="F1133" s="125">
        <v>12.365</v>
      </c>
      <c r="G1133" s="125">
        <v>15.5806</v>
      </c>
      <c r="H1133" s="125">
        <v>24.157499999999999</v>
      </c>
      <c r="I1133" s="125">
        <v>0.44040000000000001</v>
      </c>
      <c r="J1133" s="125">
        <v>1.3326</v>
      </c>
      <c r="K1133" s="125">
        <v>3.1610999999999998</v>
      </c>
      <c r="L1133" s="125">
        <v>0.48549999999999999</v>
      </c>
      <c r="M1133" s="125">
        <v>1.4382999999999999</v>
      </c>
      <c r="N1133" s="125">
        <v>3.3708999999999998</v>
      </c>
      <c r="O1133" s="125">
        <v>0.4078</v>
      </c>
      <c r="P1133" s="125">
        <v>1.3224</v>
      </c>
      <c r="Q1133" s="125">
        <v>3.1511999999999998</v>
      </c>
      <c r="R1133" s="125">
        <v>1.3270999999999999</v>
      </c>
      <c r="S1133" s="125">
        <v>3.1515</v>
      </c>
      <c r="T1133" s="363">
        <v>6.4580000000000002</v>
      </c>
      <c r="U1133" s="125">
        <v>371</v>
      </c>
    </row>
    <row r="1134" spans="1:21">
      <c r="A1134" s="125">
        <v>370</v>
      </c>
      <c r="B1134" s="125">
        <v>0.38479999999999998</v>
      </c>
      <c r="C1134" s="125">
        <v>1.2254</v>
      </c>
      <c r="D1134" s="125">
        <v>2.5505</v>
      </c>
      <c r="E1134" s="125">
        <v>6.0486000000000004</v>
      </c>
      <c r="F1134" s="125">
        <v>12.369300000000001</v>
      </c>
      <c r="G1134" s="125">
        <v>15.5861</v>
      </c>
      <c r="H1134" s="125">
        <v>24.165800000000001</v>
      </c>
      <c r="I1134" s="125">
        <v>0.44069999999999998</v>
      </c>
      <c r="J1134" s="125">
        <v>1.3332999999999999</v>
      </c>
      <c r="K1134" s="125">
        <v>3.1623000000000001</v>
      </c>
      <c r="L1134" s="125">
        <v>0.48580000000000001</v>
      </c>
      <c r="M1134" s="125">
        <v>1.4390000000000001</v>
      </c>
      <c r="N1134" s="125">
        <v>3.3721999999999999</v>
      </c>
      <c r="O1134" s="125">
        <v>0.40799999999999997</v>
      </c>
      <c r="P1134" s="125">
        <v>1.323</v>
      </c>
      <c r="Q1134" s="125">
        <v>3.1524000000000001</v>
      </c>
      <c r="R1134" s="125">
        <v>1.3275999999999999</v>
      </c>
      <c r="S1134" s="125">
        <v>3.1526000000000001</v>
      </c>
      <c r="T1134" s="363">
        <v>6.4603000000000002</v>
      </c>
      <c r="U1134" s="125">
        <v>370</v>
      </c>
    </row>
    <row r="1135" spans="1:21">
      <c r="A1135" s="125">
        <v>369</v>
      </c>
      <c r="B1135" s="125">
        <v>0.38500000000000001</v>
      </c>
      <c r="C1135" s="125">
        <v>1.2259</v>
      </c>
      <c r="D1135" s="125">
        <v>2.5516000000000001</v>
      </c>
      <c r="E1135" s="125">
        <v>6.0507</v>
      </c>
      <c r="F1135" s="125">
        <v>12.3735</v>
      </c>
      <c r="G1135" s="125">
        <v>15.5916</v>
      </c>
      <c r="H1135" s="125">
        <v>24.174199999999999</v>
      </c>
      <c r="I1135" s="125">
        <v>0.441</v>
      </c>
      <c r="J1135" s="125">
        <v>1.3339000000000001</v>
      </c>
      <c r="K1135" s="125">
        <v>3.1636000000000002</v>
      </c>
      <c r="L1135" s="125">
        <v>0.48609999999999998</v>
      </c>
      <c r="M1135" s="125">
        <v>1.4397</v>
      </c>
      <c r="N1135" s="125">
        <v>3.3736000000000002</v>
      </c>
      <c r="O1135" s="125">
        <v>0.4083</v>
      </c>
      <c r="P1135" s="125">
        <v>1.3236000000000001</v>
      </c>
      <c r="Q1135" s="125">
        <v>3.1536</v>
      </c>
      <c r="R1135" s="125">
        <v>1.3282</v>
      </c>
      <c r="S1135" s="125">
        <v>3.1537999999999999</v>
      </c>
      <c r="T1135" s="363">
        <v>6.4626999999999999</v>
      </c>
      <c r="U1135" s="125">
        <v>369</v>
      </c>
    </row>
    <row r="1136" spans="1:21">
      <c r="A1136" s="125">
        <v>368</v>
      </c>
      <c r="B1136" s="125">
        <v>0.38529999999999998</v>
      </c>
      <c r="C1136" s="125">
        <v>1.2264999999999999</v>
      </c>
      <c r="D1136" s="125">
        <v>2.5526</v>
      </c>
      <c r="E1136" s="125">
        <v>6.0528000000000004</v>
      </c>
      <c r="F1136" s="125">
        <v>12.377800000000001</v>
      </c>
      <c r="G1136" s="125">
        <v>15.597</v>
      </c>
      <c r="H1136" s="125">
        <v>24.182600000000001</v>
      </c>
      <c r="I1136" s="125">
        <v>0.44130000000000003</v>
      </c>
      <c r="J1136" s="125">
        <v>1.3345</v>
      </c>
      <c r="K1136" s="125">
        <v>3.1648000000000001</v>
      </c>
      <c r="L1136" s="125">
        <v>0.48649999999999999</v>
      </c>
      <c r="M1136" s="125">
        <v>1.4402999999999999</v>
      </c>
      <c r="N1136" s="125">
        <v>3.3748999999999998</v>
      </c>
      <c r="O1136" s="125">
        <v>0.40849999999999997</v>
      </c>
      <c r="P1136" s="125">
        <v>1.3242</v>
      </c>
      <c r="Q1136" s="125">
        <v>3.1547999999999998</v>
      </c>
      <c r="R1136" s="125">
        <v>1.3288</v>
      </c>
      <c r="S1136" s="125">
        <v>3.1549999999999998</v>
      </c>
      <c r="T1136" s="363">
        <v>6.4649999999999999</v>
      </c>
      <c r="U1136" s="125">
        <v>368</v>
      </c>
    </row>
    <row r="1137" spans="1:21">
      <c r="A1137" s="125">
        <v>367</v>
      </c>
      <c r="B1137" s="125">
        <v>0.38550000000000001</v>
      </c>
      <c r="C1137" s="125">
        <v>1.2270000000000001</v>
      </c>
      <c r="D1137" s="125">
        <v>2.5535999999999999</v>
      </c>
      <c r="E1137" s="125">
        <v>6.0548999999999999</v>
      </c>
      <c r="F1137" s="125">
        <v>12.382099999999999</v>
      </c>
      <c r="G1137" s="125">
        <v>16.002500000000001</v>
      </c>
      <c r="H1137" s="125">
        <v>24.190999999999999</v>
      </c>
      <c r="I1137" s="125">
        <v>0.44159999999999999</v>
      </c>
      <c r="J1137" s="125">
        <v>1.3351</v>
      </c>
      <c r="K1137" s="125">
        <v>3.1661000000000001</v>
      </c>
      <c r="L1137" s="125">
        <v>0.48680000000000001</v>
      </c>
      <c r="M1137" s="125">
        <v>1.4410000000000001</v>
      </c>
      <c r="N1137" s="125">
        <v>3.3763000000000001</v>
      </c>
      <c r="O1137" s="125">
        <v>0.4088</v>
      </c>
      <c r="P1137" s="125">
        <v>1.3248</v>
      </c>
      <c r="Q1137" s="125">
        <v>3.1560000000000001</v>
      </c>
      <c r="R1137" s="125">
        <v>1.3293999999999999</v>
      </c>
      <c r="S1137" s="125">
        <v>3.1562000000000001</v>
      </c>
      <c r="T1137" s="363">
        <v>6.4673999999999996</v>
      </c>
      <c r="U1137" s="125">
        <v>367</v>
      </c>
    </row>
    <row r="1138" spans="1:21">
      <c r="A1138" s="125">
        <v>366</v>
      </c>
      <c r="B1138" s="125">
        <v>0.38579999999999998</v>
      </c>
      <c r="C1138" s="125">
        <v>1.2275</v>
      </c>
      <c r="D1138" s="125">
        <v>2.5547</v>
      </c>
      <c r="E1138" s="125">
        <v>6.0570000000000004</v>
      </c>
      <c r="F1138" s="125">
        <v>12.3864</v>
      </c>
      <c r="G1138" s="125">
        <v>16.007999999999999</v>
      </c>
      <c r="H1138" s="125">
        <v>24.199400000000001</v>
      </c>
      <c r="I1138" s="125">
        <v>0.44190000000000002</v>
      </c>
      <c r="J1138" s="125">
        <v>1.3357000000000001</v>
      </c>
      <c r="K1138" s="125">
        <v>3.1673</v>
      </c>
      <c r="L1138" s="125">
        <v>0.48709999999999998</v>
      </c>
      <c r="M1138" s="125">
        <v>1.4417</v>
      </c>
      <c r="N1138" s="125">
        <v>3.3776000000000002</v>
      </c>
      <c r="O1138" s="125">
        <v>0.40910000000000002</v>
      </c>
      <c r="P1138" s="125">
        <v>1.3253999999999999</v>
      </c>
      <c r="Q1138" s="125">
        <v>3.1572</v>
      </c>
      <c r="R1138" s="125">
        <v>1.33</v>
      </c>
      <c r="S1138" s="125">
        <v>3.1573000000000002</v>
      </c>
      <c r="T1138" s="363">
        <v>6.4698000000000002</v>
      </c>
      <c r="U1138" s="125">
        <v>366</v>
      </c>
    </row>
    <row r="1139" spans="1:21">
      <c r="A1139" s="125">
        <v>365</v>
      </c>
      <c r="B1139" s="125">
        <v>0.38600000000000001</v>
      </c>
      <c r="C1139" s="125">
        <v>1.228</v>
      </c>
      <c r="D1139" s="125">
        <v>2.5556999999999999</v>
      </c>
      <c r="E1139" s="125">
        <v>6.0590999999999999</v>
      </c>
      <c r="F1139" s="125">
        <v>12.390700000000001</v>
      </c>
      <c r="G1139" s="125">
        <v>16.013500000000001</v>
      </c>
      <c r="H1139" s="125">
        <v>24.207799999999999</v>
      </c>
      <c r="I1139" s="125">
        <v>0.44219999999999998</v>
      </c>
      <c r="J1139" s="125">
        <v>1.3364</v>
      </c>
      <c r="K1139" s="125">
        <v>3.1686000000000001</v>
      </c>
      <c r="L1139" s="125">
        <v>0.48749999999999999</v>
      </c>
      <c r="M1139" s="125">
        <v>1.4422999999999999</v>
      </c>
      <c r="N1139" s="125">
        <v>3.379</v>
      </c>
      <c r="O1139" s="125">
        <v>0.4093</v>
      </c>
      <c r="P1139" s="125">
        <v>1.3260000000000001</v>
      </c>
      <c r="Q1139" s="125">
        <v>3.1583999999999999</v>
      </c>
      <c r="R1139" s="125">
        <v>1.3306</v>
      </c>
      <c r="S1139" s="125">
        <v>3.1585000000000001</v>
      </c>
      <c r="T1139" s="363">
        <v>6.4721000000000002</v>
      </c>
      <c r="U1139" s="125">
        <v>365</v>
      </c>
    </row>
    <row r="1140" spans="1:21">
      <c r="A1140" s="125">
        <v>364</v>
      </c>
      <c r="B1140" s="125">
        <v>0.38629999999999998</v>
      </c>
      <c r="C1140" s="125">
        <v>1.2285999999999999</v>
      </c>
      <c r="D1140" s="125">
        <v>2.5568</v>
      </c>
      <c r="E1140" s="125">
        <v>6.0612000000000004</v>
      </c>
      <c r="F1140" s="125">
        <v>12.395</v>
      </c>
      <c r="G1140" s="125">
        <v>16.018999999999998</v>
      </c>
      <c r="H1140" s="125">
        <v>24.2163</v>
      </c>
      <c r="I1140" s="125">
        <v>0.4425</v>
      </c>
      <c r="J1140" s="125">
        <v>1.337</v>
      </c>
      <c r="K1140" s="125">
        <v>3.1698</v>
      </c>
      <c r="L1140" s="125">
        <v>0.48780000000000001</v>
      </c>
      <c r="M1140" s="125">
        <v>1.4430000000000001</v>
      </c>
      <c r="N1140" s="125">
        <v>3.3803000000000001</v>
      </c>
      <c r="O1140" s="125">
        <v>0.40960000000000002</v>
      </c>
      <c r="P1140" s="125">
        <v>1.3266</v>
      </c>
      <c r="Q1140" s="125">
        <v>3.1596000000000002</v>
      </c>
      <c r="R1140" s="125">
        <v>1.3311999999999999</v>
      </c>
      <c r="S1140" s="125">
        <v>3.1597</v>
      </c>
      <c r="T1140" s="363">
        <v>6.4744999999999999</v>
      </c>
      <c r="U1140" s="125">
        <v>364</v>
      </c>
    </row>
    <row r="1141" spans="1:21">
      <c r="A1141" s="125">
        <v>363</v>
      </c>
      <c r="B1141" s="125">
        <v>0.38650000000000001</v>
      </c>
      <c r="C1141" s="125">
        <v>1.2291000000000001</v>
      </c>
      <c r="D1141" s="125">
        <v>2.5577999999999999</v>
      </c>
      <c r="E1141" s="125">
        <v>6.0633999999999997</v>
      </c>
      <c r="F1141" s="125">
        <v>12.3993</v>
      </c>
      <c r="G1141" s="125">
        <v>16.0245</v>
      </c>
      <c r="H1141" s="125">
        <v>24.224699999999999</v>
      </c>
      <c r="I1141" s="125">
        <v>0.44280000000000003</v>
      </c>
      <c r="J1141" s="125">
        <v>1.3375999999999999</v>
      </c>
      <c r="K1141" s="125">
        <v>3.1711</v>
      </c>
      <c r="L1141" s="125">
        <v>0.48809999999999998</v>
      </c>
      <c r="M1141" s="125">
        <v>1.4437</v>
      </c>
      <c r="N1141" s="125">
        <v>3.3816000000000002</v>
      </c>
      <c r="O1141" s="125">
        <v>0.40989999999999999</v>
      </c>
      <c r="P1141" s="125">
        <v>1.3272999999999999</v>
      </c>
      <c r="Q1141" s="125">
        <v>3.1608999999999998</v>
      </c>
      <c r="R1141" s="125">
        <v>1.3318000000000001</v>
      </c>
      <c r="S1141" s="125">
        <v>3.1608999999999998</v>
      </c>
      <c r="T1141" s="363">
        <v>6.4768999999999997</v>
      </c>
      <c r="U1141" s="125">
        <v>363</v>
      </c>
    </row>
    <row r="1142" spans="1:21">
      <c r="A1142" s="125">
        <v>362</v>
      </c>
      <c r="B1142" s="125">
        <v>0.38679999999999998</v>
      </c>
      <c r="C1142" s="125">
        <v>1.2296</v>
      </c>
      <c r="D1142" s="125">
        <v>2.5589</v>
      </c>
      <c r="E1142" s="125">
        <v>6.0655000000000001</v>
      </c>
      <c r="F1142" s="125">
        <v>12.403600000000001</v>
      </c>
      <c r="G1142" s="125">
        <v>16.03</v>
      </c>
      <c r="H1142" s="125">
        <v>24.2331</v>
      </c>
      <c r="I1142" s="125">
        <v>0.44309999999999999</v>
      </c>
      <c r="J1142" s="125">
        <v>1.3382000000000001</v>
      </c>
      <c r="K1142" s="125">
        <v>3.1722999999999999</v>
      </c>
      <c r="L1142" s="125">
        <v>0.48849999999999999</v>
      </c>
      <c r="M1142" s="125">
        <v>1.4443999999999999</v>
      </c>
      <c r="N1142" s="125">
        <v>3.383</v>
      </c>
      <c r="O1142" s="125">
        <v>0.41010000000000002</v>
      </c>
      <c r="P1142" s="125">
        <v>1.3279000000000001</v>
      </c>
      <c r="Q1142" s="125">
        <v>3.1621000000000001</v>
      </c>
      <c r="R1142" s="125">
        <v>1.3324</v>
      </c>
      <c r="S1142" s="125">
        <v>3.1621000000000001</v>
      </c>
      <c r="T1142" s="363">
        <v>6.4791999999999996</v>
      </c>
      <c r="U1142" s="125">
        <v>362</v>
      </c>
    </row>
    <row r="1143" spans="1:21">
      <c r="A1143" s="125">
        <v>361</v>
      </c>
      <c r="B1143" s="125">
        <v>0.38700000000000001</v>
      </c>
      <c r="C1143" s="125">
        <v>1.2301</v>
      </c>
      <c r="D1143" s="125">
        <v>2.5598999999999998</v>
      </c>
      <c r="E1143" s="125">
        <v>6.0675999999999997</v>
      </c>
      <c r="F1143" s="125">
        <v>12.4079</v>
      </c>
      <c r="G1143" s="125">
        <v>16.035499999999999</v>
      </c>
      <c r="H1143" s="125">
        <v>24.241599999999998</v>
      </c>
      <c r="I1143" s="125">
        <v>0.44340000000000002</v>
      </c>
      <c r="J1143" s="125">
        <v>1.3389</v>
      </c>
      <c r="K1143" s="125">
        <v>3.1736</v>
      </c>
      <c r="L1143" s="125">
        <v>0.48880000000000001</v>
      </c>
      <c r="M1143" s="125">
        <v>1.4450000000000001</v>
      </c>
      <c r="N1143" s="125">
        <v>3.3843999999999999</v>
      </c>
      <c r="O1143" s="125">
        <v>0.41039999999999999</v>
      </c>
      <c r="P1143" s="125">
        <v>1.3285</v>
      </c>
      <c r="Q1143" s="125">
        <v>3.1633</v>
      </c>
      <c r="R1143" s="125">
        <v>1.3329</v>
      </c>
      <c r="S1143" s="125">
        <v>3.1633</v>
      </c>
      <c r="T1143" s="363">
        <v>6.4816000000000003</v>
      </c>
      <c r="U1143" s="125">
        <v>361</v>
      </c>
    </row>
    <row r="1144" spans="1:21">
      <c r="A1144" s="125">
        <v>360</v>
      </c>
      <c r="B1144" s="125">
        <v>0.38729999999999998</v>
      </c>
      <c r="C1144" s="125">
        <v>1.2306999999999999</v>
      </c>
      <c r="D1144" s="125">
        <v>2.5609999999999999</v>
      </c>
      <c r="E1144" s="125">
        <v>6.0697000000000001</v>
      </c>
      <c r="F1144" s="125">
        <v>12.4122</v>
      </c>
      <c r="G1144" s="125">
        <v>16.041</v>
      </c>
      <c r="H1144" s="125">
        <v>24.2501</v>
      </c>
      <c r="I1144" s="125">
        <v>0.44369999999999998</v>
      </c>
      <c r="J1144" s="125">
        <v>1.3394999999999999</v>
      </c>
      <c r="K1144" s="125">
        <v>3.1747999999999998</v>
      </c>
      <c r="L1144" s="125">
        <v>0.48909999999999998</v>
      </c>
      <c r="M1144" s="125">
        <v>1.4457</v>
      </c>
      <c r="N1144" s="125">
        <v>3.3856999999999999</v>
      </c>
      <c r="O1144" s="125">
        <v>0.41060000000000002</v>
      </c>
      <c r="P1144" s="125">
        <v>1.3290999999999999</v>
      </c>
      <c r="Q1144" s="125">
        <v>3.1644999999999999</v>
      </c>
      <c r="R1144" s="125">
        <v>1.3334999999999999</v>
      </c>
      <c r="S1144" s="125">
        <v>3.1644000000000001</v>
      </c>
      <c r="T1144" s="363">
        <v>6.484</v>
      </c>
      <c r="U1144" s="125">
        <v>360</v>
      </c>
    </row>
    <row r="1145" spans="1:21">
      <c r="A1145" s="125">
        <v>359</v>
      </c>
      <c r="B1145" s="125">
        <v>0.38750000000000001</v>
      </c>
      <c r="C1145" s="125">
        <v>1.2312000000000001</v>
      </c>
      <c r="D1145" s="125">
        <v>2.5621</v>
      </c>
      <c r="E1145" s="125">
        <v>6.0719000000000003</v>
      </c>
      <c r="F1145" s="125">
        <v>12.416499999999999</v>
      </c>
      <c r="G1145" s="125">
        <v>16.046500000000002</v>
      </c>
      <c r="H1145" s="125">
        <v>24.258600000000001</v>
      </c>
      <c r="I1145" s="125">
        <v>0.44400000000000001</v>
      </c>
      <c r="J1145" s="125">
        <v>1.3401000000000001</v>
      </c>
      <c r="K1145" s="125">
        <v>3.1760999999999999</v>
      </c>
      <c r="L1145" s="125">
        <v>0.48949999999999999</v>
      </c>
      <c r="M1145" s="125">
        <v>1.4463999999999999</v>
      </c>
      <c r="N1145" s="125">
        <v>3.3871000000000002</v>
      </c>
      <c r="O1145" s="125">
        <v>0.41089999999999999</v>
      </c>
      <c r="P1145" s="125">
        <v>1.3297000000000001</v>
      </c>
      <c r="Q1145" s="125">
        <v>3.1657000000000002</v>
      </c>
      <c r="R1145" s="125">
        <v>1.3341000000000001</v>
      </c>
      <c r="S1145" s="125">
        <v>3.1656</v>
      </c>
      <c r="T1145" s="363">
        <v>6.4863999999999997</v>
      </c>
      <c r="U1145" s="125">
        <v>359</v>
      </c>
    </row>
    <row r="1146" spans="1:21">
      <c r="A1146" s="125">
        <v>358</v>
      </c>
      <c r="B1146" s="125">
        <v>0.38779999999999998</v>
      </c>
      <c r="C1146" s="125">
        <v>1.2317</v>
      </c>
      <c r="D1146" s="125">
        <v>2.5630999999999999</v>
      </c>
      <c r="E1146" s="125">
        <v>6.0739999999999998</v>
      </c>
      <c r="F1146" s="125">
        <v>12.4209</v>
      </c>
      <c r="G1146" s="125">
        <v>16.052099999999999</v>
      </c>
      <c r="H1146" s="125">
        <v>24.267099999999999</v>
      </c>
      <c r="I1146" s="125">
        <v>0.44429999999999997</v>
      </c>
      <c r="J1146" s="125">
        <v>1.3407</v>
      </c>
      <c r="K1146" s="125">
        <v>3.1774</v>
      </c>
      <c r="L1146" s="125">
        <v>0.48980000000000001</v>
      </c>
      <c r="M1146" s="125">
        <v>1.4470000000000001</v>
      </c>
      <c r="N1146" s="125">
        <v>3.3883999999999999</v>
      </c>
      <c r="O1146" s="125">
        <v>0.41120000000000001</v>
      </c>
      <c r="P1146" s="125">
        <v>1.3303</v>
      </c>
      <c r="Q1146" s="125">
        <v>3.1669</v>
      </c>
      <c r="R1146" s="125">
        <v>1.3347</v>
      </c>
      <c r="S1146" s="125">
        <v>3.1667999999999998</v>
      </c>
      <c r="T1146" s="363">
        <v>6.4888000000000003</v>
      </c>
      <c r="U1146" s="125">
        <v>358</v>
      </c>
    </row>
    <row r="1147" spans="1:21">
      <c r="A1147" s="125">
        <v>357</v>
      </c>
      <c r="B1147" s="125">
        <v>0.3881</v>
      </c>
      <c r="C1147" s="125">
        <v>1.2323</v>
      </c>
      <c r="D1147" s="125">
        <v>2.5642</v>
      </c>
      <c r="E1147" s="125">
        <v>6.0761000000000003</v>
      </c>
      <c r="F1147" s="125">
        <v>12.4252</v>
      </c>
      <c r="G1147" s="125">
        <v>16.057600000000001</v>
      </c>
      <c r="H1147" s="125">
        <v>24.275600000000001</v>
      </c>
      <c r="I1147" s="125">
        <v>0.4446</v>
      </c>
      <c r="J1147" s="125">
        <v>1.3413999999999999</v>
      </c>
      <c r="K1147" s="125">
        <v>3.1785999999999999</v>
      </c>
      <c r="L1147" s="125">
        <v>0.49009999999999998</v>
      </c>
      <c r="M1147" s="125">
        <v>1.4477</v>
      </c>
      <c r="N1147" s="125">
        <v>3.3898000000000001</v>
      </c>
      <c r="O1147" s="125">
        <v>0.41139999999999999</v>
      </c>
      <c r="P1147" s="125">
        <v>1.3309</v>
      </c>
      <c r="Q1147" s="125">
        <v>3.1682000000000001</v>
      </c>
      <c r="R1147" s="125">
        <v>1.3352999999999999</v>
      </c>
      <c r="S1147" s="125">
        <v>3.1680000000000001</v>
      </c>
      <c r="T1147" s="363">
        <v>6.4912000000000001</v>
      </c>
      <c r="U1147" s="125">
        <v>357</v>
      </c>
    </row>
    <row r="1148" spans="1:21">
      <c r="A1148" s="125">
        <v>356</v>
      </c>
      <c r="B1148" s="125">
        <v>0.38829999999999998</v>
      </c>
      <c r="C1148" s="125">
        <v>1.2327999999999999</v>
      </c>
      <c r="D1148" s="125">
        <v>2.5651999999999999</v>
      </c>
      <c r="E1148" s="125">
        <v>6.0782999999999996</v>
      </c>
      <c r="F1148" s="125">
        <v>12.429500000000001</v>
      </c>
      <c r="G1148" s="125">
        <v>16.063199999999998</v>
      </c>
      <c r="H1148" s="125">
        <v>24.284099999999999</v>
      </c>
      <c r="I1148" s="125">
        <v>0.44490000000000002</v>
      </c>
      <c r="J1148" s="125">
        <v>1.3420000000000001</v>
      </c>
      <c r="K1148" s="125">
        <v>3.1798999999999999</v>
      </c>
      <c r="L1148" s="125">
        <v>0.49049999999999999</v>
      </c>
      <c r="M1148" s="125">
        <v>1.4483999999999999</v>
      </c>
      <c r="N1148" s="125">
        <v>3.3910999999999998</v>
      </c>
      <c r="O1148" s="125">
        <v>0.41170000000000001</v>
      </c>
      <c r="P1148" s="125">
        <v>1.3315999999999999</v>
      </c>
      <c r="Q1148" s="125">
        <v>3.1694</v>
      </c>
      <c r="R1148" s="125">
        <v>1.3359000000000001</v>
      </c>
      <c r="S1148" s="125">
        <v>3.1692</v>
      </c>
      <c r="T1148" s="363">
        <v>6.4935999999999998</v>
      </c>
      <c r="U1148" s="125">
        <v>356</v>
      </c>
    </row>
    <row r="1149" spans="1:21">
      <c r="A1149" s="125">
        <v>355</v>
      </c>
      <c r="B1149" s="125">
        <v>0.3886</v>
      </c>
      <c r="C1149" s="125">
        <v>1.2333000000000001</v>
      </c>
      <c r="D1149" s="125">
        <v>2.5663</v>
      </c>
      <c r="E1149" s="125">
        <v>6.0804</v>
      </c>
      <c r="F1149" s="125">
        <v>12.4339</v>
      </c>
      <c r="G1149" s="125">
        <v>16.0688</v>
      </c>
      <c r="H1149" s="125">
        <v>24.2927</v>
      </c>
      <c r="I1149" s="125">
        <v>0.44519999999999998</v>
      </c>
      <c r="J1149" s="125">
        <v>1.3426</v>
      </c>
      <c r="K1149" s="125">
        <v>3.1812</v>
      </c>
      <c r="L1149" s="125">
        <v>0.49080000000000001</v>
      </c>
      <c r="M1149" s="125">
        <v>1.4491000000000001</v>
      </c>
      <c r="N1149" s="125">
        <v>3.3925000000000001</v>
      </c>
      <c r="O1149" s="125">
        <v>0.41199999999999998</v>
      </c>
      <c r="P1149" s="125">
        <v>1.3322000000000001</v>
      </c>
      <c r="Q1149" s="125">
        <v>3.1705999999999999</v>
      </c>
      <c r="R1149" s="125">
        <v>1.3365</v>
      </c>
      <c r="S1149" s="125">
        <v>3.1703999999999999</v>
      </c>
      <c r="T1149" s="363">
        <v>6.4960000000000004</v>
      </c>
      <c r="U1149" s="125">
        <v>355</v>
      </c>
    </row>
    <row r="1150" spans="1:21">
      <c r="A1150" s="125">
        <v>354</v>
      </c>
      <c r="B1150" s="125">
        <v>0.38879999999999998</v>
      </c>
      <c r="C1150" s="125">
        <v>1.2338</v>
      </c>
      <c r="D1150" s="125">
        <v>2.5674000000000001</v>
      </c>
      <c r="E1150" s="125">
        <v>6.0826000000000002</v>
      </c>
      <c r="F1150" s="125">
        <v>12.4383</v>
      </c>
      <c r="G1150" s="125">
        <v>16.074300000000001</v>
      </c>
      <c r="H1150" s="125">
        <v>24.301200000000001</v>
      </c>
      <c r="I1150" s="125">
        <v>0.44550000000000001</v>
      </c>
      <c r="J1150" s="125">
        <v>1.3432999999999999</v>
      </c>
      <c r="K1150" s="125">
        <v>3.1823999999999999</v>
      </c>
      <c r="L1150" s="125">
        <v>0.49109999999999998</v>
      </c>
      <c r="M1150" s="125">
        <v>1.4498</v>
      </c>
      <c r="N1150" s="125">
        <v>3.3938999999999999</v>
      </c>
      <c r="O1150" s="125">
        <v>0.41220000000000001</v>
      </c>
      <c r="P1150" s="125">
        <v>1.3328</v>
      </c>
      <c r="Q1150" s="125">
        <v>3.1718000000000002</v>
      </c>
      <c r="R1150" s="125">
        <v>1.3371</v>
      </c>
      <c r="S1150" s="125">
        <v>3.1716000000000002</v>
      </c>
      <c r="T1150" s="363">
        <v>6.4984000000000002</v>
      </c>
      <c r="U1150" s="125">
        <v>354</v>
      </c>
    </row>
    <row r="1151" spans="1:21">
      <c r="A1151" s="125">
        <v>353</v>
      </c>
      <c r="B1151" s="125">
        <v>0.3891</v>
      </c>
      <c r="C1151" s="125">
        <v>1.2343999999999999</v>
      </c>
      <c r="D1151" s="125">
        <v>2.5684</v>
      </c>
      <c r="E1151" s="125">
        <v>6.0846999999999998</v>
      </c>
      <c r="F1151" s="125">
        <v>12.442600000000001</v>
      </c>
      <c r="G1151" s="125">
        <v>16.079899999999999</v>
      </c>
      <c r="H1151" s="125">
        <v>24.309799999999999</v>
      </c>
      <c r="I1151" s="125">
        <v>0.44579999999999997</v>
      </c>
      <c r="J1151" s="125">
        <v>1.3439000000000001</v>
      </c>
      <c r="K1151" s="125">
        <v>3.1837</v>
      </c>
      <c r="L1151" s="125">
        <v>0.49149999999999999</v>
      </c>
      <c r="M1151" s="125">
        <v>1.4503999999999999</v>
      </c>
      <c r="N1151" s="125">
        <v>3.3952</v>
      </c>
      <c r="O1151" s="125">
        <v>0.41249999999999998</v>
      </c>
      <c r="P1151" s="125">
        <v>1.3333999999999999</v>
      </c>
      <c r="Q1151" s="125">
        <v>3.1730999999999998</v>
      </c>
      <c r="R1151" s="125">
        <v>1.3376999999999999</v>
      </c>
      <c r="S1151" s="125">
        <v>3.1728000000000001</v>
      </c>
      <c r="T1151" s="363">
        <v>6.5007999999999999</v>
      </c>
      <c r="U1151" s="125">
        <v>353</v>
      </c>
    </row>
    <row r="1152" spans="1:21">
      <c r="A1152" s="125">
        <v>352</v>
      </c>
      <c r="B1152" s="125">
        <v>0.38929999999999998</v>
      </c>
      <c r="C1152" s="125">
        <v>1.2349000000000001</v>
      </c>
      <c r="D1152" s="125">
        <v>2.5695000000000001</v>
      </c>
      <c r="E1152" s="125">
        <v>6.0869</v>
      </c>
      <c r="F1152" s="125">
        <v>12.446999999999999</v>
      </c>
      <c r="G1152" s="125">
        <v>16.0855</v>
      </c>
      <c r="H1152" s="125">
        <v>24.318300000000001</v>
      </c>
      <c r="I1152" s="125">
        <v>0.4461</v>
      </c>
      <c r="J1152" s="125">
        <v>1.3445</v>
      </c>
      <c r="K1152" s="125">
        <v>3.1850000000000001</v>
      </c>
      <c r="L1152" s="125">
        <v>0.49180000000000001</v>
      </c>
      <c r="M1152" s="125">
        <v>1.4511000000000001</v>
      </c>
      <c r="N1152" s="125">
        <v>3.3965999999999998</v>
      </c>
      <c r="O1152" s="125">
        <v>0.4128</v>
      </c>
      <c r="P1152" s="125">
        <v>1.3340000000000001</v>
      </c>
      <c r="Q1152" s="125">
        <v>3.1743000000000001</v>
      </c>
      <c r="R1152" s="125">
        <v>1.3383</v>
      </c>
      <c r="S1152" s="125">
        <v>3.1739999999999999</v>
      </c>
      <c r="T1152" s="363">
        <v>6.5031999999999996</v>
      </c>
      <c r="U1152" s="125">
        <v>352</v>
      </c>
    </row>
    <row r="1153" spans="1:21">
      <c r="A1153" s="125">
        <v>351</v>
      </c>
      <c r="B1153" s="125">
        <v>0.3896</v>
      </c>
      <c r="C1153" s="125">
        <v>1.2354000000000001</v>
      </c>
      <c r="D1153" s="125">
        <v>2.5706000000000002</v>
      </c>
      <c r="E1153" s="125">
        <v>6.0890000000000004</v>
      </c>
      <c r="F1153" s="125">
        <v>12.4514</v>
      </c>
      <c r="G1153" s="125">
        <v>16.091100000000001</v>
      </c>
      <c r="H1153" s="125">
        <v>24.326899999999998</v>
      </c>
      <c r="I1153" s="125">
        <v>0.44640000000000002</v>
      </c>
      <c r="J1153" s="125">
        <v>1.3452</v>
      </c>
      <c r="K1153" s="125">
        <v>3.1861999999999999</v>
      </c>
      <c r="L1153" s="125">
        <v>0.49220000000000003</v>
      </c>
      <c r="M1153" s="125">
        <v>1.4518</v>
      </c>
      <c r="N1153" s="125">
        <v>3.3980000000000001</v>
      </c>
      <c r="O1153" s="125">
        <v>0.41299999999999998</v>
      </c>
      <c r="P1153" s="125">
        <v>1.3346</v>
      </c>
      <c r="Q1153" s="125">
        <v>3.1755</v>
      </c>
      <c r="R1153" s="125">
        <v>1.3389</v>
      </c>
      <c r="S1153" s="125">
        <v>3.1751999999999998</v>
      </c>
      <c r="T1153" s="363">
        <v>6.5056000000000003</v>
      </c>
      <c r="U1153" s="125">
        <v>351</v>
      </c>
    </row>
    <row r="1154" spans="1:21">
      <c r="A1154" s="125">
        <v>350</v>
      </c>
      <c r="B1154" s="125">
        <v>0.38990000000000002</v>
      </c>
      <c r="C1154" s="125">
        <v>1.236</v>
      </c>
      <c r="D1154" s="125">
        <v>2.5716000000000001</v>
      </c>
      <c r="E1154" s="125">
        <v>6.0911999999999997</v>
      </c>
      <c r="F1154" s="125">
        <v>12.4557</v>
      </c>
      <c r="G1154" s="125">
        <v>16.096699999999998</v>
      </c>
      <c r="H1154" s="125">
        <v>24.3355</v>
      </c>
      <c r="I1154" s="125">
        <v>0.44669999999999999</v>
      </c>
      <c r="J1154" s="125">
        <v>1.3458000000000001</v>
      </c>
      <c r="K1154" s="125">
        <v>3.1875</v>
      </c>
      <c r="L1154" s="125">
        <v>0.49249999999999999</v>
      </c>
      <c r="M1154" s="125">
        <v>1.4524999999999999</v>
      </c>
      <c r="N1154" s="125">
        <v>3.3994</v>
      </c>
      <c r="O1154" s="125">
        <v>0.4133</v>
      </c>
      <c r="P1154" s="125">
        <v>1.3352999999999999</v>
      </c>
      <c r="Q1154" s="125">
        <v>3.1768000000000001</v>
      </c>
      <c r="R1154" s="125">
        <v>1.3394999999999999</v>
      </c>
      <c r="S1154" s="125">
        <v>3.1764000000000001</v>
      </c>
      <c r="T1154" s="363">
        <v>6.5080999999999998</v>
      </c>
      <c r="U1154" s="125">
        <v>350</v>
      </c>
    </row>
    <row r="1155" spans="1:21">
      <c r="A1155" s="125">
        <v>349</v>
      </c>
      <c r="B1155" s="125">
        <v>0.3901</v>
      </c>
      <c r="C1155" s="125">
        <v>1.2364999999999999</v>
      </c>
      <c r="D1155" s="125">
        <v>2.5727000000000002</v>
      </c>
      <c r="E1155" s="125">
        <v>6.0933000000000002</v>
      </c>
      <c r="F1155" s="125">
        <v>12.460100000000001</v>
      </c>
      <c r="G1155" s="125">
        <v>16.1023</v>
      </c>
      <c r="H1155" s="125">
        <v>24.344100000000001</v>
      </c>
      <c r="I1155" s="125">
        <v>0.44700000000000001</v>
      </c>
      <c r="J1155" s="125">
        <v>1.3464</v>
      </c>
      <c r="K1155" s="125">
        <v>3.1888000000000001</v>
      </c>
      <c r="L1155" s="125">
        <v>0.49280000000000002</v>
      </c>
      <c r="M1155" s="125">
        <v>1.4532</v>
      </c>
      <c r="N1155" s="125">
        <v>3.4007000000000001</v>
      </c>
      <c r="O1155" s="125">
        <v>0.41360000000000002</v>
      </c>
      <c r="P1155" s="125">
        <v>1.3359000000000001</v>
      </c>
      <c r="Q1155" s="125">
        <v>3.1779999999999999</v>
      </c>
      <c r="R1155" s="125">
        <v>1.3401000000000001</v>
      </c>
      <c r="S1155" s="125">
        <v>3.1776</v>
      </c>
      <c r="T1155" s="363">
        <v>6.5105000000000004</v>
      </c>
      <c r="U1155" s="125">
        <v>349</v>
      </c>
    </row>
    <row r="1156" spans="1:21">
      <c r="A1156" s="125">
        <v>348</v>
      </c>
      <c r="B1156" s="125">
        <v>0.39040000000000002</v>
      </c>
      <c r="C1156" s="125">
        <v>1.2371000000000001</v>
      </c>
      <c r="D1156" s="125">
        <v>2.5737999999999999</v>
      </c>
      <c r="E1156" s="125">
        <v>6.0955000000000004</v>
      </c>
      <c r="F1156" s="125">
        <v>12.464499999999999</v>
      </c>
      <c r="G1156" s="125">
        <v>16.107900000000001</v>
      </c>
      <c r="H1156" s="125">
        <v>24.352799999999998</v>
      </c>
      <c r="I1156" s="125">
        <v>0.44729999999999998</v>
      </c>
      <c r="J1156" s="125">
        <v>1.3471</v>
      </c>
      <c r="K1156" s="125">
        <v>3.1901000000000002</v>
      </c>
      <c r="L1156" s="125">
        <v>0.49320000000000003</v>
      </c>
      <c r="M1156" s="125">
        <v>1.4539</v>
      </c>
      <c r="N1156" s="125">
        <v>3.4020999999999999</v>
      </c>
      <c r="O1156" s="125">
        <v>0.41389999999999999</v>
      </c>
      <c r="P1156" s="125">
        <v>1.3365</v>
      </c>
      <c r="Q1156" s="125">
        <v>3.1791999999999998</v>
      </c>
      <c r="R1156" s="125">
        <v>1.3407</v>
      </c>
      <c r="S1156" s="125">
        <v>3.1787999999999998</v>
      </c>
      <c r="T1156" s="363">
        <v>6.5129000000000001</v>
      </c>
      <c r="U1156" s="125">
        <v>348</v>
      </c>
    </row>
    <row r="1157" spans="1:21">
      <c r="A1157" s="125">
        <v>347</v>
      </c>
      <c r="B1157" s="125">
        <v>0.3906</v>
      </c>
      <c r="C1157" s="125">
        <v>1.2376</v>
      </c>
      <c r="D1157" s="125">
        <v>2.5748000000000002</v>
      </c>
      <c r="E1157" s="125">
        <v>6.0976999999999997</v>
      </c>
      <c r="F1157" s="125">
        <v>12.4689</v>
      </c>
      <c r="G1157" s="125">
        <v>16.113600000000002</v>
      </c>
      <c r="H1157" s="125">
        <v>24.3614</v>
      </c>
      <c r="I1157" s="125">
        <v>0.4476</v>
      </c>
      <c r="J1157" s="125">
        <v>1.3476999999999999</v>
      </c>
      <c r="K1157" s="125">
        <v>3.1913999999999998</v>
      </c>
      <c r="L1157" s="125">
        <v>0.49349999999999999</v>
      </c>
      <c r="M1157" s="125">
        <v>1.4544999999999999</v>
      </c>
      <c r="N1157" s="125">
        <v>3.4035000000000002</v>
      </c>
      <c r="O1157" s="125">
        <v>0.41410000000000002</v>
      </c>
      <c r="P1157" s="125">
        <v>1.3371</v>
      </c>
      <c r="Q1157" s="125">
        <v>3.1804999999999999</v>
      </c>
      <c r="R1157" s="125">
        <v>1.3412999999999999</v>
      </c>
      <c r="S1157" s="125">
        <v>3.1800999999999999</v>
      </c>
      <c r="T1157" s="363">
        <v>6.5152999999999999</v>
      </c>
      <c r="U1157" s="125">
        <v>347</v>
      </c>
    </row>
    <row r="1158" spans="1:21">
      <c r="A1158" s="125">
        <v>346</v>
      </c>
      <c r="B1158" s="125">
        <v>0.39090000000000003</v>
      </c>
      <c r="C1158" s="125">
        <v>1.2381</v>
      </c>
      <c r="D1158" s="125">
        <v>2.5758999999999999</v>
      </c>
      <c r="E1158" s="125">
        <v>6.0998000000000001</v>
      </c>
      <c r="F1158" s="125">
        <v>12.4733</v>
      </c>
      <c r="G1158" s="125">
        <v>16.119199999999999</v>
      </c>
      <c r="H1158" s="125">
        <v>24.37</v>
      </c>
      <c r="I1158" s="125">
        <v>0.44790000000000002</v>
      </c>
      <c r="J1158" s="125">
        <v>1.3483000000000001</v>
      </c>
      <c r="K1158" s="125">
        <v>3.1926000000000001</v>
      </c>
      <c r="L1158" s="125">
        <v>0.49390000000000001</v>
      </c>
      <c r="M1158" s="125">
        <v>1.4552</v>
      </c>
      <c r="N1158" s="125">
        <v>3.4049</v>
      </c>
      <c r="O1158" s="125">
        <v>0.41439999999999999</v>
      </c>
      <c r="P1158" s="125">
        <v>1.3378000000000001</v>
      </c>
      <c r="Q1158" s="125">
        <v>3.1817000000000002</v>
      </c>
      <c r="R1158" s="125">
        <v>1.3419000000000001</v>
      </c>
      <c r="S1158" s="125">
        <v>3.1812999999999998</v>
      </c>
      <c r="T1158" s="363">
        <v>6.5178000000000003</v>
      </c>
      <c r="U1158" s="125">
        <v>346</v>
      </c>
    </row>
    <row r="1159" spans="1:21">
      <c r="A1159" s="125">
        <v>345</v>
      </c>
      <c r="B1159" s="125">
        <v>0.3911</v>
      </c>
      <c r="C1159" s="125">
        <v>1.2386999999999999</v>
      </c>
      <c r="D1159" s="125">
        <v>2.577</v>
      </c>
      <c r="E1159" s="125">
        <v>6.1020000000000003</v>
      </c>
      <c r="F1159" s="125">
        <v>12.4777</v>
      </c>
      <c r="G1159" s="125">
        <v>16.1248</v>
      </c>
      <c r="H1159" s="125">
        <v>24.378699999999998</v>
      </c>
      <c r="I1159" s="125">
        <v>0.44819999999999999</v>
      </c>
      <c r="J1159" s="125">
        <v>1.349</v>
      </c>
      <c r="K1159" s="125">
        <v>3.1939000000000002</v>
      </c>
      <c r="L1159" s="125">
        <v>0.49419999999999997</v>
      </c>
      <c r="M1159" s="125">
        <v>1.4559</v>
      </c>
      <c r="N1159" s="125">
        <v>3.4062999999999999</v>
      </c>
      <c r="O1159" s="125">
        <v>0.41470000000000001</v>
      </c>
      <c r="P1159" s="125">
        <v>1.3384</v>
      </c>
      <c r="Q1159" s="125">
        <v>3.1829999999999998</v>
      </c>
      <c r="R1159" s="125">
        <v>1.3425</v>
      </c>
      <c r="S1159" s="125">
        <v>3.1825000000000001</v>
      </c>
      <c r="T1159" s="363">
        <v>6.5202</v>
      </c>
      <c r="U1159" s="125">
        <v>345</v>
      </c>
    </row>
    <row r="1160" spans="1:21">
      <c r="A1160" s="125">
        <v>344</v>
      </c>
      <c r="B1160" s="125">
        <v>0.39140000000000003</v>
      </c>
      <c r="C1160" s="125">
        <v>1.2392000000000001</v>
      </c>
      <c r="D1160" s="125">
        <v>2.5781000000000001</v>
      </c>
      <c r="E1160" s="125">
        <v>6.1041999999999996</v>
      </c>
      <c r="F1160" s="125">
        <v>12.482200000000001</v>
      </c>
      <c r="G1160" s="125">
        <v>16.130500000000001</v>
      </c>
      <c r="H1160" s="125">
        <v>24.3874</v>
      </c>
      <c r="I1160" s="125">
        <v>0.44850000000000001</v>
      </c>
      <c r="J1160" s="125">
        <v>1.3495999999999999</v>
      </c>
      <c r="K1160" s="125">
        <v>3.1951999999999998</v>
      </c>
      <c r="L1160" s="125">
        <v>0.4945</v>
      </c>
      <c r="M1160" s="125">
        <v>1.4565999999999999</v>
      </c>
      <c r="N1160" s="125">
        <v>3.4076</v>
      </c>
      <c r="O1160" s="125">
        <v>0.41489999999999999</v>
      </c>
      <c r="P1160" s="125">
        <v>1.339</v>
      </c>
      <c r="Q1160" s="125">
        <v>3.1842000000000001</v>
      </c>
      <c r="R1160" s="125">
        <v>1.3431</v>
      </c>
      <c r="S1160" s="125">
        <v>3.1837</v>
      </c>
      <c r="T1160" s="363">
        <v>6.5225999999999997</v>
      </c>
      <c r="U1160" s="125">
        <v>344</v>
      </c>
    </row>
    <row r="1161" spans="1:21">
      <c r="A1161" s="125">
        <v>343</v>
      </c>
      <c r="B1161" s="125">
        <v>0.39169999999999999</v>
      </c>
      <c r="C1161" s="125">
        <v>1.2397</v>
      </c>
      <c r="D1161" s="125">
        <v>2.5792000000000002</v>
      </c>
      <c r="E1161" s="125">
        <v>6.1063999999999998</v>
      </c>
      <c r="F1161" s="125">
        <v>12.486599999999999</v>
      </c>
      <c r="G1161" s="125">
        <v>16.136199999999999</v>
      </c>
      <c r="H1161" s="125">
        <v>24.396100000000001</v>
      </c>
      <c r="I1161" s="125">
        <v>0.44879999999999998</v>
      </c>
      <c r="J1161" s="125">
        <v>1.3503000000000001</v>
      </c>
      <c r="K1161" s="125">
        <v>3.1964999999999999</v>
      </c>
      <c r="L1161" s="125">
        <v>0.49490000000000001</v>
      </c>
      <c r="M1161" s="125">
        <v>1.4573</v>
      </c>
      <c r="N1161" s="125">
        <v>3.4089999999999998</v>
      </c>
      <c r="O1161" s="125">
        <v>0.41520000000000001</v>
      </c>
      <c r="P1161" s="125">
        <v>1.3395999999999999</v>
      </c>
      <c r="Q1161" s="125">
        <v>3.1855000000000002</v>
      </c>
      <c r="R1161" s="125">
        <v>1.3436999999999999</v>
      </c>
      <c r="S1161" s="125">
        <v>3.1848999999999998</v>
      </c>
      <c r="T1161" s="363">
        <v>6.5251000000000001</v>
      </c>
      <c r="U1161" s="125">
        <v>343</v>
      </c>
    </row>
    <row r="1162" spans="1:21">
      <c r="A1162" s="125">
        <v>342</v>
      </c>
      <c r="B1162" s="125">
        <v>0.39190000000000003</v>
      </c>
      <c r="C1162" s="125">
        <v>1.2403</v>
      </c>
      <c r="D1162" s="125">
        <v>2.5802</v>
      </c>
      <c r="E1162" s="125">
        <v>6.1085000000000003</v>
      </c>
      <c r="F1162" s="125">
        <v>12.491</v>
      </c>
      <c r="G1162" s="125">
        <v>16.1418</v>
      </c>
      <c r="H1162" s="125">
        <v>24.404800000000002</v>
      </c>
      <c r="I1162" s="125">
        <v>0.44919999999999999</v>
      </c>
      <c r="J1162" s="125">
        <v>1.3509</v>
      </c>
      <c r="K1162" s="125">
        <v>3.1978</v>
      </c>
      <c r="L1162" s="125">
        <v>0.49519999999999997</v>
      </c>
      <c r="M1162" s="125">
        <v>1.458</v>
      </c>
      <c r="N1162" s="125">
        <v>3.4104000000000001</v>
      </c>
      <c r="O1162" s="125">
        <v>0.41549999999999998</v>
      </c>
      <c r="P1162" s="125">
        <v>1.3403</v>
      </c>
      <c r="Q1162" s="125">
        <v>3.1867000000000001</v>
      </c>
      <c r="R1162" s="125">
        <v>1.3444</v>
      </c>
      <c r="S1162" s="125">
        <v>3.1861000000000002</v>
      </c>
      <c r="T1162" s="363">
        <v>6.5274999999999999</v>
      </c>
      <c r="U1162" s="125">
        <v>342</v>
      </c>
    </row>
    <row r="1163" spans="1:21">
      <c r="A1163" s="125">
        <v>341</v>
      </c>
      <c r="B1163" s="125">
        <v>0.39219999999999999</v>
      </c>
      <c r="C1163" s="125">
        <v>1.2407999999999999</v>
      </c>
      <c r="D1163" s="125">
        <v>2.5813000000000001</v>
      </c>
      <c r="E1163" s="125">
        <v>6.1106999999999996</v>
      </c>
      <c r="F1163" s="125">
        <v>12.4955</v>
      </c>
      <c r="G1163" s="125">
        <v>16.147500000000001</v>
      </c>
      <c r="H1163" s="125">
        <v>24.413499999999999</v>
      </c>
      <c r="I1163" s="125">
        <v>0.44950000000000001</v>
      </c>
      <c r="J1163" s="125">
        <v>1.3514999999999999</v>
      </c>
      <c r="K1163" s="125">
        <v>3.1991000000000001</v>
      </c>
      <c r="L1163" s="125">
        <v>0.49559999999999998</v>
      </c>
      <c r="M1163" s="125">
        <v>1.4587000000000001</v>
      </c>
      <c r="N1163" s="125">
        <v>3.4117999999999999</v>
      </c>
      <c r="O1163" s="125">
        <v>0.4158</v>
      </c>
      <c r="P1163" s="125">
        <v>1.3409</v>
      </c>
      <c r="Q1163" s="125">
        <v>3.1880000000000002</v>
      </c>
      <c r="R1163" s="125">
        <v>1.345</v>
      </c>
      <c r="S1163" s="125">
        <v>3.1873999999999998</v>
      </c>
      <c r="T1163" s="363">
        <v>6.53</v>
      </c>
      <c r="U1163" s="125">
        <v>341</v>
      </c>
    </row>
    <row r="1164" spans="1:21">
      <c r="A1164" s="125">
        <v>340</v>
      </c>
      <c r="B1164" s="125">
        <v>0.39250000000000002</v>
      </c>
      <c r="C1164" s="125">
        <v>1.2414000000000001</v>
      </c>
      <c r="D1164" s="125">
        <v>2.5823999999999998</v>
      </c>
      <c r="E1164" s="125">
        <v>6.1128999999999998</v>
      </c>
      <c r="F1164" s="125">
        <v>12.4999</v>
      </c>
      <c r="G1164" s="125">
        <v>16.153199999999998</v>
      </c>
      <c r="H1164" s="125">
        <v>24.4222</v>
      </c>
      <c r="I1164" s="125">
        <v>0.44979999999999998</v>
      </c>
      <c r="J1164" s="125">
        <v>1.3522000000000001</v>
      </c>
      <c r="K1164" s="125">
        <v>3.2004000000000001</v>
      </c>
      <c r="L1164" s="125">
        <v>0.49590000000000001</v>
      </c>
      <c r="M1164" s="125">
        <v>1.4594</v>
      </c>
      <c r="N1164" s="125">
        <v>3.4131999999999998</v>
      </c>
      <c r="O1164" s="125">
        <v>0.41599999999999998</v>
      </c>
      <c r="P1164" s="125">
        <v>1.3414999999999999</v>
      </c>
      <c r="Q1164" s="125">
        <v>3.1892</v>
      </c>
      <c r="R1164" s="125">
        <v>1.3455999999999999</v>
      </c>
      <c r="S1164" s="125">
        <v>3.1886000000000001</v>
      </c>
      <c r="T1164" s="363">
        <v>6.5324</v>
      </c>
      <c r="U1164" s="125">
        <v>340</v>
      </c>
    </row>
    <row r="1165" spans="1:21">
      <c r="A1165" s="125">
        <v>339</v>
      </c>
      <c r="B1165" s="125">
        <v>0.39269999999999999</v>
      </c>
      <c r="C1165" s="125">
        <v>1.2419</v>
      </c>
      <c r="D1165" s="125">
        <v>2.5834999999999999</v>
      </c>
      <c r="E1165" s="125">
        <v>6.1151</v>
      </c>
      <c r="F1165" s="125">
        <v>12.504300000000001</v>
      </c>
      <c r="G1165" s="125">
        <v>16.158899999999999</v>
      </c>
      <c r="H1165" s="125">
        <v>24.430900000000001</v>
      </c>
      <c r="I1165" s="125">
        <v>0.4501</v>
      </c>
      <c r="J1165" s="125">
        <v>1.3528</v>
      </c>
      <c r="K1165" s="125">
        <v>3.2017000000000002</v>
      </c>
      <c r="L1165" s="125">
        <v>0.49630000000000002</v>
      </c>
      <c r="M1165" s="125">
        <v>1.4601</v>
      </c>
      <c r="N1165" s="125">
        <v>3.4146000000000001</v>
      </c>
      <c r="O1165" s="125">
        <v>0.4163</v>
      </c>
      <c r="P1165" s="125">
        <v>1.3422000000000001</v>
      </c>
      <c r="Q1165" s="125">
        <v>3.1905000000000001</v>
      </c>
      <c r="R1165" s="125">
        <v>1.3462000000000001</v>
      </c>
      <c r="S1165" s="125">
        <v>3.1898</v>
      </c>
      <c r="T1165" s="363">
        <v>6.5349000000000004</v>
      </c>
      <c r="U1165" s="125">
        <v>339</v>
      </c>
    </row>
    <row r="1166" spans="1:21">
      <c r="A1166" s="125">
        <v>338</v>
      </c>
      <c r="B1166" s="125">
        <v>0.39300000000000002</v>
      </c>
      <c r="C1166" s="125">
        <v>1.2424999999999999</v>
      </c>
      <c r="D1166" s="125">
        <v>2.5846</v>
      </c>
      <c r="E1166" s="125">
        <v>6.1173000000000002</v>
      </c>
      <c r="F1166" s="125">
        <v>12.508800000000001</v>
      </c>
      <c r="G1166" s="125">
        <v>16.1646</v>
      </c>
      <c r="H1166" s="125">
        <v>24.439699999999998</v>
      </c>
      <c r="I1166" s="125">
        <v>0.45040000000000002</v>
      </c>
      <c r="J1166" s="125">
        <v>1.3534999999999999</v>
      </c>
      <c r="K1166" s="125">
        <v>3.2029999999999998</v>
      </c>
      <c r="L1166" s="125">
        <v>0.49659999999999999</v>
      </c>
      <c r="M1166" s="125">
        <v>1.4608000000000001</v>
      </c>
      <c r="N1166" s="125">
        <v>3.4159999999999999</v>
      </c>
      <c r="O1166" s="125">
        <v>0.41660000000000003</v>
      </c>
      <c r="P1166" s="125">
        <v>1.3428</v>
      </c>
      <c r="Q1166" s="125">
        <v>3.1917</v>
      </c>
      <c r="R1166" s="125">
        <v>1.3468</v>
      </c>
      <c r="S1166" s="125">
        <v>3.1909999999999998</v>
      </c>
      <c r="T1166" s="363">
        <v>6.5373999999999999</v>
      </c>
      <c r="U1166" s="125">
        <v>338</v>
      </c>
    </row>
    <row r="1167" spans="1:21">
      <c r="A1167" s="125">
        <v>337</v>
      </c>
      <c r="B1167" s="125">
        <v>0.39319999999999999</v>
      </c>
      <c r="C1167" s="125">
        <v>1.2430000000000001</v>
      </c>
      <c r="D1167" s="125">
        <v>2.5857000000000001</v>
      </c>
      <c r="E1167" s="125">
        <v>6.1195000000000004</v>
      </c>
      <c r="F1167" s="125">
        <v>12.513299999999999</v>
      </c>
      <c r="G1167" s="125">
        <v>16.170300000000001</v>
      </c>
      <c r="H1167" s="125">
        <v>24.448399999999999</v>
      </c>
      <c r="I1167" s="125">
        <v>0.45069999999999999</v>
      </c>
      <c r="J1167" s="125">
        <v>1.3541000000000001</v>
      </c>
      <c r="K1167" s="125">
        <v>3.2042999999999999</v>
      </c>
      <c r="L1167" s="125">
        <v>0.497</v>
      </c>
      <c r="M1167" s="125">
        <v>1.4614</v>
      </c>
      <c r="N1167" s="125">
        <v>3.4174000000000002</v>
      </c>
      <c r="O1167" s="125">
        <v>0.4168</v>
      </c>
      <c r="P1167" s="125">
        <v>1.3433999999999999</v>
      </c>
      <c r="Q1167" s="125">
        <v>3.1930000000000001</v>
      </c>
      <c r="R1167" s="125">
        <v>1.3473999999999999</v>
      </c>
      <c r="S1167" s="125">
        <v>3.1922999999999999</v>
      </c>
      <c r="T1167" s="363">
        <v>6.5397999999999996</v>
      </c>
      <c r="U1167" s="125">
        <v>337</v>
      </c>
    </row>
    <row r="1168" spans="1:21">
      <c r="A1168" s="125">
        <v>336</v>
      </c>
      <c r="B1168" s="125">
        <v>0.39350000000000002</v>
      </c>
      <c r="C1168" s="125">
        <v>1.2435</v>
      </c>
      <c r="D1168" s="125">
        <v>2.5868000000000002</v>
      </c>
      <c r="E1168" s="125">
        <v>6.1216999999999997</v>
      </c>
      <c r="F1168" s="125">
        <v>12.5177</v>
      </c>
      <c r="G1168" s="125">
        <v>16.175999999999998</v>
      </c>
      <c r="H1168" s="125">
        <v>24.4572</v>
      </c>
      <c r="I1168" s="125">
        <v>0.45100000000000001</v>
      </c>
      <c r="J1168" s="125">
        <v>1.3548</v>
      </c>
      <c r="K1168" s="125">
        <v>3.2056</v>
      </c>
      <c r="L1168" s="125">
        <v>0.49730000000000002</v>
      </c>
      <c r="M1168" s="125">
        <v>1.4621</v>
      </c>
      <c r="N1168" s="125">
        <v>3.4188000000000001</v>
      </c>
      <c r="O1168" s="125">
        <v>0.41710000000000003</v>
      </c>
      <c r="P1168" s="125">
        <v>1.3441000000000001</v>
      </c>
      <c r="Q1168" s="125">
        <v>3.1941999999999999</v>
      </c>
      <c r="R1168" s="125">
        <v>1.3480000000000001</v>
      </c>
      <c r="S1168" s="125">
        <v>3.1934999999999998</v>
      </c>
      <c r="T1168" s="363">
        <v>6.5423</v>
      </c>
      <c r="U1168" s="125">
        <v>336</v>
      </c>
    </row>
    <row r="1169" spans="1:21">
      <c r="A1169" s="125">
        <v>335</v>
      </c>
      <c r="B1169" s="125">
        <v>0.39379999999999998</v>
      </c>
      <c r="C1169" s="125">
        <v>1.2441</v>
      </c>
      <c r="D1169" s="125">
        <v>2.5878999999999999</v>
      </c>
      <c r="E1169" s="125">
        <v>6.1238999999999999</v>
      </c>
      <c r="F1169" s="125">
        <v>12.5222</v>
      </c>
      <c r="G1169" s="125">
        <v>16.181699999999999</v>
      </c>
      <c r="H1169" s="125">
        <v>24.466000000000001</v>
      </c>
      <c r="I1169" s="125">
        <v>0.45129999999999998</v>
      </c>
      <c r="J1169" s="125">
        <v>1.3553999999999999</v>
      </c>
      <c r="K1169" s="125">
        <v>3.2069000000000001</v>
      </c>
      <c r="L1169" s="125">
        <v>0.49759999999999999</v>
      </c>
      <c r="M1169" s="125">
        <v>1.4628000000000001</v>
      </c>
      <c r="N1169" s="125">
        <v>3.4201999999999999</v>
      </c>
      <c r="O1169" s="125">
        <v>0.41739999999999999</v>
      </c>
      <c r="P1169" s="125">
        <v>1.3447</v>
      </c>
      <c r="Q1169" s="125">
        <v>3.1955</v>
      </c>
      <c r="R1169" s="125">
        <v>1.3486</v>
      </c>
      <c r="S1169" s="125">
        <v>3.1947000000000001</v>
      </c>
      <c r="T1169" s="363">
        <v>6.5448000000000004</v>
      </c>
      <c r="U1169" s="125">
        <v>335</v>
      </c>
    </row>
    <row r="1170" spans="1:21">
      <c r="A1170" s="125">
        <v>334</v>
      </c>
      <c r="B1170" s="125">
        <v>0.39400000000000002</v>
      </c>
      <c r="C1170" s="125">
        <v>1.2445999999999999</v>
      </c>
      <c r="D1170" s="125">
        <v>2.589</v>
      </c>
      <c r="E1170" s="125">
        <v>6.1261000000000001</v>
      </c>
      <c r="F1170" s="125">
        <v>12.5267</v>
      </c>
      <c r="G1170" s="125">
        <v>16.1875</v>
      </c>
      <c r="H1170" s="125">
        <v>24.474799999999998</v>
      </c>
      <c r="I1170" s="125">
        <v>0.4516</v>
      </c>
      <c r="J1170" s="125">
        <v>1.3561000000000001</v>
      </c>
      <c r="K1170" s="125">
        <v>3.2082000000000002</v>
      </c>
      <c r="L1170" s="125">
        <v>0.498</v>
      </c>
      <c r="M1170" s="125">
        <v>1.4635</v>
      </c>
      <c r="N1170" s="125">
        <v>3.4216000000000002</v>
      </c>
      <c r="O1170" s="125">
        <v>0.41770000000000002</v>
      </c>
      <c r="P1170" s="125">
        <v>1.3452999999999999</v>
      </c>
      <c r="Q1170" s="125">
        <v>3.1968000000000001</v>
      </c>
      <c r="R1170" s="125">
        <v>1.3492999999999999</v>
      </c>
      <c r="S1170" s="125">
        <v>3.1960000000000002</v>
      </c>
      <c r="T1170" s="363">
        <v>6.5472000000000001</v>
      </c>
      <c r="U1170" s="125">
        <v>334</v>
      </c>
    </row>
    <row r="1171" spans="1:21">
      <c r="A1171" s="125">
        <v>333</v>
      </c>
      <c r="B1171" s="125">
        <v>0.39429999999999998</v>
      </c>
      <c r="C1171" s="125">
        <v>1.2452000000000001</v>
      </c>
      <c r="D1171" s="125">
        <v>2.5901000000000001</v>
      </c>
      <c r="E1171" s="125">
        <v>6.1283000000000003</v>
      </c>
      <c r="F1171" s="125">
        <v>12.5312</v>
      </c>
      <c r="G1171" s="125">
        <v>16.193200000000001</v>
      </c>
      <c r="H1171" s="125">
        <v>24.483599999999999</v>
      </c>
      <c r="I1171" s="125">
        <v>0.45190000000000002</v>
      </c>
      <c r="J1171" s="125">
        <v>1.3567</v>
      </c>
      <c r="K1171" s="125">
        <v>3.2094999999999998</v>
      </c>
      <c r="L1171" s="125">
        <v>0.49830000000000002</v>
      </c>
      <c r="M1171" s="125">
        <v>1.4641999999999999</v>
      </c>
      <c r="N1171" s="125">
        <v>3.423</v>
      </c>
      <c r="O1171" s="125">
        <v>0.41789999999999999</v>
      </c>
      <c r="P1171" s="125">
        <v>1.3460000000000001</v>
      </c>
      <c r="Q1171" s="125">
        <v>3.198</v>
      </c>
      <c r="R1171" s="125">
        <v>1.3499000000000001</v>
      </c>
      <c r="S1171" s="125">
        <v>3.1972</v>
      </c>
      <c r="T1171" s="363">
        <v>6.5496999999999996</v>
      </c>
      <c r="U1171" s="125">
        <v>333</v>
      </c>
    </row>
    <row r="1172" spans="1:21">
      <c r="A1172" s="125">
        <v>332</v>
      </c>
      <c r="B1172" s="125">
        <v>0.39460000000000001</v>
      </c>
      <c r="C1172" s="125">
        <v>1.2457</v>
      </c>
      <c r="D1172" s="125">
        <v>2.5912000000000002</v>
      </c>
      <c r="E1172" s="125">
        <v>6.1304999999999996</v>
      </c>
      <c r="F1172" s="125">
        <v>12.5357</v>
      </c>
      <c r="G1172" s="125">
        <v>16.199000000000002</v>
      </c>
      <c r="H1172" s="125">
        <v>24.4925</v>
      </c>
      <c r="I1172" s="125">
        <v>0.45229999999999998</v>
      </c>
      <c r="J1172" s="125">
        <v>1.3573999999999999</v>
      </c>
      <c r="K1172" s="125">
        <v>3.2107999999999999</v>
      </c>
      <c r="L1172" s="125">
        <v>0.49869999999999998</v>
      </c>
      <c r="M1172" s="125">
        <v>1.4649000000000001</v>
      </c>
      <c r="N1172" s="125">
        <v>3.4243999999999999</v>
      </c>
      <c r="O1172" s="125">
        <v>0.41820000000000002</v>
      </c>
      <c r="P1172" s="125">
        <v>1.3466</v>
      </c>
      <c r="Q1172" s="125">
        <v>3.1993</v>
      </c>
      <c r="R1172" s="125">
        <v>1.3505</v>
      </c>
      <c r="S1172" s="125">
        <v>3.1983999999999999</v>
      </c>
      <c r="T1172" s="363">
        <v>6.5522</v>
      </c>
      <c r="U1172" s="125">
        <v>332</v>
      </c>
    </row>
    <row r="1173" spans="1:21">
      <c r="A1173" s="125">
        <v>331</v>
      </c>
      <c r="B1173" s="125">
        <v>0.39479999999999998</v>
      </c>
      <c r="C1173" s="125">
        <v>1.2463</v>
      </c>
      <c r="D1173" s="125">
        <v>2.5922999999999998</v>
      </c>
      <c r="E1173" s="125">
        <v>6.1327999999999996</v>
      </c>
      <c r="F1173" s="125">
        <v>12.5402</v>
      </c>
      <c r="G1173" s="125">
        <v>16.204699999999999</v>
      </c>
      <c r="H1173" s="125">
        <v>24.501300000000001</v>
      </c>
      <c r="I1173" s="125">
        <v>0.4526</v>
      </c>
      <c r="J1173" s="125">
        <v>1.3580000000000001</v>
      </c>
      <c r="K1173" s="125">
        <v>3.2121</v>
      </c>
      <c r="L1173" s="125">
        <v>0.499</v>
      </c>
      <c r="M1173" s="125">
        <v>1.4656</v>
      </c>
      <c r="N1173" s="125">
        <v>3.4258000000000002</v>
      </c>
      <c r="O1173" s="125">
        <v>0.41849999999999998</v>
      </c>
      <c r="P1173" s="125">
        <v>1.3472999999999999</v>
      </c>
      <c r="Q1173" s="125">
        <v>3.2006000000000001</v>
      </c>
      <c r="R1173" s="125">
        <v>1.3511</v>
      </c>
      <c r="S1173" s="125">
        <v>3.1997</v>
      </c>
      <c r="T1173" s="363">
        <v>6.5547000000000004</v>
      </c>
      <c r="U1173" s="125">
        <v>331</v>
      </c>
    </row>
    <row r="1174" spans="1:21">
      <c r="A1174" s="125">
        <v>330</v>
      </c>
      <c r="B1174" s="125">
        <v>0.39510000000000001</v>
      </c>
      <c r="C1174" s="125">
        <v>1.2467999999999999</v>
      </c>
      <c r="D1174" s="125">
        <v>2.5933999999999999</v>
      </c>
      <c r="E1174" s="125">
        <v>6.1349999999999998</v>
      </c>
      <c r="F1174" s="125">
        <v>12.544700000000001</v>
      </c>
      <c r="G1174" s="125">
        <v>16.2105</v>
      </c>
      <c r="H1174" s="125">
        <v>24.510200000000001</v>
      </c>
      <c r="I1174" s="125">
        <v>0.45290000000000002</v>
      </c>
      <c r="J1174" s="125">
        <v>1.3587</v>
      </c>
      <c r="K1174" s="125">
        <v>3.2134</v>
      </c>
      <c r="L1174" s="125">
        <v>0.49940000000000001</v>
      </c>
      <c r="M1174" s="125">
        <v>1.4662999999999999</v>
      </c>
      <c r="N1174" s="125">
        <v>3.4272</v>
      </c>
      <c r="O1174" s="125">
        <v>0.41880000000000001</v>
      </c>
      <c r="P1174" s="125">
        <v>1.3479000000000001</v>
      </c>
      <c r="Q1174" s="125">
        <v>3.2018</v>
      </c>
      <c r="R1174" s="125">
        <v>1.3516999999999999</v>
      </c>
      <c r="S1174" s="125">
        <v>3.2008999999999999</v>
      </c>
      <c r="T1174" s="363">
        <v>6.5571999999999999</v>
      </c>
      <c r="U1174" s="125">
        <v>330</v>
      </c>
    </row>
    <row r="1175" spans="1:21">
      <c r="A1175" s="125">
        <v>329</v>
      </c>
      <c r="B1175" s="125">
        <v>0.39539999999999997</v>
      </c>
      <c r="C1175" s="125">
        <v>1.2474000000000001</v>
      </c>
      <c r="D1175" s="125">
        <v>2.5945</v>
      </c>
      <c r="E1175" s="125">
        <v>6.1372</v>
      </c>
      <c r="F1175" s="125">
        <v>12.549200000000001</v>
      </c>
      <c r="G1175" s="125">
        <v>16.2163</v>
      </c>
      <c r="H1175" s="125">
        <v>24.518999999999998</v>
      </c>
      <c r="I1175" s="125">
        <v>0.45319999999999999</v>
      </c>
      <c r="J1175" s="125">
        <v>1.3593</v>
      </c>
      <c r="K1175" s="125">
        <v>3.2147000000000001</v>
      </c>
      <c r="L1175" s="125">
        <v>0.49969999999999998</v>
      </c>
      <c r="M1175" s="125">
        <v>1.4671000000000001</v>
      </c>
      <c r="N1175" s="125">
        <v>3.4287000000000001</v>
      </c>
      <c r="O1175" s="125">
        <v>0.41909999999999997</v>
      </c>
      <c r="P1175" s="125">
        <v>1.3485</v>
      </c>
      <c r="Q1175" s="125">
        <v>3.2031000000000001</v>
      </c>
      <c r="R1175" s="125">
        <v>1.3523000000000001</v>
      </c>
      <c r="S1175" s="125">
        <v>3.2021999999999999</v>
      </c>
      <c r="T1175" s="363">
        <v>6.5597000000000003</v>
      </c>
      <c r="U1175" s="125">
        <v>329</v>
      </c>
    </row>
    <row r="1176" spans="1:21">
      <c r="A1176" s="125">
        <v>328</v>
      </c>
      <c r="B1176" s="125">
        <v>0.39560000000000001</v>
      </c>
      <c r="C1176" s="125">
        <v>1.2479</v>
      </c>
      <c r="D1176" s="125">
        <v>2.5956000000000001</v>
      </c>
      <c r="E1176" s="125">
        <v>6.1394000000000002</v>
      </c>
      <c r="F1176" s="125">
        <v>12.553800000000001</v>
      </c>
      <c r="G1176" s="125">
        <v>16.222100000000001</v>
      </c>
      <c r="H1176" s="125">
        <v>24.527899999999999</v>
      </c>
      <c r="I1176" s="125">
        <v>0.45350000000000001</v>
      </c>
      <c r="J1176" s="125">
        <v>1.36</v>
      </c>
      <c r="K1176" s="125">
        <v>3.2161</v>
      </c>
      <c r="L1176" s="125">
        <v>0.50009999999999999</v>
      </c>
      <c r="M1176" s="125">
        <v>1.4678</v>
      </c>
      <c r="N1176" s="125">
        <v>3.4300999999999999</v>
      </c>
      <c r="O1176" s="125">
        <v>0.41930000000000001</v>
      </c>
      <c r="P1176" s="125">
        <v>1.3492</v>
      </c>
      <c r="Q1176" s="125">
        <v>3.2044000000000001</v>
      </c>
      <c r="R1176" s="125">
        <v>1.353</v>
      </c>
      <c r="S1176" s="125">
        <v>3.2033999999999998</v>
      </c>
      <c r="T1176" s="363">
        <v>6.5621999999999998</v>
      </c>
      <c r="U1176" s="125">
        <v>328</v>
      </c>
    </row>
    <row r="1177" spans="1:21">
      <c r="A1177" s="125">
        <v>327</v>
      </c>
      <c r="B1177" s="125">
        <v>0.39589999999999997</v>
      </c>
      <c r="C1177" s="125">
        <v>1.2484999999999999</v>
      </c>
      <c r="D1177" s="125">
        <v>2.5966999999999998</v>
      </c>
      <c r="E1177" s="125">
        <v>6.1417000000000002</v>
      </c>
      <c r="F1177" s="125">
        <v>12.558299999999999</v>
      </c>
      <c r="G1177" s="125">
        <v>16.227900000000002</v>
      </c>
      <c r="H1177" s="125">
        <v>24.536799999999999</v>
      </c>
      <c r="I1177" s="125">
        <v>0.45379999999999998</v>
      </c>
      <c r="J1177" s="125">
        <v>1.3607</v>
      </c>
      <c r="K1177" s="125">
        <v>3.2174</v>
      </c>
      <c r="L1177" s="125">
        <v>0.50039999999999996</v>
      </c>
      <c r="M1177" s="125">
        <v>1.4684999999999999</v>
      </c>
      <c r="N1177" s="125">
        <v>3.4315000000000002</v>
      </c>
      <c r="O1177" s="125">
        <v>0.41959999999999997</v>
      </c>
      <c r="P1177" s="125">
        <v>1.3498000000000001</v>
      </c>
      <c r="Q1177" s="125">
        <v>3.2057000000000002</v>
      </c>
      <c r="R1177" s="125">
        <v>1.3535999999999999</v>
      </c>
      <c r="S1177" s="125">
        <v>3.2046999999999999</v>
      </c>
      <c r="T1177" s="363">
        <v>6.5647000000000002</v>
      </c>
      <c r="U1177" s="125">
        <v>327</v>
      </c>
    </row>
    <row r="1178" spans="1:21">
      <c r="A1178" s="125">
        <v>326</v>
      </c>
      <c r="B1178" s="125">
        <v>0.3962</v>
      </c>
      <c r="C1178" s="125">
        <v>1.2491000000000001</v>
      </c>
      <c r="D1178" s="125">
        <v>2.5977999999999999</v>
      </c>
      <c r="E1178" s="125">
        <v>6.1439000000000004</v>
      </c>
      <c r="F1178" s="125">
        <v>12.562799999999999</v>
      </c>
      <c r="G1178" s="125">
        <v>16.233699999999999</v>
      </c>
      <c r="H1178" s="125">
        <v>24.5457</v>
      </c>
      <c r="I1178" s="125">
        <v>0.45419999999999999</v>
      </c>
      <c r="J1178" s="125">
        <v>1.3613</v>
      </c>
      <c r="K1178" s="125">
        <v>3.2187000000000001</v>
      </c>
      <c r="L1178" s="125">
        <v>0.50080000000000002</v>
      </c>
      <c r="M1178" s="125">
        <v>1.4692000000000001</v>
      </c>
      <c r="N1178" s="125">
        <v>3.4329000000000001</v>
      </c>
      <c r="O1178" s="125">
        <v>0.4199</v>
      </c>
      <c r="P1178" s="125">
        <v>1.3505</v>
      </c>
      <c r="Q1178" s="125">
        <v>3.2069000000000001</v>
      </c>
      <c r="R1178" s="125">
        <v>1.3542000000000001</v>
      </c>
      <c r="S1178" s="125">
        <v>3.2059000000000002</v>
      </c>
      <c r="T1178" s="363">
        <v>6.5671999999999997</v>
      </c>
      <c r="U1178" s="125">
        <v>326</v>
      </c>
    </row>
    <row r="1179" spans="1:21">
      <c r="A1179" s="125">
        <v>325</v>
      </c>
      <c r="B1179" s="125">
        <v>0.39639999999999997</v>
      </c>
      <c r="C1179" s="125">
        <v>1.2496</v>
      </c>
      <c r="D1179" s="125">
        <v>2.5989</v>
      </c>
      <c r="E1179" s="125">
        <v>6.1460999999999997</v>
      </c>
      <c r="F1179" s="125">
        <v>12.567399999999999</v>
      </c>
      <c r="G1179" s="125">
        <v>16.2395</v>
      </c>
      <c r="H1179" s="125">
        <v>24.554600000000001</v>
      </c>
      <c r="I1179" s="125">
        <v>0.45450000000000002</v>
      </c>
      <c r="J1179" s="125">
        <v>1.3620000000000001</v>
      </c>
      <c r="K1179" s="125">
        <v>3.22</v>
      </c>
      <c r="L1179" s="125">
        <v>0.50119999999999998</v>
      </c>
      <c r="M1179" s="125">
        <v>1.4699</v>
      </c>
      <c r="N1179" s="125">
        <v>3.4344000000000001</v>
      </c>
      <c r="O1179" s="125">
        <v>0.42020000000000002</v>
      </c>
      <c r="P1179" s="125">
        <v>1.3511</v>
      </c>
      <c r="Q1179" s="125">
        <v>3.2082000000000002</v>
      </c>
      <c r="R1179" s="125">
        <v>1.3548</v>
      </c>
      <c r="S1179" s="125">
        <v>3.2071999999999998</v>
      </c>
      <c r="T1179" s="363">
        <v>6.5697000000000001</v>
      </c>
      <c r="U1179" s="125">
        <v>325</v>
      </c>
    </row>
    <row r="1180" spans="1:21">
      <c r="A1180" s="125">
        <v>324</v>
      </c>
      <c r="B1180" s="125">
        <v>0.3967</v>
      </c>
      <c r="C1180" s="125">
        <v>1.2502</v>
      </c>
      <c r="D1180" s="125">
        <v>2.6</v>
      </c>
      <c r="E1180" s="125">
        <v>6.1483999999999996</v>
      </c>
      <c r="F1180" s="125">
        <v>12.571899999999999</v>
      </c>
      <c r="G1180" s="125">
        <v>16.2453</v>
      </c>
      <c r="H1180" s="125">
        <v>24.563600000000001</v>
      </c>
      <c r="I1180" s="125">
        <v>0.45479999999999998</v>
      </c>
      <c r="J1180" s="125">
        <v>1.3626</v>
      </c>
      <c r="K1180" s="125">
        <v>3.2214</v>
      </c>
      <c r="L1180" s="125">
        <v>0.50149999999999995</v>
      </c>
      <c r="M1180" s="125">
        <v>1.4705999999999999</v>
      </c>
      <c r="N1180" s="125">
        <v>3.4358</v>
      </c>
      <c r="O1180" s="125">
        <v>0.4204</v>
      </c>
      <c r="P1180" s="125">
        <v>1.3517999999999999</v>
      </c>
      <c r="Q1180" s="125">
        <v>3.2094999999999998</v>
      </c>
      <c r="R1180" s="125">
        <v>1.3554999999999999</v>
      </c>
      <c r="S1180" s="125">
        <v>3.2084000000000001</v>
      </c>
      <c r="T1180" s="363">
        <v>6.5721999999999996</v>
      </c>
      <c r="U1180" s="125">
        <v>324</v>
      </c>
    </row>
    <row r="1181" spans="1:21">
      <c r="A1181" s="125">
        <v>323</v>
      </c>
      <c r="B1181" s="125">
        <v>0.39700000000000002</v>
      </c>
      <c r="C1181" s="125">
        <v>1.2506999999999999</v>
      </c>
      <c r="D1181" s="125">
        <v>3.0011000000000001</v>
      </c>
      <c r="E1181" s="125">
        <v>6.1505999999999998</v>
      </c>
      <c r="F1181" s="125">
        <v>12.576499999999999</v>
      </c>
      <c r="G1181" s="125">
        <v>16.251200000000001</v>
      </c>
      <c r="H1181" s="125">
        <v>24.572500000000002</v>
      </c>
      <c r="I1181" s="125">
        <v>0.4551</v>
      </c>
      <c r="J1181" s="125">
        <v>1.3633</v>
      </c>
      <c r="K1181" s="125">
        <v>3.2227000000000001</v>
      </c>
      <c r="L1181" s="125">
        <v>0.50190000000000001</v>
      </c>
      <c r="M1181" s="125">
        <v>1.4713000000000001</v>
      </c>
      <c r="N1181" s="125">
        <v>3.4371999999999998</v>
      </c>
      <c r="O1181" s="125">
        <v>0.42070000000000002</v>
      </c>
      <c r="P1181" s="125">
        <v>1.3524</v>
      </c>
      <c r="Q1181" s="125">
        <v>3.2107999999999999</v>
      </c>
      <c r="R1181" s="125">
        <v>1.3561000000000001</v>
      </c>
      <c r="S1181" s="125">
        <v>3.2097000000000002</v>
      </c>
      <c r="T1181" s="363">
        <v>6.5747</v>
      </c>
      <c r="U1181" s="125">
        <v>323</v>
      </c>
    </row>
    <row r="1182" spans="1:21">
      <c r="A1182" s="125">
        <v>322</v>
      </c>
      <c r="B1182" s="125">
        <v>0.3972</v>
      </c>
      <c r="C1182" s="125">
        <v>1.2513000000000001</v>
      </c>
      <c r="D1182" s="125">
        <v>3.0022000000000002</v>
      </c>
      <c r="E1182" s="125">
        <v>6.1528999999999998</v>
      </c>
      <c r="F1182" s="125">
        <v>12.581099999999999</v>
      </c>
      <c r="G1182" s="125">
        <v>16.257000000000001</v>
      </c>
      <c r="H1182" s="125">
        <v>24.581499999999998</v>
      </c>
      <c r="I1182" s="125">
        <v>0.45540000000000003</v>
      </c>
      <c r="J1182" s="125">
        <v>1.3640000000000001</v>
      </c>
      <c r="K1182" s="125">
        <v>3.2240000000000002</v>
      </c>
      <c r="L1182" s="125">
        <v>0.50219999999999998</v>
      </c>
      <c r="M1182" s="125">
        <v>1.472</v>
      </c>
      <c r="N1182" s="125">
        <v>3.4386000000000001</v>
      </c>
      <c r="O1182" s="125">
        <v>0.42099999999999999</v>
      </c>
      <c r="P1182" s="125">
        <v>1.353</v>
      </c>
      <c r="Q1182" s="125">
        <v>3.2121</v>
      </c>
      <c r="R1182" s="125">
        <v>1.3567</v>
      </c>
      <c r="S1182" s="125">
        <v>3.2109000000000001</v>
      </c>
      <c r="T1182" s="363">
        <v>6.5772000000000004</v>
      </c>
      <c r="U1182" s="125">
        <v>322</v>
      </c>
    </row>
    <row r="1183" spans="1:21">
      <c r="A1183" s="125">
        <v>321</v>
      </c>
      <c r="B1183" s="125">
        <v>0.39750000000000002</v>
      </c>
      <c r="C1183" s="125">
        <v>1.2518</v>
      </c>
      <c r="D1183" s="125">
        <v>3.0034000000000001</v>
      </c>
      <c r="E1183" s="125">
        <v>6.1551</v>
      </c>
      <c r="F1183" s="125">
        <v>12.585599999999999</v>
      </c>
      <c r="G1183" s="125">
        <v>16.262899999999998</v>
      </c>
      <c r="H1183" s="125">
        <v>24.590499999999999</v>
      </c>
      <c r="I1183" s="125">
        <v>0.45569999999999999</v>
      </c>
      <c r="J1183" s="125">
        <v>1.3646</v>
      </c>
      <c r="K1183" s="125">
        <v>3.2252999999999998</v>
      </c>
      <c r="L1183" s="125">
        <v>0.50260000000000005</v>
      </c>
      <c r="M1183" s="125">
        <v>1.4726999999999999</v>
      </c>
      <c r="N1183" s="125">
        <v>3.4401000000000002</v>
      </c>
      <c r="O1183" s="125">
        <v>0.42130000000000001</v>
      </c>
      <c r="P1183" s="125">
        <v>1.3536999999999999</v>
      </c>
      <c r="Q1183" s="125">
        <v>3.2134</v>
      </c>
      <c r="R1183" s="125">
        <v>1.3573</v>
      </c>
      <c r="S1183" s="125">
        <v>3.2122000000000002</v>
      </c>
      <c r="T1183" s="363">
        <v>6.5797999999999996</v>
      </c>
      <c r="U1183" s="125">
        <v>321</v>
      </c>
    </row>
    <row r="1184" spans="1:21">
      <c r="A1184" s="125">
        <v>320</v>
      </c>
      <c r="B1184" s="125">
        <v>0.39779999999999999</v>
      </c>
      <c r="C1184" s="125">
        <v>1.2524</v>
      </c>
      <c r="D1184" s="125">
        <v>3.0045000000000002</v>
      </c>
      <c r="E1184" s="125">
        <v>6.1574</v>
      </c>
      <c r="F1184" s="125">
        <v>12.590199999999999</v>
      </c>
      <c r="G1184" s="125">
        <v>16.268699999999999</v>
      </c>
      <c r="H1184" s="125">
        <v>24.599499999999999</v>
      </c>
      <c r="I1184" s="125">
        <v>0.45610000000000001</v>
      </c>
      <c r="J1184" s="125">
        <v>1.3653</v>
      </c>
      <c r="K1184" s="125">
        <v>3.2267000000000001</v>
      </c>
      <c r="L1184" s="125">
        <v>0.50290000000000001</v>
      </c>
      <c r="M1184" s="125">
        <v>1.4734</v>
      </c>
      <c r="N1184" s="125">
        <v>3.4415</v>
      </c>
      <c r="O1184" s="125">
        <v>0.42159999999999997</v>
      </c>
      <c r="P1184" s="125">
        <v>1.3543000000000001</v>
      </c>
      <c r="Q1184" s="125">
        <v>3.2145999999999999</v>
      </c>
      <c r="R1184" s="125">
        <v>1.3580000000000001</v>
      </c>
      <c r="S1184" s="125">
        <v>3.2134999999999998</v>
      </c>
      <c r="T1184" s="363">
        <v>6.5823</v>
      </c>
      <c r="U1184" s="125">
        <v>320</v>
      </c>
    </row>
    <row r="1185" spans="1:21">
      <c r="A1185" s="125">
        <v>319</v>
      </c>
      <c r="B1185" s="125">
        <v>0.39800000000000002</v>
      </c>
      <c r="C1185" s="125">
        <v>1.2529999999999999</v>
      </c>
      <c r="D1185" s="125">
        <v>3.0055999999999998</v>
      </c>
      <c r="E1185" s="125">
        <v>6.1596000000000002</v>
      </c>
      <c r="F1185" s="125">
        <v>12.594799999999999</v>
      </c>
      <c r="G1185" s="125">
        <v>16.2746</v>
      </c>
      <c r="H1185" s="125">
        <v>25.008500000000002</v>
      </c>
      <c r="I1185" s="125">
        <v>0.45639999999999997</v>
      </c>
      <c r="J1185" s="125">
        <v>1.3660000000000001</v>
      </c>
      <c r="K1185" s="125">
        <v>3.2280000000000002</v>
      </c>
      <c r="L1185" s="125">
        <v>0.50329999999999997</v>
      </c>
      <c r="M1185" s="125">
        <v>1.4742</v>
      </c>
      <c r="N1185" s="125">
        <v>3.4428999999999998</v>
      </c>
      <c r="O1185" s="125">
        <v>0.42180000000000001</v>
      </c>
      <c r="P1185" s="125">
        <v>1.355</v>
      </c>
      <c r="Q1185" s="125">
        <v>3.2159</v>
      </c>
      <c r="R1185" s="125">
        <v>1.3586</v>
      </c>
      <c r="S1185" s="125">
        <v>3.2147000000000001</v>
      </c>
      <c r="T1185" s="363">
        <v>6.5848000000000004</v>
      </c>
      <c r="U1185" s="125">
        <v>319</v>
      </c>
    </row>
    <row r="1186" spans="1:21">
      <c r="A1186" s="125">
        <v>318</v>
      </c>
      <c r="B1186" s="125">
        <v>0.39829999999999999</v>
      </c>
      <c r="C1186" s="125">
        <v>1.2535000000000001</v>
      </c>
      <c r="D1186" s="125">
        <v>3.0066999999999999</v>
      </c>
      <c r="E1186" s="125">
        <v>6.1619000000000002</v>
      </c>
      <c r="F1186" s="125">
        <v>12.599399999999999</v>
      </c>
      <c r="G1186" s="125">
        <v>16.2805</v>
      </c>
      <c r="H1186" s="125">
        <v>25.017499999999998</v>
      </c>
      <c r="I1186" s="125">
        <v>0.45669999999999999</v>
      </c>
      <c r="J1186" s="125">
        <v>1.3666</v>
      </c>
      <c r="K1186" s="125">
        <v>3.2294</v>
      </c>
      <c r="L1186" s="125">
        <v>0.50360000000000005</v>
      </c>
      <c r="M1186" s="125">
        <v>1.4749000000000001</v>
      </c>
      <c r="N1186" s="125">
        <v>3.4443999999999999</v>
      </c>
      <c r="O1186" s="125">
        <v>0.42209999999999998</v>
      </c>
      <c r="P1186" s="125">
        <v>1.3555999999999999</v>
      </c>
      <c r="Q1186" s="125">
        <v>3.2172000000000001</v>
      </c>
      <c r="R1186" s="125">
        <v>1.3592</v>
      </c>
      <c r="S1186" s="125">
        <v>3.2160000000000002</v>
      </c>
      <c r="T1186" s="363">
        <v>6.5873999999999997</v>
      </c>
      <c r="U1186" s="125">
        <v>318</v>
      </c>
    </row>
    <row r="1187" spans="1:21">
      <c r="A1187" s="125">
        <v>317</v>
      </c>
      <c r="B1187" s="125">
        <v>0.39860000000000001</v>
      </c>
      <c r="C1187" s="125">
        <v>1.2541</v>
      </c>
      <c r="D1187" s="125">
        <v>3.0078</v>
      </c>
      <c r="E1187" s="125">
        <v>6.1642000000000001</v>
      </c>
      <c r="F1187" s="125">
        <v>13.004</v>
      </c>
      <c r="G1187" s="125">
        <v>16.2864</v>
      </c>
      <c r="H1187" s="125">
        <v>25.026499999999999</v>
      </c>
      <c r="I1187" s="125">
        <v>0.45700000000000002</v>
      </c>
      <c r="J1187" s="125">
        <v>1.3673</v>
      </c>
      <c r="K1187" s="125">
        <v>3.2307000000000001</v>
      </c>
      <c r="L1187" s="125">
        <v>0.504</v>
      </c>
      <c r="M1187" s="125">
        <v>1.4756</v>
      </c>
      <c r="N1187" s="125">
        <v>3.4458000000000002</v>
      </c>
      <c r="O1187" s="125">
        <v>0.4224</v>
      </c>
      <c r="P1187" s="125">
        <v>1.3563000000000001</v>
      </c>
      <c r="Q1187" s="125">
        <v>3.2185000000000001</v>
      </c>
      <c r="R1187" s="125">
        <v>1.3599000000000001</v>
      </c>
      <c r="S1187" s="125">
        <v>3.2172000000000001</v>
      </c>
      <c r="T1187" s="363">
        <v>6.5899000000000001</v>
      </c>
      <c r="U1187" s="125">
        <v>317</v>
      </c>
    </row>
    <row r="1188" spans="1:21">
      <c r="A1188" s="125">
        <v>316</v>
      </c>
      <c r="B1188" s="125">
        <v>0.39879999999999999</v>
      </c>
      <c r="C1188" s="125">
        <v>1.2545999999999999</v>
      </c>
      <c r="D1188" s="125">
        <v>3.0089999999999999</v>
      </c>
      <c r="E1188" s="125">
        <v>6.1664000000000003</v>
      </c>
      <c r="F1188" s="125">
        <v>13.008599999999999</v>
      </c>
      <c r="G1188" s="125">
        <v>16.292300000000001</v>
      </c>
      <c r="H1188" s="125">
        <v>25.035599999999999</v>
      </c>
      <c r="I1188" s="125">
        <v>0.45729999999999998</v>
      </c>
      <c r="J1188" s="125">
        <v>1.3680000000000001</v>
      </c>
      <c r="K1188" s="125">
        <v>3.2320000000000002</v>
      </c>
      <c r="L1188" s="125">
        <v>0.50429999999999997</v>
      </c>
      <c r="M1188" s="125">
        <v>1.4762999999999999</v>
      </c>
      <c r="N1188" s="125">
        <v>3.4472999999999998</v>
      </c>
      <c r="O1188" s="125">
        <v>0.42270000000000002</v>
      </c>
      <c r="P1188" s="125">
        <v>1.357</v>
      </c>
      <c r="Q1188" s="125">
        <v>3.2198000000000002</v>
      </c>
      <c r="R1188" s="125">
        <v>1.3605</v>
      </c>
      <c r="S1188" s="125">
        <v>3.2185000000000001</v>
      </c>
      <c r="T1188" s="363">
        <v>6.5925000000000002</v>
      </c>
      <c r="U1188" s="125">
        <v>316</v>
      </c>
    </row>
    <row r="1189" spans="1:21">
      <c r="A1189" s="125">
        <v>315</v>
      </c>
      <c r="B1189" s="125">
        <v>0.39910000000000001</v>
      </c>
      <c r="C1189" s="125">
        <v>1.2552000000000001</v>
      </c>
      <c r="D1189" s="125">
        <v>3.0101</v>
      </c>
      <c r="E1189" s="125">
        <v>6.1687000000000003</v>
      </c>
      <c r="F1189" s="125">
        <v>13.013199999999999</v>
      </c>
      <c r="G1189" s="125">
        <v>16.298200000000001</v>
      </c>
      <c r="H1189" s="125">
        <v>25.044599999999999</v>
      </c>
      <c r="I1189" s="125">
        <v>0.4577</v>
      </c>
      <c r="J1189" s="125">
        <v>1.3686</v>
      </c>
      <c r="K1189" s="125">
        <v>3.2334000000000001</v>
      </c>
      <c r="L1189" s="125">
        <v>0.50470000000000004</v>
      </c>
      <c r="M1189" s="125">
        <v>1.4770000000000001</v>
      </c>
      <c r="N1189" s="125">
        <v>3.4487000000000001</v>
      </c>
      <c r="O1189" s="125">
        <v>0.42299999999999999</v>
      </c>
      <c r="P1189" s="125">
        <v>1.3575999999999999</v>
      </c>
      <c r="Q1189" s="125">
        <v>3.2210999999999999</v>
      </c>
      <c r="R1189" s="125">
        <v>1.3611</v>
      </c>
      <c r="S1189" s="125">
        <v>3.2198000000000002</v>
      </c>
      <c r="T1189" s="363">
        <v>6.5949999999999998</v>
      </c>
      <c r="U1189" s="125">
        <v>315</v>
      </c>
    </row>
    <row r="1190" spans="1:21">
      <c r="A1190" s="125">
        <v>314</v>
      </c>
      <c r="B1190" s="125">
        <v>0.39939999999999998</v>
      </c>
      <c r="C1190" s="125">
        <v>1.2558</v>
      </c>
      <c r="D1190" s="125">
        <v>3.0112000000000001</v>
      </c>
      <c r="E1190" s="125">
        <v>6.1710000000000003</v>
      </c>
      <c r="F1190" s="125">
        <v>13.017799999999999</v>
      </c>
      <c r="G1190" s="125">
        <v>16.304099999999998</v>
      </c>
      <c r="H1190" s="125">
        <v>25.053699999999999</v>
      </c>
      <c r="I1190" s="125">
        <v>0.45800000000000002</v>
      </c>
      <c r="J1190" s="125">
        <v>1.3693</v>
      </c>
      <c r="K1190" s="125">
        <v>3.2347000000000001</v>
      </c>
      <c r="L1190" s="125">
        <v>0.50509999999999999</v>
      </c>
      <c r="M1190" s="125">
        <v>1.4777</v>
      </c>
      <c r="N1190" s="125">
        <v>3.4502000000000002</v>
      </c>
      <c r="O1190" s="125">
        <v>0.42330000000000001</v>
      </c>
      <c r="P1190" s="125">
        <v>1.3583000000000001</v>
      </c>
      <c r="Q1190" s="125">
        <v>3.2223999999999999</v>
      </c>
      <c r="R1190" s="125">
        <v>1.3617999999999999</v>
      </c>
      <c r="S1190" s="125">
        <v>3.2210999999999999</v>
      </c>
      <c r="T1190" s="363">
        <v>6.5975999999999999</v>
      </c>
      <c r="U1190" s="125">
        <v>314</v>
      </c>
    </row>
    <row r="1191" spans="1:21">
      <c r="A1191" s="125">
        <v>313</v>
      </c>
      <c r="B1191" s="125">
        <v>0.3997</v>
      </c>
      <c r="C1191" s="125">
        <v>1.2563</v>
      </c>
      <c r="D1191" s="125">
        <v>3.0124</v>
      </c>
      <c r="E1191" s="125">
        <v>6.1733000000000002</v>
      </c>
      <c r="F1191" s="125">
        <v>13.022500000000001</v>
      </c>
      <c r="G1191" s="125">
        <v>16.309999999999999</v>
      </c>
      <c r="H1191" s="125">
        <v>25.062799999999999</v>
      </c>
      <c r="I1191" s="125">
        <v>0.45829999999999999</v>
      </c>
      <c r="J1191" s="125">
        <v>1.37</v>
      </c>
      <c r="K1191" s="125">
        <v>3.2361</v>
      </c>
      <c r="L1191" s="125">
        <v>0.50539999999999996</v>
      </c>
      <c r="M1191" s="125">
        <v>1.4784999999999999</v>
      </c>
      <c r="N1191" s="125">
        <v>3.4516</v>
      </c>
      <c r="O1191" s="125">
        <v>0.42349999999999999</v>
      </c>
      <c r="P1191" s="125">
        <v>1.3589</v>
      </c>
      <c r="Q1191" s="125">
        <v>3.2237</v>
      </c>
      <c r="R1191" s="125">
        <v>1.3624000000000001</v>
      </c>
      <c r="S1191" s="125">
        <v>3.2223000000000002</v>
      </c>
      <c r="T1191" s="363">
        <v>7.0000999999999998</v>
      </c>
      <c r="U1191" s="125">
        <v>313</v>
      </c>
    </row>
    <row r="1192" spans="1:21">
      <c r="A1192" s="125">
        <v>312</v>
      </c>
      <c r="B1192" s="125">
        <v>0.39989999999999998</v>
      </c>
      <c r="C1192" s="125">
        <v>1.2568999999999999</v>
      </c>
      <c r="D1192" s="125">
        <v>3.0135000000000001</v>
      </c>
      <c r="E1192" s="125">
        <v>6.1756000000000002</v>
      </c>
      <c r="F1192" s="125">
        <v>13.027100000000001</v>
      </c>
      <c r="G1192" s="125">
        <v>16.315899999999999</v>
      </c>
      <c r="H1192" s="125">
        <v>25.071899999999999</v>
      </c>
      <c r="I1192" s="125">
        <v>0.45860000000000001</v>
      </c>
      <c r="J1192" s="125">
        <v>1.3706</v>
      </c>
      <c r="K1192" s="125">
        <v>3.2374000000000001</v>
      </c>
      <c r="L1192" s="125">
        <v>0.50580000000000003</v>
      </c>
      <c r="M1192" s="125">
        <v>1.4792000000000001</v>
      </c>
      <c r="N1192" s="125">
        <v>3.4531000000000001</v>
      </c>
      <c r="O1192" s="125">
        <v>0.42380000000000001</v>
      </c>
      <c r="P1192" s="125">
        <v>1.3595999999999999</v>
      </c>
      <c r="Q1192" s="125">
        <v>3.2250000000000001</v>
      </c>
      <c r="R1192" s="125">
        <v>1.363</v>
      </c>
      <c r="S1192" s="125">
        <v>3.2235999999999998</v>
      </c>
      <c r="T1192" s="363">
        <v>7.0026999999999999</v>
      </c>
      <c r="U1192" s="125">
        <v>312</v>
      </c>
    </row>
    <row r="1193" spans="1:21">
      <c r="A1193" s="125">
        <v>311</v>
      </c>
      <c r="B1193" s="125">
        <v>0.4002</v>
      </c>
      <c r="C1193" s="125">
        <v>1.2575000000000001</v>
      </c>
      <c r="D1193" s="125">
        <v>3.0146000000000002</v>
      </c>
      <c r="E1193" s="125">
        <v>6.1779000000000002</v>
      </c>
      <c r="F1193" s="125">
        <v>13.0318</v>
      </c>
      <c r="G1193" s="125">
        <v>16.321899999999999</v>
      </c>
      <c r="H1193" s="125">
        <v>25.081</v>
      </c>
      <c r="I1193" s="125">
        <v>0.45900000000000002</v>
      </c>
      <c r="J1193" s="125">
        <v>1.3713</v>
      </c>
      <c r="K1193" s="125">
        <v>3.2387999999999999</v>
      </c>
      <c r="L1193" s="125">
        <v>0.50609999999999999</v>
      </c>
      <c r="M1193" s="125">
        <v>1.4799</v>
      </c>
      <c r="N1193" s="125">
        <v>3.4544999999999999</v>
      </c>
      <c r="O1193" s="125">
        <v>0.42409999999999998</v>
      </c>
      <c r="P1193" s="125">
        <v>1.3602000000000001</v>
      </c>
      <c r="Q1193" s="125">
        <v>3.2263999999999999</v>
      </c>
      <c r="R1193" s="125">
        <v>1.3636999999999999</v>
      </c>
      <c r="S1193" s="125">
        <v>3.2248999999999999</v>
      </c>
      <c r="T1193" s="363">
        <v>7.0052000000000003</v>
      </c>
      <c r="U1193" s="125">
        <v>311</v>
      </c>
    </row>
    <row r="1194" spans="1:21">
      <c r="A1194" s="125">
        <v>310</v>
      </c>
      <c r="B1194" s="125">
        <v>0.40050000000000002</v>
      </c>
      <c r="C1194" s="125">
        <v>1.258</v>
      </c>
      <c r="D1194" s="125">
        <v>3.0158</v>
      </c>
      <c r="E1194" s="125">
        <v>6.1801000000000004</v>
      </c>
      <c r="F1194" s="125">
        <v>13.0364</v>
      </c>
      <c r="G1194" s="125">
        <v>16.3278</v>
      </c>
      <c r="H1194" s="125">
        <v>25.090199999999999</v>
      </c>
      <c r="I1194" s="125">
        <v>0.45929999999999999</v>
      </c>
      <c r="J1194" s="125">
        <v>1.3720000000000001</v>
      </c>
      <c r="K1194" s="125">
        <v>3.2401</v>
      </c>
      <c r="L1194" s="125">
        <v>0.50649999999999995</v>
      </c>
      <c r="M1194" s="125">
        <v>1.4805999999999999</v>
      </c>
      <c r="N1194" s="125">
        <v>3.456</v>
      </c>
      <c r="O1194" s="125">
        <v>0.4244</v>
      </c>
      <c r="P1194" s="125">
        <v>1.3609</v>
      </c>
      <c r="Q1194" s="125">
        <v>3.2277</v>
      </c>
      <c r="R1194" s="125">
        <v>1.3643000000000001</v>
      </c>
      <c r="S1194" s="125">
        <v>3.2262</v>
      </c>
      <c r="T1194" s="363">
        <v>7.0077999999999996</v>
      </c>
      <c r="U1194" s="125">
        <v>310</v>
      </c>
    </row>
    <row r="1195" spans="1:21">
      <c r="A1195" s="125">
        <v>309</v>
      </c>
      <c r="B1195" s="125">
        <v>0.40079999999999999</v>
      </c>
      <c r="C1195" s="125">
        <v>1.2585999999999999</v>
      </c>
      <c r="D1195" s="125">
        <v>3.0169000000000001</v>
      </c>
      <c r="E1195" s="125">
        <v>6.1824000000000003</v>
      </c>
      <c r="F1195" s="125">
        <v>13.0411</v>
      </c>
      <c r="G1195" s="125">
        <v>16.3338</v>
      </c>
      <c r="H1195" s="125">
        <v>25.099299999999999</v>
      </c>
      <c r="I1195" s="125">
        <v>0.45960000000000001</v>
      </c>
      <c r="J1195" s="125">
        <v>1.3727</v>
      </c>
      <c r="K1195" s="125">
        <v>3.2414999999999998</v>
      </c>
      <c r="L1195" s="125">
        <v>0.50690000000000002</v>
      </c>
      <c r="M1195" s="125">
        <v>1.4814000000000001</v>
      </c>
      <c r="N1195" s="125">
        <v>3.4575</v>
      </c>
      <c r="O1195" s="125">
        <v>0.42470000000000002</v>
      </c>
      <c r="P1195" s="125">
        <v>1.3615999999999999</v>
      </c>
      <c r="Q1195" s="125">
        <v>3.2290000000000001</v>
      </c>
      <c r="R1195" s="125">
        <v>1.3649</v>
      </c>
      <c r="S1195" s="125">
        <v>3.2275</v>
      </c>
      <c r="T1195" s="363">
        <v>7.0103999999999997</v>
      </c>
      <c r="U1195" s="125">
        <v>309</v>
      </c>
    </row>
    <row r="1196" spans="1:21">
      <c r="A1196" s="125">
        <v>308</v>
      </c>
      <c r="B1196" s="125">
        <v>0.40100000000000002</v>
      </c>
      <c r="C1196" s="125">
        <v>1.2592000000000001</v>
      </c>
      <c r="D1196" s="125">
        <v>3.0179999999999998</v>
      </c>
      <c r="E1196" s="125">
        <v>6.1847000000000003</v>
      </c>
      <c r="F1196" s="125">
        <v>13.0458</v>
      </c>
      <c r="G1196" s="125">
        <v>16.3398</v>
      </c>
      <c r="H1196" s="125">
        <v>25.108499999999999</v>
      </c>
      <c r="I1196" s="125">
        <v>0.45989999999999998</v>
      </c>
      <c r="J1196" s="125">
        <v>1.3733</v>
      </c>
      <c r="K1196" s="125">
        <v>3.2429000000000001</v>
      </c>
      <c r="L1196" s="125">
        <v>0.50719999999999998</v>
      </c>
      <c r="M1196" s="125">
        <v>1.4821</v>
      </c>
      <c r="N1196" s="125">
        <v>3.4588999999999999</v>
      </c>
      <c r="O1196" s="125">
        <v>0.42499999999999999</v>
      </c>
      <c r="P1196" s="125">
        <v>1.3622000000000001</v>
      </c>
      <c r="Q1196" s="125">
        <v>3.2303000000000002</v>
      </c>
      <c r="R1196" s="125">
        <v>1.3655999999999999</v>
      </c>
      <c r="S1196" s="125">
        <v>3.2286999999999999</v>
      </c>
      <c r="T1196" s="363">
        <v>7.0129999999999999</v>
      </c>
      <c r="U1196" s="125">
        <v>308</v>
      </c>
    </row>
    <row r="1197" spans="1:21">
      <c r="A1197" s="125">
        <v>307</v>
      </c>
      <c r="B1197" s="125">
        <v>0.40129999999999999</v>
      </c>
      <c r="C1197" s="125">
        <v>1.2597</v>
      </c>
      <c r="D1197" s="125">
        <v>3.0192000000000001</v>
      </c>
      <c r="E1197" s="125">
        <v>6.1870000000000003</v>
      </c>
      <c r="F1197" s="125">
        <v>13.0504</v>
      </c>
      <c r="G1197" s="125">
        <v>16.345800000000001</v>
      </c>
      <c r="H1197" s="125">
        <v>25.117699999999999</v>
      </c>
      <c r="I1197" s="125">
        <v>0.46029999999999999</v>
      </c>
      <c r="J1197" s="125">
        <v>1.3740000000000001</v>
      </c>
      <c r="K1197" s="125">
        <v>3.2442000000000002</v>
      </c>
      <c r="L1197" s="125">
        <v>0.50760000000000005</v>
      </c>
      <c r="M1197" s="125">
        <v>1.4827999999999999</v>
      </c>
      <c r="N1197" s="125">
        <v>3.4603999999999999</v>
      </c>
      <c r="O1197" s="125">
        <v>0.42530000000000001</v>
      </c>
      <c r="P1197" s="125">
        <v>1.3629</v>
      </c>
      <c r="Q1197" s="125">
        <v>3.2315999999999998</v>
      </c>
      <c r="R1197" s="125">
        <v>1.3662000000000001</v>
      </c>
      <c r="S1197" s="125">
        <v>3.23</v>
      </c>
      <c r="T1197" s="363">
        <v>7.0156000000000001</v>
      </c>
      <c r="U1197" s="125">
        <v>307</v>
      </c>
    </row>
    <row r="1198" spans="1:21">
      <c r="A1198" s="125">
        <v>306</v>
      </c>
      <c r="B1198" s="125">
        <v>0.40160000000000001</v>
      </c>
      <c r="C1198" s="125">
        <v>1.2603</v>
      </c>
      <c r="D1198" s="125">
        <v>3.0203000000000002</v>
      </c>
      <c r="E1198" s="125">
        <v>6.1893000000000002</v>
      </c>
      <c r="F1198" s="125">
        <v>13.055099999999999</v>
      </c>
      <c r="G1198" s="125">
        <v>16.351800000000001</v>
      </c>
      <c r="H1198" s="125">
        <v>25.126899999999999</v>
      </c>
      <c r="I1198" s="125">
        <v>0.46060000000000001</v>
      </c>
      <c r="J1198" s="125">
        <v>1.3747</v>
      </c>
      <c r="K1198" s="125">
        <v>3.2456</v>
      </c>
      <c r="L1198" s="125">
        <v>0.50800000000000001</v>
      </c>
      <c r="M1198" s="125">
        <v>1.4836</v>
      </c>
      <c r="N1198" s="125">
        <v>3.4619</v>
      </c>
      <c r="O1198" s="125">
        <v>0.42549999999999999</v>
      </c>
      <c r="P1198" s="125">
        <v>1.3635999999999999</v>
      </c>
      <c r="Q1198" s="125">
        <v>3.2328999999999999</v>
      </c>
      <c r="R1198" s="125">
        <v>1.3669</v>
      </c>
      <c r="S1198" s="125">
        <v>3.2313000000000001</v>
      </c>
      <c r="T1198" s="363">
        <v>7.0180999999999996</v>
      </c>
      <c r="U1198" s="125">
        <v>306</v>
      </c>
    </row>
    <row r="1199" spans="1:21">
      <c r="A1199" s="125">
        <v>305</v>
      </c>
      <c r="B1199" s="125">
        <v>0.40189999999999998</v>
      </c>
      <c r="C1199" s="125">
        <v>1.2608999999999999</v>
      </c>
      <c r="D1199" s="125">
        <v>3.0215000000000001</v>
      </c>
      <c r="E1199" s="125">
        <v>6.1917</v>
      </c>
      <c r="F1199" s="125">
        <v>13.059799999999999</v>
      </c>
      <c r="G1199" s="125">
        <v>16.357800000000001</v>
      </c>
      <c r="H1199" s="125">
        <v>25.136099999999999</v>
      </c>
      <c r="I1199" s="125">
        <v>0.46089999999999998</v>
      </c>
      <c r="J1199" s="125">
        <v>1.3754</v>
      </c>
      <c r="K1199" s="125">
        <v>3.2469999999999999</v>
      </c>
      <c r="L1199" s="125">
        <v>0.50829999999999997</v>
      </c>
      <c r="M1199" s="125">
        <v>1.4843</v>
      </c>
      <c r="N1199" s="125">
        <v>3.4632999999999998</v>
      </c>
      <c r="O1199" s="125">
        <v>0.42580000000000001</v>
      </c>
      <c r="P1199" s="125">
        <v>1.3642000000000001</v>
      </c>
      <c r="Q1199" s="125">
        <v>3.2343000000000002</v>
      </c>
      <c r="R1199" s="125">
        <v>1.3674999999999999</v>
      </c>
      <c r="S1199" s="125">
        <v>3.2326000000000001</v>
      </c>
      <c r="T1199" s="363">
        <v>7.0206999999999997</v>
      </c>
      <c r="U1199" s="125">
        <v>305</v>
      </c>
    </row>
    <row r="1200" spans="1:21">
      <c r="A1200" s="125">
        <v>304</v>
      </c>
      <c r="B1200" s="125">
        <v>0.40210000000000001</v>
      </c>
      <c r="C1200" s="125">
        <v>1.2615000000000001</v>
      </c>
      <c r="D1200" s="125">
        <v>3.0226000000000002</v>
      </c>
      <c r="E1200" s="125">
        <v>6.194</v>
      </c>
      <c r="F1200" s="125">
        <v>13.064500000000001</v>
      </c>
      <c r="G1200" s="125">
        <v>16.363800000000001</v>
      </c>
      <c r="H1200" s="125">
        <v>25.145299999999999</v>
      </c>
      <c r="I1200" s="125">
        <v>0.4612</v>
      </c>
      <c r="J1200" s="125">
        <v>1.3761000000000001</v>
      </c>
      <c r="K1200" s="125">
        <v>3.2483</v>
      </c>
      <c r="L1200" s="125">
        <v>0.50870000000000004</v>
      </c>
      <c r="M1200" s="125">
        <v>1.4850000000000001</v>
      </c>
      <c r="N1200" s="125">
        <v>3.4647999999999999</v>
      </c>
      <c r="O1200" s="125">
        <v>0.42609999999999998</v>
      </c>
      <c r="P1200" s="125">
        <v>1.3649</v>
      </c>
      <c r="Q1200" s="125">
        <v>3.2355999999999998</v>
      </c>
      <c r="R1200" s="125">
        <v>1.3682000000000001</v>
      </c>
      <c r="S1200" s="125">
        <v>3.2339000000000002</v>
      </c>
      <c r="T1200" s="363">
        <v>7.0232999999999999</v>
      </c>
      <c r="U1200" s="125">
        <v>304</v>
      </c>
    </row>
    <row r="1201" spans="1:21">
      <c r="A1201" s="125">
        <v>303</v>
      </c>
      <c r="B1201" s="125">
        <v>0.40239999999999998</v>
      </c>
      <c r="C1201" s="125">
        <v>1.262</v>
      </c>
      <c r="D1201" s="125">
        <v>3.0238</v>
      </c>
      <c r="E1201" s="125">
        <v>6.1962999999999999</v>
      </c>
      <c r="F1201" s="125">
        <v>13.0692</v>
      </c>
      <c r="G1201" s="125">
        <v>16.369800000000001</v>
      </c>
      <c r="H1201" s="125">
        <v>25.154499999999999</v>
      </c>
      <c r="I1201" s="125">
        <v>0.46160000000000001</v>
      </c>
      <c r="J1201" s="125">
        <v>1.3767</v>
      </c>
      <c r="K1201" s="125">
        <v>3.2496999999999998</v>
      </c>
      <c r="L1201" s="125">
        <v>0.50900000000000001</v>
      </c>
      <c r="M1201" s="125">
        <v>1.4858</v>
      </c>
      <c r="N1201" s="125">
        <v>3.4662999999999999</v>
      </c>
      <c r="O1201" s="125">
        <v>0.4264</v>
      </c>
      <c r="P1201" s="125">
        <v>1.3655999999999999</v>
      </c>
      <c r="Q1201" s="125">
        <v>3.2368999999999999</v>
      </c>
      <c r="R1201" s="125">
        <v>1.3688</v>
      </c>
      <c r="S1201" s="125">
        <v>3.2351999999999999</v>
      </c>
      <c r="T1201" s="363">
        <v>7.0259</v>
      </c>
      <c r="U1201" s="125">
        <v>303</v>
      </c>
    </row>
    <row r="1202" spans="1:21">
      <c r="A1202" s="125">
        <v>302</v>
      </c>
      <c r="B1202" s="125">
        <v>0.4027</v>
      </c>
      <c r="C1202" s="125">
        <v>1.2625999999999999</v>
      </c>
      <c r="D1202" s="125">
        <v>3.0249000000000001</v>
      </c>
      <c r="E1202" s="125">
        <v>6.1985999999999999</v>
      </c>
      <c r="F1202" s="125">
        <v>13.0739</v>
      </c>
      <c r="G1202" s="125">
        <v>16.375800000000002</v>
      </c>
      <c r="H1202" s="125">
        <v>25.163799999999998</v>
      </c>
      <c r="I1202" s="125">
        <v>0.46189999999999998</v>
      </c>
      <c r="J1202" s="125">
        <v>1.3774</v>
      </c>
      <c r="K1202" s="125">
        <v>3.2511000000000001</v>
      </c>
      <c r="L1202" s="125">
        <v>0.50939999999999996</v>
      </c>
      <c r="M1202" s="125">
        <v>1.4864999999999999</v>
      </c>
      <c r="N1202" s="125">
        <v>3.4678</v>
      </c>
      <c r="O1202" s="125">
        <v>0.42670000000000002</v>
      </c>
      <c r="P1202" s="125">
        <v>1.3662000000000001</v>
      </c>
      <c r="Q1202" s="125">
        <v>3.2382</v>
      </c>
      <c r="R1202" s="125">
        <v>1.3694999999999999</v>
      </c>
      <c r="S1202" s="125">
        <v>3.2364999999999999</v>
      </c>
      <c r="T1202" s="363">
        <v>7.0285000000000002</v>
      </c>
      <c r="U1202" s="125">
        <v>302</v>
      </c>
    </row>
    <row r="1203" spans="1:21">
      <c r="A1203" s="125">
        <v>301</v>
      </c>
      <c r="B1203" s="125">
        <v>0.40300000000000002</v>
      </c>
      <c r="C1203" s="125">
        <v>1.2632000000000001</v>
      </c>
      <c r="D1203" s="125">
        <v>3.0261</v>
      </c>
      <c r="E1203" s="125">
        <v>6.2008999999999999</v>
      </c>
      <c r="F1203" s="125">
        <v>13.0787</v>
      </c>
      <c r="G1203" s="125">
        <v>16.381900000000002</v>
      </c>
      <c r="H1203" s="125">
        <v>25.173100000000002</v>
      </c>
      <c r="I1203" s="125">
        <v>0.4622</v>
      </c>
      <c r="J1203" s="125">
        <v>1.3781000000000001</v>
      </c>
      <c r="K1203" s="125">
        <v>3.2524000000000002</v>
      </c>
      <c r="L1203" s="125">
        <v>0.50980000000000003</v>
      </c>
      <c r="M1203" s="125">
        <v>1.4872000000000001</v>
      </c>
      <c r="N1203" s="125">
        <v>3.4691999999999998</v>
      </c>
      <c r="O1203" s="125">
        <v>0.42699999999999999</v>
      </c>
      <c r="P1203" s="125">
        <v>1.3669</v>
      </c>
      <c r="Q1203" s="125">
        <v>3.2395999999999998</v>
      </c>
      <c r="R1203" s="125">
        <v>1.3701000000000001</v>
      </c>
      <c r="S1203" s="125">
        <v>3.2378</v>
      </c>
      <c r="T1203" s="363">
        <v>7.0311000000000003</v>
      </c>
      <c r="U1203" s="125">
        <v>301</v>
      </c>
    </row>
    <row r="1204" spans="1:21">
      <c r="A1204" s="125">
        <v>300</v>
      </c>
      <c r="B1204" s="125">
        <v>0.4032</v>
      </c>
      <c r="C1204" s="125">
        <v>1.2638</v>
      </c>
      <c r="D1204" s="125">
        <v>3.0272000000000001</v>
      </c>
      <c r="E1204" s="125">
        <v>6.2032999999999996</v>
      </c>
      <c r="F1204" s="125">
        <v>13.083399999999999</v>
      </c>
      <c r="G1204" s="125">
        <v>16.387899999999998</v>
      </c>
      <c r="H1204" s="125">
        <v>25.182400000000001</v>
      </c>
      <c r="I1204" s="125">
        <v>0.46250000000000002</v>
      </c>
      <c r="J1204" s="125">
        <v>1.3788</v>
      </c>
      <c r="K1204" s="125">
        <v>3.2538</v>
      </c>
      <c r="L1204" s="125">
        <v>0.5101</v>
      </c>
      <c r="M1204" s="125">
        <v>1.488</v>
      </c>
      <c r="N1204" s="125">
        <v>3.4706999999999999</v>
      </c>
      <c r="O1204" s="125">
        <v>0.42730000000000001</v>
      </c>
      <c r="P1204" s="125">
        <v>1.3675999999999999</v>
      </c>
      <c r="Q1204" s="125">
        <v>3.2408999999999999</v>
      </c>
      <c r="R1204" s="125">
        <v>1.3708</v>
      </c>
      <c r="S1204" s="125">
        <v>3.2391000000000001</v>
      </c>
      <c r="T1204" s="363">
        <v>7.0338000000000003</v>
      </c>
      <c r="U1204" s="125">
        <v>300</v>
      </c>
    </row>
    <row r="1205" spans="1:21">
      <c r="A1205" s="125">
        <v>299</v>
      </c>
      <c r="B1205" s="125">
        <v>0.40350000000000003</v>
      </c>
      <c r="C1205" s="125">
        <v>1.2643</v>
      </c>
      <c r="D1205" s="125">
        <v>3.0284</v>
      </c>
      <c r="E1205" s="125">
        <v>6.2055999999999996</v>
      </c>
      <c r="F1205" s="125">
        <v>13.088100000000001</v>
      </c>
      <c r="G1205" s="125">
        <v>16.393999999999998</v>
      </c>
      <c r="H1205" s="125">
        <v>25.191700000000001</v>
      </c>
      <c r="I1205" s="125">
        <v>0.46289999999999998</v>
      </c>
      <c r="J1205" s="125">
        <v>1.3794999999999999</v>
      </c>
      <c r="K1205" s="125">
        <v>3.2551999999999999</v>
      </c>
      <c r="L1205" s="125">
        <v>0.51049999999999995</v>
      </c>
      <c r="M1205" s="125">
        <v>1.4886999999999999</v>
      </c>
      <c r="N1205" s="125">
        <v>3.4722</v>
      </c>
      <c r="O1205" s="125">
        <v>0.42759999999999998</v>
      </c>
      <c r="P1205" s="125">
        <v>1.3682000000000001</v>
      </c>
      <c r="Q1205" s="125">
        <v>3.2422</v>
      </c>
      <c r="R1205" s="125">
        <v>1.3714</v>
      </c>
      <c r="S1205" s="125">
        <v>3.2404000000000002</v>
      </c>
      <c r="T1205" s="363">
        <v>7.0364000000000004</v>
      </c>
      <c r="U1205" s="125">
        <v>299</v>
      </c>
    </row>
    <row r="1206" spans="1:21">
      <c r="A1206" s="125">
        <v>298</v>
      </c>
      <c r="B1206" s="125">
        <v>0.40379999999999999</v>
      </c>
      <c r="C1206" s="125">
        <v>1.2648999999999999</v>
      </c>
      <c r="D1206" s="125">
        <v>3.0295000000000001</v>
      </c>
      <c r="E1206" s="125">
        <v>6.2079000000000004</v>
      </c>
      <c r="F1206" s="125">
        <v>13.0929</v>
      </c>
      <c r="G1206" s="125">
        <v>16.400099999999998</v>
      </c>
      <c r="H1206" s="125">
        <v>25.201000000000001</v>
      </c>
      <c r="I1206" s="125">
        <v>0.4632</v>
      </c>
      <c r="J1206" s="125">
        <v>1.3802000000000001</v>
      </c>
      <c r="K1206" s="125">
        <v>3.2566000000000002</v>
      </c>
      <c r="L1206" s="125">
        <v>0.51090000000000002</v>
      </c>
      <c r="M1206" s="125">
        <v>1.4894000000000001</v>
      </c>
      <c r="N1206" s="125">
        <v>3.4737</v>
      </c>
      <c r="O1206" s="125">
        <v>0.4279</v>
      </c>
      <c r="P1206" s="125">
        <v>1.3689</v>
      </c>
      <c r="Q1206" s="125">
        <v>3.2435999999999998</v>
      </c>
      <c r="R1206" s="125">
        <v>1.3721000000000001</v>
      </c>
      <c r="S1206" s="125">
        <v>3.2416999999999998</v>
      </c>
      <c r="T1206" s="363">
        <v>7.0389999999999997</v>
      </c>
      <c r="U1206" s="125">
        <v>298</v>
      </c>
    </row>
    <row r="1207" spans="1:21">
      <c r="A1207" s="125">
        <v>297</v>
      </c>
      <c r="B1207" s="125">
        <v>0.40410000000000001</v>
      </c>
      <c r="C1207" s="125">
        <v>1.2655000000000001</v>
      </c>
      <c r="D1207" s="125">
        <v>3.0306999999999999</v>
      </c>
      <c r="E1207" s="125">
        <v>6.2103000000000002</v>
      </c>
      <c r="F1207" s="125">
        <v>13.0976</v>
      </c>
      <c r="G1207" s="125">
        <v>16.406099999999999</v>
      </c>
      <c r="H1207" s="125">
        <v>25.2103</v>
      </c>
      <c r="I1207" s="125">
        <v>0.46350000000000002</v>
      </c>
      <c r="J1207" s="125">
        <v>1.3809</v>
      </c>
      <c r="K1207" s="125">
        <v>3.258</v>
      </c>
      <c r="L1207" s="125">
        <v>0.51119999999999999</v>
      </c>
      <c r="M1207" s="125">
        <v>1.4902</v>
      </c>
      <c r="N1207" s="125">
        <v>3.4752000000000001</v>
      </c>
      <c r="O1207" s="125">
        <v>0.42820000000000003</v>
      </c>
      <c r="P1207" s="125">
        <v>1.3695999999999999</v>
      </c>
      <c r="Q1207" s="125">
        <v>3.2448999999999999</v>
      </c>
      <c r="R1207" s="125">
        <v>1.3727</v>
      </c>
      <c r="S1207" s="125">
        <v>3.2429999999999999</v>
      </c>
      <c r="T1207" s="363">
        <v>7.0415999999999999</v>
      </c>
      <c r="U1207" s="125">
        <v>297</v>
      </c>
    </row>
    <row r="1208" spans="1:21">
      <c r="A1208" s="125">
        <v>296</v>
      </c>
      <c r="B1208" s="125">
        <v>0.40439999999999998</v>
      </c>
      <c r="C1208" s="125">
        <v>1.2661</v>
      </c>
      <c r="D1208" s="125">
        <v>3.0318999999999998</v>
      </c>
      <c r="E1208" s="125">
        <v>6.2126000000000001</v>
      </c>
      <c r="F1208" s="125">
        <v>13.102399999999999</v>
      </c>
      <c r="G1208" s="125">
        <v>16.412199999999999</v>
      </c>
      <c r="H1208" s="125">
        <v>25.2197</v>
      </c>
      <c r="I1208" s="125">
        <v>0.46389999999999998</v>
      </c>
      <c r="J1208" s="125">
        <v>1.3815999999999999</v>
      </c>
      <c r="K1208" s="125">
        <v>3.2593999999999999</v>
      </c>
      <c r="L1208" s="125">
        <v>0.51160000000000005</v>
      </c>
      <c r="M1208" s="125">
        <v>1.4908999999999999</v>
      </c>
      <c r="N1208" s="125">
        <v>3.4767000000000001</v>
      </c>
      <c r="O1208" s="125">
        <v>0.4284</v>
      </c>
      <c r="P1208" s="125">
        <v>1.3703000000000001</v>
      </c>
      <c r="Q1208" s="125">
        <v>3.2463000000000002</v>
      </c>
      <c r="R1208" s="125">
        <v>1.3734</v>
      </c>
      <c r="S1208" s="125">
        <v>3.2443</v>
      </c>
      <c r="T1208" s="363">
        <v>7.0442</v>
      </c>
      <c r="U1208" s="125">
        <v>296</v>
      </c>
    </row>
    <row r="1209" spans="1:21">
      <c r="A1209" s="125">
        <v>295</v>
      </c>
      <c r="B1209" s="125">
        <v>0.40460000000000002</v>
      </c>
      <c r="C1209" s="125">
        <v>1.2666999999999999</v>
      </c>
      <c r="D1209" s="125">
        <v>3.0329999999999999</v>
      </c>
      <c r="E1209" s="125">
        <v>6.2149999999999999</v>
      </c>
      <c r="F1209" s="125">
        <v>13.107200000000001</v>
      </c>
      <c r="G1209" s="125">
        <v>16.418299999999999</v>
      </c>
      <c r="H1209" s="125">
        <v>25.228999999999999</v>
      </c>
      <c r="I1209" s="125">
        <v>0.4642</v>
      </c>
      <c r="J1209" s="125">
        <v>1.3822000000000001</v>
      </c>
      <c r="K1209" s="125">
        <v>3.2606999999999999</v>
      </c>
      <c r="L1209" s="125">
        <v>0.51200000000000001</v>
      </c>
      <c r="M1209" s="125">
        <v>1.4917</v>
      </c>
      <c r="N1209" s="125">
        <v>3.4782000000000002</v>
      </c>
      <c r="O1209" s="125">
        <v>0.42870000000000003</v>
      </c>
      <c r="P1209" s="125">
        <v>1.3709</v>
      </c>
      <c r="Q1209" s="125">
        <v>3.2475999999999998</v>
      </c>
      <c r="R1209" s="125">
        <v>1.3740000000000001</v>
      </c>
      <c r="S1209" s="125">
        <v>3.2456</v>
      </c>
      <c r="T1209" s="363">
        <v>7.0468999999999999</v>
      </c>
      <c r="U1209" s="125">
        <v>295</v>
      </c>
    </row>
    <row r="1210" spans="1:21">
      <c r="A1210" s="125">
        <v>294</v>
      </c>
      <c r="B1210" s="125">
        <v>0.40489999999999998</v>
      </c>
      <c r="C1210" s="125">
        <v>1.2673000000000001</v>
      </c>
      <c r="D1210" s="125">
        <v>3.0341999999999998</v>
      </c>
      <c r="E1210" s="125">
        <v>6.2172999999999998</v>
      </c>
      <c r="F1210" s="125">
        <v>13.1119</v>
      </c>
      <c r="G1210" s="125">
        <v>16.424499999999998</v>
      </c>
      <c r="H1210" s="125">
        <v>25.238399999999999</v>
      </c>
      <c r="I1210" s="125">
        <v>0.46450000000000002</v>
      </c>
      <c r="J1210" s="125">
        <v>1.3829</v>
      </c>
      <c r="K1210" s="125">
        <v>3.2621000000000002</v>
      </c>
      <c r="L1210" s="125">
        <v>0.51239999999999997</v>
      </c>
      <c r="M1210" s="125">
        <v>1.4923999999999999</v>
      </c>
      <c r="N1210" s="125">
        <v>3.4796999999999998</v>
      </c>
      <c r="O1210" s="125">
        <v>0.42899999999999999</v>
      </c>
      <c r="P1210" s="125">
        <v>1.3715999999999999</v>
      </c>
      <c r="Q1210" s="125">
        <v>3.2488999999999999</v>
      </c>
      <c r="R1210" s="125">
        <v>1.3747</v>
      </c>
      <c r="S1210" s="125">
        <v>3.2469999999999999</v>
      </c>
      <c r="T1210" s="363">
        <v>7.0495000000000001</v>
      </c>
      <c r="U1210" s="125">
        <v>294</v>
      </c>
    </row>
    <row r="1211" spans="1:21">
      <c r="A1211" s="125">
        <v>293</v>
      </c>
      <c r="B1211" s="125">
        <v>0.4052</v>
      </c>
      <c r="C1211" s="125">
        <v>1.2678</v>
      </c>
      <c r="D1211" s="125">
        <v>3.0354000000000001</v>
      </c>
      <c r="E1211" s="125">
        <v>6.2196999999999996</v>
      </c>
      <c r="F1211" s="125">
        <v>13.1167</v>
      </c>
      <c r="G1211" s="125">
        <v>16.430599999999998</v>
      </c>
      <c r="H1211" s="125">
        <v>25.247800000000002</v>
      </c>
      <c r="I1211" s="125">
        <v>0.46489999999999998</v>
      </c>
      <c r="J1211" s="125">
        <v>1.3835999999999999</v>
      </c>
      <c r="K1211" s="125">
        <v>3.2635000000000001</v>
      </c>
      <c r="L1211" s="125">
        <v>0.51270000000000004</v>
      </c>
      <c r="M1211" s="125">
        <v>1.4932000000000001</v>
      </c>
      <c r="N1211" s="125">
        <v>3.4811999999999999</v>
      </c>
      <c r="O1211" s="125">
        <v>0.42930000000000001</v>
      </c>
      <c r="P1211" s="125">
        <v>1.3723000000000001</v>
      </c>
      <c r="Q1211" s="125">
        <v>3.2503000000000002</v>
      </c>
      <c r="R1211" s="125">
        <v>1.3753</v>
      </c>
      <c r="S1211" s="125">
        <v>3.2483</v>
      </c>
      <c r="T1211" s="363">
        <v>7.0522</v>
      </c>
      <c r="U1211" s="125">
        <v>293</v>
      </c>
    </row>
    <row r="1212" spans="1:21">
      <c r="A1212" s="125">
        <v>292</v>
      </c>
      <c r="B1212" s="125">
        <v>0.40550000000000003</v>
      </c>
      <c r="C1212" s="125">
        <v>1.2684</v>
      </c>
      <c r="D1212" s="125">
        <v>3.0365000000000002</v>
      </c>
      <c r="E1212" s="125">
        <v>6.2221000000000002</v>
      </c>
      <c r="F1212" s="125">
        <v>13.121499999999999</v>
      </c>
      <c r="G1212" s="125">
        <v>16.436699999999998</v>
      </c>
      <c r="H1212" s="125">
        <v>25.257200000000001</v>
      </c>
      <c r="I1212" s="125">
        <v>0.4652</v>
      </c>
      <c r="J1212" s="125">
        <v>1.3843000000000001</v>
      </c>
      <c r="K1212" s="125">
        <v>3.2648999999999999</v>
      </c>
      <c r="L1212" s="125">
        <v>0.5131</v>
      </c>
      <c r="M1212" s="125">
        <v>1.4939</v>
      </c>
      <c r="N1212" s="125">
        <v>3.4826999999999999</v>
      </c>
      <c r="O1212" s="125">
        <v>0.42959999999999998</v>
      </c>
      <c r="P1212" s="125">
        <v>1.373</v>
      </c>
      <c r="Q1212" s="125">
        <v>3.2515999999999998</v>
      </c>
      <c r="R1212" s="125">
        <v>1.3759999999999999</v>
      </c>
      <c r="S1212" s="125">
        <v>3.2496</v>
      </c>
      <c r="T1212" s="363">
        <v>7.0548000000000002</v>
      </c>
      <c r="U1212" s="125">
        <v>292</v>
      </c>
    </row>
    <row r="1213" spans="1:21">
      <c r="A1213" s="125">
        <v>291</v>
      </c>
      <c r="B1213" s="125">
        <v>0.40579999999999999</v>
      </c>
      <c r="C1213" s="125">
        <v>1.2689999999999999</v>
      </c>
      <c r="D1213" s="125">
        <v>3.0377000000000001</v>
      </c>
      <c r="E1213" s="125">
        <v>6.2244000000000002</v>
      </c>
      <c r="F1213" s="125">
        <v>13.126300000000001</v>
      </c>
      <c r="G1213" s="125">
        <v>16.442900000000002</v>
      </c>
      <c r="H1213" s="125">
        <v>25.2666</v>
      </c>
      <c r="I1213" s="125">
        <v>0.46550000000000002</v>
      </c>
      <c r="J1213" s="125">
        <v>1.385</v>
      </c>
      <c r="K1213" s="125">
        <v>3.2663000000000002</v>
      </c>
      <c r="L1213" s="125">
        <v>0.51349999999999996</v>
      </c>
      <c r="M1213" s="125">
        <v>1.4946999999999999</v>
      </c>
      <c r="N1213" s="125">
        <v>3.4842</v>
      </c>
      <c r="O1213" s="125">
        <v>0.4299</v>
      </c>
      <c r="P1213" s="125">
        <v>1.3736999999999999</v>
      </c>
      <c r="Q1213" s="125">
        <v>3.2530000000000001</v>
      </c>
      <c r="R1213" s="125">
        <v>1.3766</v>
      </c>
      <c r="S1213" s="125">
        <v>3.2509000000000001</v>
      </c>
      <c r="T1213" s="363">
        <v>7.0575000000000001</v>
      </c>
      <c r="U1213" s="125">
        <v>291</v>
      </c>
    </row>
    <row r="1214" spans="1:21">
      <c r="A1214" s="125">
        <v>290</v>
      </c>
      <c r="B1214" s="125">
        <v>0.40610000000000002</v>
      </c>
      <c r="C1214" s="125">
        <v>1.2696000000000001</v>
      </c>
      <c r="D1214" s="125">
        <v>3.0388999999999999</v>
      </c>
      <c r="E1214" s="125">
        <v>6.2267999999999999</v>
      </c>
      <c r="F1214" s="125">
        <v>13.1312</v>
      </c>
      <c r="G1214" s="125">
        <v>16.449000000000002</v>
      </c>
      <c r="H1214" s="125">
        <v>25.2761</v>
      </c>
      <c r="I1214" s="125">
        <v>0.46589999999999998</v>
      </c>
      <c r="J1214" s="125">
        <v>1.3856999999999999</v>
      </c>
      <c r="K1214" s="125">
        <v>3.2677</v>
      </c>
      <c r="L1214" s="125">
        <v>0.51380000000000003</v>
      </c>
      <c r="M1214" s="125">
        <v>1.4954000000000001</v>
      </c>
      <c r="N1214" s="125">
        <v>3.4857</v>
      </c>
      <c r="O1214" s="125">
        <v>0.43020000000000003</v>
      </c>
      <c r="P1214" s="125">
        <v>1.3743000000000001</v>
      </c>
      <c r="Q1214" s="125">
        <v>3.2544</v>
      </c>
      <c r="R1214" s="125">
        <v>1.3773</v>
      </c>
      <c r="S1214" s="125">
        <v>3.2523</v>
      </c>
      <c r="T1214" s="363">
        <v>7.0601000000000003</v>
      </c>
      <c r="U1214" s="125">
        <v>290</v>
      </c>
    </row>
    <row r="1215" spans="1:21">
      <c r="A1215" s="125">
        <v>289</v>
      </c>
      <c r="B1215" s="125">
        <v>0.40629999999999999</v>
      </c>
      <c r="C1215" s="125">
        <v>1.2702</v>
      </c>
      <c r="D1215" s="125">
        <v>3.0400999999999998</v>
      </c>
      <c r="E1215" s="125">
        <v>6.2291999999999996</v>
      </c>
      <c r="F1215" s="125">
        <v>13.135999999999999</v>
      </c>
      <c r="G1215" s="125">
        <v>16.455200000000001</v>
      </c>
      <c r="H1215" s="125">
        <v>25.285599999999999</v>
      </c>
      <c r="I1215" s="125">
        <v>0.4662</v>
      </c>
      <c r="J1215" s="125">
        <v>1.3864000000000001</v>
      </c>
      <c r="K1215" s="125">
        <v>3.2690999999999999</v>
      </c>
      <c r="L1215" s="125">
        <v>0.51419999999999999</v>
      </c>
      <c r="M1215" s="125">
        <v>1.4962</v>
      </c>
      <c r="N1215" s="125">
        <v>3.4872000000000001</v>
      </c>
      <c r="O1215" s="125">
        <v>0.43049999999999999</v>
      </c>
      <c r="P1215" s="125">
        <v>1.375</v>
      </c>
      <c r="Q1215" s="125">
        <v>3.2557</v>
      </c>
      <c r="R1215" s="125">
        <v>1.3779999999999999</v>
      </c>
      <c r="S1215" s="125">
        <v>3.2536</v>
      </c>
      <c r="T1215" s="363">
        <v>7.0628000000000002</v>
      </c>
      <c r="U1215" s="125">
        <v>289</v>
      </c>
    </row>
    <row r="1216" spans="1:21">
      <c r="A1216" s="125">
        <v>288</v>
      </c>
      <c r="B1216" s="125">
        <v>0.40660000000000002</v>
      </c>
      <c r="C1216" s="125">
        <v>1.2707999999999999</v>
      </c>
      <c r="D1216" s="125">
        <v>3.0413000000000001</v>
      </c>
      <c r="E1216" s="125">
        <v>6.2314999999999996</v>
      </c>
      <c r="F1216" s="125">
        <v>13.1408</v>
      </c>
      <c r="G1216" s="125">
        <v>16.461400000000001</v>
      </c>
      <c r="H1216" s="125">
        <v>25.295000000000002</v>
      </c>
      <c r="I1216" s="125">
        <v>0.46650000000000003</v>
      </c>
      <c r="J1216" s="125">
        <v>1.3871</v>
      </c>
      <c r="K1216" s="125">
        <v>3.2705000000000002</v>
      </c>
      <c r="L1216" s="125">
        <v>0.51459999999999995</v>
      </c>
      <c r="M1216" s="125">
        <v>1.4968999999999999</v>
      </c>
      <c r="N1216" s="125">
        <v>3.4887000000000001</v>
      </c>
      <c r="O1216" s="125">
        <v>0.43080000000000002</v>
      </c>
      <c r="P1216" s="125">
        <v>1.3756999999999999</v>
      </c>
      <c r="Q1216" s="125">
        <v>3.2570999999999999</v>
      </c>
      <c r="R1216" s="125">
        <v>1.3786</v>
      </c>
      <c r="S1216" s="125">
        <v>3.2549000000000001</v>
      </c>
      <c r="T1216" s="363">
        <v>7.0654000000000003</v>
      </c>
      <c r="U1216" s="125">
        <v>288</v>
      </c>
    </row>
    <row r="1217" spans="1:21">
      <c r="A1217" s="125">
        <v>287</v>
      </c>
      <c r="B1217" s="125">
        <v>0.40689999999999998</v>
      </c>
      <c r="C1217" s="125">
        <v>1.2714000000000001</v>
      </c>
      <c r="D1217" s="125">
        <v>3.0424000000000002</v>
      </c>
      <c r="E1217" s="125">
        <v>6.2339000000000002</v>
      </c>
      <c r="F1217" s="125">
        <v>13.1456</v>
      </c>
      <c r="G1217" s="125">
        <v>16.467600000000001</v>
      </c>
      <c r="H1217" s="125">
        <v>25.304500000000001</v>
      </c>
      <c r="I1217" s="125">
        <v>0.46689999999999998</v>
      </c>
      <c r="J1217" s="125">
        <v>1.3877999999999999</v>
      </c>
      <c r="K1217" s="125">
        <v>3.2719</v>
      </c>
      <c r="L1217" s="125">
        <v>0.51500000000000001</v>
      </c>
      <c r="M1217" s="125">
        <v>1.4977</v>
      </c>
      <c r="N1217" s="125">
        <v>3.4902000000000002</v>
      </c>
      <c r="O1217" s="125">
        <v>0.43109999999999998</v>
      </c>
      <c r="P1217" s="125">
        <v>1.3764000000000001</v>
      </c>
      <c r="Q1217" s="125">
        <v>3.2584</v>
      </c>
      <c r="R1217" s="125">
        <v>1.3793</v>
      </c>
      <c r="S1217" s="125">
        <v>3.2562000000000002</v>
      </c>
      <c r="T1217" s="363">
        <v>7.0681000000000003</v>
      </c>
      <c r="U1217" s="125">
        <v>287</v>
      </c>
    </row>
    <row r="1218" spans="1:21">
      <c r="A1218" s="125">
        <v>286</v>
      </c>
      <c r="B1218" s="125">
        <v>0.40720000000000001</v>
      </c>
      <c r="C1218" s="125">
        <v>1.272</v>
      </c>
      <c r="D1218" s="125">
        <v>3.0436000000000001</v>
      </c>
      <c r="E1218" s="125">
        <v>6.2363</v>
      </c>
      <c r="F1218" s="125">
        <v>13.150499999999999</v>
      </c>
      <c r="G1218" s="125">
        <v>16.473800000000001</v>
      </c>
      <c r="H1218" s="125">
        <v>25.314</v>
      </c>
      <c r="I1218" s="125">
        <v>0.4672</v>
      </c>
      <c r="J1218" s="125">
        <v>1.3885000000000001</v>
      </c>
      <c r="K1218" s="125">
        <v>3.2734000000000001</v>
      </c>
      <c r="L1218" s="125">
        <v>0.51529999999999998</v>
      </c>
      <c r="M1218" s="125">
        <v>1.4984</v>
      </c>
      <c r="N1218" s="125">
        <v>3.4918</v>
      </c>
      <c r="O1218" s="125">
        <v>0.43140000000000001</v>
      </c>
      <c r="P1218" s="125">
        <v>1.3771</v>
      </c>
      <c r="Q1218" s="125">
        <v>3.2597999999999998</v>
      </c>
      <c r="R1218" s="125">
        <v>1.38</v>
      </c>
      <c r="S1218" s="125">
        <v>3.2576000000000001</v>
      </c>
      <c r="T1218" s="363">
        <v>7.0708000000000002</v>
      </c>
      <c r="U1218" s="125">
        <v>286</v>
      </c>
    </row>
    <row r="1219" spans="1:21">
      <c r="A1219" s="125">
        <v>285</v>
      </c>
      <c r="B1219" s="125">
        <v>0.40749999999999997</v>
      </c>
      <c r="C1219" s="125">
        <v>1.2726</v>
      </c>
      <c r="D1219" s="125">
        <v>3.0448</v>
      </c>
      <c r="E1219" s="125">
        <v>6.2386999999999997</v>
      </c>
      <c r="F1219" s="125">
        <v>13.1553</v>
      </c>
      <c r="G1219" s="125">
        <v>16.48</v>
      </c>
      <c r="H1219" s="125">
        <v>25.323599999999999</v>
      </c>
      <c r="I1219" s="125">
        <v>0.46760000000000002</v>
      </c>
      <c r="J1219" s="125">
        <v>1.3892</v>
      </c>
      <c r="K1219" s="125">
        <v>3.2747999999999999</v>
      </c>
      <c r="L1219" s="125">
        <v>0.51570000000000005</v>
      </c>
      <c r="M1219" s="125">
        <v>1.4992000000000001</v>
      </c>
      <c r="N1219" s="125">
        <v>3.4933000000000001</v>
      </c>
      <c r="O1219" s="125">
        <v>0.43169999999999997</v>
      </c>
      <c r="P1219" s="125">
        <v>1.3777999999999999</v>
      </c>
      <c r="Q1219" s="125">
        <v>3.2612000000000001</v>
      </c>
      <c r="R1219" s="125">
        <v>1.3806</v>
      </c>
      <c r="S1219" s="125">
        <v>3.2589000000000001</v>
      </c>
      <c r="T1219" s="363">
        <v>7.0735000000000001</v>
      </c>
      <c r="U1219" s="125">
        <v>285</v>
      </c>
    </row>
    <row r="1220" spans="1:21">
      <c r="A1220" s="125">
        <v>284</v>
      </c>
      <c r="B1220" s="125">
        <v>0.4078</v>
      </c>
      <c r="C1220" s="125">
        <v>1.2730999999999999</v>
      </c>
      <c r="D1220" s="125">
        <v>3.0459999999999998</v>
      </c>
      <c r="E1220" s="125">
        <v>6.2411000000000003</v>
      </c>
      <c r="F1220" s="125">
        <v>13.1602</v>
      </c>
      <c r="G1220" s="125">
        <v>16.4862</v>
      </c>
      <c r="H1220" s="125">
        <v>25.333100000000002</v>
      </c>
      <c r="I1220" s="125">
        <v>0.46789999999999998</v>
      </c>
      <c r="J1220" s="125">
        <v>1.3898999999999999</v>
      </c>
      <c r="K1220" s="125">
        <v>3.2761999999999998</v>
      </c>
      <c r="L1220" s="125">
        <v>0.5161</v>
      </c>
      <c r="M1220" s="125">
        <v>1.4999</v>
      </c>
      <c r="N1220" s="125">
        <v>3.4948000000000001</v>
      </c>
      <c r="O1220" s="125">
        <v>0.432</v>
      </c>
      <c r="P1220" s="125">
        <v>1.3785000000000001</v>
      </c>
      <c r="Q1220" s="125">
        <v>3.2625000000000002</v>
      </c>
      <c r="R1220" s="125">
        <v>1.3813</v>
      </c>
      <c r="S1220" s="125">
        <v>3.2602000000000002</v>
      </c>
      <c r="T1220" s="363">
        <v>7.0762</v>
      </c>
      <c r="U1220" s="125">
        <v>284</v>
      </c>
    </row>
    <row r="1221" spans="1:21">
      <c r="A1221" s="125">
        <v>283</v>
      </c>
      <c r="B1221" s="125">
        <v>0.40799999999999997</v>
      </c>
      <c r="C1221" s="125">
        <v>1.2737000000000001</v>
      </c>
      <c r="D1221" s="125">
        <v>3.0472000000000001</v>
      </c>
      <c r="E1221" s="125">
        <v>6.2435</v>
      </c>
      <c r="F1221" s="125">
        <v>13.165100000000001</v>
      </c>
      <c r="G1221" s="125">
        <v>16.4924</v>
      </c>
      <c r="H1221" s="125">
        <v>25.342700000000001</v>
      </c>
      <c r="I1221" s="125">
        <v>0.46820000000000001</v>
      </c>
      <c r="J1221" s="125">
        <v>1.3906000000000001</v>
      </c>
      <c r="K1221" s="125">
        <v>3.2776000000000001</v>
      </c>
      <c r="L1221" s="125">
        <v>0.51649999999999996</v>
      </c>
      <c r="M1221" s="125">
        <v>1.5006999999999999</v>
      </c>
      <c r="N1221" s="125">
        <v>3.4963000000000002</v>
      </c>
      <c r="O1221" s="125">
        <v>0.43230000000000002</v>
      </c>
      <c r="P1221" s="125">
        <v>1.3792</v>
      </c>
      <c r="Q1221" s="125">
        <v>3.2639</v>
      </c>
      <c r="R1221" s="125">
        <v>1.3819999999999999</v>
      </c>
      <c r="S1221" s="125">
        <v>3.2616000000000001</v>
      </c>
      <c r="T1221" s="363">
        <v>7.0789</v>
      </c>
      <c r="U1221" s="125">
        <v>283</v>
      </c>
    </row>
    <row r="1222" spans="1:21">
      <c r="A1222" s="125">
        <v>282</v>
      </c>
      <c r="B1222" s="125">
        <v>0.4083</v>
      </c>
      <c r="C1222" s="125">
        <v>1.2743</v>
      </c>
      <c r="D1222" s="125">
        <v>3.0484</v>
      </c>
      <c r="E1222" s="125">
        <v>6.2458999999999998</v>
      </c>
      <c r="F1222" s="125">
        <v>13.17</v>
      </c>
      <c r="G1222" s="125">
        <v>16.498699999999999</v>
      </c>
      <c r="H1222" s="125">
        <v>25.3523</v>
      </c>
      <c r="I1222" s="125">
        <v>0.46860000000000002</v>
      </c>
      <c r="J1222" s="125">
        <v>1.3913</v>
      </c>
      <c r="K1222" s="125">
        <v>3.2789999999999999</v>
      </c>
      <c r="L1222" s="125">
        <v>0.51690000000000003</v>
      </c>
      <c r="M1222" s="125">
        <v>1.5014000000000001</v>
      </c>
      <c r="N1222" s="125">
        <v>3.4979</v>
      </c>
      <c r="O1222" s="125">
        <v>0.43259999999999998</v>
      </c>
      <c r="P1222" s="125">
        <v>1.3797999999999999</v>
      </c>
      <c r="Q1222" s="125">
        <v>3.2652999999999999</v>
      </c>
      <c r="R1222" s="125">
        <v>1.3826000000000001</v>
      </c>
      <c r="S1222" s="125">
        <v>3.2629000000000001</v>
      </c>
      <c r="T1222" s="363">
        <v>7.0815000000000001</v>
      </c>
      <c r="U1222" s="125">
        <v>282</v>
      </c>
    </row>
    <row r="1223" spans="1:21">
      <c r="A1223" s="125">
        <v>281</v>
      </c>
      <c r="B1223" s="125">
        <v>0.40860000000000002</v>
      </c>
      <c r="C1223" s="125">
        <v>1.2748999999999999</v>
      </c>
      <c r="D1223" s="125">
        <v>3.0495999999999999</v>
      </c>
      <c r="E1223" s="125">
        <v>6.2483000000000004</v>
      </c>
      <c r="F1223" s="125">
        <v>13.174799999999999</v>
      </c>
      <c r="G1223" s="125">
        <v>16.504899999999999</v>
      </c>
      <c r="H1223" s="125">
        <v>25.361899999999999</v>
      </c>
      <c r="I1223" s="125">
        <v>0.46889999999999998</v>
      </c>
      <c r="J1223" s="125">
        <v>1.3920999999999999</v>
      </c>
      <c r="K1223" s="125">
        <v>3.2805</v>
      </c>
      <c r="L1223" s="125">
        <v>0.51719999999999999</v>
      </c>
      <c r="M1223" s="125">
        <v>1.5022</v>
      </c>
      <c r="N1223" s="125">
        <v>3.4994000000000001</v>
      </c>
      <c r="O1223" s="125">
        <v>0.43290000000000001</v>
      </c>
      <c r="P1223" s="125">
        <v>1.3805000000000001</v>
      </c>
      <c r="Q1223" s="125">
        <v>3.2667000000000002</v>
      </c>
      <c r="R1223" s="125">
        <v>1.3833</v>
      </c>
      <c r="S1223" s="125">
        <v>3.2643</v>
      </c>
      <c r="T1223" s="363">
        <v>7.0842000000000001</v>
      </c>
      <c r="U1223" s="125">
        <v>281</v>
      </c>
    </row>
    <row r="1224" spans="1:21">
      <c r="A1224" s="125">
        <v>280</v>
      </c>
      <c r="B1224" s="125">
        <v>0.40889999999999999</v>
      </c>
      <c r="C1224" s="125">
        <v>1.2755000000000001</v>
      </c>
      <c r="D1224" s="125">
        <v>3.0508000000000002</v>
      </c>
      <c r="E1224" s="125">
        <v>6.2507000000000001</v>
      </c>
      <c r="F1224" s="125">
        <v>13.1797</v>
      </c>
      <c r="G1224" s="125">
        <v>16.511199999999999</v>
      </c>
      <c r="H1224" s="125">
        <v>25.371500000000001</v>
      </c>
      <c r="I1224" s="125">
        <v>0.46929999999999999</v>
      </c>
      <c r="J1224" s="125">
        <v>1.3928</v>
      </c>
      <c r="K1224" s="125">
        <v>3.2818999999999998</v>
      </c>
      <c r="L1224" s="125">
        <v>0.51759999999999995</v>
      </c>
      <c r="M1224" s="125">
        <v>1.5029999999999999</v>
      </c>
      <c r="N1224" s="125">
        <v>3.5009000000000001</v>
      </c>
      <c r="O1224" s="125">
        <v>0.43319999999999997</v>
      </c>
      <c r="P1224" s="125">
        <v>1.3812</v>
      </c>
      <c r="Q1224" s="125">
        <v>3.2679999999999998</v>
      </c>
      <c r="R1224" s="125">
        <v>1.3839999999999999</v>
      </c>
      <c r="S1224" s="125">
        <v>3.2656000000000001</v>
      </c>
      <c r="T1224" s="363">
        <v>7.0869999999999997</v>
      </c>
      <c r="U1224" s="125">
        <v>280</v>
      </c>
    </row>
    <row r="1225" spans="1:21">
      <c r="A1225" s="125">
        <v>279</v>
      </c>
      <c r="B1225" s="125">
        <v>0.40920000000000001</v>
      </c>
      <c r="C1225" s="125">
        <v>1.2761</v>
      </c>
      <c r="D1225" s="125">
        <v>3.052</v>
      </c>
      <c r="E1225" s="125">
        <v>6.2530999999999999</v>
      </c>
      <c r="F1225" s="125">
        <v>13.1846</v>
      </c>
      <c r="G1225" s="125">
        <v>16.517499999999998</v>
      </c>
      <c r="H1225" s="125">
        <v>25.3811</v>
      </c>
      <c r="I1225" s="125">
        <v>0.46960000000000002</v>
      </c>
      <c r="J1225" s="125">
        <v>1.3935</v>
      </c>
      <c r="K1225" s="125">
        <v>3.2833000000000001</v>
      </c>
      <c r="L1225" s="125">
        <v>0.51800000000000002</v>
      </c>
      <c r="M1225" s="125">
        <v>1.5037</v>
      </c>
      <c r="N1225" s="125">
        <v>3.5024999999999999</v>
      </c>
      <c r="O1225" s="125">
        <v>0.4335</v>
      </c>
      <c r="P1225" s="125">
        <v>1.3818999999999999</v>
      </c>
      <c r="Q1225" s="125">
        <v>3.2694000000000001</v>
      </c>
      <c r="R1225" s="125">
        <v>1.3846000000000001</v>
      </c>
      <c r="S1225" s="125">
        <v>3.2669999999999999</v>
      </c>
      <c r="T1225" s="363">
        <v>7.0896999999999997</v>
      </c>
      <c r="U1225" s="125">
        <v>279</v>
      </c>
    </row>
    <row r="1226" spans="1:21">
      <c r="A1226" s="125">
        <v>278</v>
      </c>
      <c r="B1226" s="125">
        <v>0.40949999999999998</v>
      </c>
      <c r="C1226" s="125">
        <v>1.2766999999999999</v>
      </c>
      <c r="D1226" s="125">
        <v>3.0531999999999999</v>
      </c>
      <c r="E1226" s="125">
        <v>6.2556000000000003</v>
      </c>
      <c r="F1226" s="125">
        <v>13.1896</v>
      </c>
      <c r="G1226" s="125">
        <v>16.523700000000002</v>
      </c>
      <c r="H1226" s="125">
        <v>25.390699999999999</v>
      </c>
      <c r="I1226" s="125">
        <v>0.46989999999999998</v>
      </c>
      <c r="J1226" s="125">
        <v>1.3942000000000001</v>
      </c>
      <c r="K1226" s="125">
        <v>3.2847</v>
      </c>
      <c r="L1226" s="125">
        <v>0.51839999999999997</v>
      </c>
      <c r="M1226" s="125">
        <v>1.5044999999999999</v>
      </c>
      <c r="N1226" s="125">
        <v>3.504</v>
      </c>
      <c r="O1226" s="125">
        <v>0.43380000000000002</v>
      </c>
      <c r="P1226" s="125">
        <v>1.3826000000000001</v>
      </c>
      <c r="Q1226" s="125">
        <v>3.2707999999999999</v>
      </c>
      <c r="R1226" s="125">
        <v>1.3853</v>
      </c>
      <c r="S1226" s="125">
        <v>3.2683</v>
      </c>
      <c r="T1226" s="363">
        <v>7.0923999999999996</v>
      </c>
      <c r="U1226" s="125">
        <v>278</v>
      </c>
    </row>
    <row r="1227" spans="1:21">
      <c r="A1227" s="125">
        <v>277</v>
      </c>
      <c r="B1227" s="125">
        <v>0.4098</v>
      </c>
      <c r="C1227" s="125">
        <v>1.2773000000000001</v>
      </c>
      <c r="D1227" s="125">
        <v>3.0543999999999998</v>
      </c>
      <c r="E1227" s="125">
        <v>6.258</v>
      </c>
      <c r="F1227" s="125">
        <v>13.1945</v>
      </c>
      <c r="G1227" s="125">
        <v>16.53</v>
      </c>
      <c r="H1227" s="125">
        <v>25.400400000000001</v>
      </c>
      <c r="I1227" s="125">
        <v>0.4703</v>
      </c>
      <c r="J1227" s="125">
        <v>1.3949</v>
      </c>
      <c r="K1227" s="125">
        <v>3.2862</v>
      </c>
      <c r="L1227" s="125">
        <v>0.51880000000000004</v>
      </c>
      <c r="M1227" s="125">
        <v>1.5053000000000001</v>
      </c>
      <c r="N1227" s="125">
        <v>3.5055999999999998</v>
      </c>
      <c r="O1227" s="125">
        <v>0.43409999999999999</v>
      </c>
      <c r="P1227" s="125">
        <v>1.3833</v>
      </c>
      <c r="Q1227" s="125">
        <v>3.2722000000000002</v>
      </c>
      <c r="R1227" s="125">
        <v>1.3859999999999999</v>
      </c>
      <c r="S1227" s="125">
        <v>3.2696999999999998</v>
      </c>
      <c r="T1227" s="363">
        <v>7.0951000000000004</v>
      </c>
      <c r="U1227" s="125">
        <v>277</v>
      </c>
    </row>
    <row r="1228" spans="1:21">
      <c r="A1228" s="125">
        <v>276</v>
      </c>
      <c r="B1228" s="125">
        <v>0.41010000000000002</v>
      </c>
      <c r="C1228" s="125">
        <v>1.2779</v>
      </c>
      <c r="D1228" s="125">
        <v>3.0556000000000001</v>
      </c>
      <c r="E1228" s="125">
        <v>6.2603999999999997</v>
      </c>
      <c r="F1228" s="125">
        <v>13.199400000000001</v>
      </c>
      <c r="G1228" s="125">
        <v>16.5364</v>
      </c>
      <c r="H1228" s="125">
        <v>25.4101</v>
      </c>
      <c r="I1228" s="125">
        <v>0.47060000000000002</v>
      </c>
      <c r="J1228" s="125">
        <v>1.3956</v>
      </c>
      <c r="K1228" s="125">
        <v>3.2875999999999999</v>
      </c>
      <c r="L1228" s="125">
        <v>0.51910000000000001</v>
      </c>
      <c r="M1228" s="125">
        <v>1.506</v>
      </c>
      <c r="N1228" s="125">
        <v>3.5070999999999999</v>
      </c>
      <c r="O1228" s="125">
        <v>0.43440000000000001</v>
      </c>
      <c r="P1228" s="125">
        <v>1.3839999999999999</v>
      </c>
      <c r="Q1228" s="125">
        <v>3.2736000000000001</v>
      </c>
      <c r="R1228" s="125">
        <v>1.3867</v>
      </c>
      <c r="S1228" s="125">
        <v>3.2709999999999999</v>
      </c>
      <c r="T1228" s="363">
        <v>7.0978000000000003</v>
      </c>
      <c r="U1228" s="125">
        <v>276</v>
      </c>
    </row>
    <row r="1229" spans="1:21">
      <c r="A1229" s="125">
        <v>275</v>
      </c>
      <c r="B1229" s="125">
        <v>0.41039999999999999</v>
      </c>
      <c r="C1229" s="125">
        <v>1.2785</v>
      </c>
      <c r="D1229" s="125">
        <v>3.0568</v>
      </c>
      <c r="E1229" s="125">
        <v>6.2628000000000004</v>
      </c>
      <c r="F1229" s="125">
        <v>13.2044</v>
      </c>
      <c r="G1229" s="125">
        <v>16.5427</v>
      </c>
      <c r="H1229" s="125">
        <v>25.419799999999999</v>
      </c>
      <c r="I1229" s="125">
        <v>0.47099999999999997</v>
      </c>
      <c r="J1229" s="125">
        <v>1.3963000000000001</v>
      </c>
      <c r="K1229" s="125">
        <v>3.2890999999999999</v>
      </c>
      <c r="L1229" s="125">
        <v>0.51949999999999996</v>
      </c>
      <c r="M1229" s="125">
        <v>1.5067999999999999</v>
      </c>
      <c r="N1229" s="125">
        <v>3.5087000000000002</v>
      </c>
      <c r="O1229" s="125">
        <v>0.43469999999999998</v>
      </c>
      <c r="P1229" s="125">
        <v>1.3847</v>
      </c>
      <c r="Q1229" s="125">
        <v>3.2749999999999999</v>
      </c>
      <c r="R1229" s="125">
        <v>1.3874</v>
      </c>
      <c r="S1229" s="125">
        <v>3.2724000000000002</v>
      </c>
      <c r="T1229" s="363">
        <v>7.1005000000000003</v>
      </c>
      <c r="U1229" s="125">
        <v>275</v>
      </c>
    </row>
    <row r="1230" spans="1:21">
      <c r="A1230" s="125">
        <v>274</v>
      </c>
      <c r="B1230" s="125">
        <v>0.41060000000000002</v>
      </c>
      <c r="C1230" s="125">
        <v>1.2790999999999999</v>
      </c>
      <c r="D1230" s="125">
        <v>3.0579999999999998</v>
      </c>
      <c r="E1230" s="125">
        <v>6.2652999999999999</v>
      </c>
      <c r="F1230" s="125">
        <v>13.209300000000001</v>
      </c>
      <c r="G1230" s="125">
        <v>16.548999999999999</v>
      </c>
      <c r="H1230" s="125">
        <v>25.429500000000001</v>
      </c>
      <c r="I1230" s="125">
        <v>0.4713</v>
      </c>
      <c r="J1230" s="125">
        <v>1.3971</v>
      </c>
      <c r="K1230" s="125">
        <v>3.2905000000000002</v>
      </c>
      <c r="L1230" s="125">
        <v>0.51990000000000003</v>
      </c>
      <c r="M1230" s="125">
        <v>1.5076000000000001</v>
      </c>
      <c r="N1230" s="125">
        <v>3.5102000000000002</v>
      </c>
      <c r="O1230" s="125">
        <v>0.435</v>
      </c>
      <c r="P1230" s="125">
        <v>1.3854</v>
      </c>
      <c r="Q1230" s="125">
        <v>3.2764000000000002</v>
      </c>
      <c r="R1230" s="125">
        <v>1.3879999999999999</v>
      </c>
      <c r="S1230" s="125">
        <v>3.2738</v>
      </c>
      <c r="T1230" s="363">
        <v>7.1032999999999999</v>
      </c>
      <c r="U1230" s="125">
        <v>274</v>
      </c>
    </row>
    <row r="1231" spans="1:21">
      <c r="A1231" s="125">
        <v>273</v>
      </c>
      <c r="B1231" s="125">
        <v>0.41089999999999999</v>
      </c>
      <c r="C1231" s="125">
        <v>1.2797000000000001</v>
      </c>
      <c r="D1231" s="125">
        <v>3.0592000000000001</v>
      </c>
      <c r="E1231" s="125">
        <v>6.2676999999999996</v>
      </c>
      <c r="F1231" s="125">
        <v>13.2143</v>
      </c>
      <c r="G1231" s="125">
        <v>16.555399999999999</v>
      </c>
      <c r="H1231" s="125">
        <v>25.4392</v>
      </c>
      <c r="I1231" s="125">
        <v>0.47170000000000001</v>
      </c>
      <c r="J1231" s="125">
        <v>1.3977999999999999</v>
      </c>
      <c r="K1231" s="125">
        <v>3.2919</v>
      </c>
      <c r="L1231" s="125">
        <v>0.52029999999999998</v>
      </c>
      <c r="M1231" s="125">
        <v>1.5084</v>
      </c>
      <c r="N1231" s="125">
        <v>3.5118</v>
      </c>
      <c r="O1231" s="125">
        <v>0.43530000000000002</v>
      </c>
      <c r="P1231" s="125">
        <v>1.3861000000000001</v>
      </c>
      <c r="Q1231" s="125">
        <v>3.2778</v>
      </c>
      <c r="R1231" s="125">
        <v>1.3887</v>
      </c>
      <c r="S1231" s="125">
        <v>3.2751000000000001</v>
      </c>
      <c r="T1231" s="363">
        <v>7.1059999999999999</v>
      </c>
      <c r="U1231" s="125">
        <v>273</v>
      </c>
    </row>
    <row r="1232" spans="1:21">
      <c r="A1232" s="125">
        <v>272</v>
      </c>
      <c r="B1232" s="125">
        <v>0.41120000000000001</v>
      </c>
      <c r="C1232" s="125">
        <v>1.2804</v>
      </c>
      <c r="D1232" s="125">
        <v>3.0604</v>
      </c>
      <c r="E1232" s="125">
        <v>6.2702</v>
      </c>
      <c r="F1232" s="125">
        <v>13.219200000000001</v>
      </c>
      <c r="G1232" s="125">
        <v>16.561699999999998</v>
      </c>
      <c r="H1232" s="125">
        <v>25.449000000000002</v>
      </c>
      <c r="I1232" s="125">
        <v>0.47199999999999998</v>
      </c>
      <c r="J1232" s="125">
        <v>1.3985000000000001</v>
      </c>
      <c r="K1232" s="125">
        <v>3.2934000000000001</v>
      </c>
      <c r="L1232" s="125">
        <v>0.52070000000000005</v>
      </c>
      <c r="M1232" s="125">
        <v>1.5091000000000001</v>
      </c>
      <c r="N1232" s="125">
        <v>3.5133000000000001</v>
      </c>
      <c r="O1232" s="125">
        <v>0.43559999999999999</v>
      </c>
      <c r="P1232" s="125">
        <v>1.3868</v>
      </c>
      <c r="Q1232" s="125">
        <v>3.2791999999999999</v>
      </c>
      <c r="R1232" s="125">
        <v>1.3894</v>
      </c>
      <c r="S1232" s="125">
        <v>3.2765</v>
      </c>
      <c r="T1232" s="363">
        <v>7.1087999999999996</v>
      </c>
      <c r="U1232" s="125">
        <v>272</v>
      </c>
    </row>
    <row r="1233" spans="1:21">
      <c r="A1233" s="125">
        <v>271</v>
      </c>
      <c r="B1233" s="125">
        <v>0.41149999999999998</v>
      </c>
      <c r="C1233" s="125">
        <v>1.2809999999999999</v>
      </c>
      <c r="D1233" s="125">
        <v>3.0615999999999999</v>
      </c>
      <c r="E1233" s="125">
        <v>6.2725999999999997</v>
      </c>
      <c r="F1233" s="125">
        <v>13.2242</v>
      </c>
      <c r="G1233" s="125">
        <v>16.568100000000001</v>
      </c>
      <c r="H1233" s="125">
        <v>25.4588</v>
      </c>
      <c r="I1233" s="125">
        <v>0.47239999999999999</v>
      </c>
      <c r="J1233" s="125">
        <v>1.3992</v>
      </c>
      <c r="K1233" s="125">
        <v>3.2948</v>
      </c>
      <c r="L1233" s="125">
        <v>0.52110000000000001</v>
      </c>
      <c r="M1233" s="125">
        <v>1.5099</v>
      </c>
      <c r="N1233" s="125">
        <v>3.5148999999999999</v>
      </c>
      <c r="O1233" s="125">
        <v>0.43590000000000001</v>
      </c>
      <c r="P1233" s="125">
        <v>1.3875</v>
      </c>
      <c r="Q1233" s="125">
        <v>3.2806000000000002</v>
      </c>
      <c r="R1233" s="125">
        <v>1.3900999999999999</v>
      </c>
      <c r="S1233" s="125">
        <v>3.2778999999999998</v>
      </c>
      <c r="T1233" s="363">
        <v>7.1115000000000004</v>
      </c>
      <c r="U1233" s="125">
        <v>271</v>
      </c>
    </row>
    <row r="1234" spans="1:21">
      <c r="A1234" s="125">
        <v>270</v>
      </c>
      <c r="B1234" s="125">
        <v>0.4118</v>
      </c>
      <c r="C1234" s="125">
        <v>1.2816000000000001</v>
      </c>
      <c r="D1234" s="125">
        <v>3.0628000000000002</v>
      </c>
      <c r="E1234" s="125">
        <v>6.2751000000000001</v>
      </c>
      <c r="F1234" s="125">
        <v>13.229200000000001</v>
      </c>
      <c r="G1234" s="125">
        <v>16.5745</v>
      </c>
      <c r="H1234" s="125">
        <v>25.468599999999999</v>
      </c>
      <c r="I1234" s="125">
        <v>0.47270000000000001</v>
      </c>
      <c r="J1234" s="125">
        <v>1.3998999999999999</v>
      </c>
      <c r="K1234" s="125">
        <v>3.2963</v>
      </c>
      <c r="L1234" s="125">
        <v>0.52149999999999996</v>
      </c>
      <c r="M1234" s="125">
        <v>1.5106999999999999</v>
      </c>
      <c r="N1234" s="125">
        <v>3.5164</v>
      </c>
      <c r="O1234" s="125">
        <v>0.43619999999999998</v>
      </c>
      <c r="P1234" s="125">
        <v>1.3883000000000001</v>
      </c>
      <c r="Q1234" s="125">
        <v>3.282</v>
      </c>
      <c r="R1234" s="125">
        <v>1.3908</v>
      </c>
      <c r="S1234" s="125">
        <v>3.2791999999999999</v>
      </c>
      <c r="T1234" s="363">
        <v>7.1143000000000001</v>
      </c>
      <c r="U1234" s="125">
        <v>270</v>
      </c>
    </row>
    <row r="1235" spans="1:21">
      <c r="A1235" s="125">
        <v>269</v>
      </c>
      <c r="B1235" s="125">
        <v>0.41210000000000002</v>
      </c>
      <c r="C1235" s="125">
        <v>1.2822</v>
      </c>
      <c r="D1235" s="125">
        <v>3.0640999999999998</v>
      </c>
      <c r="E1235" s="125">
        <v>6.2774999999999999</v>
      </c>
      <c r="F1235" s="125">
        <v>13.2342</v>
      </c>
      <c r="G1235" s="125">
        <v>16.5809</v>
      </c>
      <c r="H1235" s="125">
        <v>25.478400000000001</v>
      </c>
      <c r="I1235" s="125">
        <v>0.47310000000000002</v>
      </c>
      <c r="J1235" s="125">
        <v>1.4007000000000001</v>
      </c>
      <c r="K1235" s="125">
        <v>3.2976999999999999</v>
      </c>
      <c r="L1235" s="125">
        <v>0.52180000000000004</v>
      </c>
      <c r="M1235" s="125">
        <v>1.5115000000000001</v>
      </c>
      <c r="N1235" s="125">
        <v>3.5179999999999998</v>
      </c>
      <c r="O1235" s="125">
        <v>0.4365</v>
      </c>
      <c r="P1235" s="125">
        <v>1.389</v>
      </c>
      <c r="Q1235" s="125">
        <v>3.2833999999999999</v>
      </c>
      <c r="R1235" s="125">
        <v>1.3915</v>
      </c>
      <c r="S1235" s="125">
        <v>3.2806000000000002</v>
      </c>
      <c r="T1235" s="363">
        <v>7.117</v>
      </c>
      <c r="U1235" s="125">
        <v>269</v>
      </c>
    </row>
    <row r="1236" spans="1:21">
      <c r="A1236" s="125">
        <v>268</v>
      </c>
      <c r="B1236" s="125">
        <v>0.41239999999999999</v>
      </c>
      <c r="C1236" s="125">
        <v>1.2827999999999999</v>
      </c>
      <c r="D1236" s="125">
        <v>3.0653000000000001</v>
      </c>
      <c r="E1236" s="125">
        <v>6.28</v>
      </c>
      <c r="F1236" s="125">
        <v>13.2392</v>
      </c>
      <c r="G1236" s="125">
        <v>16.587299999999999</v>
      </c>
      <c r="H1236" s="125">
        <v>25.488199999999999</v>
      </c>
      <c r="I1236" s="125">
        <v>0.47339999999999999</v>
      </c>
      <c r="J1236" s="125">
        <v>1.4014</v>
      </c>
      <c r="K1236" s="125">
        <v>3.2991999999999999</v>
      </c>
      <c r="L1236" s="125">
        <v>0.5222</v>
      </c>
      <c r="M1236" s="125">
        <v>1.5122</v>
      </c>
      <c r="N1236" s="125">
        <v>3.5196000000000001</v>
      </c>
      <c r="O1236" s="125">
        <v>0.43680000000000002</v>
      </c>
      <c r="P1236" s="125">
        <v>1.3896999999999999</v>
      </c>
      <c r="Q1236" s="125">
        <v>3.2848000000000002</v>
      </c>
      <c r="R1236" s="125">
        <v>1.3920999999999999</v>
      </c>
      <c r="S1236" s="125">
        <v>3.282</v>
      </c>
      <c r="T1236" s="363">
        <v>7.1197999999999997</v>
      </c>
      <c r="U1236" s="125">
        <v>268</v>
      </c>
    </row>
    <row r="1237" spans="1:21">
      <c r="A1237" s="125">
        <v>267</v>
      </c>
      <c r="B1237" s="125">
        <v>0.41270000000000001</v>
      </c>
      <c r="C1237" s="125">
        <v>1.2834000000000001</v>
      </c>
      <c r="D1237" s="125">
        <v>3.0665</v>
      </c>
      <c r="E1237" s="125">
        <v>6.2824999999999998</v>
      </c>
      <c r="F1237" s="125">
        <v>13.244199999999999</v>
      </c>
      <c r="G1237" s="125">
        <v>16.593699999999998</v>
      </c>
      <c r="H1237" s="125">
        <v>25.498000000000001</v>
      </c>
      <c r="I1237" s="125">
        <v>0.47370000000000001</v>
      </c>
      <c r="J1237" s="125">
        <v>1.4020999999999999</v>
      </c>
      <c r="K1237" s="125">
        <v>3.3007</v>
      </c>
      <c r="L1237" s="125">
        <v>0.52259999999999995</v>
      </c>
      <c r="M1237" s="125">
        <v>1.5129999999999999</v>
      </c>
      <c r="N1237" s="125">
        <v>3.5211000000000001</v>
      </c>
      <c r="O1237" s="125">
        <v>0.43709999999999999</v>
      </c>
      <c r="P1237" s="125">
        <v>1.3904000000000001</v>
      </c>
      <c r="Q1237" s="125">
        <v>3.2862</v>
      </c>
      <c r="R1237" s="125">
        <v>1.3928</v>
      </c>
      <c r="S1237" s="125">
        <v>3.2833999999999999</v>
      </c>
      <c r="T1237" s="363">
        <v>7.1226000000000003</v>
      </c>
      <c r="U1237" s="125">
        <v>267</v>
      </c>
    </row>
    <row r="1238" spans="1:21">
      <c r="A1238" s="125">
        <v>266</v>
      </c>
      <c r="B1238" s="125">
        <v>0.41299999999999998</v>
      </c>
      <c r="C1238" s="125">
        <v>1.284</v>
      </c>
      <c r="D1238" s="125">
        <v>3.0676999999999999</v>
      </c>
      <c r="E1238" s="125">
        <v>6.2849000000000004</v>
      </c>
      <c r="F1238" s="125">
        <v>13.2493</v>
      </c>
      <c r="G1238" s="125">
        <v>17.0001</v>
      </c>
      <c r="H1238" s="125">
        <v>25.507899999999999</v>
      </c>
      <c r="I1238" s="125">
        <v>0.47410000000000002</v>
      </c>
      <c r="J1238" s="125">
        <v>1.4028</v>
      </c>
      <c r="K1238" s="125">
        <v>3.3020999999999998</v>
      </c>
      <c r="L1238" s="125">
        <v>0.52300000000000002</v>
      </c>
      <c r="M1238" s="125">
        <v>1.5138</v>
      </c>
      <c r="N1238" s="125">
        <v>3.5226999999999999</v>
      </c>
      <c r="O1238" s="125">
        <v>0.4375</v>
      </c>
      <c r="P1238" s="125">
        <v>1.3911</v>
      </c>
      <c r="Q1238" s="125">
        <v>3.2875999999999999</v>
      </c>
      <c r="R1238" s="125">
        <v>1.3935</v>
      </c>
      <c r="S1238" s="125">
        <v>3.2848000000000002</v>
      </c>
      <c r="T1238" s="363">
        <v>7.1253000000000002</v>
      </c>
      <c r="U1238" s="125">
        <v>266</v>
      </c>
    </row>
    <row r="1239" spans="1:21">
      <c r="A1239" s="125">
        <v>265</v>
      </c>
      <c r="B1239" s="125">
        <v>0.4133</v>
      </c>
      <c r="C1239" s="125">
        <v>1.2846</v>
      </c>
      <c r="D1239" s="125">
        <v>3.069</v>
      </c>
      <c r="E1239" s="125">
        <v>6.2873999999999999</v>
      </c>
      <c r="F1239" s="125">
        <v>13.254300000000001</v>
      </c>
      <c r="G1239" s="125">
        <v>17.006499999999999</v>
      </c>
      <c r="H1239" s="125">
        <v>25.517800000000001</v>
      </c>
      <c r="I1239" s="125">
        <v>0.47439999999999999</v>
      </c>
      <c r="J1239" s="125">
        <v>1.4036</v>
      </c>
      <c r="K1239" s="125">
        <v>3.3035999999999999</v>
      </c>
      <c r="L1239" s="125">
        <v>0.52339999999999998</v>
      </c>
      <c r="M1239" s="125">
        <v>1.5145999999999999</v>
      </c>
      <c r="N1239" s="125">
        <v>3.5243000000000002</v>
      </c>
      <c r="O1239" s="125">
        <v>0.43780000000000002</v>
      </c>
      <c r="P1239" s="125">
        <v>1.3917999999999999</v>
      </c>
      <c r="Q1239" s="125">
        <v>3.2890999999999999</v>
      </c>
      <c r="R1239" s="125">
        <v>1.3942000000000001</v>
      </c>
      <c r="S1239" s="125">
        <v>3.2862</v>
      </c>
      <c r="T1239" s="363">
        <v>7.1280999999999999</v>
      </c>
      <c r="U1239" s="125">
        <v>265</v>
      </c>
    </row>
    <row r="1240" spans="1:21">
      <c r="A1240" s="125">
        <v>264</v>
      </c>
      <c r="B1240" s="125">
        <v>0.41360000000000002</v>
      </c>
      <c r="C1240" s="125">
        <v>1.2851999999999999</v>
      </c>
      <c r="D1240" s="125">
        <v>3.0701999999999998</v>
      </c>
      <c r="E1240" s="125">
        <v>6.2899000000000003</v>
      </c>
      <c r="F1240" s="125">
        <v>13.2593</v>
      </c>
      <c r="G1240" s="125">
        <v>17.013000000000002</v>
      </c>
      <c r="H1240" s="125">
        <v>25.527699999999999</v>
      </c>
      <c r="I1240" s="125">
        <v>0.4748</v>
      </c>
      <c r="J1240" s="125">
        <v>1.4043000000000001</v>
      </c>
      <c r="K1240" s="125">
        <v>3.3050999999999999</v>
      </c>
      <c r="L1240" s="125">
        <v>0.52380000000000004</v>
      </c>
      <c r="M1240" s="125">
        <v>1.5154000000000001</v>
      </c>
      <c r="N1240" s="125">
        <v>3.5259</v>
      </c>
      <c r="O1240" s="125">
        <v>0.43809999999999999</v>
      </c>
      <c r="P1240" s="125">
        <v>1.3925000000000001</v>
      </c>
      <c r="Q1240" s="125">
        <v>3.2905000000000002</v>
      </c>
      <c r="R1240" s="125">
        <v>1.3949</v>
      </c>
      <c r="S1240" s="125">
        <v>3.2875000000000001</v>
      </c>
      <c r="T1240" s="363">
        <v>7.1308999999999996</v>
      </c>
      <c r="U1240" s="125">
        <v>264</v>
      </c>
    </row>
    <row r="1241" spans="1:21">
      <c r="A1241" s="125">
        <v>263</v>
      </c>
      <c r="B1241" s="125">
        <v>0.41389999999999999</v>
      </c>
      <c r="C1241" s="125">
        <v>1.2859</v>
      </c>
      <c r="D1241" s="125">
        <v>3.0714000000000001</v>
      </c>
      <c r="E1241" s="125">
        <v>6.2923999999999998</v>
      </c>
      <c r="F1241" s="125">
        <v>13.2644</v>
      </c>
      <c r="G1241" s="125">
        <v>17.019500000000001</v>
      </c>
      <c r="H1241" s="125">
        <v>25.537600000000001</v>
      </c>
      <c r="I1241" s="125">
        <v>0.47520000000000001</v>
      </c>
      <c r="J1241" s="125">
        <v>1.405</v>
      </c>
      <c r="K1241" s="125">
        <v>3.3065000000000002</v>
      </c>
      <c r="L1241" s="125">
        <v>0.5242</v>
      </c>
      <c r="M1241" s="125">
        <v>1.5162</v>
      </c>
      <c r="N1241" s="125">
        <v>3.5274999999999999</v>
      </c>
      <c r="O1241" s="125">
        <v>0.43840000000000001</v>
      </c>
      <c r="P1241" s="125">
        <v>1.3932</v>
      </c>
      <c r="Q1241" s="125">
        <v>3.2919</v>
      </c>
      <c r="R1241" s="125">
        <v>1.3956</v>
      </c>
      <c r="S1241" s="125">
        <v>3.2888999999999999</v>
      </c>
      <c r="T1241" s="363">
        <v>7.1337000000000002</v>
      </c>
      <c r="U1241" s="125">
        <v>263</v>
      </c>
    </row>
    <row r="1242" spans="1:21">
      <c r="A1242" s="125">
        <v>262</v>
      </c>
      <c r="B1242" s="125">
        <v>0.41420000000000001</v>
      </c>
      <c r="C1242" s="125">
        <v>1.2865</v>
      </c>
      <c r="D1242" s="125">
        <v>3.0727000000000002</v>
      </c>
      <c r="E1242" s="125">
        <v>6.2949000000000002</v>
      </c>
      <c r="F1242" s="125">
        <v>13.269500000000001</v>
      </c>
      <c r="G1242" s="125">
        <v>17.0259</v>
      </c>
      <c r="H1242" s="125">
        <v>25.547499999999999</v>
      </c>
      <c r="I1242" s="125">
        <v>0.47549999999999998</v>
      </c>
      <c r="J1242" s="125">
        <v>1.4057999999999999</v>
      </c>
      <c r="K1242" s="125">
        <v>3.3079999999999998</v>
      </c>
      <c r="L1242" s="125">
        <v>0.52459999999999996</v>
      </c>
      <c r="M1242" s="125">
        <v>1.5169999999999999</v>
      </c>
      <c r="N1242" s="125">
        <v>3.5291000000000001</v>
      </c>
      <c r="O1242" s="125">
        <v>0.43869999999999998</v>
      </c>
      <c r="P1242" s="125">
        <v>1.3939999999999999</v>
      </c>
      <c r="Q1242" s="125">
        <v>3.2932999999999999</v>
      </c>
      <c r="R1242" s="125">
        <v>1.3963000000000001</v>
      </c>
      <c r="S1242" s="125">
        <v>3.2902999999999998</v>
      </c>
      <c r="T1242" s="363">
        <v>7.1364999999999998</v>
      </c>
      <c r="U1242" s="125">
        <v>262</v>
      </c>
    </row>
    <row r="1243" spans="1:21">
      <c r="A1243" s="125">
        <v>261</v>
      </c>
      <c r="B1243" s="125">
        <v>0.41449999999999998</v>
      </c>
      <c r="C1243" s="125">
        <v>1.2870999999999999</v>
      </c>
      <c r="D1243" s="125">
        <v>3.0739000000000001</v>
      </c>
      <c r="E1243" s="125">
        <v>6.2973999999999997</v>
      </c>
      <c r="F1243" s="125">
        <v>13.2745</v>
      </c>
      <c r="G1243" s="125">
        <v>17.032399999999999</v>
      </c>
      <c r="H1243" s="125">
        <v>25.557500000000001</v>
      </c>
      <c r="I1243" s="125">
        <v>0.47589999999999999</v>
      </c>
      <c r="J1243" s="125">
        <v>1.4065000000000001</v>
      </c>
      <c r="K1243" s="125">
        <v>3.3094999999999999</v>
      </c>
      <c r="L1243" s="125">
        <v>0.52500000000000002</v>
      </c>
      <c r="M1243" s="125">
        <v>1.5177</v>
      </c>
      <c r="N1243" s="125">
        <v>3.5306000000000002</v>
      </c>
      <c r="O1243" s="125">
        <v>0.439</v>
      </c>
      <c r="P1243" s="125">
        <v>1.3947000000000001</v>
      </c>
      <c r="Q1243" s="125">
        <v>3.2948</v>
      </c>
      <c r="R1243" s="125">
        <v>1.397</v>
      </c>
      <c r="S1243" s="125">
        <v>3.2917000000000001</v>
      </c>
      <c r="T1243" s="363">
        <v>7.1393000000000004</v>
      </c>
      <c r="U1243" s="125">
        <v>261</v>
      </c>
    </row>
    <row r="1244" spans="1:21">
      <c r="A1244" s="125">
        <v>260</v>
      </c>
      <c r="B1244" s="125">
        <v>0.4148</v>
      </c>
      <c r="C1244" s="125">
        <v>1.2877000000000001</v>
      </c>
      <c r="D1244" s="125">
        <v>3.0752000000000002</v>
      </c>
      <c r="E1244" s="125">
        <v>6.2999000000000001</v>
      </c>
      <c r="F1244" s="125">
        <v>13.2796</v>
      </c>
      <c r="G1244" s="125">
        <v>17.038900000000002</v>
      </c>
      <c r="H1244" s="125">
        <v>25.567499999999999</v>
      </c>
      <c r="I1244" s="125">
        <v>0.47620000000000001</v>
      </c>
      <c r="J1244" s="125">
        <v>1.4072</v>
      </c>
      <c r="K1244" s="125">
        <v>3.3109999999999999</v>
      </c>
      <c r="L1244" s="125">
        <v>0.52539999999999998</v>
      </c>
      <c r="M1244" s="125">
        <v>1.5185</v>
      </c>
      <c r="N1244" s="125">
        <v>3.5322</v>
      </c>
      <c r="O1244" s="125">
        <v>0.43930000000000002</v>
      </c>
      <c r="P1244" s="125">
        <v>1.3954</v>
      </c>
      <c r="Q1244" s="125">
        <v>3.2961999999999998</v>
      </c>
      <c r="R1244" s="125">
        <v>1.3976999999999999</v>
      </c>
      <c r="S1244" s="125">
        <v>3.2930999999999999</v>
      </c>
      <c r="T1244" s="363">
        <v>7.1421000000000001</v>
      </c>
      <c r="U1244" s="125">
        <v>260</v>
      </c>
    </row>
    <row r="1245" spans="1:21">
      <c r="A1245" s="125">
        <v>259</v>
      </c>
      <c r="B1245" s="125">
        <v>0.41510000000000002</v>
      </c>
      <c r="C1245" s="125">
        <v>1.2883</v>
      </c>
      <c r="D1245" s="125">
        <v>3.0764</v>
      </c>
      <c r="E1245" s="125">
        <v>6.3023999999999996</v>
      </c>
      <c r="F1245" s="125">
        <v>13.284700000000001</v>
      </c>
      <c r="G1245" s="125">
        <v>17.045400000000001</v>
      </c>
      <c r="H1245" s="125">
        <v>25.577500000000001</v>
      </c>
      <c r="I1245" s="125">
        <v>0.47660000000000002</v>
      </c>
      <c r="J1245" s="125">
        <v>1.4079999999999999</v>
      </c>
      <c r="K1245" s="125">
        <v>3.3125</v>
      </c>
      <c r="L1245" s="125">
        <v>0.52580000000000005</v>
      </c>
      <c r="M1245" s="125">
        <v>1.5193000000000001</v>
      </c>
      <c r="N1245" s="125">
        <v>3.5337999999999998</v>
      </c>
      <c r="O1245" s="125">
        <v>0.43959999999999999</v>
      </c>
      <c r="P1245" s="125">
        <v>1.3960999999999999</v>
      </c>
      <c r="Q1245" s="125">
        <v>3.2976000000000001</v>
      </c>
      <c r="R1245" s="125">
        <v>1.3984000000000001</v>
      </c>
      <c r="S1245" s="125">
        <v>3.2945000000000002</v>
      </c>
      <c r="T1245" s="363">
        <v>7.1448999999999998</v>
      </c>
      <c r="U1245" s="125">
        <v>259</v>
      </c>
    </row>
    <row r="1246" spans="1:21">
      <c r="A1246" s="125">
        <v>258</v>
      </c>
      <c r="B1246" s="125">
        <v>0.41539999999999999</v>
      </c>
      <c r="C1246" s="125">
        <v>1.2889999999999999</v>
      </c>
      <c r="D1246" s="125">
        <v>3.0775999999999999</v>
      </c>
      <c r="E1246" s="125">
        <v>6.3048999999999999</v>
      </c>
      <c r="F1246" s="125">
        <v>13.2898</v>
      </c>
      <c r="G1246" s="125">
        <v>17.052</v>
      </c>
      <c r="H1246" s="125">
        <v>25.587499999999999</v>
      </c>
      <c r="I1246" s="125">
        <v>0.47689999999999999</v>
      </c>
      <c r="J1246" s="125">
        <v>1.4087000000000001</v>
      </c>
      <c r="K1246" s="125">
        <v>3.3138999999999998</v>
      </c>
      <c r="L1246" s="125">
        <v>0.52610000000000001</v>
      </c>
      <c r="M1246" s="125">
        <v>1.5201</v>
      </c>
      <c r="N1246" s="125">
        <v>3.5354000000000001</v>
      </c>
      <c r="O1246" s="125">
        <v>0.43990000000000001</v>
      </c>
      <c r="P1246" s="125">
        <v>1.3969</v>
      </c>
      <c r="Q1246" s="125">
        <v>3.2991000000000001</v>
      </c>
      <c r="R1246" s="125">
        <v>1.3991</v>
      </c>
      <c r="S1246" s="125">
        <v>3.2959000000000001</v>
      </c>
      <c r="T1246" s="363">
        <v>7.1477000000000004</v>
      </c>
      <c r="U1246" s="125">
        <v>258</v>
      </c>
    </row>
    <row r="1247" spans="1:21">
      <c r="A1247" s="125">
        <v>257</v>
      </c>
      <c r="B1247" s="125">
        <v>0.41570000000000001</v>
      </c>
      <c r="C1247" s="125">
        <v>1.2896000000000001</v>
      </c>
      <c r="D1247" s="125">
        <v>3.0789</v>
      </c>
      <c r="E1247" s="125">
        <v>6.3074000000000003</v>
      </c>
      <c r="F1247" s="125">
        <v>13.2949</v>
      </c>
      <c r="G1247" s="125">
        <v>17.058499999999999</v>
      </c>
      <c r="H1247" s="125">
        <v>25.5975</v>
      </c>
      <c r="I1247" s="125">
        <v>0.4773</v>
      </c>
      <c r="J1247" s="125">
        <v>1.4095</v>
      </c>
      <c r="K1247" s="125">
        <v>3.3153999999999999</v>
      </c>
      <c r="L1247" s="125">
        <v>0.52649999999999997</v>
      </c>
      <c r="M1247" s="125">
        <v>1.5208999999999999</v>
      </c>
      <c r="N1247" s="125">
        <v>3.5369999999999999</v>
      </c>
      <c r="O1247" s="125">
        <v>0.44030000000000002</v>
      </c>
      <c r="P1247" s="125">
        <v>1.3976</v>
      </c>
      <c r="Q1247" s="125">
        <v>3.3005</v>
      </c>
      <c r="R1247" s="125">
        <v>1.3997999999999999</v>
      </c>
      <c r="S1247" s="125">
        <v>3.2972999999999999</v>
      </c>
      <c r="T1247" s="363">
        <v>7.1505000000000001</v>
      </c>
      <c r="U1247" s="125">
        <v>257</v>
      </c>
    </row>
    <row r="1248" spans="1:21">
      <c r="A1248" s="125">
        <v>256</v>
      </c>
      <c r="B1248" s="125">
        <v>0.41599999999999998</v>
      </c>
      <c r="C1248" s="125">
        <v>1.2902</v>
      </c>
      <c r="D1248" s="125">
        <v>3.0800999999999998</v>
      </c>
      <c r="E1248" s="125">
        <v>6.3098999999999998</v>
      </c>
      <c r="F1248" s="125">
        <v>13.3</v>
      </c>
      <c r="G1248" s="125">
        <v>17.065100000000001</v>
      </c>
      <c r="H1248" s="125">
        <v>26.0076</v>
      </c>
      <c r="I1248" s="125">
        <v>0.47760000000000002</v>
      </c>
      <c r="J1248" s="125">
        <v>1.4101999999999999</v>
      </c>
      <c r="K1248" s="125">
        <v>3.3169</v>
      </c>
      <c r="L1248" s="125">
        <v>0.52690000000000003</v>
      </c>
      <c r="M1248" s="125">
        <v>1.5217000000000001</v>
      </c>
      <c r="N1248" s="125">
        <v>3.5386000000000002</v>
      </c>
      <c r="O1248" s="125">
        <v>0.44059999999999999</v>
      </c>
      <c r="P1248" s="125">
        <v>1.3983000000000001</v>
      </c>
      <c r="Q1248" s="125">
        <v>3.3018999999999998</v>
      </c>
      <c r="R1248" s="125">
        <v>1.4005000000000001</v>
      </c>
      <c r="S1248" s="125">
        <v>3.2987000000000002</v>
      </c>
      <c r="T1248" s="363">
        <v>7.1534000000000004</v>
      </c>
      <c r="U1248" s="125">
        <v>256</v>
      </c>
    </row>
    <row r="1249" spans="1:21">
      <c r="A1249" s="125">
        <v>255</v>
      </c>
      <c r="B1249" s="125">
        <v>0.4163</v>
      </c>
      <c r="C1249" s="125">
        <v>1.2907999999999999</v>
      </c>
      <c r="D1249" s="125">
        <v>3.0813999999999999</v>
      </c>
      <c r="E1249" s="125">
        <v>6.3125</v>
      </c>
      <c r="F1249" s="125">
        <v>13.305199999999999</v>
      </c>
      <c r="G1249" s="125">
        <v>17.0716</v>
      </c>
      <c r="H1249" s="125">
        <v>26.017600000000002</v>
      </c>
      <c r="I1249" s="125">
        <v>0.47799999999999998</v>
      </c>
      <c r="J1249" s="125">
        <v>1.411</v>
      </c>
      <c r="K1249" s="125">
        <v>3.3184</v>
      </c>
      <c r="L1249" s="125">
        <v>0.52729999999999999</v>
      </c>
      <c r="M1249" s="125">
        <v>1.5225</v>
      </c>
      <c r="N1249" s="125">
        <v>3.5402999999999998</v>
      </c>
      <c r="O1249" s="125">
        <v>0.44090000000000001</v>
      </c>
      <c r="P1249" s="125">
        <v>1.399</v>
      </c>
      <c r="Q1249" s="125">
        <v>3.3033999999999999</v>
      </c>
      <c r="R1249" s="125">
        <v>1.4012</v>
      </c>
      <c r="S1249" s="125">
        <v>3.3001999999999998</v>
      </c>
      <c r="T1249" s="363">
        <v>7.1562000000000001</v>
      </c>
      <c r="U1249" s="125">
        <v>255</v>
      </c>
    </row>
    <row r="1250" spans="1:21">
      <c r="A1250" s="125">
        <v>254</v>
      </c>
      <c r="B1250" s="125">
        <v>0.41660000000000003</v>
      </c>
      <c r="C1250" s="125">
        <v>1.2915000000000001</v>
      </c>
      <c r="D1250" s="125">
        <v>3.0827</v>
      </c>
      <c r="E1250" s="125">
        <v>6.3150000000000004</v>
      </c>
      <c r="F1250" s="125">
        <v>13.3103</v>
      </c>
      <c r="G1250" s="125">
        <v>17.078199999999999</v>
      </c>
      <c r="H1250" s="125">
        <v>26.027699999999999</v>
      </c>
      <c r="I1250" s="125">
        <v>0.47839999999999999</v>
      </c>
      <c r="J1250" s="125">
        <v>1.4117</v>
      </c>
      <c r="K1250" s="125">
        <v>3.3199000000000001</v>
      </c>
      <c r="L1250" s="125">
        <v>0.52769999999999995</v>
      </c>
      <c r="M1250" s="125">
        <v>1.5233000000000001</v>
      </c>
      <c r="N1250" s="125">
        <v>3.5419</v>
      </c>
      <c r="O1250" s="125">
        <v>0.44119999999999998</v>
      </c>
      <c r="P1250" s="125">
        <v>1.3997999999999999</v>
      </c>
      <c r="Q1250" s="125">
        <v>3.3048000000000002</v>
      </c>
      <c r="R1250" s="125">
        <v>1.4018999999999999</v>
      </c>
      <c r="S1250" s="125">
        <v>3.3016000000000001</v>
      </c>
      <c r="T1250" s="363">
        <v>7.1589999999999998</v>
      </c>
      <c r="U1250" s="125">
        <v>254</v>
      </c>
    </row>
    <row r="1251" spans="1:21">
      <c r="A1251" s="125">
        <v>253</v>
      </c>
      <c r="B1251" s="125">
        <v>0.41689999999999999</v>
      </c>
      <c r="C1251" s="125">
        <v>1.2921</v>
      </c>
      <c r="D1251" s="125">
        <v>3.0838999999999999</v>
      </c>
      <c r="E1251" s="125">
        <v>6.3174999999999999</v>
      </c>
      <c r="F1251" s="125">
        <v>13.3155</v>
      </c>
      <c r="G1251" s="125">
        <v>17.084800000000001</v>
      </c>
      <c r="H1251" s="125">
        <v>26.037800000000001</v>
      </c>
      <c r="I1251" s="125">
        <v>0.47870000000000001</v>
      </c>
      <c r="J1251" s="125">
        <v>1.4124000000000001</v>
      </c>
      <c r="K1251" s="125">
        <v>3.3214000000000001</v>
      </c>
      <c r="L1251" s="125">
        <v>0.52810000000000001</v>
      </c>
      <c r="M1251" s="125">
        <v>1.5241</v>
      </c>
      <c r="N1251" s="125">
        <v>3.5434999999999999</v>
      </c>
      <c r="O1251" s="125">
        <v>0.4415</v>
      </c>
      <c r="P1251" s="125">
        <v>1.4005000000000001</v>
      </c>
      <c r="Q1251" s="125">
        <v>3.3062999999999998</v>
      </c>
      <c r="R1251" s="125">
        <v>1.4026000000000001</v>
      </c>
      <c r="S1251" s="125">
        <v>3.3029999999999999</v>
      </c>
      <c r="T1251" s="363">
        <v>7.1619000000000002</v>
      </c>
      <c r="U1251" s="125">
        <v>253</v>
      </c>
    </row>
    <row r="1252" spans="1:21">
      <c r="A1252" s="125">
        <v>252</v>
      </c>
      <c r="B1252" s="125">
        <v>0.41720000000000002</v>
      </c>
      <c r="C1252" s="125">
        <v>1.2927</v>
      </c>
      <c r="D1252" s="125">
        <v>3.0851999999999999</v>
      </c>
      <c r="E1252" s="125">
        <v>6.3201000000000001</v>
      </c>
      <c r="F1252" s="125">
        <v>13.320600000000001</v>
      </c>
      <c r="G1252" s="125">
        <v>17.0914</v>
      </c>
      <c r="H1252" s="125">
        <v>26.047999999999998</v>
      </c>
      <c r="I1252" s="125">
        <v>0.47910000000000003</v>
      </c>
      <c r="J1252" s="125">
        <v>1.4132</v>
      </c>
      <c r="K1252" s="125">
        <v>3.3229000000000002</v>
      </c>
      <c r="L1252" s="125">
        <v>0.52849999999999997</v>
      </c>
      <c r="M1252" s="125">
        <v>1.5248999999999999</v>
      </c>
      <c r="N1252" s="125">
        <v>3.5451000000000001</v>
      </c>
      <c r="O1252" s="125">
        <v>0.44180000000000003</v>
      </c>
      <c r="P1252" s="125">
        <v>1.4012</v>
      </c>
      <c r="Q1252" s="125">
        <v>3.3077000000000001</v>
      </c>
      <c r="R1252" s="125">
        <v>1.4033</v>
      </c>
      <c r="S1252" s="125">
        <v>3.3043999999999998</v>
      </c>
      <c r="T1252" s="363">
        <v>7.1646999999999998</v>
      </c>
      <c r="U1252" s="125">
        <v>252</v>
      </c>
    </row>
    <row r="1253" spans="1:21">
      <c r="A1253" s="125">
        <v>251</v>
      </c>
      <c r="B1253" s="125">
        <v>0.41749999999999998</v>
      </c>
      <c r="C1253" s="125">
        <v>1.2934000000000001</v>
      </c>
      <c r="D1253" s="125">
        <v>3.0863999999999998</v>
      </c>
      <c r="E1253" s="125">
        <v>6.3226000000000004</v>
      </c>
      <c r="F1253" s="125">
        <v>13.325799999999999</v>
      </c>
      <c r="G1253" s="125">
        <v>17.097999999999999</v>
      </c>
      <c r="H1253" s="125">
        <v>26.0581</v>
      </c>
      <c r="I1253" s="125">
        <v>0.47939999999999999</v>
      </c>
      <c r="J1253" s="125">
        <v>1.4138999999999999</v>
      </c>
      <c r="K1253" s="125">
        <v>3.3243999999999998</v>
      </c>
      <c r="L1253" s="125">
        <v>0.52890000000000004</v>
      </c>
      <c r="M1253" s="125">
        <v>1.5257000000000001</v>
      </c>
      <c r="N1253" s="125">
        <v>3.5467</v>
      </c>
      <c r="O1253" s="125">
        <v>0.44209999999999999</v>
      </c>
      <c r="P1253" s="125">
        <v>1.4019999999999999</v>
      </c>
      <c r="Q1253" s="125">
        <v>3.3092000000000001</v>
      </c>
      <c r="R1253" s="125">
        <v>1.4039999999999999</v>
      </c>
      <c r="S1253" s="125">
        <v>3.3058000000000001</v>
      </c>
      <c r="T1253" s="363">
        <v>7.1676000000000002</v>
      </c>
      <c r="U1253" s="125">
        <v>251</v>
      </c>
    </row>
    <row r="1254" spans="1:21">
      <c r="A1254" s="125">
        <v>250</v>
      </c>
      <c r="B1254" s="125">
        <v>0.4178</v>
      </c>
      <c r="C1254" s="125">
        <v>1.294</v>
      </c>
      <c r="D1254" s="125">
        <v>3.0876999999999999</v>
      </c>
      <c r="E1254" s="125">
        <v>6.3251999999999997</v>
      </c>
      <c r="F1254" s="125">
        <v>13.331</v>
      </c>
      <c r="G1254" s="125">
        <v>17.104700000000001</v>
      </c>
      <c r="H1254" s="125">
        <v>26.068300000000001</v>
      </c>
      <c r="I1254" s="125">
        <v>0.4798</v>
      </c>
      <c r="J1254" s="125">
        <v>1.4147000000000001</v>
      </c>
      <c r="K1254" s="125">
        <v>3.3258999999999999</v>
      </c>
      <c r="L1254" s="125">
        <v>0.52929999999999999</v>
      </c>
      <c r="M1254" s="125">
        <v>1.5265</v>
      </c>
      <c r="N1254" s="125">
        <v>3.5482999999999998</v>
      </c>
      <c r="O1254" s="125">
        <v>0.4425</v>
      </c>
      <c r="P1254" s="125">
        <v>1.4027000000000001</v>
      </c>
      <c r="Q1254" s="125">
        <v>3.3107000000000002</v>
      </c>
      <c r="R1254" s="125">
        <v>1.4047000000000001</v>
      </c>
      <c r="S1254" s="125">
        <v>3.3073000000000001</v>
      </c>
      <c r="T1254" s="363">
        <v>7.1704999999999997</v>
      </c>
      <c r="U1254" s="125">
        <v>250</v>
      </c>
    </row>
    <row r="1255" spans="1:21">
      <c r="A1255" s="125">
        <v>249</v>
      </c>
      <c r="B1255" s="125">
        <v>0.41810000000000003</v>
      </c>
      <c r="C1255" s="125">
        <v>1.2946</v>
      </c>
      <c r="D1255" s="125">
        <v>3.089</v>
      </c>
      <c r="E1255" s="125">
        <v>6.3277000000000001</v>
      </c>
      <c r="F1255" s="125">
        <v>13.3362</v>
      </c>
      <c r="G1255" s="125">
        <v>17.1113</v>
      </c>
      <c r="H1255" s="125">
        <v>26.078499999999998</v>
      </c>
      <c r="I1255" s="125">
        <v>0.48020000000000002</v>
      </c>
      <c r="J1255" s="125">
        <v>1.4154</v>
      </c>
      <c r="K1255" s="125">
        <v>3.3273999999999999</v>
      </c>
      <c r="L1255" s="125">
        <v>0.52969999999999995</v>
      </c>
      <c r="M1255" s="125">
        <v>1.5274000000000001</v>
      </c>
      <c r="N1255" s="125">
        <v>3.55</v>
      </c>
      <c r="O1255" s="125">
        <v>0.44280000000000003</v>
      </c>
      <c r="P1255" s="125">
        <v>1.4034</v>
      </c>
      <c r="Q1255" s="125">
        <v>3.3121</v>
      </c>
      <c r="R1255" s="125">
        <v>1.4054</v>
      </c>
      <c r="S1255" s="125">
        <v>3.3087</v>
      </c>
      <c r="T1255" s="363">
        <v>7.1733000000000002</v>
      </c>
      <c r="U1255" s="125">
        <v>249</v>
      </c>
    </row>
    <row r="1256" spans="1:21">
      <c r="A1256" s="125">
        <v>248</v>
      </c>
      <c r="B1256" s="125">
        <v>0.41839999999999999</v>
      </c>
      <c r="C1256" s="125">
        <v>1.2952999999999999</v>
      </c>
      <c r="D1256" s="125">
        <v>3.0901999999999998</v>
      </c>
      <c r="E1256" s="125">
        <v>6.3303000000000003</v>
      </c>
      <c r="F1256" s="125">
        <v>13.3414</v>
      </c>
      <c r="G1256" s="125">
        <v>17.117999999999999</v>
      </c>
      <c r="H1256" s="125">
        <v>26.088699999999999</v>
      </c>
      <c r="I1256" s="125">
        <v>0.48049999999999998</v>
      </c>
      <c r="J1256" s="125">
        <v>1.4161999999999999</v>
      </c>
      <c r="K1256" s="125">
        <v>3.3290000000000002</v>
      </c>
      <c r="L1256" s="125">
        <v>0.53010000000000002</v>
      </c>
      <c r="M1256" s="125">
        <v>1.5282</v>
      </c>
      <c r="N1256" s="125">
        <v>3.5516000000000001</v>
      </c>
      <c r="O1256" s="125">
        <v>0.44309999999999999</v>
      </c>
      <c r="P1256" s="125">
        <v>1.4041999999999999</v>
      </c>
      <c r="Q1256" s="125">
        <v>3.3136000000000001</v>
      </c>
      <c r="R1256" s="125">
        <v>1.4061999999999999</v>
      </c>
      <c r="S1256" s="125">
        <v>3.3100999999999998</v>
      </c>
      <c r="T1256" s="363">
        <v>7.1761999999999997</v>
      </c>
      <c r="U1256" s="125">
        <v>248</v>
      </c>
    </row>
    <row r="1257" spans="1:21">
      <c r="A1257" s="125">
        <v>247</v>
      </c>
      <c r="B1257" s="125">
        <v>0.41870000000000002</v>
      </c>
      <c r="C1257" s="125">
        <v>1.2959000000000001</v>
      </c>
      <c r="D1257" s="125">
        <v>3.0914999999999999</v>
      </c>
      <c r="E1257" s="125">
        <v>6.3329000000000004</v>
      </c>
      <c r="F1257" s="125">
        <v>13.3466</v>
      </c>
      <c r="G1257" s="125">
        <v>17.124600000000001</v>
      </c>
      <c r="H1257" s="125">
        <v>26.099</v>
      </c>
      <c r="I1257" s="125">
        <v>0.48089999999999999</v>
      </c>
      <c r="J1257" s="125">
        <v>1.417</v>
      </c>
      <c r="K1257" s="125">
        <v>3.3304999999999998</v>
      </c>
      <c r="L1257" s="125">
        <v>0.53059999999999996</v>
      </c>
      <c r="M1257" s="125">
        <v>1.5289999999999999</v>
      </c>
      <c r="N1257" s="125">
        <v>3.5531999999999999</v>
      </c>
      <c r="O1257" s="125">
        <v>0.44340000000000002</v>
      </c>
      <c r="P1257" s="125">
        <v>1.4049</v>
      </c>
      <c r="Q1257" s="125">
        <v>3.3151000000000002</v>
      </c>
      <c r="R1257" s="125">
        <v>1.4069</v>
      </c>
      <c r="S1257" s="125">
        <v>3.3115999999999999</v>
      </c>
      <c r="T1257" s="363">
        <v>7.1791</v>
      </c>
      <c r="U1257" s="125">
        <v>247</v>
      </c>
    </row>
    <row r="1258" spans="1:21">
      <c r="A1258" s="125">
        <v>246</v>
      </c>
      <c r="B1258" s="125">
        <v>0.41899999999999998</v>
      </c>
      <c r="C1258" s="125">
        <v>1.2965</v>
      </c>
      <c r="D1258" s="125">
        <v>3.0928</v>
      </c>
      <c r="E1258" s="125">
        <v>6.3353999999999999</v>
      </c>
      <c r="F1258" s="125">
        <v>13.351800000000001</v>
      </c>
      <c r="G1258" s="125">
        <v>17.1313</v>
      </c>
      <c r="H1258" s="125">
        <v>26.109200000000001</v>
      </c>
      <c r="I1258" s="125">
        <v>0.48120000000000002</v>
      </c>
      <c r="J1258" s="125">
        <v>1.4177</v>
      </c>
      <c r="K1258" s="125">
        <v>3.3319999999999999</v>
      </c>
      <c r="L1258" s="125">
        <v>0.53100000000000003</v>
      </c>
      <c r="M1258" s="125">
        <v>1.5298</v>
      </c>
      <c r="N1258" s="125">
        <v>3.5548999999999999</v>
      </c>
      <c r="O1258" s="125">
        <v>0.44369999999999998</v>
      </c>
      <c r="P1258" s="125">
        <v>1.4056</v>
      </c>
      <c r="Q1258" s="125">
        <v>3.3165</v>
      </c>
      <c r="R1258" s="125">
        <v>1.4076</v>
      </c>
      <c r="S1258" s="125">
        <v>3.3130000000000002</v>
      </c>
      <c r="T1258" s="363">
        <v>7.1820000000000004</v>
      </c>
      <c r="U1258" s="125">
        <v>246</v>
      </c>
    </row>
    <row r="1259" spans="1:21">
      <c r="A1259" s="125">
        <v>245</v>
      </c>
      <c r="B1259" s="125">
        <v>0.41930000000000001</v>
      </c>
      <c r="C1259" s="125">
        <v>1.2971999999999999</v>
      </c>
      <c r="D1259" s="125">
        <v>3.0941000000000001</v>
      </c>
      <c r="E1259" s="125">
        <v>6.3380000000000001</v>
      </c>
      <c r="F1259" s="125">
        <v>13.357100000000001</v>
      </c>
      <c r="G1259" s="125">
        <v>17.138000000000002</v>
      </c>
      <c r="H1259" s="125">
        <v>26.119499999999999</v>
      </c>
      <c r="I1259" s="125">
        <v>0.48159999999999997</v>
      </c>
      <c r="J1259" s="125">
        <v>1.4185000000000001</v>
      </c>
      <c r="K1259" s="125">
        <v>3.3334999999999999</v>
      </c>
      <c r="L1259" s="125">
        <v>0.53139999999999998</v>
      </c>
      <c r="M1259" s="125">
        <v>1.5306</v>
      </c>
      <c r="N1259" s="125">
        <v>3.5565000000000002</v>
      </c>
      <c r="O1259" s="125">
        <v>0.44409999999999999</v>
      </c>
      <c r="P1259" s="125">
        <v>1.4064000000000001</v>
      </c>
      <c r="Q1259" s="125">
        <v>3.3180000000000001</v>
      </c>
      <c r="R1259" s="125">
        <v>1.4083000000000001</v>
      </c>
      <c r="S1259" s="125">
        <v>3.3144</v>
      </c>
      <c r="T1259" s="363">
        <v>7.1848999999999998</v>
      </c>
      <c r="U1259" s="125">
        <v>245</v>
      </c>
    </row>
    <row r="1260" spans="1:21">
      <c r="A1260" s="125">
        <v>244</v>
      </c>
      <c r="B1260" s="125">
        <v>0.41959999999999997</v>
      </c>
      <c r="C1260" s="125">
        <v>1.2978000000000001</v>
      </c>
      <c r="D1260" s="125">
        <v>3.0954000000000002</v>
      </c>
      <c r="E1260" s="125">
        <v>6.3406000000000002</v>
      </c>
      <c r="F1260" s="125">
        <v>13.362299999999999</v>
      </c>
      <c r="G1260" s="125">
        <v>17.1447</v>
      </c>
      <c r="H1260" s="125">
        <v>26.129799999999999</v>
      </c>
      <c r="I1260" s="125">
        <v>0.48199999999999998</v>
      </c>
      <c r="J1260" s="125">
        <v>1.4192</v>
      </c>
      <c r="K1260" s="125">
        <v>3.3351000000000002</v>
      </c>
      <c r="L1260" s="125">
        <v>0.53180000000000005</v>
      </c>
      <c r="M1260" s="125">
        <v>1.5314000000000001</v>
      </c>
      <c r="N1260" s="125">
        <v>3.5581999999999998</v>
      </c>
      <c r="O1260" s="125">
        <v>0.44440000000000002</v>
      </c>
      <c r="P1260" s="125">
        <v>1.4071</v>
      </c>
      <c r="Q1260" s="125">
        <v>3.3195000000000001</v>
      </c>
      <c r="R1260" s="125">
        <v>1.409</v>
      </c>
      <c r="S1260" s="125">
        <v>3.3159000000000001</v>
      </c>
      <c r="T1260" s="363">
        <v>7.1878000000000002</v>
      </c>
      <c r="U1260" s="125">
        <v>244</v>
      </c>
    </row>
    <row r="1261" spans="1:21">
      <c r="A1261" s="125">
        <v>243</v>
      </c>
      <c r="B1261" s="125">
        <v>0.42</v>
      </c>
      <c r="C1261" s="125">
        <v>1.2985</v>
      </c>
      <c r="D1261" s="125">
        <v>3.0966</v>
      </c>
      <c r="E1261" s="125">
        <v>6.3432000000000004</v>
      </c>
      <c r="F1261" s="125">
        <v>13.367599999999999</v>
      </c>
      <c r="G1261" s="125">
        <v>17.151399999999999</v>
      </c>
      <c r="H1261" s="125">
        <v>26.1401</v>
      </c>
      <c r="I1261" s="125">
        <v>0.48230000000000001</v>
      </c>
      <c r="J1261" s="125">
        <v>1.42</v>
      </c>
      <c r="K1261" s="125">
        <v>3.3365999999999998</v>
      </c>
      <c r="L1261" s="125">
        <v>0.53220000000000001</v>
      </c>
      <c r="M1261" s="125">
        <v>1.5322</v>
      </c>
      <c r="N1261" s="125">
        <v>3.5598000000000001</v>
      </c>
      <c r="O1261" s="125">
        <v>0.44469999999999998</v>
      </c>
      <c r="P1261" s="125">
        <v>1.4078999999999999</v>
      </c>
      <c r="Q1261" s="125">
        <v>3.3210000000000002</v>
      </c>
      <c r="R1261" s="125">
        <v>1.4097</v>
      </c>
      <c r="S1261" s="125">
        <v>3.3172999999999999</v>
      </c>
      <c r="T1261" s="363">
        <v>7.1906999999999996</v>
      </c>
      <c r="U1261" s="125">
        <v>243</v>
      </c>
    </row>
    <row r="1262" spans="1:21">
      <c r="A1262" s="125">
        <v>242</v>
      </c>
      <c r="B1262" s="125">
        <v>0.42030000000000001</v>
      </c>
      <c r="C1262" s="125">
        <v>1.2990999999999999</v>
      </c>
      <c r="D1262" s="125">
        <v>3.0979000000000001</v>
      </c>
      <c r="E1262" s="125">
        <v>6.3457999999999997</v>
      </c>
      <c r="F1262" s="125">
        <v>13.3728</v>
      </c>
      <c r="G1262" s="125">
        <v>17.158200000000001</v>
      </c>
      <c r="H1262" s="125">
        <v>26.150400000000001</v>
      </c>
      <c r="I1262" s="125">
        <v>0.48270000000000002</v>
      </c>
      <c r="J1262" s="125">
        <v>1.4208000000000001</v>
      </c>
      <c r="K1262" s="125">
        <v>3.3380999999999998</v>
      </c>
      <c r="L1262" s="125">
        <v>0.53259999999999996</v>
      </c>
      <c r="M1262" s="125">
        <v>1.5330999999999999</v>
      </c>
      <c r="N1262" s="125">
        <v>3.5615000000000001</v>
      </c>
      <c r="O1262" s="125">
        <v>0.44500000000000001</v>
      </c>
      <c r="P1262" s="125">
        <v>1.4086000000000001</v>
      </c>
      <c r="Q1262" s="125">
        <v>3.3224</v>
      </c>
      <c r="R1262" s="125">
        <v>1.4105000000000001</v>
      </c>
      <c r="S1262" s="125">
        <v>3.3188</v>
      </c>
      <c r="T1262" s="363">
        <v>7.1936</v>
      </c>
      <c r="U1262" s="125">
        <v>242</v>
      </c>
    </row>
    <row r="1263" spans="1:21">
      <c r="A1263" s="125">
        <v>241</v>
      </c>
      <c r="B1263" s="125">
        <v>0.42059999999999997</v>
      </c>
      <c r="C1263" s="125">
        <v>1.2997000000000001</v>
      </c>
      <c r="D1263" s="125">
        <v>3.0992000000000002</v>
      </c>
      <c r="E1263" s="125">
        <v>6.3483999999999998</v>
      </c>
      <c r="F1263" s="125">
        <v>13.3781</v>
      </c>
      <c r="G1263" s="125">
        <v>17.164899999999999</v>
      </c>
      <c r="H1263" s="125">
        <v>26.160799999999998</v>
      </c>
      <c r="I1263" s="125">
        <v>0.48309999999999997</v>
      </c>
      <c r="J1263" s="125">
        <v>1.4215</v>
      </c>
      <c r="K1263" s="125">
        <v>3.3397000000000001</v>
      </c>
      <c r="L1263" s="125">
        <v>0.53300000000000003</v>
      </c>
      <c r="M1263" s="125">
        <v>1.5339</v>
      </c>
      <c r="N1263" s="125">
        <v>3.5630999999999999</v>
      </c>
      <c r="O1263" s="125">
        <v>0.44540000000000002</v>
      </c>
      <c r="P1263" s="125">
        <v>1.4094</v>
      </c>
      <c r="Q1263" s="125">
        <v>3.3239000000000001</v>
      </c>
      <c r="R1263" s="125">
        <v>1.4112</v>
      </c>
      <c r="S1263" s="125">
        <v>3.3201999999999998</v>
      </c>
      <c r="T1263" s="363">
        <v>7.1965000000000003</v>
      </c>
      <c r="U1263" s="125">
        <v>241</v>
      </c>
    </row>
    <row r="1264" spans="1:21">
      <c r="A1264" s="125">
        <v>240</v>
      </c>
      <c r="B1264" s="125">
        <v>0.4209</v>
      </c>
      <c r="C1264" s="125">
        <v>1.3004</v>
      </c>
      <c r="D1264" s="125">
        <v>3.1004999999999998</v>
      </c>
      <c r="E1264" s="125">
        <v>6.351</v>
      </c>
      <c r="F1264" s="125">
        <v>13.3834</v>
      </c>
      <c r="G1264" s="125">
        <v>17.171700000000001</v>
      </c>
      <c r="H1264" s="125">
        <v>26.171199999999999</v>
      </c>
      <c r="I1264" s="125">
        <v>0.4834</v>
      </c>
      <c r="J1264" s="125">
        <v>1.4222999999999999</v>
      </c>
      <c r="K1264" s="125">
        <v>3.3412000000000002</v>
      </c>
      <c r="L1264" s="125">
        <v>0.53339999999999999</v>
      </c>
      <c r="M1264" s="125">
        <v>1.5347</v>
      </c>
      <c r="N1264" s="125">
        <v>3.5648</v>
      </c>
      <c r="O1264" s="125">
        <v>0.44569999999999999</v>
      </c>
      <c r="P1264" s="125">
        <v>1.4100999999999999</v>
      </c>
      <c r="Q1264" s="125">
        <v>3.3254000000000001</v>
      </c>
      <c r="R1264" s="125">
        <v>1.4118999999999999</v>
      </c>
      <c r="S1264" s="125">
        <v>3.3216999999999999</v>
      </c>
      <c r="T1264" s="363">
        <v>7.1993999999999998</v>
      </c>
      <c r="U1264" s="125">
        <v>240</v>
      </c>
    </row>
    <row r="1265" spans="1:21">
      <c r="A1265" s="125">
        <v>239</v>
      </c>
      <c r="B1265" s="125">
        <v>0.42120000000000002</v>
      </c>
      <c r="C1265" s="125">
        <v>1.3009999999999999</v>
      </c>
      <c r="D1265" s="125">
        <v>3.1017999999999999</v>
      </c>
      <c r="E1265" s="125">
        <v>6.3536000000000001</v>
      </c>
      <c r="F1265" s="125">
        <v>13.3887</v>
      </c>
      <c r="G1265" s="125">
        <v>17.1785</v>
      </c>
      <c r="H1265" s="125">
        <v>26.1816</v>
      </c>
      <c r="I1265" s="125">
        <v>0.48380000000000001</v>
      </c>
      <c r="J1265" s="125">
        <v>1.4231</v>
      </c>
      <c r="K1265" s="125">
        <v>3.3426999999999998</v>
      </c>
      <c r="L1265" s="125">
        <v>0.53380000000000005</v>
      </c>
      <c r="M1265" s="125">
        <v>1.5355000000000001</v>
      </c>
      <c r="N1265" s="125">
        <v>3.5663999999999998</v>
      </c>
      <c r="O1265" s="125">
        <v>0.44600000000000001</v>
      </c>
      <c r="P1265" s="125">
        <v>1.4109</v>
      </c>
      <c r="Q1265" s="125">
        <v>3.3269000000000002</v>
      </c>
      <c r="R1265" s="125">
        <v>1.4127000000000001</v>
      </c>
      <c r="S1265" s="125">
        <v>3.3231999999999999</v>
      </c>
      <c r="T1265" s="363">
        <v>7.2023000000000001</v>
      </c>
      <c r="U1265" s="125">
        <v>239</v>
      </c>
    </row>
    <row r="1266" spans="1:21">
      <c r="A1266" s="125">
        <v>238</v>
      </c>
      <c r="B1266" s="125">
        <v>0.42149999999999999</v>
      </c>
      <c r="C1266" s="125">
        <v>1.3017000000000001</v>
      </c>
      <c r="D1266" s="125">
        <v>3.1031</v>
      </c>
      <c r="E1266" s="125">
        <v>6.3562000000000003</v>
      </c>
      <c r="F1266" s="125">
        <v>13.394</v>
      </c>
      <c r="G1266" s="125">
        <v>17.185300000000002</v>
      </c>
      <c r="H1266" s="125">
        <v>26.192</v>
      </c>
      <c r="I1266" s="125">
        <v>0.48420000000000002</v>
      </c>
      <c r="J1266" s="125">
        <v>1.4238</v>
      </c>
      <c r="K1266" s="125">
        <v>3.3443000000000001</v>
      </c>
      <c r="L1266" s="125">
        <v>0.53420000000000001</v>
      </c>
      <c r="M1266" s="125">
        <v>1.5364</v>
      </c>
      <c r="N1266" s="125">
        <v>3.5680999999999998</v>
      </c>
      <c r="O1266" s="125">
        <v>0.44629999999999997</v>
      </c>
      <c r="P1266" s="125">
        <v>1.4116</v>
      </c>
      <c r="Q1266" s="125">
        <v>3.3283999999999998</v>
      </c>
      <c r="R1266" s="125">
        <v>1.4134</v>
      </c>
      <c r="S1266" s="125">
        <v>3.3246000000000002</v>
      </c>
      <c r="T1266" s="363">
        <v>7.2053000000000003</v>
      </c>
      <c r="U1266" s="125">
        <v>238</v>
      </c>
    </row>
    <row r="1267" spans="1:21">
      <c r="A1267" s="125">
        <v>237</v>
      </c>
      <c r="B1267" s="125">
        <v>0.42180000000000001</v>
      </c>
      <c r="C1267" s="125">
        <v>1.3023</v>
      </c>
      <c r="D1267" s="125">
        <v>3.1044</v>
      </c>
      <c r="E1267" s="125">
        <v>6.3587999999999996</v>
      </c>
      <c r="F1267" s="125">
        <v>13.3993</v>
      </c>
      <c r="G1267" s="125">
        <v>17.1921</v>
      </c>
      <c r="H1267" s="125">
        <v>26.202500000000001</v>
      </c>
      <c r="I1267" s="125">
        <v>0.48459999999999998</v>
      </c>
      <c r="J1267" s="125">
        <v>1.4246000000000001</v>
      </c>
      <c r="K1267" s="125">
        <v>3.3458000000000001</v>
      </c>
      <c r="L1267" s="125">
        <v>0.53459999999999996</v>
      </c>
      <c r="M1267" s="125">
        <v>1.5371999999999999</v>
      </c>
      <c r="N1267" s="125">
        <v>3.5697999999999999</v>
      </c>
      <c r="O1267" s="125">
        <v>0.44669999999999999</v>
      </c>
      <c r="P1267" s="125">
        <v>1.4124000000000001</v>
      </c>
      <c r="Q1267" s="125">
        <v>3.3298999999999999</v>
      </c>
      <c r="R1267" s="125">
        <v>1.4140999999999999</v>
      </c>
      <c r="S1267" s="125">
        <v>3.3260999999999998</v>
      </c>
      <c r="T1267" s="363">
        <v>7.2081999999999997</v>
      </c>
      <c r="U1267" s="125">
        <v>237</v>
      </c>
    </row>
    <row r="1268" spans="1:21">
      <c r="A1268" s="125">
        <v>236</v>
      </c>
      <c r="B1268" s="125">
        <v>0.42209999999999998</v>
      </c>
      <c r="C1268" s="125">
        <v>1.3029999999999999</v>
      </c>
      <c r="D1268" s="125">
        <v>3.1057000000000001</v>
      </c>
      <c r="E1268" s="125">
        <v>6.3615000000000004</v>
      </c>
      <c r="F1268" s="125">
        <v>13.4047</v>
      </c>
      <c r="G1268" s="125">
        <v>17.198899999999998</v>
      </c>
      <c r="H1268" s="125">
        <v>26.212900000000001</v>
      </c>
      <c r="I1268" s="125">
        <v>0.4849</v>
      </c>
      <c r="J1268" s="125">
        <v>1.4254</v>
      </c>
      <c r="K1268" s="125">
        <v>3.3473999999999999</v>
      </c>
      <c r="L1268" s="125">
        <v>0.53510000000000002</v>
      </c>
      <c r="M1268" s="125">
        <v>1.538</v>
      </c>
      <c r="N1268" s="125">
        <v>3.5714000000000001</v>
      </c>
      <c r="O1268" s="125">
        <v>0.44700000000000001</v>
      </c>
      <c r="P1268" s="125">
        <v>1.4131</v>
      </c>
      <c r="Q1268" s="125">
        <v>3.3313999999999999</v>
      </c>
      <c r="R1268" s="125">
        <v>1.4148000000000001</v>
      </c>
      <c r="S1268" s="125">
        <v>3.3275000000000001</v>
      </c>
      <c r="T1268" s="363">
        <v>7.2111000000000001</v>
      </c>
      <c r="U1268" s="125">
        <v>236</v>
      </c>
    </row>
    <row r="1269" spans="1:21">
      <c r="A1269" s="125">
        <v>235</v>
      </c>
      <c r="B1269" s="125">
        <v>0.42249999999999999</v>
      </c>
      <c r="C1269" s="125">
        <v>1.3036000000000001</v>
      </c>
      <c r="D1269" s="125">
        <v>3.1070000000000002</v>
      </c>
      <c r="E1269" s="125">
        <v>6.3640999999999996</v>
      </c>
      <c r="F1269" s="125">
        <v>13.41</v>
      </c>
      <c r="G1269" s="125">
        <v>17.2058</v>
      </c>
      <c r="H1269" s="125">
        <v>26.223400000000002</v>
      </c>
      <c r="I1269" s="125">
        <v>0.48530000000000001</v>
      </c>
      <c r="J1269" s="125">
        <v>1.4261999999999999</v>
      </c>
      <c r="K1269" s="125">
        <v>3.3490000000000002</v>
      </c>
      <c r="L1269" s="125">
        <v>0.53549999999999998</v>
      </c>
      <c r="M1269" s="125">
        <v>1.5388999999999999</v>
      </c>
      <c r="N1269" s="125">
        <v>3.5731000000000002</v>
      </c>
      <c r="O1269" s="125">
        <v>0.44729999999999998</v>
      </c>
      <c r="P1269" s="125">
        <v>1.4138999999999999</v>
      </c>
      <c r="Q1269" s="125">
        <v>3.3329</v>
      </c>
      <c r="R1269" s="125">
        <v>1.4156</v>
      </c>
      <c r="S1269" s="125">
        <v>3.3290000000000002</v>
      </c>
      <c r="T1269" s="363">
        <v>7.2141000000000002</v>
      </c>
      <c r="U1269" s="125">
        <v>235</v>
      </c>
    </row>
    <row r="1270" spans="1:21">
      <c r="A1270" s="125">
        <v>234</v>
      </c>
      <c r="B1270" s="125">
        <v>0.42280000000000001</v>
      </c>
      <c r="C1270" s="125">
        <v>1.3043</v>
      </c>
      <c r="D1270" s="125">
        <v>3.1082999999999998</v>
      </c>
      <c r="E1270" s="125">
        <v>6.3666999999999998</v>
      </c>
      <c r="F1270" s="125">
        <v>13.4154</v>
      </c>
      <c r="G1270" s="125">
        <v>17.212599999999998</v>
      </c>
      <c r="H1270" s="125">
        <v>26.234000000000002</v>
      </c>
      <c r="I1270" s="125">
        <v>0.48570000000000002</v>
      </c>
      <c r="J1270" s="125">
        <v>1.4269000000000001</v>
      </c>
      <c r="K1270" s="125">
        <v>3.3504999999999998</v>
      </c>
      <c r="L1270" s="125">
        <v>0.53590000000000004</v>
      </c>
      <c r="M1270" s="125">
        <v>1.5397000000000001</v>
      </c>
      <c r="N1270" s="125">
        <v>3.5748000000000002</v>
      </c>
      <c r="O1270" s="125">
        <v>0.4476</v>
      </c>
      <c r="P1270" s="125">
        <v>1.4147000000000001</v>
      </c>
      <c r="Q1270" s="125">
        <v>3.3344</v>
      </c>
      <c r="R1270" s="125">
        <v>1.4162999999999999</v>
      </c>
      <c r="S1270" s="125">
        <v>3.3304999999999998</v>
      </c>
      <c r="T1270" s="363">
        <v>7.2171000000000003</v>
      </c>
      <c r="U1270" s="125">
        <v>234</v>
      </c>
    </row>
    <row r="1271" spans="1:21">
      <c r="A1271" s="125">
        <v>233</v>
      </c>
      <c r="B1271" s="125">
        <v>0.42309999999999998</v>
      </c>
      <c r="C1271" s="125">
        <v>1.3049999999999999</v>
      </c>
      <c r="D1271" s="125">
        <v>3.1095999999999999</v>
      </c>
      <c r="E1271" s="125">
        <v>6.3693999999999997</v>
      </c>
      <c r="F1271" s="125">
        <v>13.4207</v>
      </c>
      <c r="G1271" s="125">
        <v>17.2195</v>
      </c>
      <c r="H1271" s="125">
        <v>26.244499999999999</v>
      </c>
      <c r="I1271" s="125">
        <v>0.48599999999999999</v>
      </c>
      <c r="J1271" s="125">
        <v>1.4277</v>
      </c>
      <c r="K1271" s="125">
        <v>3.3521000000000001</v>
      </c>
      <c r="L1271" s="125">
        <v>0.5363</v>
      </c>
      <c r="M1271" s="125">
        <v>1.5405</v>
      </c>
      <c r="N1271" s="125">
        <v>3.5764999999999998</v>
      </c>
      <c r="O1271" s="125">
        <v>0.44800000000000001</v>
      </c>
      <c r="P1271" s="125">
        <v>1.4154</v>
      </c>
      <c r="Q1271" s="125">
        <v>3.3359000000000001</v>
      </c>
      <c r="R1271" s="125">
        <v>1.417</v>
      </c>
      <c r="S1271" s="125">
        <v>3.3319999999999999</v>
      </c>
      <c r="T1271" s="363">
        <v>7.22</v>
      </c>
      <c r="U1271" s="125">
        <v>233</v>
      </c>
    </row>
    <row r="1272" spans="1:21">
      <c r="A1272" s="125">
        <v>232</v>
      </c>
      <c r="B1272" s="125">
        <v>0.4234</v>
      </c>
      <c r="C1272" s="125">
        <v>1.3056000000000001</v>
      </c>
      <c r="D1272" s="125">
        <v>3.1109</v>
      </c>
      <c r="E1272" s="125">
        <v>6.3719999999999999</v>
      </c>
      <c r="F1272" s="125">
        <v>13.4261</v>
      </c>
      <c r="G1272" s="125">
        <v>17.226400000000002</v>
      </c>
      <c r="H1272" s="125">
        <v>26.255099999999999</v>
      </c>
      <c r="I1272" s="125">
        <v>0.4864</v>
      </c>
      <c r="J1272" s="125">
        <v>1.4285000000000001</v>
      </c>
      <c r="K1272" s="125">
        <v>3.3536000000000001</v>
      </c>
      <c r="L1272" s="125">
        <v>0.53669999999999995</v>
      </c>
      <c r="M1272" s="125">
        <v>1.5414000000000001</v>
      </c>
      <c r="N1272" s="125">
        <v>3.5781999999999998</v>
      </c>
      <c r="O1272" s="125">
        <v>0.44829999999999998</v>
      </c>
      <c r="P1272" s="125">
        <v>1.4161999999999999</v>
      </c>
      <c r="Q1272" s="125">
        <v>3.3374999999999999</v>
      </c>
      <c r="R1272" s="125">
        <v>1.4177999999999999</v>
      </c>
      <c r="S1272" s="125">
        <v>3.3334999999999999</v>
      </c>
      <c r="T1272" s="363">
        <v>7.2229999999999999</v>
      </c>
      <c r="U1272" s="125">
        <v>232</v>
      </c>
    </row>
    <row r="1273" spans="1:21">
      <c r="A1273" s="125">
        <v>231</v>
      </c>
      <c r="B1273" s="125">
        <v>0.42370000000000002</v>
      </c>
      <c r="C1273" s="125">
        <v>1.3063</v>
      </c>
      <c r="D1273" s="125">
        <v>3.1122999999999998</v>
      </c>
      <c r="E1273" s="125">
        <v>6.3746999999999998</v>
      </c>
      <c r="F1273" s="125">
        <v>13.4315</v>
      </c>
      <c r="G1273" s="125">
        <v>17.2333</v>
      </c>
      <c r="H1273" s="125">
        <v>26.265599999999999</v>
      </c>
      <c r="I1273" s="125">
        <v>0.48680000000000001</v>
      </c>
      <c r="J1273" s="125">
        <v>1.4293</v>
      </c>
      <c r="K1273" s="125">
        <v>3.3552</v>
      </c>
      <c r="L1273" s="125">
        <v>0.53710000000000002</v>
      </c>
      <c r="M1273" s="125">
        <v>1.5422</v>
      </c>
      <c r="N1273" s="125">
        <v>3.5798999999999999</v>
      </c>
      <c r="O1273" s="125">
        <v>0.4486</v>
      </c>
      <c r="P1273" s="125">
        <v>1.417</v>
      </c>
      <c r="Q1273" s="125">
        <v>3.339</v>
      </c>
      <c r="R1273" s="125">
        <v>1.4185000000000001</v>
      </c>
      <c r="S1273" s="125">
        <v>3.3349000000000002</v>
      </c>
      <c r="T1273" s="363">
        <v>7.226</v>
      </c>
      <c r="U1273" s="125">
        <v>231</v>
      </c>
    </row>
    <row r="1274" spans="1:21">
      <c r="A1274" s="125">
        <v>230</v>
      </c>
      <c r="B1274" s="125">
        <v>0.42399999999999999</v>
      </c>
      <c r="C1274" s="125">
        <v>1.3069</v>
      </c>
      <c r="D1274" s="125">
        <v>3.1135999999999999</v>
      </c>
      <c r="E1274" s="125">
        <v>6.3773999999999997</v>
      </c>
      <c r="F1274" s="125">
        <v>13.4369</v>
      </c>
      <c r="G1274" s="125">
        <v>17.240200000000002</v>
      </c>
      <c r="H1274" s="125">
        <v>26.276199999999999</v>
      </c>
      <c r="I1274" s="125">
        <v>0.48720000000000002</v>
      </c>
      <c r="J1274" s="125">
        <v>1.4300999999999999</v>
      </c>
      <c r="K1274" s="125">
        <v>3.3567999999999998</v>
      </c>
      <c r="L1274" s="125">
        <v>0.53759999999999997</v>
      </c>
      <c r="M1274" s="125">
        <v>1.5430999999999999</v>
      </c>
      <c r="N1274" s="125">
        <v>3.5815999999999999</v>
      </c>
      <c r="O1274" s="125">
        <v>0.44900000000000001</v>
      </c>
      <c r="P1274" s="125">
        <v>1.4177</v>
      </c>
      <c r="Q1274" s="125">
        <v>3.3405</v>
      </c>
      <c r="R1274" s="125">
        <v>1.4193</v>
      </c>
      <c r="S1274" s="125">
        <v>3.3363999999999998</v>
      </c>
      <c r="T1274" s="363">
        <v>7.2290000000000001</v>
      </c>
      <c r="U1274" s="125">
        <v>230</v>
      </c>
    </row>
    <row r="1275" spans="1:21">
      <c r="A1275" s="125">
        <v>229</v>
      </c>
      <c r="B1275" s="125">
        <v>0.4244</v>
      </c>
      <c r="C1275" s="125">
        <v>1.3076000000000001</v>
      </c>
      <c r="D1275" s="125">
        <v>3.1149</v>
      </c>
      <c r="E1275" s="125">
        <v>6.38</v>
      </c>
      <c r="F1275" s="125">
        <v>13.442299999999999</v>
      </c>
      <c r="G1275" s="125">
        <v>17.2471</v>
      </c>
      <c r="H1275" s="125">
        <v>26.286899999999999</v>
      </c>
      <c r="I1275" s="125">
        <v>0.48749999999999999</v>
      </c>
      <c r="J1275" s="125">
        <v>1.4308000000000001</v>
      </c>
      <c r="K1275" s="125">
        <v>3.3584000000000001</v>
      </c>
      <c r="L1275" s="125">
        <v>0.53800000000000003</v>
      </c>
      <c r="M1275" s="125">
        <v>1.5439000000000001</v>
      </c>
      <c r="N1275" s="125">
        <v>3.5832999999999999</v>
      </c>
      <c r="O1275" s="125">
        <v>0.44929999999999998</v>
      </c>
      <c r="P1275" s="125">
        <v>1.4185000000000001</v>
      </c>
      <c r="Q1275" s="125">
        <v>3.3420000000000001</v>
      </c>
      <c r="R1275" s="125">
        <v>1.42</v>
      </c>
      <c r="S1275" s="125">
        <v>3.3378999999999999</v>
      </c>
      <c r="T1275" s="363">
        <v>7.2319000000000004</v>
      </c>
      <c r="U1275" s="125">
        <v>229</v>
      </c>
    </row>
    <row r="1276" spans="1:21">
      <c r="A1276" s="125">
        <v>228</v>
      </c>
      <c r="B1276" s="125">
        <v>0.42470000000000002</v>
      </c>
      <c r="C1276" s="125">
        <v>1.3082</v>
      </c>
      <c r="D1276" s="125">
        <v>3.1162000000000001</v>
      </c>
      <c r="E1276" s="125">
        <v>6.3826999999999998</v>
      </c>
      <c r="F1276" s="125">
        <v>13.447800000000001</v>
      </c>
      <c r="G1276" s="125">
        <v>17.254000000000001</v>
      </c>
      <c r="H1276" s="125">
        <v>26.297499999999999</v>
      </c>
      <c r="I1276" s="125">
        <v>0.4879</v>
      </c>
      <c r="J1276" s="125">
        <v>1.4316</v>
      </c>
      <c r="K1276" s="125">
        <v>3.3599000000000001</v>
      </c>
      <c r="L1276" s="125">
        <v>0.53839999999999999</v>
      </c>
      <c r="M1276" s="125">
        <v>1.5447</v>
      </c>
      <c r="N1276" s="125">
        <v>3.585</v>
      </c>
      <c r="O1276" s="125">
        <v>0.4496</v>
      </c>
      <c r="P1276" s="125">
        <v>1.4193</v>
      </c>
      <c r="Q1276" s="125">
        <v>3.3435999999999999</v>
      </c>
      <c r="R1276" s="125">
        <v>1.4208000000000001</v>
      </c>
      <c r="S1276" s="125">
        <v>3.3393999999999999</v>
      </c>
      <c r="T1276" s="363">
        <v>7.2348999999999997</v>
      </c>
      <c r="U1276" s="125">
        <v>228</v>
      </c>
    </row>
    <row r="1277" spans="1:21">
      <c r="A1277" s="125">
        <v>227</v>
      </c>
      <c r="B1277" s="125">
        <v>0.42499999999999999</v>
      </c>
      <c r="C1277" s="125">
        <v>1.3089</v>
      </c>
      <c r="D1277" s="125">
        <v>3.1175999999999999</v>
      </c>
      <c r="E1277" s="125">
        <v>6.3853999999999997</v>
      </c>
      <c r="F1277" s="125">
        <v>13.453200000000001</v>
      </c>
      <c r="G1277" s="125">
        <v>17.260999999999999</v>
      </c>
      <c r="H1277" s="125">
        <v>26.308199999999999</v>
      </c>
      <c r="I1277" s="125">
        <v>0.48830000000000001</v>
      </c>
      <c r="J1277" s="125">
        <v>1.4323999999999999</v>
      </c>
      <c r="K1277" s="125">
        <v>3.3614999999999999</v>
      </c>
      <c r="L1277" s="125">
        <v>0.53879999999999995</v>
      </c>
      <c r="M1277" s="125">
        <v>1.5456000000000001</v>
      </c>
      <c r="N1277" s="125">
        <v>3.5867</v>
      </c>
      <c r="O1277" s="125">
        <v>0.45</v>
      </c>
      <c r="P1277" s="125">
        <v>1.42</v>
      </c>
      <c r="Q1277" s="125">
        <v>3.3451</v>
      </c>
      <c r="R1277" s="125">
        <v>1.4215</v>
      </c>
      <c r="S1277" s="125">
        <v>3.3409</v>
      </c>
      <c r="T1277" s="363">
        <v>7.2378999999999998</v>
      </c>
      <c r="U1277" s="125">
        <v>227</v>
      </c>
    </row>
    <row r="1278" spans="1:21">
      <c r="A1278" s="125">
        <v>226</v>
      </c>
      <c r="B1278" s="125">
        <v>0.42530000000000001</v>
      </c>
      <c r="C1278" s="125">
        <v>1.3096000000000001</v>
      </c>
      <c r="D1278" s="125">
        <v>3.1189</v>
      </c>
      <c r="E1278" s="125">
        <v>6.3880999999999997</v>
      </c>
      <c r="F1278" s="125">
        <v>13.4587</v>
      </c>
      <c r="G1278" s="125">
        <v>17.268000000000001</v>
      </c>
      <c r="H1278" s="125">
        <v>26.318899999999999</v>
      </c>
      <c r="I1278" s="125">
        <v>0.48870000000000002</v>
      </c>
      <c r="J1278" s="125">
        <v>1.4332</v>
      </c>
      <c r="K1278" s="125">
        <v>3.3631000000000002</v>
      </c>
      <c r="L1278" s="125">
        <v>0.53920000000000001</v>
      </c>
      <c r="M1278" s="125">
        <v>1.5464</v>
      </c>
      <c r="N1278" s="125">
        <v>3.5884</v>
      </c>
      <c r="O1278" s="125">
        <v>0.45029999999999998</v>
      </c>
      <c r="P1278" s="125">
        <v>1.4208000000000001</v>
      </c>
      <c r="Q1278" s="125">
        <v>3.3466</v>
      </c>
      <c r="R1278" s="125">
        <v>1.4222999999999999</v>
      </c>
      <c r="S1278" s="125">
        <v>3.3424</v>
      </c>
      <c r="T1278" s="363">
        <v>7.2409999999999997</v>
      </c>
      <c r="U1278" s="125">
        <v>226</v>
      </c>
    </row>
    <row r="1279" spans="1:21">
      <c r="A1279" s="125">
        <v>225</v>
      </c>
      <c r="B1279" s="125">
        <v>0.42559999999999998</v>
      </c>
      <c r="C1279" s="125">
        <v>1.3102</v>
      </c>
      <c r="D1279" s="125">
        <v>3.1202000000000001</v>
      </c>
      <c r="E1279" s="125">
        <v>6.3906999999999998</v>
      </c>
      <c r="F1279" s="125">
        <v>13.4641</v>
      </c>
      <c r="G1279" s="125">
        <v>17.274999999999999</v>
      </c>
      <c r="H1279" s="125">
        <v>26.329599999999999</v>
      </c>
      <c r="I1279" s="125">
        <v>0.48909999999999998</v>
      </c>
      <c r="J1279" s="125">
        <v>1.4339999999999999</v>
      </c>
      <c r="K1279" s="125">
        <v>3.3647</v>
      </c>
      <c r="L1279" s="125">
        <v>0.53969999999999996</v>
      </c>
      <c r="M1279" s="125">
        <v>1.5472999999999999</v>
      </c>
      <c r="N1279" s="125">
        <v>3.5901000000000001</v>
      </c>
      <c r="O1279" s="125">
        <v>0.4506</v>
      </c>
      <c r="P1279" s="125">
        <v>1.4216</v>
      </c>
      <c r="Q1279" s="125">
        <v>3.3481999999999998</v>
      </c>
      <c r="R1279" s="125">
        <v>1.423</v>
      </c>
      <c r="S1279" s="125">
        <v>3.3439000000000001</v>
      </c>
      <c r="T1279" s="363">
        <v>7.2439999999999998</v>
      </c>
      <c r="U1279" s="125">
        <v>225</v>
      </c>
    </row>
    <row r="1280" spans="1:21">
      <c r="A1280" s="125">
        <v>224</v>
      </c>
      <c r="B1280" s="125">
        <v>0.42599999999999999</v>
      </c>
      <c r="C1280" s="125">
        <v>1.3109</v>
      </c>
      <c r="D1280" s="125">
        <v>3.1215999999999999</v>
      </c>
      <c r="E1280" s="125">
        <v>6.3933999999999997</v>
      </c>
      <c r="F1280" s="125">
        <v>13.4696</v>
      </c>
      <c r="G1280" s="125">
        <v>17.282</v>
      </c>
      <c r="H1280" s="125">
        <v>26.340399999999999</v>
      </c>
      <c r="I1280" s="125">
        <v>0.4894</v>
      </c>
      <c r="J1280" s="125">
        <v>1.4348000000000001</v>
      </c>
      <c r="K1280" s="125">
        <v>3.3662999999999998</v>
      </c>
      <c r="L1280" s="125">
        <v>0.54010000000000002</v>
      </c>
      <c r="M1280" s="125">
        <v>1.5481</v>
      </c>
      <c r="N1280" s="125">
        <v>3.5918000000000001</v>
      </c>
      <c r="O1280" s="125">
        <v>0.45100000000000001</v>
      </c>
      <c r="P1280" s="125">
        <v>1.4224000000000001</v>
      </c>
      <c r="Q1280" s="125">
        <v>3.3496999999999999</v>
      </c>
      <c r="R1280" s="125">
        <v>1.4238</v>
      </c>
      <c r="S1280" s="125">
        <v>3.3454000000000002</v>
      </c>
      <c r="T1280" s="363">
        <v>7.2469999999999999</v>
      </c>
      <c r="U1280" s="125">
        <v>224</v>
      </c>
    </row>
    <row r="1281" spans="1:21">
      <c r="A1281" s="125">
        <v>223</v>
      </c>
      <c r="B1281" s="125">
        <v>0.42630000000000001</v>
      </c>
      <c r="C1281" s="125">
        <v>1.3116000000000001</v>
      </c>
      <c r="D1281" s="125">
        <v>3.1229</v>
      </c>
      <c r="E1281" s="125">
        <v>6.3960999999999997</v>
      </c>
      <c r="F1281" s="125">
        <v>13.475099999999999</v>
      </c>
      <c r="G1281" s="125">
        <v>17.289000000000001</v>
      </c>
      <c r="H1281" s="125">
        <v>26.351099999999999</v>
      </c>
      <c r="I1281" s="125">
        <v>0.48980000000000001</v>
      </c>
      <c r="J1281" s="125">
        <v>1.4356</v>
      </c>
      <c r="K1281" s="125">
        <v>3.3679000000000001</v>
      </c>
      <c r="L1281" s="125">
        <v>0.54049999999999998</v>
      </c>
      <c r="M1281" s="125">
        <v>1.5489999999999999</v>
      </c>
      <c r="N1281" s="125">
        <v>3.5935000000000001</v>
      </c>
      <c r="O1281" s="125">
        <v>0.45129999999999998</v>
      </c>
      <c r="P1281" s="125">
        <v>1.4231</v>
      </c>
      <c r="Q1281" s="125">
        <v>3.3513000000000002</v>
      </c>
      <c r="R1281" s="125">
        <v>1.4245000000000001</v>
      </c>
      <c r="S1281" s="125">
        <v>3.3469000000000002</v>
      </c>
      <c r="T1281" s="363">
        <v>7.25</v>
      </c>
      <c r="U1281" s="125">
        <v>223</v>
      </c>
    </row>
    <row r="1282" spans="1:21">
      <c r="A1282" s="125">
        <v>222</v>
      </c>
      <c r="B1282" s="125">
        <v>0.42659999999999998</v>
      </c>
      <c r="C1282" s="125">
        <v>1.3123</v>
      </c>
      <c r="D1282" s="125">
        <v>3.1242000000000001</v>
      </c>
      <c r="E1282" s="125">
        <v>6.3989000000000003</v>
      </c>
      <c r="F1282" s="125">
        <v>13.480600000000001</v>
      </c>
      <c r="G1282" s="125">
        <v>17.295999999999999</v>
      </c>
      <c r="H1282" s="125">
        <v>26.361899999999999</v>
      </c>
      <c r="I1282" s="125">
        <v>0.49020000000000002</v>
      </c>
      <c r="J1282" s="125">
        <v>1.4363999999999999</v>
      </c>
      <c r="K1282" s="125">
        <v>3.3694999999999999</v>
      </c>
      <c r="L1282" s="125">
        <v>0.54090000000000005</v>
      </c>
      <c r="M1282" s="125">
        <v>1.5499000000000001</v>
      </c>
      <c r="N1282" s="125">
        <v>3.5952000000000002</v>
      </c>
      <c r="O1282" s="125">
        <v>0.4516</v>
      </c>
      <c r="P1282" s="125">
        <v>1.4238999999999999</v>
      </c>
      <c r="Q1282" s="125">
        <v>3.3527999999999998</v>
      </c>
      <c r="R1282" s="125">
        <v>1.4253</v>
      </c>
      <c r="S1282" s="125">
        <v>3.3483999999999998</v>
      </c>
      <c r="T1282" s="363">
        <v>7.2530999999999999</v>
      </c>
      <c r="U1282" s="125">
        <v>222</v>
      </c>
    </row>
    <row r="1283" spans="1:21">
      <c r="A1283" s="125">
        <v>221</v>
      </c>
      <c r="B1283" s="125">
        <v>0.4269</v>
      </c>
      <c r="C1283" s="125">
        <v>1.3129</v>
      </c>
      <c r="D1283" s="125">
        <v>3.1255999999999999</v>
      </c>
      <c r="E1283" s="125">
        <v>6.4016000000000002</v>
      </c>
      <c r="F1283" s="125">
        <v>13.4861</v>
      </c>
      <c r="G1283" s="125">
        <v>17.303100000000001</v>
      </c>
      <c r="H1283" s="125">
        <v>26.372800000000002</v>
      </c>
      <c r="I1283" s="125">
        <v>0.49059999999999998</v>
      </c>
      <c r="J1283" s="125">
        <v>1.4372</v>
      </c>
      <c r="K1283" s="125">
        <v>3.3711000000000002</v>
      </c>
      <c r="L1283" s="125">
        <v>0.54139999999999999</v>
      </c>
      <c r="M1283" s="125">
        <v>1.5507</v>
      </c>
      <c r="N1283" s="125">
        <v>3.597</v>
      </c>
      <c r="O1283" s="125">
        <v>0.45200000000000001</v>
      </c>
      <c r="P1283" s="125">
        <v>1.4247000000000001</v>
      </c>
      <c r="Q1283" s="125">
        <v>3.3544</v>
      </c>
      <c r="R1283" s="125">
        <v>1.4259999999999999</v>
      </c>
      <c r="S1283" s="125">
        <v>3.35</v>
      </c>
      <c r="T1283" s="363">
        <v>7.2561</v>
      </c>
      <c r="U1283" s="125">
        <v>221</v>
      </c>
    </row>
    <row r="1284" spans="1:21">
      <c r="A1284" s="125">
        <v>220</v>
      </c>
      <c r="B1284" s="125">
        <v>0.42730000000000001</v>
      </c>
      <c r="C1284" s="125">
        <v>1.3136000000000001</v>
      </c>
      <c r="D1284" s="125">
        <v>3.1269</v>
      </c>
      <c r="E1284" s="125">
        <v>6.4043000000000001</v>
      </c>
      <c r="F1284" s="125">
        <v>13.4916</v>
      </c>
      <c r="G1284" s="125">
        <v>17.310199999999998</v>
      </c>
      <c r="H1284" s="125">
        <v>26.383600000000001</v>
      </c>
      <c r="I1284" s="125">
        <v>0.49099999999999999</v>
      </c>
      <c r="J1284" s="125">
        <v>1.4379999999999999</v>
      </c>
      <c r="K1284" s="125">
        <v>3.3727</v>
      </c>
      <c r="L1284" s="125">
        <v>0.54179999999999995</v>
      </c>
      <c r="M1284" s="125">
        <v>1.5516000000000001</v>
      </c>
      <c r="N1284" s="125">
        <v>3.5987</v>
      </c>
      <c r="O1284" s="125">
        <v>0.45229999999999998</v>
      </c>
      <c r="P1284" s="125">
        <v>1.4255</v>
      </c>
      <c r="Q1284" s="125">
        <v>3.3559000000000001</v>
      </c>
      <c r="R1284" s="125">
        <v>1.4268000000000001</v>
      </c>
      <c r="S1284" s="125">
        <v>3.3515000000000001</v>
      </c>
      <c r="T1284" s="363">
        <v>7.2591999999999999</v>
      </c>
      <c r="U1284" s="125">
        <v>220</v>
      </c>
    </row>
    <row r="1285" spans="1:21">
      <c r="A1285" s="125">
        <v>219</v>
      </c>
      <c r="B1285" s="125">
        <v>0.42759999999999998</v>
      </c>
      <c r="C1285" s="125">
        <v>1.3143</v>
      </c>
      <c r="D1285" s="125">
        <v>3.1282999999999999</v>
      </c>
      <c r="E1285" s="125">
        <v>6.407</v>
      </c>
      <c r="F1285" s="125">
        <v>13.497199999999999</v>
      </c>
      <c r="G1285" s="125">
        <v>17.3172</v>
      </c>
      <c r="H1285" s="125">
        <v>26.394500000000001</v>
      </c>
      <c r="I1285" s="125">
        <v>0.4914</v>
      </c>
      <c r="J1285" s="125">
        <v>1.4388000000000001</v>
      </c>
      <c r="K1285" s="125">
        <v>3.3742999999999999</v>
      </c>
      <c r="L1285" s="125">
        <v>0.54220000000000002</v>
      </c>
      <c r="M1285" s="125">
        <v>1.5524</v>
      </c>
      <c r="N1285" s="125">
        <v>4.0004</v>
      </c>
      <c r="O1285" s="125">
        <v>0.45269999999999999</v>
      </c>
      <c r="P1285" s="125">
        <v>1.4262999999999999</v>
      </c>
      <c r="Q1285" s="125">
        <v>3.3574999999999999</v>
      </c>
      <c r="R1285" s="125">
        <v>1.4275</v>
      </c>
      <c r="S1285" s="125">
        <v>3.3530000000000002</v>
      </c>
      <c r="T1285" s="363">
        <v>7.2622</v>
      </c>
      <c r="U1285" s="125">
        <v>219</v>
      </c>
    </row>
    <row r="1286" spans="1:21">
      <c r="A1286" s="125">
        <v>218</v>
      </c>
      <c r="B1286" s="125">
        <v>0.4279</v>
      </c>
      <c r="C1286" s="125">
        <v>1.3149999999999999</v>
      </c>
      <c r="D1286" s="125">
        <v>3.1295999999999999</v>
      </c>
      <c r="E1286" s="125">
        <v>6.4097</v>
      </c>
      <c r="F1286" s="125">
        <v>13.502700000000001</v>
      </c>
      <c r="G1286" s="125">
        <v>17.324300000000001</v>
      </c>
      <c r="H1286" s="125">
        <v>26.4054</v>
      </c>
      <c r="I1286" s="125">
        <v>0.49170000000000003</v>
      </c>
      <c r="J1286" s="125">
        <v>1.4396</v>
      </c>
      <c r="K1286" s="125">
        <v>3.3759000000000001</v>
      </c>
      <c r="L1286" s="125">
        <v>0.54269999999999996</v>
      </c>
      <c r="M1286" s="125">
        <v>1.5532999999999999</v>
      </c>
      <c r="N1286" s="125">
        <v>4.0022000000000002</v>
      </c>
      <c r="O1286" s="125">
        <v>0.45300000000000001</v>
      </c>
      <c r="P1286" s="125">
        <v>1.4271</v>
      </c>
      <c r="Q1286" s="125">
        <v>3.359</v>
      </c>
      <c r="R1286" s="125">
        <v>1.4282999999999999</v>
      </c>
      <c r="S1286" s="125">
        <v>3.3544999999999998</v>
      </c>
      <c r="T1286" s="363">
        <v>7.2652999999999999</v>
      </c>
      <c r="U1286" s="125">
        <v>218</v>
      </c>
    </row>
    <row r="1287" spans="1:21">
      <c r="A1287" s="125">
        <v>217</v>
      </c>
      <c r="B1287" s="125">
        <v>0.42820000000000003</v>
      </c>
      <c r="C1287" s="125">
        <v>1.3156000000000001</v>
      </c>
      <c r="D1287" s="125">
        <v>3.1309999999999998</v>
      </c>
      <c r="E1287" s="125">
        <v>6.4124999999999996</v>
      </c>
      <c r="F1287" s="125">
        <v>13.5083</v>
      </c>
      <c r="G1287" s="125">
        <v>17.331499999999998</v>
      </c>
      <c r="H1287" s="125">
        <v>26.4163</v>
      </c>
      <c r="I1287" s="125">
        <v>0.49209999999999998</v>
      </c>
      <c r="J1287" s="125">
        <v>1.4403999999999999</v>
      </c>
      <c r="K1287" s="125">
        <v>3.3776000000000002</v>
      </c>
      <c r="L1287" s="125">
        <v>0.54310000000000003</v>
      </c>
      <c r="M1287" s="125">
        <v>1.5542</v>
      </c>
      <c r="N1287" s="125">
        <v>4.0038999999999998</v>
      </c>
      <c r="O1287" s="125">
        <v>0.45329999999999998</v>
      </c>
      <c r="P1287" s="125">
        <v>1.4278</v>
      </c>
      <c r="Q1287" s="125">
        <v>3.3605999999999998</v>
      </c>
      <c r="R1287" s="125">
        <v>1.4291</v>
      </c>
      <c r="S1287" s="125">
        <v>3.3561000000000001</v>
      </c>
      <c r="T1287" s="363">
        <v>7.2683999999999997</v>
      </c>
      <c r="U1287" s="125">
        <v>217</v>
      </c>
    </row>
    <row r="1288" spans="1:21">
      <c r="A1288" s="125">
        <v>216</v>
      </c>
      <c r="B1288" s="125">
        <v>0.42859999999999998</v>
      </c>
      <c r="C1288" s="125">
        <v>1.3163</v>
      </c>
      <c r="D1288" s="125">
        <v>3.1324000000000001</v>
      </c>
      <c r="E1288" s="125">
        <v>6.4151999999999996</v>
      </c>
      <c r="F1288" s="125">
        <v>13.5139</v>
      </c>
      <c r="G1288" s="125">
        <v>17.3386</v>
      </c>
      <c r="H1288" s="125">
        <v>26.427199999999999</v>
      </c>
      <c r="I1288" s="125">
        <v>0.49249999999999999</v>
      </c>
      <c r="J1288" s="125">
        <v>1.4412</v>
      </c>
      <c r="K1288" s="125">
        <v>3.3792</v>
      </c>
      <c r="L1288" s="125">
        <v>0.54349999999999998</v>
      </c>
      <c r="M1288" s="125">
        <v>1.5549999999999999</v>
      </c>
      <c r="N1288" s="125">
        <v>4.0057</v>
      </c>
      <c r="O1288" s="125">
        <v>0.45369999999999999</v>
      </c>
      <c r="P1288" s="125">
        <v>1.4286000000000001</v>
      </c>
      <c r="Q1288" s="125">
        <v>3.3622000000000001</v>
      </c>
      <c r="R1288" s="125">
        <v>1.4298</v>
      </c>
      <c r="S1288" s="125">
        <v>3.3576000000000001</v>
      </c>
      <c r="T1288" s="363">
        <v>7.2713999999999999</v>
      </c>
      <c r="U1288" s="125">
        <v>216</v>
      </c>
    </row>
    <row r="1289" spans="1:21">
      <c r="A1289" s="125">
        <v>215</v>
      </c>
      <c r="B1289" s="125">
        <v>0.4289</v>
      </c>
      <c r="C1289" s="125">
        <v>1.3169999999999999</v>
      </c>
      <c r="D1289" s="125">
        <v>3.1337000000000002</v>
      </c>
      <c r="E1289" s="125">
        <v>6.4180000000000001</v>
      </c>
      <c r="F1289" s="125">
        <v>13.519399999999999</v>
      </c>
      <c r="G1289" s="125">
        <v>17.345700000000001</v>
      </c>
      <c r="H1289" s="125">
        <v>26.438199999999998</v>
      </c>
      <c r="I1289" s="125">
        <v>0.4929</v>
      </c>
      <c r="J1289" s="125">
        <v>1.4419999999999999</v>
      </c>
      <c r="K1289" s="125">
        <v>3.3807999999999998</v>
      </c>
      <c r="L1289" s="125">
        <v>0.54400000000000004</v>
      </c>
      <c r="M1289" s="125">
        <v>1.5559000000000001</v>
      </c>
      <c r="N1289" s="125">
        <v>4.0073999999999996</v>
      </c>
      <c r="O1289" s="125">
        <v>0.45400000000000001</v>
      </c>
      <c r="P1289" s="125">
        <v>1.4294</v>
      </c>
      <c r="Q1289" s="125">
        <v>3.3637999999999999</v>
      </c>
      <c r="R1289" s="125">
        <v>1.4306000000000001</v>
      </c>
      <c r="S1289" s="125">
        <v>3.3591000000000002</v>
      </c>
      <c r="T1289" s="363">
        <v>7.2744999999999997</v>
      </c>
      <c r="U1289" s="125">
        <v>215</v>
      </c>
    </row>
    <row r="1290" spans="1:21">
      <c r="A1290" s="125">
        <v>214</v>
      </c>
      <c r="B1290" s="125">
        <v>0.42920000000000003</v>
      </c>
      <c r="C1290" s="125">
        <v>1.3177000000000001</v>
      </c>
      <c r="D1290" s="125">
        <v>3.1351</v>
      </c>
      <c r="E1290" s="125">
        <v>6.4207000000000001</v>
      </c>
      <c r="F1290" s="125">
        <v>13.525</v>
      </c>
      <c r="G1290" s="125">
        <v>17.352900000000002</v>
      </c>
      <c r="H1290" s="125">
        <v>26.449200000000001</v>
      </c>
      <c r="I1290" s="125">
        <v>0.49330000000000002</v>
      </c>
      <c r="J1290" s="125">
        <v>1.4428000000000001</v>
      </c>
      <c r="K1290" s="125">
        <v>3.3824999999999998</v>
      </c>
      <c r="L1290" s="125">
        <v>0.5444</v>
      </c>
      <c r="M1290" s="125">
        <v>1.5568</v>
      </c>
      <c r="N1290" s="125">
        <v>4.0091999999999999</v>
      </c>
      <c r="O1290" s="125">
        <v>0.45440000000000003</v>
      </c>
      <c r="P1290" s="125">
        <v>1.4301999999999999</v>
      </c>
      <c r="Q1290" s="125">
        <v>3.3653</v>
      </c>
      <c r="R1290" s="125">
        <v>1.4314</v>
      </c>
      <c r="S1290" s="125">
        <v>3.3607</v>
      </c>
      <c r="T1290" s="363">
        <v>7.2775999999999996</v>
      </c>
      <c r="U1290" s="125">
        <v>214</v>
      </c>
    </row>
    <row r="1291" spans="1:21">
      <c r="A1291" s="125">
        <v>213</v>
      </c>
      <c r="B1291" s="125">
        <v>0.42949999999999999</v>
      </c>
      <c r="C1291" s="125">
        <v>1.3184</v>
      </c>
      <c r="D1291" s="125">
        <v>3.1364999999999998</v>
      </c>
      <c r="E1291" s="125">
        <v>6.4234999999999998</v>
      </c>
      <c r="F1291" s="125">
        <v>13.5307</v>
      </c>
      <c r="G1291" s="125">
        <v>17.360099999999999</v>
      </c>
      <c r="H1291" s="125">
        <v>26.4602</v>
      </c>
      <c r="I1291" s="125">
        <v>0.49370000000000003</v>
      </c>
      <c r="J1291" s="125">
        <v>1.4436</v>
      </c>
      <c r="K1291" s="125">
        <v>3.3841000000000001</v>
      </c>
      <c r="L1291" s="125">
        <v>0.54479999999999995</v>
      </c>
      <c r="M1291" s="125">
        <v>1.5577000000000001</v>
      </c>
      <c r="N1291" s="125">
        <v>4.0109000000000004</v>
      </c>
      <c r="O1291" s="125">
        <v>0.45469999999999999</v>
      </c>
      <c r="P1291" s="125">
        <v>1.431</v>
      </c>
      <c r="Q1291" s="125">
        <v>3.3668999999999998</v>
      </c>
      <c r="R1291" s="125">
        <v>1.4320999999999999</v>
      </c>
      <c r="S1291" s="125">
        <v>3.3622000000000001</v>
      </c>
      <c r="T1291" s="363">
        <v>7.2807000000000004</v>
      </c>
      <c r="U1291" s="125">
        <v>213</v>
      </c>
    </row>
    <row r="1292" spans="1:21">
      <c r="A1292" s="125">
        <v>212</v>
      </c>
      <c r="B1292" s="125">
        <v>0.4299</v>
      </c>
      <c r="C1292" s="125">
        <v>1.3190999999999999</v>
      </c>
      <c r="D1292" s="125">
        <v>3.1377999999999999</v>
      </c>
      <c r="E1292" s="125">
        <v>6.4263000000000003</v>
      </c>
      <c r="F1292" s="125">
        <v>13.536300000000001</v>
      </c>
      <c r="G1292" s="125">
        <v>17.3673</v>
      </c>
      <c r="H1292" s="125">
        <v>26.471299999999999</v>
      </c>
      <c r="I1292" s="125">
        <v>0.49409999999999998</v>
      </c>
      <c r="J1292" s="125">
        <v>1.4444999999999999</v>
      </c>
      <c r="K1292" s="125">
        <v>3.3856999999999999</v>
      </c>
      <c r="L1292" s="125">
        <v>0.54530000000000001</v>
      </c>
      <c r="M1292" s="125">
        <v>1.5585</v>
      </c>
      <c r="N1292" s="125">
        <v>4.0126999999999997</v>
      </c>
      <c r="O1292" s="125">
        <v>0.4551</v>
      </c>
      <c r="P1292" s="125">
        <v>1.4318</v>
      </c>
      <c r="Q1292" s="125">
        <v>3.3685</v>
      </c>
      <c r="R1292" s="125">
        <v>1.4329000000000001</v>
      </c>
      <c r="S1292" s="125">
        <v>3.3637999999999999</v>
      </c>
      <c r="T1292" s="363">
        <v>7.2838000000000003</v>
      </c>
      <c r="U1292" s="125">
        <v>212</v>
      </c>
    </row>
    <row r="1293" spans="1:21">
      <c r="A1293" s="125">
        <v>211</v>
      </c>
      <c r="B1293" s="125">
        <v>0.43020000000000003</v>
      </c>
      <c r="C1293" s="125">
        <v>1.3197000000000001</v>
      </c>
      <c r="D1293" s="125">
        <v>3.1392000000000002</v>
      </c>
      <c r="E1293" s="125">
        <v>6.4291</v>
      </c>
      <c r="F1293" s="125">
        <v>13.5419</v>
      </c>
      <c r="G1293" s="125">
        <v>17.374500000000001</v>
      </c>
      <c r="H1293" s="125">
        <v>26.482299999999999</v>
      </c>
      <c r="I1293" s="125">
        <v>0.4945</v>
      </c>
      <c r="J1293" s="125">
        <v>1.4453</v>
      </c>
      <c r="K1293" s="125">
        <v>3.3874</v>
      </c>
      <c r="L1293" s="125">
        <v>0.54569999999999996</v>
      </c>
      <c r="M1293" s="125">
        <v>1.5593999999999999</v>
      </c>
      <c r="N1293" s="125">
        <v>4.0145</v>
      </c>
      <c r="O1293" s="125">
        <v>0.45540000000000003</v>
      </c>
      <c r="P1293" s="125">
        <v>1.4326000000000001</v>
      </c>
      <c r="Q1293" s="125">
        <v>3.3700999999999999</v>
      </c>
      <c r="R1293" s="125">
        <v>1.4337</v>
      </c>
      <c r="S1293" s="125">
        <v>3.3653</v>
      </c>
      <c r="T1293" s="363">
        <v>7.2869000000000002</v>
      </c>
      <c r="U1293" s="125">
        <v>211</v>
      </c>
    </row>
    <row r="1294" spans="1:21">
      <c r="A1294" s="125">
        <v>210</v>
      </c>
      <c r="B1294" s="125">
        <v>0.43049999999999999</v>
      </c>
      <c r="C1294" s="125">
        <v>1.3204</v>
      </c>
      <c r="D1294" s="125">
        <v>3.1406000000000001</v>
      </c>
      <c r="E1294" s="125">
        <v>6.4318</v>
      </c>
      <c r="F1294" s="125">
        <v>13.547599999999999</v>
      </c>
      <c r="G1294" s="125">
        <v>17.381699999999999</v>
      </c>
      <c r="H1294" s="125">
        <v>26.493400000000001</v>
      </c>
      <c r="I1294" s="125">
        <v>0.49490000000000001</v>
      </c>
      <c r="J1294" s="125">
        <v>1.4460999999999999</v>
      </c>
      <c r="K1294" s="125">
        <v>3.3889999999999998</v>
      </c>
      <c r="L1294" s="125">
        <v>0.54610000000000003</v>
      </c>
      <c r="M1294" s="125">
        <v>1.5603</v>
      </c>
      <c r="N1294" s="125">
        <v>4.0163000000000002</v>
      </c>
      <c r="O1294" s="125">
        <v>0.45569999999999999</v>
      </c>
      <c r="P1294" s="125">
        <v>1.4334</v>
      </c>
      <c r="Q1294" s="125">
        <v>3.3717000000000001</v>
      </c>
      <c r="R1294" s="125">
        <v>1.4345000000000001</v>
      </c>
      <c r="S1294" s="125">
        <v>3.3668999999999998</v>
      </c>
      <c r="T1294" s="363">
        <v>7.2900999999999998</v>
      </c>
      <c r="U1294" s="125">
        <v>210</v>
      </c>
    </row>
    <row r="1295" spans="1:21">
      <c r="A1295" s="125">
        <v>209</v>
      </c>
      <c r="B1295" s="125">
        <v>0.43090000000000001</v>
      </c>
      <c r="C1295" s="125">
        <v>1.3210999999999999</v>
      </c>
      <c r="D1295" s="125">
        <v>3.1419999999999999</v>
      </c>
      <c r="E1295" s="125">
        <v>6.4345999999999997</v>
      </c>
      <c r="F1295" s="125">
        <v>13.5533</v>
      </c>
      <c r="G1295" s="125">
        <v>17.388999999999999</v>
      </c>
      <c r="H1295" s="125">
        <v>26.5046</v>
      </c>
      <c r="I1295" s="125">
        <v>0.49530000000000002</v>
      </c>
      <c r="J1295" s="125">
        <v>1.4469000000000001</v>
      </c>
      <c r="K1295" s="125">
        <v>3.3906999999999998</v>
      </c>
      <c r="L1295" s="125">
        <v>0.54659999999999997</v>
      </c>
      <c r="M1295" s="125">
        <v>1.5611999999999999</v>
      </c>
      <c r="N1295" s="125">
        <v>4.0179999999999998</v>
      </c>
      <c r="O1295" s="125">
        <v>0.45610000000000001</v>
      </c>
      <c r="P1295" s="125">
        <v>1.4341999999999999</v>
      </c>
      <c r="Q1295" s="125">
        <v>3.3733</v>
      </c>
      <c r="R1295" s="125">
        <v>1.4352</v>
      </c>
      <c r="S1295" s="125">
        <v>3.3685</v>
      </c>
      <c r="T1295" s="363">
        <v>7.2931999999999997</v>
      </c>
      <c r="U1295" s="125">
        <v>209</v>
      </c>
    </row>
    <row r="1296" spans="1:21">
      <c r="A1296" s="125">
        <v>208</v>
      </c>
      <c r="B1296" s="125">
        <v>0.43120000000000003</v>
      </c>
      <c r="C1296" s="125">
        <v>1.3218000000000001</v>
      </c>
      <c r="D1296" s="125">
        <v>3.1434000000000002</v>
      </c>
      <c r="E1296" s="125">
        <v>6.4374000000000002</v>
      </c>
      <c r="F1296" s="125">
        <v>13.5589</v>
      </c>
      <c r="G1296" s="125">
        <v>17.3963</v>
      </c>
      <c r="H1296" s="125">
        <v>26.515699999999999</v>
      </c>
      <c r="I1296" s="125">
        <v>0.49569999999999997</v>
      </c>
      <c r="J1296" s="125">
        <v>1.4477</v>
      </c>
      <c r="K1296" s="125">
        <v>3.3923000000000001</v>
      </c>
      <c r="L1296" s="125">
        <v>0.54700000000000004</v>
      </c>
      <c r="M1296" s="125">
        <v>1.5621</v>
      </c>
      <c r="N1296" s="125">
        <v>4.0198</v>
      </c>
      <c r="O1296" s="125">
        <v>0.45639999999999997</v>
      </c>
      <c r="P1296" s="125">
        <v>1.4350000000000001</v>
      </c>
      <c r="Q1296" s="125">
        <v>3.3748999999999998</v>
      </c>
      <c r="R1296" s="125">
        <v>1.4359999999999999</v>
      </c>
      <c r="S1296" s="125">
        <v>3.37</v>
      </c>
      <c r="T1296" s="363">
        <v>7.2962999999999996</v>
      </c>
      <c r="U1296" s="125">
        <v>208</v>
      </c>
    </row>
    <row r="1297" spans="1:21">
      <c r="A1297" s="125">
        <v>207</v>
      </c>
      <c r="B1297" s="125">
        <v>0.43149999999999999</v>
      </c>
      <c r="C1297" s="125">
        <v>1.3225</v>
      </c>
      <c r="D1297" s="125">
        <v>3.1448</v>
      </c>
      <c r="E1297" s="125">
        <v>6.4401999999999999</v>
      </c>
      <c r="F1297" s="125">
        <v>13.5646</v>
      </c>
      <c r="G1297" s="125">
        <v>17.403600000000001</v>
      </c>
      <c r="H1297" s="125">
        <v>26.526900000000001</v>
      </c>
      <c r="I1297" s="125">
        <v>0.49609999999999999</v>
      </c>
      <c r="J1297" s="125">
        <v>1.4486000000000001</v>
      </c>
      <c r="K1297" s="125">
        <v>3.3940000000000001</v>
      </c>
      <c r="L1297" s="125">
        <v>0.54749999999999999</v>
      </c>
      <c r="M1297" s="125">
        <v>1.5629999999999999</v>
      </c>
      <c r="N1297" s="125">
        <v>4.0216000000000003</v>
      </c>
      <c r="O1297" s="125">
        <v>0.45679999999999998</v>
      </c>
      <c r="P1297" s="125">
        <v>1.4358</v>
      </c>
      <c r="Q1297" s="125">
        <v>3.3765000000000001</v>
      </c>
      <c r="R1297" s="125">
        <v>1.4368000000000001</v>
      </c>
      <c r="S1297" s="125">
        <v>3.3715999999999999</v>
      </c>
      <c r="T1297" s="363">
        <v>7.2995000000000001</v>
      </c>
      <c r="U1297" s="125">
        <v>207</v>
      </c>
    </row>
    <row r="1298" spans="1:21">
      <c r="A1298" s="125">
        <v>206</v>
      </c>
      <c r="B1298" s="125">
        <v>0.43190000000000001</v>
      </c>
      <c r="C1298" s="125">
        <v>1.3231999999999999</v>
      </c>
      <c r="D1298" s="125">
        <v>3.1461999999999999</v>
      </c>
      <c r="E1298" s="125">
        <v>6.4431000000000003</v>
      </c>
      <c r="F1298" s="125">
        <v>13.5703</v>
      </c>
      <c r="G1298" s="125">
        <v>17.410900000000002</v>
      </c>
      <c r="H1298" s="125">
        <v>26.5381</v>
      </c>
      <c r="I1298" s="125">
        <v>0.4965</v>
      </c>
      <c r="J1298" s="125">
        <v>1.4494</v>
      </c>
      <c r="K1298" s="125">
        <v>3.3956</v>
      </c>
      <c r="L1298" s="125">
        <v>0.54790000000000005</v>
      </c>
      <c r="M1298" s="125">
        <v>1.5638000000000001</v>
      </c>
      <c r="N1298" s="125">
        <v>4.0233999999999996</v>
      </c>
      <c r="O1298" s="125">
        <v>0.45710000000000001</v>
      </c>
      <c r="P1298" s="125">
        <v>1.4367000000000001</v>
      </c>
      <c r="Q1298" s="125">
        <v>3.3780999999999999</v>
      </c>
      <c r="R1298" s="125">
        <v>1.4376</v>
      </c>
      <c r="S1298" s="125">
        <v>3.3732000000000002</v>
      </c>
      <c r="T1298" s="363">
        <v>7.3026</v>
      </c>
      <c r="U1298" s="125">
        <v>206</v>
      </c>
    </row>
    <row r="1299" spans="1:21">
      <c r="A1299" s="125">
        <v>205</v>
      </c>
      <c r="B1299" s="125">
        <v>0.43219999999999997</v>
      </c>
      <c r="C1299" s="125">
        <v>1.3239000000000001</v>
      </c>
      <c r="D1299" s="125">
        <v>3.1476000000000002</v>
      </c>
      <c r="E1299" s="125">
        <v>6.4459</v>
      </c>
      <c r="F1299" s="125">
        <v>13.5761</v>
      </c>
      <c r="G1299" s="125">
        <v>17.418199999999999</v>
      </c>
      <c r="H1299" s="125">
        <v>26.549399999999999</v>
      </c>
      <c r="I1299" s="125">
        <v>0.49690000000000001</v>
      </c>
      <c r="J1299" s="125">
        <v>1.4501999999999999</v>
      </c>
      <c r="K1299" s="125">
        <v>3.3973</v>
      </c>
      <c r="L1299" s="125">
        <v>0.54830000000000001</v>
      </c>
      <c r="M1299" s="125">
        <v>1.5647</v>
      </c>
      <c r="N1299" s="125">
        <v>4.0251999999999999</v>
      </c>
      <c r="O1299" s="125">
        <v>0.45750000000000002</v>
      </c>
      <c r="P1299" s="125">
        <v>1.4375</v>
      </c>
      <c r="Q1299" s="125">
        <v>3.3797000000000001</v>
      </c>
      <c r="R1299" s="125">
        <v>1.4383999999999999</v>
      </c>
      <c r="S1299" s="125">
        <v>3.3746999999999998</v>
      </c>
      <c r="T1299" s="363">
        <v>7.3057999999999996</v>
      </c>
      <c r="U1299" s="125">
        <v>205</v>
      </c>
    </row>
    <row r="1300" spans="1:21">
      <c r="A1300" s="125">
        <v>204</v>
      </c>
      <c r="B1300" s="125">
        <v>0.43259999999999998</v>
      </c>
      <c r="C1300" s="125">
        <v>1.3246</v>
      </c>
      <c r="D1300" s="125">
        <v>3.149</v>
      </c>
      <c r="E1300" s="125">
        <v>6.4486999999999997</v>
      </c>
      <c r="F1300" s="125">
        <v>13.581799999999999</v>
      </c>
      <c r="G1300" s="125">
        <v>17.4255</v>
      </c>
      <c r="H1300" s="125">
        <v>26.560600000000001</v>
      </c>
      <c r="I1300" s="125">
        <v>0.49730000000000002</v>
      </c>
      <c r="J1300" s="125">
        <v>1.4511000000000001</v>
      </c>
      <c r="K1300" s="125">
        <v>3.399</v>
      </c>
      <c r="L1300" s="125">
        <v>0.54879999999999995</v>
      </c>
      <c r="M1300" s="125">
        <v>1.5656000000000001</v>
      </c>
      <c r="N1300" s="125">
        <v>4.0270000000000001</v>
      </c>
      <c r="O1300" s="125">
        <v>0.45779999999999998</v>
      </c>
      <c r="P1300" s="125">
        <v>1.4382999999999999</v>
      </c>
      <c r="Q1300" s="125">
        <v>3.3813</v>
      </c>
      <c r="R1300" s="125">
        <v>1.4392</v>
      </c>
      <c r="S1300" s="125">
        <v>3.3763000000000001</v>
      </c>
      <c r="T1300" s="363">
        <v>7.3090000000000002</v>
      </c>
      <c r="U1300" s="125">
        <v>204</v>
      </c>
    </row>
    <row r="1301" spans="1:21">
      <c r="A1301" s="125">
        <v>203</v>
      </c>
      <c r="B1301" s="125">
        <v>0.43290000000000001</v>
      </c>
      <c r="C1301" s="125">
        <v>1.3252999999999999</v>
      </c>
      <c r="D1301" s="125">
        <v>3.1503999999999999</v>
      </c>
      <c r="E1301" s="125">
        <v>6.4515000000000002</v>
      </c>
      <c r="F1301" s="125">
        <v>13.5876</v>
      </c>
      <c r="G1301" s="125">
        <v>17.4329</v>
      </c>
      <c r="H1301" s="125">
        <v>26.571899999999999</v>
      </c>
      <c r="I1301" s="125">
        <v>0.49769999999999998</v>
      </c>
      <c r="J1301" s="125">
        <v>1.4519</v>
      </c>
      <c r="K1301" s="125">
        <v>3.4007000000000001</v>
      </c>
      <c r="L1301" s="125">
        <v>0.54920000000000002</v>
      </c>
      <c r="M1301" s="125">
        <v>1.5665</v>
      </c>
      <c r="N1301" s="125">
        <v>4.0288000000000004</v>
      </c>
      <c r="O1301" s="125">
        <v>0.4582</v>
      </c>
      <c r="P1301" s="125">
        <v>1.4391</v>
      </c>
      <c r="Q1301" s="125">
        <v>3.3828999999999998</v>
      </c>
      <c r="R1301" s="125">
        <v>1.4399</v>
      </c>
      <c r="S1301" s="125">
        <v>3.3778999999999999</v>
      </c>
      <c r="T1301" s="363">
        <v>7.3121</v>
      </c>
      <c r="U1301" s="125">
        <v>203</v>
      </c>
    </row>
    <row r="1302" spans="1:21">
      <c r="A1302" s="125">
        <v>202</v>
      </c>
      <c r="B1302" s="125">
        <v>0.43319999999999997</v>
      </c>
      <c r="C1302" s="125">
        <v>1.3260000000000001</v>
      </c>
      <c r="D1302" s="125">
        <v>3.1518000000000002</v>
      </c>
      <c r="E1302" s="125">
        <v>6.4543999999999997</v>
      </c>
      <c r="F1302" s="125">
        <v>13.593299999999999</v>
      </c>
      <c r="G1302" s="125">
        <v>17.440300000000001</v>
      </c>
      <c r="H1302" s="125">
        <v>26.583200000000001</v>
      </c>
      <c r="I1302" s="125">
        <v>0.49809999999999999</v>
      </c>
      <c r="J1302" s="125">
        <v>1.4527000000000001</v>
      </c>
      <c r="K1302" s="125">
        <v>3.4022999999999999</v>
      </c>
      <c r="L1302" s="125">
        <v>0.54969999999999997</v>
      </c>
      <c r="M1302" s="125">
        <v>1.5673999999999999</v>
      </c>
      <c r="N1302" s="125">
        <v>4.0305999999999997</v>
      </c>
      <c r="O1302" s="125">
        <v>0.45860000000000001</v>
      </c>
      <c r="P1302" s="125">
        <v>1.4399</v>
      </c>
      <c r="Q1302" s="125">
        <v>3.3845999999999998</v>
      </c>
      <c r="R1302" s="125">
        <v>1.4407000000000001</v>
      </c>
      <c r="S1302" s="125">
        <v>3.3795000000000002</v>
      </c>
      <c r="T1302" s="363">
        <v>7.3152999999999997</v>
      </c>
      <c r="U1302" s="125">
        <v>202</v>
      </c>
    </row>
    <row r="1303" spans="1:21">
      <c r="A1303" s="125">
        <v>201</v>
      </c>
      <c r="B1303" s="125">
        <v>0.43359999999999999</v>
      </c>
      <c r="C1303" s="125">
        <v>1.3267</v>
      </c>
      <c r="D1303" s="125">
        <v>3.1532</v>
      </c>
      <c r="E1303" s="125">
        <v>6.4572000000000003</v>
      </c>
      <c r="F1303" s="125">
        <v>13.5991</v>
      </c>
      <c r="G1303" s="125">
        <v>17.447700000000001</v>
      </c>
      <c r="H1303" s="125">
        <v>26.5946</v>
      </c>
      <c r="I1303" s="125">
        <v>0.4985</v>
      </c>
      <c r="J1303" s="125">
        <v>1.4536</v>
      </c>
      <c r="K1303" s="125">
        <v>3.4039999999999999</v>
      </c>
      <c r="L1303" s="125">
        <v>0.55010000000000003</v>
      </c>
      <c r="M1303" s="125">
        <v>1.5683</v>
      </c>
      <c r="N1303" s="125">
        <v>4.0324</v>
      </c>
      <c r="O1303" s="125">
        <v>0.45889999999999997</v>
      </c>
      <c r="P1303" s="125">
        <v>1.4407000000000001</v>
      </c>
      <c r="Q1303" s="125">
        <v>3.3862000000000001</v>
      </c>
      <c r="R1303" s="125">
        <v>1.4415</v>
      </c>
      <c r="S1303" s="125">
        <v>3.3811</v>
      </c>
      <c r="T1303" s="363">
        <v>7.3185000000000002</v>
      </c>
      <c r="U1303" s="125">
        <v>201</v>
      </c>
    </row>
    <row r="1304" spans="1:21">
      <c r="A1304" s="125">
        <v>200</v>
      </c>
      <c r="B1304" s="125">
        <v>0.43390000000000001</v>
      </c>
      <c r="C1304" s="125">
        <v>1.3273999999999999</v>
      </c>
      <c r="D1304" s="125">
        <v>3.1545999999999998</v>
      </c>
      <c r="E1304" s="125">
        <v>6.4600999999999997</v>
      </c>
      <c r="F1304" s="125">
        <v>14.004899999999999</v>
      </c>
      <c r="G1304" s="125">
        <v>17.455100000000002</v>
      </c>
      <c r="H1304" s="125">
        <v>27.0059</v>
      </c>
      <c r="I1304" s="125">
        <v>0.49890000000000001</v>
      </c>
      <c r="J1304" s="125">
        <v>1.4543999999999999</v>
      </c>
      <c r="K1304" s="125">
        <v>3.4056999999999999</v>
      </c>
      <c r="L1304" s="125">
        <v>0.55059999999999998</v>
      </c>
      <c r="M1304" s="125">
        <v>1.5691999999999999</v>
      </c>
      <c r="N1304" s="125">
        <v>4.0342000000000002</v>
      </c>
      <c r="O1304" s="125">
        <v>0.45929999999999999</v>
      </c>
      <c r="P1304" s="125">
        <v>1.4416</v>
      </c>
      <c r="Q1304" s="125">
        <v>3.3877999999999999</v>
      </c>
      <c r="R1304" s="125">
        <v>1.4422999999999999</v>
      </c>
      <c r="S1304" s="125">
        <v>3.3826999999999998</v>
      </c>
      <c r="T1304" s="363">
        <v>7.3216999999999999</v>
      </c>
      <c r="U1304" s="125">
        <v>200</v>
      </c>
    </row>
    <row r="1305" spans="1:21">
      <c r="A1305" s="125">
        <v>199</v>
      </c>
      <c r="B1305" s="125">
        <v>0.43430000000000002</v>
      </c>
      <c r="C1305" s="125">
        <v>1.3281000000000001</v>
      </c>
      <c r="D1305" s="125">
        <v>3.1560000000000001</v>
      </c>
      <c r="E1305" s="125">
        <v>6.4629000000000003</v>
      </c>
      <c r="F1305" s="125">
        <v>14.0107</v>
      </c>
      <c r="G1305" s="125">
        <v>17.462499999999999</v>
      </c>
      <c r="H1305" s="125">
        <v>27.017299999999999</v>
      </c>
      <c r="I1305" s="125">
        <v>0.49930000000000002</v>
      </c>
      <c r="J1305" s="125">
        <v>1.4553</v>
      </c>
      <c r="K1305" s="125">
        <v>3.4074</v>
      </c>
      <c r="L1305" s="125">
        <v>0.55100000000000005</v>
      </c>
      <c r="M1305" s="125">
        <v>1.5701000000000001</v>
      </c>
      <c r="N1305" s="125">
        <v>4.0359999999999996</v>
      </c>
      <c r="O1305" s="125">
        <v>0.45960000000000001</v>
      </c>
      <c r="P1305" s="125">
        <v>1.4423999999999999</v>
      </c>
      <c r="Q1305" s="125">
        <v>3.3895</v>
      </c>
      <c r="R1305" s="125">
        <v>1.4431</v>
      </c>
      <c r="S1305" s="125">
        <v>3.3843000000000001</v>
      </c>
      <c r="T1305" s="363">
        <v>7.3249000000000004</v>
      </c>
      <c r="U1305" s="125">
        <v>199</v>
      </c>
    </row>
    <row r="1306" spans="1:21">
      <c r="A1306" s="125">
        <v>198</v>
      </c>
      <c r="B1306" s="125">
        <v>0.43459999999999999</v>
      </c>
      <c r="C1306" s="125">
        <v>1.3289</v>
      </c>
      <c r="D1306" s="125">
        <v>3.1574</v>
      </c>
      <c r="E1306" s="125">
        <v>6.4657999999999998</v>
      </c>
      <c r="F1306" s="125">
        <v>14.016500000000001</v>
      </c>
      <c r="G1306" s="125">
        <v>17.469899999999999</v>
      </c>
      <c r="H1306" s="125">
        <v>27.0288</v>
      </c>
      <c r="I1306" s="125">
        <v>0.49969999999999998</v>
      </c>
      <c r="J1306" s="125">
        <v>1.4560999999999999</v>
      </c>
      <c r="K1306" s="125">
        <v>3.4091</v>
      </c>
      <c r="L1306" s="125">
        <v>0.55149999999999999</v>
      </c>
      <c r="M1306" s="125">
        <v>1.571</v>
      </c>
      <c r="N1306" s="125">
        <v>4.0378999999999996</v>
      </c>
      <c r="O1306" s="125">
        <v>0.46</v>
      </c>
      <c r="P1306" s="125">
        <v>1.4432</v>
      </c>
      <c r="Q1306" s="125">
        <v>3.3910999999999998</v>
      </c>
      <c r="R1306" s="125">
        <v>1.4439</v>
      </c>
      <c r="S1306" s="125">
        <v>3.3858999999999999</v>
      </c>
      <c r="T1306" s="363">
        <v>7.3281000000000001</v>
      </c>
      <c r="U1306" s="125">
        <v>198</v>
      </c>
    </row>
    <row r="1307" spans="1:21">
      <c r="A1307" s="125">
        <v>197</v>
      </c>
      <c r="B1307" s="125">
        <v>0.43490000000000001</v>
      </c>
      <c r="C1307" s="125">
        <v>1.3295999999999999</v>
      </c>
      <c r="D1307" s="125">
        <v>3.1589</v>
      </c>
      <c r="E1307" s="125">
        <v>6.4687000000000001</v>
      </c>
      <c r="F1307" s="125">
        <v>14.022399999999999</v>
      </c>
      <c r="G1307" s="125">
        <v>17.477399999999999</v>
      </c>
      <c r="H1307" s="125">
        <v>27.040199999999999</v>
      </c>
      <c r="I1307" s="125">
        <v>0.50009999999999999</v>
      </c>
      <c r="J1307" s="125">
        <v>1.4569000000000001</v>
      </c>
      <c r="K1307" s="125">
        <v>3.4108000000000001</v>
      </c>
      <c r="L1307" s="125">
        <v>0.55189999999999995</v>
      </c>
      <c r="M1307" s="125">
        <v>1.5720000000000001</v>
      </c>
      <c r="N1307" s="125">
        <v>4.0396999999999998</v>
      </c>
      <c r="O1307" s="125">
        <v>0.46029999999999999</v>
      </c>
      <c r="P1307" s="125">
        <v>1.444</v>
      </c>
      <c r="Q1307" s="125">
        <v>3.3927999999999998</v>
      </c>
      <c r="R1307" s="125">
        <v>1.4447000000000001</v>
      </c>
      <c r="S1307" s="125">
        <v>3.3875000000000002</v>
      </c>
      <c r="T1307" s="363">
        <v>7.3314000000000004</v>
      </c>
      <c r="U1307" s="125">
        <v>197</v>
      </c>
    </row>
    <row r="1308" spans="1:21">
      <c r="A1308" s="125">
        <v>196</v>
      </c>
      <c r="B1308" s="125">
        <v>0.43530000000000002</v>
      </c>
      <c r="C1308" s="125">
        <v>1.3303</v>
      </c>
      <c r="D1308" s="125">
        <v>3.1602999999999999</v>
      </c>
      <c r="E1308" s="125">
        <v>6.4715999999999996</v>
      </c>
      <c r="F1308" s="125">
        <v>14.0282</v>
      </c>
      <c r="G1308" s="125">
        <v>17.4849</v>
      </c>
      <c r="H1308" s="125">
        <v>27.0517</v>
      </c>
      <c r="I1308" s="125">
        <v>0.50049999999999994</v>
      </c>
      <c r="J1308" s="125">
        <v>1.4578</v>
      </c>
      <c r="K1308" s="125">
        <v>3.4125000000000001</v>
      </c>
      <c r="L1308" s="125">
        <v>0.5524</v>
      </c>
      <c r="M1308" s="125">
        <v>1.5729</v>
      </c>
      <c r="N1308" s="125">
        <v>4.0415000000000001</v>
      </c>
      <c r="O1308" s="125">
        <v>0.4607</v>
      </c>
      <c r="P1308" s="125">
        <v>1.4449000000000001</v>
      </c>
      <c r="Q1308" s="125">
        <v>3.3944000000000001</v>
      </c>
      <c r="R1308" s="125">
        <v>1.4455</v>
      </c>
      <c r="S1308" s="125">
        <v>3.3891</v>
      </c>
      <c r="T1308" s="363">
        <v>7.3346</v>
      </c>
      <c r="U1308" s="125">
        <v>196</v>
      </c>
    </row>
    <row r="1309" spans="1:21">
      <c r="A1309" s="125">
        <v>195</v>
      </c>
      <c r="B1309" s="125">
        <v>0.43559999999999999</v>
      </c>
      <c r="C1309" s="125">
        <v>1.331</v>
      </c>
      <c r="D1309" s="125">
        <v>3.1617000000000002</v>
      </c>
      <c r="E1309" s="125">
        <v>6.4744000000000002</v>
      </c>
      <c r="F1309" s="125">
        <v>14.0341</v>
      </c>
      <c r="G1309" s="125">
        <v>17.4924</v>
      </c>
      <c r="H1309" s="125">
        <v>27.063199999999998</v>
      </c>
      <c r="I1309" s="125">
        <v>0.50090000000000001</v>
      </c>
      <c r="J1309" s="125">
        <v>1.4585999999999999</v>
      </c>
      <c r="K1309" s="125">
        <v>3.4142000000000001</v>
      </c>
      <c r="L1309" s="125">
        <v>0.55279999999999996</v>
      </c>
      <c r="M1309" s="125">
        <v>1.5738000000000001</v>
      </c>
      <c r="N1309" s="125">
        <v>4.0434000000000001</v>
      </c>
      <c r="O1309" s="125">
        <v>0.46110000000000001</v>
      </c>
      <c r="P1309" s="125">
        <v>1.4457</v>
      </c>
      <c r="Q1309" s="125">
        <v>3.3961000000000001</v>
      </c>
      <c r="R1309" s="125">
        <v>1.4462999999999999</v>
      </c>
      <c r="S1309" s="125">
        <v>3.3906999999999998</v>
      </c>
      <c r="T1309" s="363">
        <v>7.3377999999999997</v>
      </c>
      <c r="U1309" s="125">
        <v>195</v>
      </c>
    </row>
    <row r="1310" spans="1:21">
      <c r="A1310" s="125">
        <v>194</v>
      </c>
      <c r="B1310" s="125">
        <v>0.436</v>
      </c>
      <c r="C1310" s="125">
        <v>1.3317000000000001</v>
      </c>
      <c r="D1310" s="125">
        <v>3.1631999999999998</v>
      </c>
      <c r="E1310" s="125">
        <v>6.4772999999999996</v>
      </c>
      <c r="F1310" s="125">
        <v>14.04</v>
      </c>
      <c r="G1310" s="125">
        <v>17.4999</v>
      </c>
      <c r="H1310" s="125">
        <v>27.0748</v>
      </c>
      <c r="I1310" s="125">
        <v>0.50129999999999997</v>
      </c>
      <c r="J1310" s="125">
        <v>1.4595</v>
      </c>
      <c r="K1310" s="125">
        <v>3.4159000000000002</v>
      </c>
      <c r="L1310" s="125">
        <v>0.55330000000000001</v>
      </c>
      <c r="M1310" s="125">
        <v>1.5747</v>
      </c>
      <c r="N1310" s="125">
        <v>4.0452000000000004</v>
      </c>
      <c r="O1310" s="125">
        <v>0.46139999999999998</v>
      </c>
      <c r="P1310" s="125">
        <v>1.4464999999999999</v>
      </c>
      <c r="Q1310" s="125">
        <v>3.3976999999999999</v>
      </c>
      <c r="R1310" s="125">
        <v>1.4471000000000001</v>
      </c>
      <c r="S1310" s="125">
        <v>3.3923000000000001</v>
      </c>
      <c r="T1310" s="363">
        <v>7.3411</v>
      </c>
      <c r="U1310" s="125">
        <v>194</v>
      </c>
    </row>
    <row r="1311" spans="1:21">
      <c r="A1311" s="125">
        <v>193</v>
      </c>
      <c r="B1311" s="125">
        <v>0.43630000000000002</v>
      </c>
      <c r="C1311" s="125">
        <v>1.3324</v>
      </c>
      <c r="D1311" s="125">
        <v>3.1646000000000001</v>
      </c>
      <c r="E1311" s="125">
        <v>6.4802</v>
      </c>
      <c r="F1311" s="125">
        <v>14.0459</v>
      </c>
      <c r="G1311" s="125">
        <v>17.5075</v>
      </c>
      <c r="H1311" s="125">
        <v>27.086400000000001</v>
      </c>
      <c r="I1311" s="125">
        <v>0.50170000000000003</v>
      </c>
      <c r="J1311" s="125">
        <v>1.4603999999999999</v>
      </c>
      <c r="K1311" s="125">
        <v>3.4176000000000002</v>
      </c>
      <c r="L1311" s="125">
        <v>0.55379999999999996</v>
      </c>
      <c r="M1311" s="125">
        <v>1.5755999999999999</v>
      </c>
      <c r="N1311" s="125">
        <v>4.0471000000000004</v>
      </c>
      <c r="O1311" s="125">
        <v>0.46179999999999999</v>
      </c>
      <c r="P1311" s="125">
        <v>1.4474</v>
      </c>
      <c r="Q1311" s="125">
        <v>3.3994</v>
      </c>
      <c r="R1311" s="125">
        <v>1.4479</v>
      </c>
      <c r="S1311" s="125">
        <v>3.3940000000000001</v>
      </c>
      <c r="T1311" s="363">
        <v>7.3442999999999996</v>
      </c>
      <c r="U1311" s="125">
        <v>193</v>
      </c>
    </row>
    <row r="1312" spans="1:21">
      <c r="A1312" s="125">
        <v>192</v>
      </c>
      <c r="B1312" s="125">
        <v>0.43669999999999998</v>
      </c>
      <c r="C1312" s="125">
        <v>1.3331999999999999</v>
      </c>
      <c r="D1312" s="125">
        <v>3.1661000000000001</v>
      </c>
      <c r="E1312" s="125">
        <v>6.4832000000000001</v>
      </c>
      <c r="F1312" s="125">
        <v>14.0518</v>
      </c>
      <c r="G1312" s="125">
        <v>17.5151</v>
      </c>
      <c r="H1312" s="125">
        <v>27.097999999999999</v>
      </c>
      <c r="I1312" s="125">
        <v>0.50209999999999999</v>
      </c>
      <c r="J1312" s="125">
        <v>1.4612000000000001</v>
      </c>
      <c r="K1312" s="125">
        <v>3.4194</v>
      </c>
      <c r="L1312" s="125">
        <v>0.55420000000000003</v>
      </c>
      <c r="M1312" s="125">
        <v>1.5765</v>
      </c>
      <c r="N1312" s="125">
        <v>4.0488999999999997</v>
      </c>
      <c r="O1312" s="125">
        <v>0.46210000000000001</v>
      </c>
      <c r="P1312" s="125">
        <v>1.4481999999999999</v>
      </c>
      <c r="Q1312" s="125">
        <v>3.4009999999999998</v>
      </c>
      <c r="R1312" s="125">
        <v>1.4488000000000001</v>
      </c>
      <c r="S1312" s="125">
        <v>3.3956</v>
      </c>
      <c r="T1312" s="363">
        <v>7.3475999999999999</v>
      </c>
      <c r="U1312" s="125">
        <v>192</v>
      </c>
    </row>
    <row r="1313" spans="1:21">
      <c r="A1313" s="125">
        <v>191</v>
      </c>
      <c r="B1313" s="125">
        <v>0.437</v>
      </c>
      <c r="C1313" s="125">
        <v>1.3339000000000001</v>
      </c>
      <c r="D1313" s="125">
        <v>3.1675</v>
      </c>
      <c r="E1313" s="125">
        <v>6.4861000000000004</v>
      </c>
      <c r="F1313" s="125">
        <v>14.057700000000001</v>
      </c>
      <c r="G1313" s="125">
        <v>17.522600000000001</v>
      </c>
      <c r="H1313" s="125">
        <v>27.1096</v>
      </c>
      <c r="I1313" s="125">
        <v>0.50249999999999995</v>
      </c>
      <c r="J1313" s="125">
        <v>1.4621</v>
      </c>
      <c r="K1313" s="125">
        <v>3.4211</v>
      </c>
      <c r="L1313" s="125">
        <v>0.55469999999999997</v>
      </c>
      <c r="M1313" s="125">
        <v>1.5774999999999999</v>
      </c>
      <c r="N1313" s="125">
        <v>4.0507999999999997</v>
      </c>
      <c r="O1313" s="125">
        <v>0.46250000000000002</v>
      </c>
      <c r="P1313" s="125">
        <v>1.4491000000000001</v>
      </c>
      <c r="Q1313" s="125">
        <v>3.4026999999999998</v>
      </c>
      <c r="R1313" s="125">
        <v>1.4496</v>
      </c>
      <c r="S1313" s="125">
        <v>3.3972000000000002</v>
      </c>
      <c r="T1313" s="363">
        <v>7.3509000000000002</v>
      </c>
      <c r="U1313" s="125">
        <v>191</v>
      </c>
    </row>
    <row r="1314" spans="1:21">
      <c r="A1314" s="125">
        <v>190</v>
      </c>
      <c r="B1314" s="125">
        <v>0.43740000000000001</v>
      </c>
      <c r="C1314" s="125">
        <v>1.3346</v>
      </c>
      <c r="D1314" s="125">
        <v>3.169</v>
      </c>
      <c r="E1314" s="125">
        <v>6.4889999999999999</v>
      </c>
      <c r="F1314" s="125">
        <v>14.063700000000001</v>
      </c>
      <c r="G1314" s="125">
        <v>17.530200000000001</v>
      </c>
      <c r="H1314" s="125">
        <v>27.121300000000002</v>
      </c>
      <c r="I1314" s="125">
        <v>0.503</v>
      </c>
      <c r="J1314" s="125">
        <v>1.4629000000000001</v>
      </c>
      <c r="K1314" s="125">
        <v>3.4228000000000001</v>
      </c>
      <c r="L1314" s="125">
        <v>0.55510000000000004</v>
      </c>
      <c r="M1314" s="125">
        <v>1.5784</v>
      </c>
      <c r="N1314" s="125">
        <v>4.0526</v>
      </c>
      <c r="O1314" s="125">
        <v>0.46289999999999998</v>
      </c>
      <c r="P1314" s="125">
        <v>1.4499</v>
      </c>
      <c r="Q1314" s="125">
        <v>3.4043999999999999</v>
      </c>
      <c r="R1314" s="125">
        <v>1.4503999999999999</v>
      </c>
      <c r="S1314" s="125">
        <v>3.3988999999999998</v>
      </c>
      <c r="T1314" s="363">
        <v>7.3541999999999996</v>
      </c>
      <c r="U1314" s="125">
        <v>190</v>
      </c>
    </row>
    <row r="1315" spans="1:21">
      <c r="A1315" s="125">
        <v>189</v>
      </c>
      <c r="B1315" s="125">
        <v>0.43769999999999998</v>
      </c>
      <c r="C1315" s="125">
        <v>1.3352999999999999</v>
      </c>
      <c r="D1315" s="125">
        <v>3.1703999999999999</v>
      </c>
      <c r="E1315" s="125">
        <v>6.4919000000000002</v>
      </c>
      <c r="F1315" s="125">
        <v>14.069599999999999</v>
      </c>
      <c r="G1315" s="125">
        <v>17.5379</v>
      </c>
      <c r="H1315" s="125">
        <v>27.132999999999999</v>
      </c>
      <c r="I1315" s="125">
        <v>0.50339999999999996</v>
      </c>
      <c r="J1315" s="125">
        <v>1.4638</v>
      </c>
      <c r="K1315" s="125">
        <v>3.4245999999999999</v>
      </c>
      <c r="L1315" s="125">
        <v>0.55559999999999998</v>
      </c>
      <c r="M1315" s="125">
        <v>1.5792999999999999</v>
      </c>
      <c r="N1315" s="125">
        <v>4.0545</v>
      </c>
      <c r="O1315" s="125">
        <v>0.4632</v>
      </c>
      <c r="P1315" s="125">
        <v>1.4507000000000001</v>
      </c>
      <c r="Q1315" s="125">
        <v>3.4060999999999999</v>
      </c>
      <c r="R1315" s="125">
        <v>1.4512</v>
      </c>
      <c r="S1315" s="125">
        <v>3.4005000000000001</v>
      </c>
      <c r="T1315" s="363">
        <v>7.3574000000000002</v>
      </c>
      <c r="U1315" s="125">
        <v>189</v>
      </c>
    </row>
    <row r="1316" spans="1:21">
      <c r="A1316" s="125">
        <v>188</v>
      </c>
      <c r="B1316" s="125">
        <v>0.43809999999999999</v>
      </c>
      <c r="C1316" s="125">
        <v>1.3361000000000001</v>
      </c>
      <c r="D1316" s="125">
        <v>3.1718999999999999</v>
      </c>
      <c r="E1316" s="125">
        <v>6.4949000000000003</v>
      </c>
      <c r="F1316" s="125">
        <v>14.0756</v>
      </c>
      <c r="G1316" s="125">
        <v>17.545500000000001</v>
      </c>
      <c r="H1316" s="125">
        <v>27.1447</v>
      </c>
      <c r="I1316" s="125">
        <v>0.50380000000000003</v>
      </c>
      <c r="J1316" s="125">
        <v>1.4646999999999999</v>
      </c>
      <c r="K1316" s="125">
        <v>3.4262999999999999</v>
      </c>
      <c r="L1316" s="125">
        <v>0.55610000000000004</v>
      </c>
      <c r="M1316" s="125">
        <v>1.5802</v>
      </c>
      <c r="N1316" s="125">
        <v>4.0564</v>
      </c>
      <c r="O1316" s="125">
        <v>0.46360000000000001</v>
      </c>
      <c r="P1316" s="125">
        <v>1.4516</v>
      </c>
      <c r="Q1316" s="125">
        <v>3.4077999999999999</v>
      </c>
      <c r="R1316" s="125">
        <v>1.452</v>
      </c>
      <c r="S1316" s="125">
        <v>3.4020999999999999</v>
      </c>
      <c r="T1316" s="363">
        <v>7.3606999999999996</v>
      </c>
      <c r="U1316" s="125">
        <v>188</v>
      </c>
    </row>
    <row r="1317" spans="1:21">
      <c r="A1317" s="125">
        <v>187</v>
      </c>
      <c r="B1317" s="125">
        <v>0.43840000000000001</v>
      </c>
      <c r="C1317" s="125">
        <v>1.3368</v>
      </c>
      <c r="D1317" s="125">
        <v>3.1732999999999998</v>
      </c>
      <c r="E1317" s="125">
        <v>6.4977999999999998</v>
      </c>
      <c r="F1317" s="125">
        <v>14.0816</v>
      </c>
      <c r="G1317" s="125">
        <v>17.5532</v>
      </c>
      <c r="H1317" s="125">
        <v>27.156500000000001</v>
      </c>
      <c r="I1317" s="125">
        <v>0.50419999999999998</v>
      </c>
      <c r="J1317" s="125">
        <v>1.4655</v>
      </c>
      <c r="K1317" s="125">
        <v>3.4281000000000001</v>
      </c>
      <c r="L1317" s="125">
        <v>0.55649999999999999</v>
      </c>
      <c r="M1317" s="125">
        <v>1.5811999999999999</v>
      </c>
      <c r="N1317" s="125">
        <v>4.0583</v>
      </c>
      <c r="O1317" s="125">
        <v>0.46400000000000002</v>
      </c>
      <c r="P1317" s="125">
        <v>1.4523999999999999</v>
      </c>
      <c r="Q1317" s="125">
        <v>3.4094000000000002</v>
      </c>
      <c r="R1317" s="125">
        <v>1.4528000000000001</v>
      </c>
      <c r="S1317" s="125">
        <v>3.4037999999999999</v>
      </c>
      <c r="T1317" s="363">
        <v>7.3640999999999996</v>
      </c>
      <c r="U1317" s="125">
        <v>187</v>
      </c>
    </row>
    <row r="1318" spans="1:21">
      <c r="A1318" s="125">
        <v>186</v>
      </c>
      <c r="B1318" s="125">
        <v>0.43880000000000002</v>
      </c>
      <c r="C1318" s="125">
        <v>1.3374999999999999</v>
      </c>
      <c r="D1318" s="125">
        <v>3.1747999999999998</v>
      </c>
      <c r="E1318" s="125">
        <v>6.5007999999999999</v>
      </c>
      <c r="F1318" s="125">
        <v>14.0876</v>
      </c>
      <c r="G1318" s="125">
        <v>17.5609</v>
      </c>
      <c r="H1318" s="125">
        <v>27.168299999999999</v>
      </c>
      <c r="I1318" s="125">
        <v>0.50460000000000005</v>
      </c>
      <c r="J1318" s="125">
        <v>1.4663999999999999</v>
      </c>
      <c r="K1318" s="125">
        <v>3.4298000000000002</v>
      </c>
      <c r="L1318" s="125">
        <v>0.55700000000000005</v>
      </c>
      <c r="M1318" s="125">
        <v>1.5821000000000001</v>
      </c>
      <c r="N1318" s="125">
        <v>4.0602</v>
      </c>
      <c r="O1318" s="125">
        <v>0.46429999999999999</v>
      </c>
      <c r="P1318" s="125">
        <v>1.4533</v>
      </c>
      <c r="Q1318" s="125">
        <v>3.4110999999999998</v>
      </c>
      <c r="R1318" s="125">
        <v>1.4537</v>
      </c>
      <c r="S1318" s="125">
        <v>3.4054000000000002</v>
      </c>
      <c r="T1318" s="363">
        <v>7.3673999999999999</v>
      </c>
      <c r="U1318" s="125">
        <v>186</v>
      </c>
    </row>
    <row r="1319" spans="1:21">
      <c r="A1319" s="125">
        <v>185</v>
      </c>
      <c r="B1319" s="125">
        <v>0.43909999999999999</v>
      </c>
      <c r="C1319" s="125">
        <v>1.3383</v>
      </c>
      <c r="D1319" s="125">
        <v>3.1762999999999999</v>
      </c>
      <c r="E1319" s="125">
        <v>6.5038</v>
      </c>
      <c r="F1319" s="125">
        <v>14.0936</v>
      </c>
      <c r="G1319" s="125">
        <v>17.5686</v>
      </c>
      <c r="H1319" s="125">
        <v>27.180099999999999</v>
      </c>
      <c r="I1319" s="125">
        <v>0.505</v>
      </c>
      <c r="J1319" s="125">
        <v>1.4673</v>
      </c>
      <c r="K1319" s="125">
        <v>3.4316</v>
      </c>
      <c r="L1319" s="125">
        <v>0.5575</v>
      </c>
      <c r="M1319" s="125">
        <v>1.5831</v>
      </c>
      <c r="N1319" s="125">
        <v>4.0620000000000003</v>
      </c>
      <c r="O1319" s="125">
        <v>0.4647</v>
      </c>
      <c r="P1319" s="125">
        <v>1.4540999999999999</v>
      </c>
      <c r="Q1319" s="125">
        <v>3.4127999999999998</v>
      </c>
      <c r="R1319" s="125">
        <v>1.4544999999999999</v>
      </c>
      <c r="S1319" s="125">
        <v>3.4070999999999998</v>
      </c>
      <c r="T1319" s="363">
        <v>7.3707000000000003</v>
      </c>
      <c r="U1319" s="125">
        <v>185</v>
      </c>
    </row>
    <row r="1320" spans="1:21">
      <c r="A1320" s="125">
        <v>184</v>
      </c>
      <c r="B1320" s="125">
        <v>0.4395</v>
      </c>
      <c r="C1320" s="125">
        <v>1.339</v>
      </c>
      <c r="D1320" s="125">
        <v>3.1778</v>
      </c>
      <c r="E1320" s="125">
        <v>6.5067000000000004</v>
      </c>
      <c r="F1320" s="125">
        <v>14.0997</v>
      </c>
      <c r="G1320" s="125">
        <v>17.5763</v>
      </c>
      <c r="H1320" s="125">
        <v>27.192</v>
      </c>
      <c r="I1320" s="125">
        <v>0.50549999999999995</v>
      </c>
      <c r="J1320" s="125">
        <v>1.4681999999999999</v>
      </c>
      <c r="K1320" s="125">
        <v>3.4333</v>
      </c>
      <c r="L1320" s="125">
        <v>0.55789999999999995</v>
      </c>
      <c r="M1320" s="125">
        <v>1.5840000000000001</v>
      </c>
      <c r="N1320" s="125">
        <v>4.0639000000000003</v>
      </c>
      <c r="O1320" s="125">
        <v>0.46510000000000001</v>
      </c>
      <c r="P1320" s="125">
        <v>1.4550000000000001</v>
      </c>
      <c r="Q1320" s="125">
        <v>3.4144999999999999</v>
      </c>
      <c r="R1320" s="125">
        <v>1.4553</v>
      </c>
      <c r="S1320" s="125">
        <v>3.4087999999999998</v>
      </c>
      <c r="T1320" s="363">
        <v>7.3739999999999997</v>
      </c>
      <c r="U1320" s="125">
        <v>184</v>
      </c>
    </row>
    <row r="1321" spans="1:21">
      <c r="A1321" s="125">
        <v>183</v>
      </c>
      <c r="B1321" s="125">
        <v>0.43980000000000002</v>
      </c>
      <c r="C1321" s="125">
        <v>1.3396999999999999</v>
      </c>
      <c r="D1321" s="125">
        <v>3.1791999999999998</v>
      </c>
      <c r="E1321" s="125">
        <v>6.5096999999999996</v>
      </c>
      <c r="F1321" s="125">
        <v>14.105700000000001</v>
      </c>
      <c r="G1321" s="125">
        <v>17.584099999999999</v>
      </c>
      <c r="H1321" s="125">
        <v>27.203900000000001</v>
      </c>
      <c r="I1321" s="125">
        <v>0.50590000000000002</v>
      </c>
      <c r="J1321" s="125">
        <v>1.4690000000000001</v>
      </c>
      <c r="K1321" s="125">
        <v>3.4350999999999998</v>
      </c>
      <c r="L1321" s="125">
        <v>0.55840000000000001</v>
      </c>
      <c r="M1321" s="125">
        <v>1.5849</v>
      </c>
      <c r="N1321" s="125">
        <v>4.0658000000000003</v>
      </c>
      <c r="O1321" s="125">
        <v>0.46539999999999998</v>
      </c>
      <c r="P1321" s="125">
        <v>1.4559</v>
      </c>
      <c r="Q1321" s="125">
        <v>3.4161999999999999</v>
      </c>
      <c r="R1321" s="125">
        <v>1.4561999999999999</v>
      </c>
      <c r="S1321" s="125">
        <v>3.4104000000000001</v>
      </c>
      <c r="T1321" s="363">
        <v>7.3773999999999997</v>
      </c>
      <c r="U1321" s="125">
        <v>183</v>
      </c>
    </row>
    <row r="1322" spans="1:21">
      <c r="A1322" s="125">
        <v>182</v>
      </c>
      <c r="B1322" s="125">
        <v>0.44019999999999998</v>
      </c>
      <c r="C1322" s="125">
        <v>1.3405</v>
      </c>
      <c r="D1322" s="125">
        <v>3.1806999999999999</v>
      </c>
      <c r="E1322" s="125">
        <v>6.5126999999999997</v>
      </c>
      <c r="F1322" s="125">
        <v>14.111800000000001</v>
      </c>
      <c r="G1322" s="125">
        <v>17.591799999999999</v>
      </c>
      <c r="H1322" s="125">
        <v>27.215800000000002</v>
      </c>
      <c r="I1322" s="125">
        <v>0.50629999999999997</v>
      </c>
      <c r="J1322" s="125">
        <v>1.4699</v>
      </c>
      <c r="K1322" s="125">
        <v>3.4369000000000001</v>
      </c>
      <c r="L1322" s="125">
        <v>0.55889999999999995</v>
      </c>
      <c r="M1322" s="125">
        <v>1.5859000000000001</v>
      </c>
      <c r="N1322" s="125">
        <v>4.0677000000000003</v>
      </c>
      <c r="O1322" s="125">
        <v>0.46579999999999999</v>
      </c>
      <c r="P1322" s="125">
        <v>1.4567000000000001</v>
      </c>
      <c r="Q1322" s="125">
        <v>3.4180000000000001</v>
      </c>
      <c r="R1322" s="125">
        <v>1.4570000000000001</v>
      </c>
      <c r="S1322" s="125">
        <v>3.4121000000000001</v>
      </c>
      <c r="T1322" s="363">
        <v>7.3807</v>
      </c>
      <c r="U1322" s="125">
        <v>182</v>
      </c>
    </row>
    <row r="1323" spans="1:21">
      <c r="A1323" s="125">
        <v>181</v>
      </c>
      <c r="B1323" s="125">
        <v>0.44059999999999999</v>
      </c>
      <c r="C1323" s="125">
        <v>1.3411999999999999</v>
      </c>
      <c r="D1323" s="125">
        <v>3.1821999999999999</v>
      </c>
      <c r="E1323" s="125">
        <v>6.5156999999999998</v>
      </c>
      <c r="F1323" s="125">
        <v>14.117900000000001</v>
      </c>
      <c r="G1323" s="125">
        <v>17.599599999999999</v>
      </c>
      <c r="H1323" s="125">
        <v>27.227699999999999</v>
      </c>
      <c r="I1323" s="125">
        <v>0.50670000000000004</v>
      </c>
      <c r="J1323" s="125">
        <v>1.4708000000000001</v>
      </c>
      <c r="K1323" s="125">
        <v>3.4386000000000001</v>
      </c>
      <c r="L1323" s="125">
        <v>0.55930000000000002</v>
      </c>
      <c r="M1323" s="125">
        <v>1.5868</v>
      </c>
      <c r="N1323" s="125">
        <v>4.0697000000000001</v>
      </c>
      <c r="O1323" s="125">
        <v>0.4662</v>
      </c>
      <c r="P1323" s="125">
        <v>1.4576</v>
      </c>
      <c r="Q1323" s="125">
        <v>3.4197000000000002</v>
      </c>
      <c r="R1323" s="125">
        <v>1.4578</v>
      </c>
      <c r="S1323" s="125">
        <v>3.4138000000000002</v>
      </c>
      <c r="T1323" s="363">
        <v>7.3841000000000001</v>
      </c>
      <c r="U1323" s="125">
        <v>181</v>
      </c>
    </row>
    <row r="1324" spans="1:21">
      <c r="A1324" s="125">
        <v>180</v>
      </c>
      <c r="B1324" s="125">
        <v>0.44090000000000001</v>
      </c>
      <c r="C1324" s="125">
        <v>1.3420000000000001</v>
      </c>
      <c r="D1324" s="125">
        <v>3.1837</v>
      </c>
      <c r="E1324" s="125">
        <v>6.5186999999999999</v>
      </c>
      <c r="F1324" s="125">
        <v>14.124000000000001</v>
      </c>
      <c r="G1324" s="125">
        <v>18.007400000000001</v>
      </c>
      <c r="H1324" s="125">
        <v>27.239699999999999</v>
      </c>
      <c r="I1324" s="125">
        <v>0.50719999999999998</v>
      </c>
      <c r="J1324" s="125">
        <v>1.4717</v>
      </c>
      <c r="K1324" s="125">
        <v>3.4403999999999999</v>
      </c>
      <c r="L1324" s="125">
        <v>0.55979999999999996</v>
      </c>
      <c r="M1324" s="125">
        <v>1.5878000000000001</v>
      </c>
      <c r="N1324" s="125">
        <v>4.0716000000000001</v>
      </c>
      <c r="O1324" s="125">
        <v>0.46660000000000001</v>
      </c>
      <c r="P1324" s="125">
        <v>1.4584999999999999</v>
      </c>
      <c r="Q1324" s="125">
        <v>3.4214000000000002</v>
      </c>
      <c r="R1324" s="125">
        <v>1.4587000000000001</v>
      </c>
      <c r="S1324" s="125">
        <v>3.4155000000000002</v>
      </c>
      <c r="T1324" s="363">
        <v>7.3875000000000002</v>
      </c>
      <c r="U1324" s="125">
        <v>180</v>
      </c>
    </row>
    <row r="1325" spans="1:21">
      <c r="A1325" s="125">
        <v>179</v>
      </c>
      <c r="B1325" s="125">
        <v>0.44130000000000003</v>
      </c>
      <c r="C1325" s="125">
        <v>1.3427</v>
      </c>
      <c r="D1325" s="125">
        <v>3.1852</v>
      </c>
      <c r="E1325" s="125">
        <v>6.5217000000000001</v>
      </c>
      <c r="F1325" s="125">
        <v>14.130100000000001</v>
      </c>
      <c r="G1325" s="125">
        <v>18.0153</v>
      </c>
      <c r="H1325" s="125">
        <v>27.251799999999999</v>
      </c>
      <c r="I1325" s="125">
        <v>0.50760000000000005</v>
      </c>
      <c r="J1325" s="125">
        <v>1.4725999999999999</v>
      </c>
      <c r="K1325" s="125">
        <v>3.4422000000000001</v>
      </c>
      <c r="L1325" s="125">
        <v>0.56030000000000002</v>
      </c>
      <c r="M1325" s="125">
        <v>1.5887</v>
      </c>
      <c r="N1325" s="125">
        <v>4.0735000000000001</v>
      </c>
      <c r="O1325" s="125">
        <v>0.46689999999999998</v>
      </c>
      <c r="P1325" s="125">
        <v>1.4593</v>
      </c>
      <c r="Q1325" s="125">
        <v>3.4230999999999998</v>
      </c>
      <c r="R1325" s="125">
        <v>1.4595</v>
      </c>
      <c r="S1325" s="125">
        <v>3.4171</v>
      </c>
      <c r="T1325" s="363">
        <v>7.3909000000000002</v>
      </c>
      <c r="U1325" s="125">
        <v>179</v>
      </c>
    </row>
    <row r="1326" spans="1:21">
      <c r="A1326" s="125">
        <v>178</v>
      </c>
      <c r="B1326" s="125">
        <v>0.44159999999999999</v>
      </c>
      <c r="C1326" s="125">
        <v>1.3434999999999999</v>
      </c>
      <c r="D1326" s="125">
        <v>3.1867000000000001</v>
      </c>
      <c r="E1326" s="125">
        <v>6.5247999999999999</v>
      </c>
      <c r="F1326" s="125">
        <v>14.1363</v>
      </c>
      <c r="G1326" s="125">
        <v>18.023099999999999</v>
      </c>
      <c r="H1326" s="125">
        <v>27.2638</v>
      </c>
      <c r="I1326" s="125">
        <v>0.50800000000000001</v>
      </c>
      <c r="J1326" s="125">
        <v>1.4735</v>
      </c>
      <c r="K1326" s="125">
        <v>3.444</v>
      </c>
      <c r="L1326" s="125">
        <v>0.56079999999999997</v>
      </c>
      <c r="M1326" s="125">
        <v>1.5896999999999999</v>
      </c>
      <c r="N1326" s="125">
        <v>4.0754000000000001</v>
      </c>
      <c r="O1326" s="125">
        <v>0.46729999999999999</v>
      </c>
      <c r="P1326" s="125">
        <v>1.4601999999999999</v>
      </c>
      <c r="Q1326" s="125">
        <v>3.4247999999999998</v>
      </c>
      <c r="R1326" s="125">
        <v>1.4602999999999999</v>
      </c>
      <c r="S1326" s="125">
        <v>3.4188000000000001</v>
      </c>
      <c r="T1326" s="363">
        <v>7.3941999999999997</v>
      </c>
      <c r="U1326" s="125">
        <v>178</v>
      </c>
    </row>
    <row r="1327" spans="1:21">
      <c r="A1327" s="125">
        <v>177</v>
      </c>
      <c r="B1327" s="125">
        <v>0.442</v>
      </c>
      <c r="C1327" s="125">
        <v>1.3442000000000001</v>
      </c>
      <c r="D1327" s="125">
        <v>3.1882000000000001</v>
      </c>
      <c r="E1327" s="125">
        <v>6.5278</v>
      </c>
      <c r="F1327" s="125">
        <v>14.1424</v>
      </c>
      <c r="G1327" s="125">
        <v>18.030999999999999</v>
      </c>
      <c r="H1327" s="125">
        <v>27.2759</v>
      </c>
      <c r="I1327" s="125">
        <v>0.50839999999999996</v>
      </c>
      <c r="J1327" s="125">
        <v>1.4743999999999999</v>
      </c>
      <c r="K1327" s="125">
        <v>3.4458000000000002</v>
      </c>
      <c r="L1327" s="125">
        <v>0.56120000000000003</v>
      </c>
      <c r="M1327" s="125">
        <v>1.5907</v>
      </c>
      <c r="N1327" s="125">
        <v>4.0773000000000001</v>
      </c>
      <c r="O1327" s="125">
        <v>0.4677</v>
      </c>
      <c r="P1327" s="125">
        <v>1.4611000000000001</v>
      </c>
      <c r="Q1327" s="125">
        <v>3.4266000000000001</v>
      </c>
      <c r="R1327" s="125">
        <v>1.4612000000000001</v>
      </c>
      <c r="S1327" s="125">
        <v>3.4205000000000001</v>
      </c>
      <c r="T1327" s="363">
        <v>7.3975999999999997</v>
      </c>
      <c r="U1327" s="125">
        <v>177</v>
      </c>
    </row>
    <row r="1328" spans="1:21">
      <c r="A1328" s="125">
        <v>176</v>
      </c>
      <c r="B1328" s="125">
        <v>0.44240000000000002</v>
      </c>
      <c r="C1328" s="125">
        <v>1.345</v>
      </c>
      <c r="D1328" s="125">
        <v>3.1897000000000002</v>
      </c>
      <c r="E1328" s="125">
        <v>6.5308000000000002</v>
      </c>
      <c r="F1328" s="125">
        <v>14.1486</v>
      </c>
      <c r="G1328" s="125">
        <v>18.038900000000002</v>
      </c>
      <c r="H1328" s="125">
        <v>27.288</v>
      </c>
      <c r="I1328" s="125">
        <v>0.50890000000000002</v>
      </c>
      <c r="J1328" s="125">
        <v>1.4752000000000001</v>
      </c>
      <c r="K1328" s="125">
        <v>3.4476</v>
      </c>
      <c r="L1328" s="125">
        <v>0.56169999999999998</v>
      </c>
      <c r="M1328" s="125">
        <v>1.5915999999999999</v>
      </c>
      <c r="N1328" s="125">
        <v>4.0792999999999999</v>
      </c>
      <c r="O1328" s="125">
        <v>0.46810000000000002</v>
      </c>
      <c r="P1328" s="125">
        <v>1.4619</v>
      </c>
      <c r="Q1328" s="125">
        <v>3.4283000000000001</v>
      </c>
      <c r="R1328" s="125">
        <v>1.462</v>
      </c>
      <c r="S1328" s="125">
        <v>3.4222000000000001</v>
      </c>
      <c r="T1328" s="363">
        <v>7.4010999999999996</v>
      </c>
      <c r="U1328" s="125">
        <v>176</v>
      </c>
    </row>
    <row r="1329" spans="1:21">
      <c r="A1329" s="125">
        <v>175</v>
      </c>
      <c r="B1329" s="125">
        <v>0.44269999999999998</v>
      </c>
      <c r="C1329" s="125">
        <v>1.3456999999999999</v>
      </c>
      <c r="D1329" s="125">
        <v>3.1911999999999998</v>
      </c>
      <c r="E1329" s="125">
        <v>6.5339</v>
      </c>
      <c r="F1329" s="125">
        <v>14.1548</v>
      </c>
      <c r="G1329" s="125">
        <v>18.046800000000001</v>
      </c>
      <c r="H1329" s="125">
        <v>27.3002</v>
      </c>
      <c r="I1329" s="125">
        <v>0.50929999999999997</v>
      </c>
      <c r="J1329" s="125">
        <v>1.4761</v>
      </c>
      <c r="K1329" s="125">
        <v>3.4493999999999998</v>
      </c>
      <c r="L1329" s="125">
        <v>0.56220000000000003</v>
      </c>
      <c r="M1329" s="125">
        <v>1.5926</v>
      </c>
      <c r="N1329" s="125">
        <v>4.0811999999999999</v>
      </c>
      <c r="O1329" s="125">
        <v>0.46850000000000003</v>
      </c>
      <c r="P1329" s="125">
        <v>1.4628000000000001</v>
      </c>
      <c r="Q1329" s="125">
        <v>3.4300999999999999</v>
      </c>
      <c r="R1329" s="125">
        <v>1.4629000000000001</v>
      </c>
      <c r="S1329" s="125">
        <v>3.4239000000000002</v>
      </c>
      <c r="T1329" s="363">
        <v>7.4044999999999996</v>
      </c>
      <c r="U1329" s="125">
        <v>175</v>
      </c>
    </row>
    <row r="1330" spans="1:21">
      <c r="A1330" s="125">
        <v>174</v>
      </c>
      <c r="B1330" s="125">
        <v>0.44309999999999999</v>
      </c>
      <c r="C1330" s="125">
        <v>1.3465</v>
      </c>
      <c r="D1330" s="125">
        <v>3.1926999999999999</v>
      </c>
      <c r="E1330" s="125">
        <v>6.5369000000000002</v>
      </c>
      <c r="F1330" s="125">
        <v>14.161</v>
      </c>
      <c r="G1330" s="125">
        <v>18.0548</v>
      </c>
      <c r="H1330" s="125">
        <v>27.3124</v>
      </c>
      <c r="I1330" s="125">
        <v>0.50970000000000004</v>
      </c>
      <c r="J1330" s="125">
        <v>1.4770000000000001</v>
      </c>
      <c r="K1330" s="125">
        <v>3.4512</v>
      </c>
      <c r="L1330" s="125">
        <v>0.56269999999999998</v>
      </c>
      <c r="M1330" s="125">
        <v>1.5935999999999999</v>
      </c>
      <c r="N1330" s="125">
        <v>4.0831999999999997</v>
      </c>
      <c r="O1330" s="125">
        <v>0.46879999999999999</v>
      </c>
      <c r="P1330" s="125">
        <v>1.4637</v>
      </c>
      <c r="Q1330" s="125">
        <v>3.4318</v>
      </c>
      <c r="R1330" s="125">
        <v>1.4637</v>
      </c>
      <c r="S1330" s="125">
        <v>3.4257</v>
      </c>
      <c r="T1330" s="363">
        <v>7.4078999999999997</v>
      </c>
      <c r="U1330" s="125">
        <v>174</v>
      </c>
    </row>
    <row r="1331" spans="1:21">
      <c r="A1331" s="125">
        <v>173</v>
      </c>
      <c r="B1331" s="125">
        <v>0.44350000000000001</v>
      </c>
      <c r="C1331" s="125">
        <v>1.3472999999999999</v>
      </c>
      <c r="D1331" s="125">
        <v>3.1943000000000001</v>
      </c>
      <c r="E1331" s="125">
        <v>6.54</v>
      </c>
      <c r="F1331" s="125">
        <v>14.167299999999999</v>
      </c>
      <c r="G1331" s="125">
        <v>18.062799999999999</v>
      </c>
      <c r="H1331" s="125">
        <v>27.3246</v>
      </c>
      <c r="I1331" s="125">
        <v>0.51019999999999999</v>
      </c>
      <c r="J1331" s="125">
        <v>1.478</v>
      </c>
      <c r="K1331" s="125">
        <v>3.4529999999999998</v>
      </c>
      <c r="L1331" s="125">
        <v>0.56320000000000003</v>
      </c>
      <c r="M1331" s="125">
        <v>1.5945</v>
      </c>
      <c r="N1331" s="125">
        <v>4.0850999999999997</v>
      </c>
      <c r="O1331" s="125">
        <v>0.46920000000000001</v>
      </c>
      <c r="P1331" s="125">
        <v>1.4645999999999999</v>
      </c>
      <c r="Q1331" s="125">
        <v>3.4336000000000002</v>
      </c>
      <c r="R1331" s="125">
        <v>1.4645999999999999</v>
      </c>
      <c r="S1331" s="125">
        <v>3.4274</v>
      </c>
      <c r="T1331" s="363">
        <v>7.4114000000000004</v>
      </c>
      <c r="U1331" s="125">
        <v>173</v>
      </c>
    </row>
    <row r="1332" spans="1:21">
      <c r="A1332" s="125">
        <v>172</v>
      </c>
      <c r="B1332" s="125">
        <v>0.44379999999999997</v>
      </c>
      <c r="C1332" s="125">
        <v>1.3480000000000001</v>
      </c>
      <c r="D1332" s="125">
        <v>3.1958000000000002</v>
      </c>
      <c r="E1332" s="125">
        <v>6.5430999999999999</v>
      </c>
      <c r="F1332" s="125">
        <v>14.173500000000001</v>
      </c>
      <c r="G1332" s="125">
        <v>18.070799999999998</v>
      </c>
      <c r="H1332" s="125">
        <v>27.3369</v>
      </c>
      <c r="I1332" s="125">
        <v>0.51060000000000005</v>
      </c>
      <c r="J1332" s="125">
        <v>1.4789000000000001</v>
      </c>
      <c r="K1332" s="125">
        <v>3.4548000000000001</v>
      </c>
      <c r="L1332" s="125">
        <v>0.56369999999999998</v>
      </c>
      <c r="M1332" s="125">
        <v>1.5954999999999999</v>
      </c>
      <c r="N1332" s="125">
        <v>4.0871000000000004</v>
      </c>
      <c r="O1332" s="125">
        <v>0.46960000000000002</v>
      </c>
      <c r="P1332" s="125">
        <v>1.4655</v>
      </c>
      <c r="Q1332" s="125">
        <v>3.4352999999999998</v>
      </c>
      <c r="R1332" s="125">
        <v>1.4655</v>
      </c>
      <c r="S1332" s="125">
        <v>3.4291</v>
      </c>
      <c r="T1332" s="363">
        <v>7.4147999999999996</v>
      </c>
      <c r="U1332" s="125">
        <v>172</v>
      </c>
    </row>
    <row r="1333" spans="1:21">
      <c r="A1333" s="125">
        <v>171</v>
      </c>
      <c r="B1333" s="125">
        <v>0.44419999999999998</v>
      </c>
      <c r="C1333" s="125">
        <v>1.3488</v>
      </c>
      <c r="D1333" s="125">
        <v>3.1972999999999998</v>
      </c>
      <c r="E1333" s="125">
        <v>6.5461999999999998</v>
      </c>
      <c r="F1333" s="125">
        <v>14.1798</v>
      </c>
      <c r="G1333" s="125">
        <v>18.078800000000001</v>
      </c>
      <c r="H1333" s="125">
        <v>27.3492</v>
      </c>
      <c r="I1333" s="125">
        <v>0.51100000000000001</v>
      </c>
      <c r="J1333" s="125">
        <v>1.4798</v>
      </c>
      <c r="K1333" s="125">
        <v>3.4565999999999999</v>
      </c>
      <c r="L1333" s="125">
        <v>0.56410000000000005</v>
      </c>
      <c r="M1333" s="125">
        <v>1.5965</v>
      </c>
      <c r="N1333" s="125">
        <v>4.0890000000000004</v>
      </c>
      <c r="O1333" s="125">
        <v>0.47</v>
      </c>
      <c r="P1333" s="125">
        <v>1.4663999999999999</v>
      </c>
      <c r="Q1333" s="125">
        <v>3.4371</v>
      </c>
      <c r="R1333" s="125">
        <v>1.4662999999999999</v>
      </c>
      <c r="S1333" s="125">
        <v>3.4308000000000001</v>
      </c>
      <c r="T1333" s="363">
        <v>7.4183000000000003</v>
      </c>
      <c r="U1333" s="125">
        <v>171</v>
      </c>
    </row>
    <row r="1334" spans="1:21">
      <c r="A1334" s="125">
        <v>170</v>
      </c>
      <c r="B1334" s="125">
        <v>0.4446</v>
      </c>
      <c r="C1334" s="125">
        <v>1.3494999999999999</v>
      </c>
      <c r="D1334" s="125">
        <v>3.1989000000000001</v>
      </c>
      <c r="E1334" s="125">
        <v>6.5492999999999997</v>
      </c>
      <c r="F1334" s="125">
        <v>14.1861</v>
      </c>
      <c r="G1334" s="125">
        <v>18.0868</v>
      </c>
      <c r="H1334" s="125">
        <v>27.361499999999999</v>
      </c>
      <c r="I1334" s="125">
        <v>0.51149999999999995</v>
      </c>
      <c r="J1334" s="125">
        <v>1.4806999999999999</v>
      </c>
      <c r="K1334" s="125">
        <v>3.4584999999999999</v>
      </c>
      <c r="L1334" s="125">
        <v>0.56459999999999999</v>
      </c>
      <c r="M1334" s="125">
        <v>1.5974999999999999</v>
      </c>
      <c r="N1334" s="125">
        <v>4.0910000000000002</v>
      </c>
      <c r="O1334" s="125">
        <v>0.47039999999999998</v>
      </c>
      <c r="P1334" s="125">
        <v>1.4673</v>
      </c>
      <c r="Q1334" s="125">
        <v>3.4388999999999998</v>
      </c>
      <c r="R1334" s="125">
        <v>1.4672000000000001</v>
      </c>
      <c r="S1334" s="125">
        <v>3.4325000000000001</v>
      </c>
      <c r="T1334" s="363">
        <v>7.4217000000000004</v>
      </c>
      <c r="U1334" s="125">
        <v>170</v>
      </c>
    </row>
    <row r="1335" spans="1:21">
      <c r="A1335" s="125">
        <v>169</v>
      </c>
      <c r="B1335" s="125">
        <v>0.44490000000000002</v>
      </c>
      <c r="C1335" s="125">
        <v>1.3503000000000001</v>
      </c>
      <c r="D1335" s="125">
        <v>3.2004000000000001</v>
      </c>
      <c r="E1335" s="125">
        <v>6.5523999999999996</v>
      </c>
      <c r="F1335" s="125">
        <v>14.192399999999999</v>
      </c>
      <c r="G1335" s="125">
        <v>18.094899999999999</v>
      </c>
      <c r="H1335" s="125">
        <v>27.373899999999999</v>
      </c>
      <c r="I1335" s="125">
        <v>0.51190000000000002</v>
      </c>
      <c r="J1335" s="125">
        <v>1.4816</v>
      </c>
      <c r="K1335" s="125">
        <v>3.4603000000000002</v>
      </c>
      <c r="L1335" s="125">
        <v>0.56510000000000005</v>
      </c>
      <c r="M1335" s="125">
        <v>1.5984</v>
      </c>
      <c r="N1335" s="125">
        <v>4.093</v>
      </c>
      <c r="O1335" s="125">
        <v>0.4708</v>
      </c>
      <c r="P1335" s="125">
        <v>1.4681999999999999</v>
      </c>
      <c r="Q1335" s="125">
        <v>3.4405999999999999</v>
      </c>
      <c r="R1335" s="125">
        <v>1.468</v>
      </c>
      <c r="S1335" s="125">
        <v>3.4342999999999999</v>
      </c>
      <c r="T1335" s="363">
        <v>7.4252000000000002</v>
      </c>
      <c r="U1335" s="125">
        <v>169</v>
      </c>
    </row>
    <row r="1336" spans="1:21">
      <c r="A1336" s="125">
        <v>168</v>
      </c>
      <c r="B1336" s="125">
        <v>0.44529999999999997</v>
      </c>
      <c r="C1336" s="125">
        <v>1.3511</v>
      </c>
      <c r="D1336" s="125">
        <v>3.2019000000000002</v>
      </c>
      <c r="E1336" s="125">
        <v>6.5555000000000003</v>
      </c>
      <c r="F1336" s="125">
        <v>14.198700000000001</v>
      </c>
      <c r="G1336" s="125">
        <v>18.103000000000002</v>
      </c>
      <c r="H1336" s="125">
        <v>27.386299999999999</v>
      </c>
      <c r="I1336" s="125">
        <v>0.51239999999999997</v>
      </c>
      <c r="J1336" s="125">
        <v>1.4824999999999999</v>
      </c>
      <c r="K1336" s="125">
        <v>3.4622000000000002</v>
      </c>
      <c r="L1336" s="125">
        <v>0.56559999999999999</v>
      </c>
      <c r="M1336" s="125">
        <v>1.5993999999999999</v>
      </c>
      <c r="N1336" s="125">
        <v>4.0949999999999998</v>
      </c>
      <c r="O1336" s="125">
        <v>0.47110000000000002</v>
      </c>
      <c r="P1336" s="125">
        <v>1.4690000000000001</v>
      </c>
      <c r="Q1336" s="125">
        <v>3.4424000000000001</v>
      </c>
      <c r="R1336" s="125">
        <v>1.4689000000000001</v>
      </c>
      <c r="S1336" s="125">
        <v>3.4359999999999999</v>
      </c>
      <c r="T1336" s="363">
        <v>7.4287000000000001</v>
      </c>
      <c r="U1336" s="125">
        <v>168</v>
      </c>
    </row>
    <row r="1337" spans="1:21">
      <c r="A1337" s="125">
        <v>167</v>
      </c>
      <c r="B1337" s="125">
        <v>0.44569999999999999</v>
      </c>
      <c r="C1337" s="125">
        <v>1.3519000000000001</v>
      </c>
      <c r="D1337" s="125">
        <v>3.2035</v>
      </c>
      <c r="E1337" s="125">
        <v>6.5586000000000002</v>
      </c>
      <c r="F1337" s="125">
        <v>14.205</v>
      </c>
      <c r="G1337" s="125">
        <v>18.1111</v>
      </c>
      <c r="H1337" s="125">
        <v>27.398700000000002</v>
      </c>
      <c r="I1337" s="125">
        <v>0.51280000000000003</v>
      </c>
      <c r="J1337" s="125">
        <v>1.4834000000000001</v>
      </c>
      <c r="K1337" s="125">
        <v>3.464</v>
      </c>
      <c r="L1337" s="125">
        <v>0.56610000000000005</v>
      </c>
      <c r="M1337" s="125">
        <v>2.0004</v>
      </c>
      <c r="N1337" s="125">
        <v>4.0970000000000004</v>
      </c>
      <c r="O1337" s="125">
        <v>0.47149999999999997</v>
      </c>
      <c r="P1337" s="125">
        <v>1.4699</v>
      </c>
      <c r="Q1337" s="125">
        <v>3.4441999999999999</v>
      </c>
      <c r="R1337" s="125">
        <v>1.4698</v>
      </c>
      <c r="S1337" s="125">
        <v>3.4378000000000002</v>
      </c>
      <c r="T1337" s="363">
        <v>7.4321999999999999</v>
      </c>
      <c r="U1337" s="125">
        <v>167</v>
      </c>
    </row>
    <row r="1338" spans="1:21">
      <c r="A1338" s="125">
        <v>166</v>
      </c>
      <c r="B1338" s="125">
        <v>0.4461</v>
      </c>
      <c r="C1338" s="125">
        <v>1.3526</v>
      </c>
      <c r="D1338" s="125">
        <v>3.2050000000000001</v>
      </c>
      <c r="E1338" s="125">
        <v>6.5617000000000001</v>
      </c>
      <c r="F1338" s="125">
        <v>14.211399999999999</v>
      </c>
      <c r="G1338" s="125">
        <v>18.119199999999999</v>
      </c>
      <c r="H1338" s="125">
        <v>27.411200000000001</v>
      </c>
      <c r="I1338" s="125">
        <v>0.51319999999999999</v>
      </c>
      <c r="J1338" s="125">
        <v>1.4843999999999999</v>
      </c>
      <c r="K1338" s="125">
        <v>3.4659</v>
      </c>
      <c r="L1338" s="125">
        <v>0.56659999999999999</v>
      </c>
      <c r="M1338" s="125">
        <v>2.0013999999999998</v>
      </c>
      <c r="N1338" s="125">
        <v>4.0990000000000002</v>
      </c>
      <c r="O1338" s="125">
        <v>0.47189999999999999</v>
      </c>
      <c r="P1338" s="125">
        <v>1.4709000000000001</v>
      </c>
      <c r="Q1338" s="125">
        <v>3.4460000000000002</v>
      </c>
      <c r="R1338" s="125">
        <v>1.4706999999999999</v>
      </c>
      <c r="S1338" s="125">
        <v>3.4394999999999998</v>
      </c>
      <c r="T1338" s="363">
        <v>7.4356999999999998</v>
      </c>
      <c r="U1338" s="125">
        <v>166</v>
      </c>
    </row>
    <row r="1339" spans="1:21">
      <c r="A1339" s="125">
        <v>165</v>
      </c>
      <c r="B1339" s="125">
        <v>0.44640000000000002</v>
      </c>
      <c r="C1339" s="125">
        <v>1.3533999999999999</v>
      </c>
      <c r="D1339" s="125">
        <v>3.2065999999999999</v>
      </c>
      <c r="E1339" s="125">
        <v>6.5648999999999997</v>
      </c>
      <c r="F1339" s="125">
        <v>14.2178</v>
      </c>
      <c r="G1339" s="125">
        <v>18.127400000000002</v>
      </c>
      <c r="H1339" s="125">
        <v>27.4238</v>
      </c>
      <c r="I1339" s="125">
        <v>0.51370000000000005</v>
      </c>
      <c r="J1339" s="125">
        <v>1.4853000000000001</v>
      </c>
      <c r="K1339" s="125">
        <v>3.4676999999999998</v>
      </c>
      <c r="L1339" s="125">
        <v>0.56710000000000005</v>
      </c>
      <c r="M1339" s="125">
        <v>2.0024000000000002</v>
      </c>
      <c r="N1339" s="125">
        <v>4.101</v>
      </c>
      <c r="O1339" s="125">
        <v>0.4723</v>
      </c>
      <c r="P1339" s="125">
        <v>1.4718</v>
      </c>
      <c r="Q1339" s="125">
        <v>3.4478</v>
      </c>
      <c r="R1339" s="125">
        <v>1.4715</v>
      </c>
      <c r="S1339" s="125">
        <v>3.4413</v>
      </c>
      <c r="T1339" s="363">
        <v>7.4391999999999996</v>
      </c>
      <c r="U1339" s="125">
        <v>165</v>
      </c>
    </row>
    <row r="1340" spans="1:21">
      <c r="A1340" s="125">
        <v>164</v>
      </c>
      <c r="B1340" s="125">
        <v>0.44679999999999997</v>
      </c>
      <c r="C1340" s="125">
        <v>1.3542000000000001</v>
      </c>
      <c r="D1340" s="125">
        <v>3.2082000000000002</v>
      </c>
      <c r="E1340" s="125">
        <v>6.5679999999999996</v>
      </c>
      <c r="F1340" s="125">
        <v>14.2242</v>
      </c>
      <c r="G1340" s="125">
        <v>18.1356</v>
      </c>
      <c r="H1340" s="125">
        <v>27.436299999999999</v>
      </c>
      <c r="I1340" s="125">
        <v>0.5141</v>
      </c>
      <c r="J1340" s="125">
        <v>1.4862</v>
      </c>
      <c r="K1340" s="125">
        <v>3.4695999999999998</v>
      </c>
      <c r="L1340" s="125">
        <v>0.56759999999999999</v>
      </c>
      <c r="M1340" s="125">
        <v>2.0034000000000001</v>
      </c>
      <c r="N1340" s="125">
        <v>4.1029999999999998</v>
      </c>
      <c r="O1340" s="125">
        <v>0.47270000000000001</v>
      </c>
      <c r="P1340" s="125">
        <v>1.4726999999999999</v>
      </c>
      <c r="Q1340" s="125">
        <v>3.4496000000000002</v>
      </c>
      <c r="R1340" s="125">
        <v>1.4723999999999999</v>
      </c>
      <c r="S1340" s="125">
        <v>3.4430000000000001</v>
      </c>
      <c r="T1340" s="363">
        <v>7.4428000000000001</v>
      </c>
      <c r="U1340" s="125">
        <v>164</v>
      </c>
    </row>
    <row r="1341" spans="1:21">
      <c r="A1341" s="125">
        <v>163</v>
      </c>
      <c r="B1341" s="125">
        <v>0.44719999999999999</v>
      </c>
      <c r="C1341" s="125">
        <v>1.355</v>
      </c>
      <c r="D1341" s="125">
        <v>3.2097000000000002</v>
      </c>
      <c r="E1341" s="125">
        <v>6.5712000000000002</v>
      </c>
      <c r="F1341" s="125">
        <v>14.230600000000001</v>
      </c>
      <c r="G1341" s="125">
        <v>18.143799999999999</v>
      </c>
      <c r="H1341" s="125">
        <v>27.448899999999998</v>
      </c>
      <c r="I1341" s="125">
        <v>0.51459999999999995</v>
      </c>
      <c r="J1341" s="125">
        <v>1.4871000000000001</v>
      </c>
      <c r="K1341" s="125">
        <v>3.4714</v>
      </c>
      <c r="L1341" s="125">
        <v>0.56810000000000005</v>
      </c>
      <c r="M1341" s="125">
        <v>2.0044</v>
      </c>
      <c r="N1341" s="125">
        <v>4.1050000000000004</v>
      </c>
      <c r="O1341" s="125">
        <v>0.47310000000000002</v>
      </c>
      <c r="P1341" s="125">
        <v>1.4736</v>
      </c>
      <c r="Q1341" s="125">
        <v>3.4514</v>
      </c>
      <c r="R1341" s="125">
        <v>1.4733000000000001</v>
      </c>
      <c r="S1341" s="125">
        <v>3.4447999999999999</v>
      </c>
      <c r="T1341" s="363">
        <v>7.4462999999999999</v>
      </c>
      <c r="U1341" s="125">
        <v>163</v>
      </c>
    </row>
    <row r="1342" spans="1:21">
      <c r="A1342" s="125">
        <v>162</v>
      </c>
      <c r="B1342" s="125">
        <v>0.4476</v>
      </c>
      <c r="C1342" s="125">
        <v>1.3557999999999999</v>
      </c>
      <c r="D1342" s="125">
        <v>3.2113</v>
      </c>
      <c r="E1342" s="125">
        <v>6.5743999999999998</v>
      </c>
      <c r="F1342" s="125">
        <v>14.237</v>
      </c>
      <c r="G1342" s="125">
        <v>18.152000000000001</v>
      </c>
      <c r="H1342" s="125">
        <v>27.461600000000001</v>
      </c>
      <c r="I1342" s="125">
        <v>0.51500000000000001</v>
      </c>
      <c r="J1342" s="125">
        <v>1.4881</v>
      </c>
      <c r="K1342" s="125">
        <v>3.4733000000000001</v>
      </c>
      <c r="L1342" s="125">
        <v>0.56859999999999999</v>
      </c>
      <c r="M1342" s="125">
        <v>2.0053999999999998</v>
      </c>
      <c r="N1342" s="125">
        <v>4.1070000000000002</v>
      </c>
      <c r="O1342" s="125">
        <v>0.47349999999999998</v>
      </c>
      <c r="P1342" s="125">
        <v>1.4744999999999999</v>
      </c>
      <c r="Q1342" s="125">
        <v>3.4531999999999998</v>
      </c>
      <c r="R1342" s="125">
        <v>1.4742</v>
      </c>
      <c r="S1342" s="125">
        <v>3.4466000000000001</v>
      </c>
      <c r="T1342" s="363">
        <v>7.4499000000000004</v>
      </c>
      <c r="U1342" s="125">
        <v>162</v>
      </c>
    </row>
    <row r="1343" spans="1:21">
      <c r="A1343" s="125">
        <v>161</v>
      </c>
      <c r="B1343" s="125">
        <v>0.44790000000000002</v>
      </c>
      <c r="C1343" s="125">
        <v>1.3566</v>
      </c>
      <c r="D1343" s="125">
        <v>3.2128999999999999</v>
      </c>
      <c r="E1343" s="125">
        <v>6.5776000000000003</v>
      </c>
      <c r="F1343" s="125">
        <v>14.243499999999999</v>
      </c>
      <c r="G1343" s="125">
        <v>18.160299999999999</v>
      </c>
      <c r="H1343" s="125">
        <v>27.4742</v>
      </c>
      <c r="I1343" s="125">
        <v>0.51549999999999996</v>
      </c>
      <c r="J1343" s="125">
        <v>1.4890000000000001</v>
      </c>
      <c r="K1343" s="125">
        <v>3.4752000000000001</v>
      </c>
      <c r="L1343" s="125">
        <v>0.56910000000000005</v>
      </c>
      <c r="M1343" s="125">
        <v>2.0064000000000002</v>
      </c>
      <c r="N1343" s="125">
        <v>4.109</v>
      </c>
      <c r="O1343" s="125">
        <v>0.47389999999999999</v>
      </c>
      <c r="P1343" s="125">
        <v>1.4754</v>
      </c>
      <c r="Q1343" s="125">
        <v>3.4550000000000001</v>
      </c>
      <c r="R1343" s="125">
        <v>1.4751000000000001</v>
      </c>
      <c r="S1343" s="125">
        <v>3.4483999999999999</v>
      </c>
      <c r="T1343" s="363">
        <v>7.4534000000000002</v>
      </c>
      <c r="U1343" s="125">
        <v>161</v>
      </c>
    </row>
    <row r="1344" spans="1:21">
      <c r="A1344" s="125">
        <v>160</v>
      </c>
      <c r="B1344" s="125">
        <v>0.44829999999999998</v>
      </c>
      <c r="C1344" s="125">
        <v>1.3573</v>
      </c>
      <c r="D1344" s="125">
        <v>3.2145000000000001</v>
      </c>
      <c r="E1344" s="125">
        <v>6.5807000000000002</v>
      </c>
      <c r="F1344" s="125">
        <v>14.25</v>
      </c>
      <c r="G1344" s="125">
        <v>18.168600000000001</v>
      </c>
      <c r="H1344" s="125">
        <v>27.486999999999998</v>
      </c>
      <c r="I1344" s="125">
        <v>0.51590000000000003</v>
      </c>
      <c r="J1344" s="125">
        <v>1.4899</v>
      </c>
      <c r="K1344" s="125">
        <v>3.4771000000000001</v>
      </c>
      <c r="L1344" s="125">
        <v>0.5696</v>
      </c>
      <c r="M1344" s="125">
        <v>2.0074000000000001</v>
      </c>
      <c r="N1344" s="125">
        <v>4.1111000000000004</v>
      </c>
      <c r="O1344" s="125">
        <v>0.4743</v>
      </c>
      <c r="P1344" s="125">
        <v>1.4762999999999999</v>
      </c>
      <c r="Q1344" s="125">
        <v>3.4569000000000001</v>
      </c>
      <c r="R1344" s="125">
        <v>1.4759</v>
      </c>
      <c r="S1344" s="125">
        <v>3.4500999999999999</v>
      </c>
      <c r="T1344" s="363">
        <v>7.4569999999999999</v>
      </c>
      <c r="U1344" s="125">
        <v>160</v>
      </c>
    </row>
    <row r="1345" spans="1:21">
      <c r="A1345" s="125">
        <v>159</v>
      </c>
      <c r="B1345" s="125">
        <v>0.44869999999999999</v>
      </c>
      <c r="C1345" s="125">
        <v>1.3581000000000001</v>
      </c>
      <c r="D1345" s="125">
        <v>3.2160000000000002</v>
      </c>
      <c r="E1345" s="125">
        <v>6.5838999999999999</v>
      </c>
      <c r="F1345" s="125">
        <v>14.256500000000001</v>
      </c>
      <c r="G1345" s="125">
        <v>18.1769</v>
      </c>
      <c r="H1345" s="125">
        <v>27.499700000000001</v>
      </c>
      <c r="I1345" s="125">
        <v>0.51639999999999997</v>
      </c>
      <c r="J1345" s="125">
        <v>1.4908999999999999</v>
      </c>
      <c r="K1345" s="125">
        <v>3.4790000000000001</v>
      </c>
      <c r="L1345" s="125">
        <v>0.57010000000000005</v>
      </c>
      <c r="M1345" s="125">
        <v>2.0084</v>
      </c>
      <c r="N1345" s="125">
        <v>4.1131000000000002</v>
      </c>
      <c r="O1345" s="125">
        <v>0.47470000000000001</v>
      </c>
      <c r="P1345" s="125">
        <v>1.4772000000000001</v>
      </c>
      <c r="Q1345" s="125">
        <v>3.4586999999999999</v>
      </c>
      <c r="R1345" s="125">
        <v>1.4767999999999999</v>
      </c>
      <c r="S1345" s="125">
        <v>3.4519000000000002</v>
      </c>
      <c r="T1345" s="363">
        <v>7.4606000000000003</v>
      </c>
      <c r="U1345" s="125">
        <v>159</v>
      </c>
    </row>
    <row r="1346" spans="1:21">
      <c r="A1346" s="125">
        <v>158</v>
      </c>
      <c r="B1346" s="125">
        <v>0.4491</v>
      </c>
      <c r="C1346" s="125">
        <v>1.3589</v>
      </c>
      <c r="D1346" s="125">
        <v>3.2176</v>
      </c>
      <c r="E1346" s="125">
        <v>6.5872000000000002</v>
      </c>
      <c r="F1346" s="125">
        <v>14.263</v>
      </c>
      <c r="G1346" s="125">
        <v>18.185199999999998</v>
      </c>
      <c r="H1346" s="125">
        <v>27.512499999999999</v>
      </c>
      <c r="I1346" s="125">
        <v>0.51680000000000004</v>
      </c>
      <c r="J1346" s="125">
        <v>1.4918</v>
      </c>
      <c r="K1346" s="125">
        <v>3.4809000000000001</v>
      </c>
      <c r="L1346" s="125">
        <v>0.5706</v>
      </c>
      <c r="M1346" s="125">
        <v>2.0093999999999999</v>
      </c>
      <c r="N1346" s="125">
        <v>4.1151</v>
      </c>
      <c r="O1346" s="125">
        <v>0.47510000000000002</v>
      </c>
      <c r="P1346" s="125">
        <v>1.4782</v>
      </c>
      <c r="Q1346" s="125">
        <v>3.4605000000000001</v>
      </c>
      <c r="R1346" s="125">
        <v>1.4777</v>
      </c>
      <c r="S1346" s="125">
        <v>3.4537</v>
      </c>
      <c r="T1346" s="363">
        <v>7.4641999999999999</v>
      </c>
      <c r="U1346" s="125">
        <v>158</v>
      </c>
    </row>
    <row r="1347" spans="1:21">
      <c r="A1347" s="125">
        <v>157</v>
      </c>
      <c r="B1347" s="125">
        <v>0.44950000000000001</v>
      </c>
      <c r="C1347" s="125">
        <v>1.3596999999999999</v>
      </c>
      <c r="D1347" s="125">
        <v>3.2191999999999998</v>
      </c>
      <c r="E1347" s="125">
        <v>6.5903999999999998</v>
      </c>
      <c r="F1347" s="125">
        <v>14.269500000000001</v>
      </c>
      <c r="G1347" s="125">
        <v>18.1936</v>
      </c>
      <c r="H1347" s="125">
        <v>27.525300000000001</v>
      </c>
      <c r="I1347" s="125">
        <v>0.51729999999999998</v>
      </c>
      <c r="J1347" s="125">
        <v>1.4927999999999999</v>
      </c>
      <c r="K1347" s="125">
        <v>3.4828000000000001</v>
      </c>
      <c r="L1347" s="125">
        <v>0.57110000000000005</v>
      </c>
      <c r="M1347" s="125">
        <v>2.0105</v>
      </c>
      <c r="N1347" s="125">
        <v>4.1172000000000004</v>
      </c>
      <c r="O1347" s="125">
        <v>0.47549999999999998</v>
      </c>
      <c r="P1347" s="125">
        <v>1.4791000000000001</v>
      </c>
      <c r="Q1347" s="125">
        <v>3.4624000000000001</v>
      </c>
      <c r="R1347" s="125">
        <v>1.4785999999999999</v>
      </c>
      <c r="S1347" s="125">
        <v>3.4554999999999998</v>
      </c>
      <c r="T1347" s="363">
        <v>7.4678000000000004</v>
      </c>
      <c r="U1347" s="125">
        <v>157</v>
      </c>
    </row>
    <row r="1348" spans="1:21">
      <c r="A1348" s="125">
        <v>156</v>
      </c>
      <c r="B1348" s="125">
        <v>0.44990000000000002</v>
      </c>
      <c r="C1348" s="125">
        <v>1.3605</v>
      </c>
      <c r="D1348" s="125">
        <v>3.2208000000000001</v>
      </c>
      <c r="E1348" s="125">
        <v>6.5936000000000003</v>
      </c>
      <c r="F1348" s="125">
        <v>14.2761</v>
      </c>
      <c r="G1348" s="125">
        <v>18.202000000000002</v>
      </c>
      <c r="H1348" s="125">
        <v>27.5382</v>
      </c>
      <c r="I1348" s="125">
        <v>0.51780000000000004</v>
      </c>
      <c r="J1348" s="125">
        <v>1.4937</v>
      </c>
      <c r="K1348" s="125">
        <v>3.4847000000000001</v>
      </c>
      <c r="L1348" s="125">
        <v>0.5716</v>
      </c>
      <c r="M1348" s="125">
        <v>2.0114999999999998</v>
      </c>
      <c r="N1348" s="125">
        <v>4.1192000000000002</v>
      </c>
      <c r="O1348" s="125">
        <v>0.47589999999999999</v>
      </c>
      <c r="P1348" s="125">
        <v>1.48</v>
      </c>
      <c r="Q1348" s="125">
        <v>3.4641999999999999</v>
      </c>
      <c r="R1348" s="125">
        <v>1.4795</v>
      </c>
      <c r="S1348" s="125">
        <v>3.4573</v>
      </c>
      <c r="T1348" s="363">
        <v>7.4714</v>
      </c>
      <c r="U1348" s="125">
        <v>156</v>
      </c>
    </row>
    <row r="1349" spans="1:21">
      <c r="A1349" s="125">
        <v>155</v>
      </c>
      <c r="B1349" s="125">
        <v>0.45019999999999999</v>
      </c>
      <c r="C1349" s="125">
        <v>1.3613</v>
      </c>
      <c r="D1349" s="125">
        <v>3.2223999999999999</v>
      </c>
      <c r="E1349" s="125">
        <v>6.5968</v>
      </c>
      <c r="F1349" s="125">
        <v>14.2827</v>
      </c>
      <c r="G1349" s="125">
        <v>18.2104</v>
      </c>
      <c r="H1349" s="125">
        <v>27.551100000000002</v>
      </c>
      <c r="I1349" s="125">
        <v>0.51819999999999999</v>
      </c>
      <c r="J1349" s="125">
        <v>1.4946999999999999</v>
      </c>
      <c r="K1349" s="125">
        <v>3.4866000000000001</v>
      </c>
      <c r="L1349" s="125">
        <v>0.57210000000000005</v>
      </c>
      <c r="M1349" s="125">
        <v>2.0125000000000002</v>
      </c>
      <c r="N1349" s="125">
        <v>4.1212999999999997</v>
      </c>
      <c r="O1349" s="125">
        <v>0.4763</v>
      </c>
      <c r="P1349" s="125">
        <v>1.4810000000000001</v>
      </c>
      <c r="Q1349" s="125">
        <v>3.4661</v>
      </c>
      <c r="R1349" s="125">
        <v>1.4803999999999999</v>
      </c>
      <c r="S1349" s="125">
        <v>3.4590999999999998</v>
      </c>
      <c r="T1349" s="363">
        <v>7.4751000000000003</v>
      </c>
      <c r="U1349" s="125">
        <v>155</v>
      </c>
    </row>
    <row r="1350" spans="1:21">
      <c r="A1350" s="125">
        <v>154</v>
      </c>
      <c r="B1350" s="125">
        <v>0.4506</v>
      </c>
      <c r="C1350" s="125">
        <v>1.3621000000000001</v>
      </c>
      <c r="D1350" s="125">
        <v>3.2241</v>
      </c>
      <c r="E1350" s="125">
        <v>7.0000999999999998</v>
      </c>
      <c r="F1350" s="125">
        <v>14.289300000000001</v>
      </c>
      <c r="G1350" s="125">
        <v>18.218900000000001</v>
      </c>
      <c r="H1350" s="125">
        <v>27.5641</v>
      </c>
      <c r="I1350" s="125">
        <v>0.51870000000000005</v>
      </c>
      <c r="J1350" s="125">
        <v>1.4956</v>
      </c>
      <c r="K1350" s="125">
        <v>3.4885000000000002</v>
      </c>
      <c r="L1350" s="125">
        <v>0.5726</v>
      </c>
      <c r="M1350" s="125">
        <v>2.0135000000000001</v>
      </c>
      <c r="N1350" s="125">
        <v>4.1234000000000002</v>
      </c>
      <c r="O1350" s="125">
        <v>0.47670000000000001</v>
      </c>
      <c r="P1350" s="125">
        <v>1.4819</v>
      </c>
      <c r="Q1350" s="125">
        <v>3.4679000000000002</v>
      </c>
      <c r="R1350" s="125">
        <v>1.4813000000000001</v>
      </c>
      <c r="S1350" s="125">
        <v>3.4609999999999999</v>
      </c>
      <c r="T1350" s="363">
        <v>7.4786999999999999</v>
      </c>
      <c r="U1350" s="125">
        <v>154</v>
      </c>
    </row>
    <row r="1351" spans="1:21">
      <c r="A1351" s="125">
        <v>153</v>
      </c>
      <c r="B1351" s="125">
        <v>0.45100000000000001</v>
      </c>
      <c r="C1351" s="125">
        <v>1.363</v>
      </c>
      <c r="D1351" s="125">
        <v>3.2256999999999998</v>
      </c>
      <c r="E1351" s="125">
        <v>7.0034000000000001</v>
      </c>
      <c r="F1351" s="125">
        <v>14.2959</v>
      </c>
      <c r="G1351" s="125">
        <v>18.2273</v>
      </c>
      <c r="H1351" s="125">
        <v>27.577100000000002</v>
      </c>
      <c r="I1351" s="125">
        <v>0.51910000000000001</v>
      </c>
      <c r="J1351" s="125">
        <v>1.4965999999999999</v>
      </c>
      <c r="K1351" s="125">
        <v>3.4904999999999999</v>
      </c>
      <c r="L1351" s="125">
        <v>0.57310000000000005</v>
      </c>
      <c r="M1351" s="125">
        <v>2.0146000000000002</v>
      </c>
      <c r="N1351" s="125">
        <v>4.1254999999999997</v>
      </c>
      <c r="O1351" s="125">
        <v>0.47710000000000002</v>
      </c>
      <c r="P1351" s="125">
        <v>1.4827999999999999</v>
      </c>
      <c r="Q1351" s="125">
        <v>3.4698000000000002</v>
      </c>
      <c r="R1351" s="125">
        <v>1.4823</v>
      </c>
      <c r="S1351" s="125">
        <v>3.4628000000000001</v>
      </c>
      <c r="T1351" s="363">
        <v>7.4824000000000002</v>
      </c>
      <c r="U1351" s="125">
        <v>153</v>
      </c>
    </row>
    <row r="1352" spans="1:21">
      <c r="A1352" s="125">
        <v>152</v>
      </c>
      <c r="B1352" s="125">
        <v>0.45140000000000002</v>
      </c>
      <c r="C1352" s="125">
        <v>1.3637999999999999</v>
      </c>
      <c r="D1352" s="125">
        <v>3.2273000000000001</v>
      </c>
      <c r="E1352" s="125">
        <v>7.0065999999999997</v>
      </c>
      <c r="F1352" s="125">
        <v>14.3026</v>
      </c>
      <c r="G1352" s="125">
        <v>18.235800000000001</v>
      </c>
      <c r="H1352" s="125">
        <v>27.590199999999999</v>
      </c>
      <c r="I1352" s="125">
        <v>0.51959999999999995</v>
      </c>
      <c r="J1352" s="125">
        <v>1.4976</v>
      </c>
      <c r="K1352" s="125">
        <v>3.4923999999999999</v>
      </c>
      <c r="L1352" s="125">
        <v>0.57369999999999999</v>
      </c>
      <c r="M1352" s="125">
        <v>2.0156000000000001</v>
      </c>
      <c r="N1352" s="125">
        <v>4.1275000000000004</v>
      </c>
      <c r="O1352" s="125">
        <v>0.47749999999999998</v>
      </c>
      <c r="P1352" s="125">
        <v>1.4838</v>
      </c>
      <c r="Q1352" s="125">
        <v>3.4716999999999998</v>
      </c>
      <c r="R1352" s="125">
        <v>1.4832000000000001</v>
      </c>
      <c r="S1352" s="125">
        <v>3.4645999999999999</v>
      </c>
      <c r="T1352" s="363">
        <v>7.4861000000000004</v>
      </c>
      <c r="U1352" s="125">
        <v>152</v>
      </c>
    </row>
    <row r="1353" spans="1:21">
      <c r="A1353" s="125">
        <v>151</v>
      </c>
      <c r="B1353" s="125">
        <v>0.45179999999999998</v>
      </c>
      <c r="C1353" s="125">
        <v>1.3646</v>
      </c>
      <c r="D1353" s="125">
        <v>3.2288999999999999</v>
      </c>
      <c r="E1353" s="125">
        <v>7.0099</v>
      </c>
      <c r="F1353" s="125">
        <v>14.309200000000001</v>
      </c>
      <c r="G1353" s="125">
        <v>18.244399999999999</v>
      </c>
      <c r="H1353" s="125">
        <v>28.0032</v>
      </c>
      <c r="I1353" s="125">
        <v>0.52010000000000001</v>
      </c>
      <c r="J1353" s="125">
        <v>1.4984999999999999</v>
      </c>
      <c r="K1353" s="125">
        <v>3.4943</v>
      </c>
      <c r="L1353" s="125">
        <v>0.57420000000000004</v>
      </c>
      <c r="M1353" s="125">
        <v>2.0167000000000002</v>
      </c>
      <c r="N1353" s="125">
        <v>4.1295999999999999</v>
      </c>
      <c r="O1353" s="125">
        <v>0.47789999999999999</v>
      </c>
      <c r="P1353" s="125">
        <v>1.4846999999999999</v>
      </c>
      <c r="Q1353" s="125">
        <v>3.4735999999999998</v>
      </c>
      <c r="R1353" s="125">
        <v>1.4841</v>
      </c>
      <c r="S1353" s="125">
        <v>3.4664999999999999</v>
      </c>
      <c r="T1353" s="363">
        <v>7.4897</v>
      </c>
      <c r="U1353" s="125">
        <v>151</v>
      </c>
    </row>
    <row r="1354" spans="1:21">
      <c r="A1354" s="125">
        <v>150</v>
      </c>
      <c r="B1354" s="125">
        <v>0.45219999999999999</v>
      </c>
      <c r="C1354" s="125">
        <v>1.3653999999999999</v>
      </c>
      <c r="D1354" s="125">
        <v>3.2305999999999999</v>
      </c>
      <c r="E1354" s="125">
        <v>7.0132000000000003</v>
      </c>
      <c r="F1354" s="125">
        <v>14.315899999999999</v>
      </c>
      <c r="G1354" s="125">
        <v>18.2529</v>
      </c>
      <c r="H1354" s="125">
        <v>28.016400000000001</v>
      </c>
      <c r="I1354" s="125">
        <v>0.52049999999999996</v>
      </c>
      <c r="J1354" s="125">
        <v>1.4995000000000001</v>
      </c>
      <c r="K1354" s="125">
        <v>3.4963000000000002</v>
      </c>
      <c r="L1354" s="125">
        <v>0.57469999999999999</v>
      </c>
      <c r="M1354" s="125">
        <v>2.0177</v>
      </c>
      <c r="N1354" s="125">
        <v>4.1317000000000004</v>
      </c>
      <c r="O1354" s="125">
        <v>0.4783</v>
      </c>
      <c r="P1354" s="125">
        <v>1.4857</v>
      </c>
      <c r="Q1354" s="125">
        <v>3.4754999999999998</v>
      </c>
      <c r="R1354" s="125">
        <v>1.4850000000000001</v>
      </c>
      <c r="S1354" s="125">
        <v>3.4683000000000002</v>
      </c>
      <c r="T1354" s="363">
        <v>7.4934000000000003</v>
      </c>
      <c r="U1354" s="125">
        <v>150</v>
      </c>
    </row>
    <row r="1355" spans="1:21">
      <c r="A1355" s="125">
        <v>149</v>
      </c>
      <c r="B1355" s="125">
        <v>0.4526</v>
      </c>
      <c r="C1355" s="125">
        <v>1.3662000000000001</v>
      </c>
      <c r="D1355" s="125">
        <v>3.2322000000000002</v>
      </c>
      <c r="E1355" s="125">
        <v>7.0164999999999997</v>
      </c>
      <c r="F1355" s="125">
        <v>14.3226</v>
      </c>
      <c r="G1355" s="125">
        <v>18.261500000000002</v>
      </c>
      <c r="H1355" s="125">
        <v>28.029599999999999</v>
      </c>
      <c r="I1355" s="125">
        <v>0.52100000000000002</v>
      </c>
      <c r="J1355" s="125">
        <v>1.5004999999999999</v>
      </c>
      <c r="K1355" s="125">
        <v>3.4983</v>
      </c>
      <c r="L1355" s="125">
        <v>0.57520000000000004</v>
      </c>
      <c r="M1355" s="125">
        <v>2.0186999999999999</v>
      </c>
      <c r="N1355" s="125">
        <v>4.1337999999999999</v>
      </c>
      <c r="O1355" s="125">
        <v>0.47870000000000001</v>
      </c>
      <c r="P1355" s="125">
        <v>1.4865999999999999</v>
      </c>
      <c r="Q1355" s="125">
        <v>3.4773000000000001</v>
      </c>
      <c r="R1355" s="125">
        <v>1.4859</v>
      </c>
      <c r="S1355" s="125">
        <v>3.4701</v>
      </c>
      <c r="T1355" s="363">
        <v>7.4970999999999997</v>
      </c>
      <c r="U1355" s="125">
        <v>149</v>
      </c>
    </row>
    <row r="1356" spans="1:21">
      <c r="A1356" s="125">
        <v>148</v>
      </c>
      <c r="B1356" s="125">
        <v>0.45300000000000001</v>
      </c>
      <c r="C1356" s="125">
        <v>1.367</v>
      </c>
      <c r="D1356" s="125">
        <v>3.2339000000000002</v>
      </c>
      <c r="E1356" s="125">
        <v>7.0198</v>
      </c>
      <c r="F1356" s="125">
        <v>14.3294</v>
      </c>
      <c r="G1356" s="125">
        <v>18.270099999999999</v>
      </c>
      <c r="H1356" s="125">
        <v>28.0428</v>
      </c>
      <c r="I1356" s="125">
        <v>0.52149999999999996</v>
      </c>
      <c r="J1356" s="125">
        <v>1.5015000000000001</v>
      </c>
      <c r="K1356" s="125">
        <v>3.5002</v>
      </c>
      <c r="L1356" s="125">
        <v>0.57569999999999999</v>
      </c>
      <c r="M1356" s="125">
        <v>2.0198</v>
      </c>
      <c r="N1356" s="125">
        <v>4.1359000000000004</v>
      </c>
      <c r="O1356" s="125">
        <v>0.47920000000000001</v>
      </c>
      <c r="P1356" s="125">
        <v>1.4876</v>
      </c>
      <c r="Q1356" s="125">
        <v>3.4792000000000001</v>
      </c>
      <c r="R1356" s="125">
        <v>1.4867999999999999</v>
      </c>
      <c r="S1356" s="125">
        <v>3.472</v>
      </c>
      <c r="T1356" s="363">
        <v>7.5008999999999997</v>
      </c>
      <c r="U1356" s="125">
        <v>148</v>
      </c>
    </row>
    <row r="1357" spans="1:21">
      <c r="A1357" s="125">
        <v>147</v>
      </c>
      <c r="B1357" s="125">
        <v>0.45340000000000003</v>
      </c>
      <c r="C1357" s="125">
        <v>1.3678999999999999</v>
      </c>
      <c r="D1357" s="125">
        <v>3.2355</v>
      </c>
      <c r="E1357" s="125">
        <v>7.0232000000000001</v>
      </c>
      <c r="F1357" s="125">
        <v>14.3361</v>
      </c>
      <c r="G1357" s="125">
        <v>18.2788</v>
      </c>
      <c r="H1357" s="125">
        <v>28.056100000000001</v>
      </c>
      <c r="I1357" s="125">
        <v>0.52190000000000003</v>
      </c>
      <c r="J1357" s="125">
        <v>1.5024</v>
      </c>
      <c r="K1357" s="125">
        <v>3.5022000000000002</v>
      </c>
      <c r="L1357" s="125">
        <v>0.57630000000000003</v>
      </c>
      <c r="M1357" s="125">
        <v>2.0207999999999999</v>
      </c>
      <c r="N1357" s="125">
        <v>4.1380999999999997</v>
      </c>
      <c r="O1357" s="125">
        <v>0.47960000000000003</v>
      </c>
      <c r="P1357" s="125">
        <v>1.4884999999999999</v>
      </c>
      <c r="Q1357" s="125">
        <v>3.4811000000000001</v>
      </c>
      <c r="R1357" s="125">
        <v>1.4878</v>
      </c>
      <c r="S1357" s="125">
        <v>3.4739</v>
      </c>
      <c r="T1357" s="363">
        <v>7.5045999999999999</v>
      </c>
      <c r="U1357" s="125">
        <v>147</v>
      </c>
    </row>
    <row r="1358" spans="1:21">
      <c r="A1358" s="125">
        <v>146</v>
      </c>
      <c r="B1358" s="125">
        <v>0.45379999999999998</v>
      </c>
      <c r="C1358" s="125">
        <v>1.3687</v>
      </c>
      <c r="D1358" s="125">
        <v>3.2372000000000001</v>
      </c>
      <c r="E1358" s="125">
        <v>7.0265000000000004</v>
      </c>
      <c r="F1358" s="125">
        <v>14.3429</v>
      </c>
      <c r="G1358" s="125">
        <v>18.287500000000001</v>
      </c>
      <c r="H1358" s="125">
        <v>28.069400000000002</v>
      </c>
      <c r="I1358" s="125">
        <v>0.52239999999999998</v>
      </c>
      <c r="J1358" s="125">
        <v>1.5034000000000001</v>
      </c>
      <c r="K1358" s="125">
        <v>3.5042</v>
      </c>
      <c r="L1358" s="125">
        <v>0.57679999999999998</v>
      </c>
      <c r="M1358" s="125">
        <v>2.0219</v>
      </c>
      <c r="N1358" s="125">
        <v>4.1402000000000001</v>
      </c>
      <c r="O1358" s="125">
        <v>0.48</v>
      </c>
      <c r="P1358" s="125">
        <v>1.4895</v>
      </c>
      <c r="Q1358" s="125">
        <v>3.4830999999999999</v>
      </c>
      <c r="R1358" s="125">
        <v>1.4886999999999999</v>
      </c>
      <c r="S1358" s="125">
        <v>3.4756999999999998</v>
      </c>
      <c r="T1358" s="363">
        <v>7.5083000000000002</v>
      </c>
      <c r="U1358" s="125">
        <v>146</v>
      </c>
    </row>
    <row r="1359" spans="1:21">
      <c r="A1359" s="125">
        <v>145</v>
      </c>
      <c r="B1359" s="125">
        <v>0.45419999999999999</v>
      </c>
      <c r="C1359" s="125">
        <v>1.3694999999999999</v>
      </c>
      <c r="D1359" s="125">
        <v>3.2387999999999999</v>
      </c>
      <c r="E1359" s="125">
        <v>7.0298999999999996</v>
      </c>
      <c r="F1359" s="125">
        <v>14.3497</v>
      </c>
      <c r="G1359" s="125">
        <v>18.296199999999999</v>
      </c>
      <c r="H1359" s="125">
        <v>28.082699999999999</v>
      </c>
      <c r="I1359" s="125">
        <v>0.52290000000000003</v>
      </c>
      <c r="J1359" s="125">
        <v>1.5044</v>
      </c>
      <c r="K1359" s="125">
        <v>3.5061</v>
      </c>
      <c r="L1359" s="125">
        <v>0.57730000000000004</v>
      </c>
      <c r="M1359" s="125">
        <v>2.0230000000000001</v>
      </c>
      <c r="N1359" s="125">
        <v>4.1422999999999996</v>
      </c>
      <c r="O1359" s="125">
        <v>0.48039999999999999</v>
      </c>
      <c r="P1359" s="125">
        <v>1.4904999999999999</v>
      </c>
      <c r="Q1359" s="125">
        <v>3.4849999999999999</v>
      </c>
      <c r="R1359" s="125">
        <v>1.4896</v>
      </c>
      <c r="S1359" s="125">
        <v>3.4775999999999998</v>
      </c>
      <c r="T1359" s="363">
        <v>7.5121000000000002</v>
      </c>
      <c r="U1359" s="125">
        <v>145</v>
      </c>
    </row>
    <row r="1360" spans="1:21">
      <c r="A1360" s="125">
        <v>144</v>
      </c>
      <c r="B1360" s="125">
        <v>0.4546</v>
      </c>
      <c r="C1360" s="125">
        <v>1.3704000000000001</v>
      </c>
      <c r="D1360" s="125">
        <v>3.2404999999999999</v>
      </c>
      <c r="E1360" s="125">
        <v>7.0331999999999999</v>
      </c>
      <c r="F1360" s="125">
        <v>14.3565</v>
      </c>
      <c r="G1360" s="125">
        <v>18.3049</v>
      </c>
      <c r="H1360" s="125">
        <v>28.0961</v>
      </c>
      <c r="I1360" s="125">
        <v>0.52339999999999998</v>
      </c>
      <c r="J1360" s="125">
        <v>1.5054000000000001</v>
      </c>
      <c r="K1360" s="125">
        <v>3.5081000000000002</v>
      </c>
      <c r="L1360" s="125">
        <v>0.57779999999999998</v>
      </c>
      <c r="M1360" s="125">
        <v>2.024</v>
      </c>
      <c r="N1360" s="125">
        <v>4.1444999999999999</v>
      </c>
      <c r="O1360" s="125">
        <v>0.48080000000000001</v>
      </c>
      <c r="P1360" s="125">
        <v>1.4914000000000001</v>
      </c>
      <c r="Q1360" s="125">
        <v>3.4868999999999999</v>
      </c>
      <c r="R1360" s="125">
        <v>1.4905999999999999</v>
      </c>
      <c r="S1360" s="125">
        <v>3.4794999999999998</v>
      </c>
      <c r="T1360" s="363">
        <v>7.5159000000000002</v>
      </c>
      <c r="U1360" s="125">
        <v>144</v>
      </c>
    </row>
    <row r="1361" spans="1:21">
      <c r="A1361" s="125">
        <v>143</v>
      </c>
      <c r="B1361" s="125">
        <v>0.45500000000000002</v>
      </c>
      <c r="C1361" s="125">
        <v>1.3712</v>
      </c>
      <c r="D1361" s="125">
        <v>3.2422</v>
      </c>
      <c r="E1361" s="125">
        <v>7.0366</v>
      </c>
      <c r="F1361" s="125">
        <v>14.3634</v>
      </c>
      <c r="G1361" s="125">
        <v>18.313700000000001</v>
      </c>
      <c r="H1361" s="125">
        <v>28.1096</v>
      </c>
      <c r="I1361" s="125">
        <v>0.52380000000000004</v>
      </c>
      <c r="J1361" s="125">
        <v>1.5064</v>
      </c>
      <c r="K1361" s="125">
        <v>3.5101</v>
      </c>
      <c r="L1361" s="125">
        <v>0.57840000000000003</v>
      </c>
      <c r="M1361" s="125">
        <v>2.0251000000000001</v>
      </c>
      <c r="N1361" s="125">
        <v>4.1466000000000003</v>
      </c>
      <c r="O1361" s="125">
        <v>0.48120000000000002</v>
      </c>
      <c r="P1361" s="125">
        <v>1.4923999999999999</v>
      </c>
      <c r="Q1361" s="125">
        <v>3.4887999999999999</v>
      </c>
      <c r="R1361" s="125">
        <v>1.4915</v>
      </c>
      <c r="S1361" s="125">
        <v>3.4813999999999998</v>
      </c>
      <c r="T1361" s="363">
        <v>7.5197000000000003</v>
      </c>
      <c r="U1361" s="125">
        <v>143</v>
      </c>
    </row>
    <row r="1362" spans="1:21">
      <c r="A1362" s="125">
        <v>142</v>
      </c>
      <c r="B1362" s="125">
        <v>0.45540000000000003</v>
      </c>
      <c r="C1362" s="125">
        <v>1.3720000000000001</v>
      </c>
      <c r="D1362" s="125">
        <v>3.2437999999999998</v>
      </c>
      <c r="E1362" s="125">
        <v>7.04</v>
      </c>
      <c r="F1362" s="125">
        <v>14.3703</v>
      </c>
      <c r="G1362" s="125">
        <v>18.322500000000002</v>
      </c>
      <c r="H1362" s="125">
        <v>28.123100000000001</v>
      </c>
      <c r="I1362" s="125">
        <v>0.52429999999999999</v>
      </c>
      <c r="J1362" s="125">
        <v>1.5074000000000001</v>
      </c>
      <c r="K1362" s="125">
        <v>3.5121000000000002</v>
      </c>
      <c r="L1362" s="125">
        <v>0.57889999999999997</v>
      </c>
      <c r="M1362" s="125">
        <v>2.0261999999999998</v>
      </c>
      <c r="N1362" s="125">
        <v>4.1487999999999996</v>
      </c>
      <c r="O1362" s="125">
        <v>0.48170000000000002</v>
      </c>
      <c r="P1362" s="125">
        <v>1.4934000000000001</v>
      </c>
      <c r="Q1362" s="125">
        <v>3.4908000000000001</v>
      </c>
      <c r="R1362" s="125">
        <v>1.4924999999999999</v>
      </c>
      <c r="S1362" s="125">
        <v>3.4832999999999998</v>
      </c>
      <c r="T1362" s="363">
        <v>7.5233999999999996</v>
      </c>
      <c r="U1362" s="125">
        <v>142</v>
      </c>
    </row>
    <row r="1363" spans="1:21">
      <c r="A1363" s="125">
        <v>141</v>
      </c>
      <c r="B1363" s="125">
        <v>0.45579999999999998</v>
      </c>
      <c r="C1363" s="125">
        <v>1.3729</v>
      </c>
      <c r="D1363" s="125">
        <v>3.2454999999999998</v>
      </c>
      <c r="E1363" s="125">
        <v>7.0434000000000001</v>
      </c>
      <c r="F1363" s="125">
        <v>14.3772</v>
      </c>
      <c r="G1363" s="125">
        <v>18.331299999999999</v>
      </c>
      <c r="H1363" s="125">
        <v>28.136600000000001</v>
      </c>
      <c r="I1363" s="125">
        <v>0.52480000000000004</v>
      </c>
      <c r="J1363" s="125">
        <v>1.5084</v>
      </c>
      <c r="K1363" s="125">
        <v>3.5141</v>
      </c>
      <c r="L1363" s="125">
        <v>0.57940000000000003</v>
      </c>
      <c r="M1363" s="125">
        <v>2.0272000000000001</v>
      </c>
      <c r="N1363" s="125">
        <v>4.1509</v>
      </c>
      <c r="O1363" s="125">
        <v>0.48209999999999997</v>
      </c>
      <c r="P1363" s="125">
        <v>1.4944</v>
      </c>
      <c r="Q1363" s="125">
        <v>3.4927000000000001</v>
      </c>
      <c r="R1363" s="125">
        <v>1.4934000000000001</v>
      </c>
      <c r="S1363" s="125">
        <v>3.4851999999999999</v>
      </c>
      <c r="T1363" s="363">
        <v>7.5273000000000003</v>
      </c>
      <c r="U1363" s="125">
        <v>141</v>
      </c>
    </row>
    <row r="1364" spans="1:21">
      <c r="A1364" s="125">
        <v>140</v>
      </c>
      <c r="B1364" s="125">
        <v>0.45619999999999999</v>
      </c>
      <c r="C1364" s="125">
        <v>1.3736999999999999</v>
      </c>
      <c r="D1364" s="125">
        <v>3.2471999999999999</v>
      </c>
      <c r="E1364" s="125">
        <v>7.0468000000000002</v>
      </c>
      <c r="F1364" s="125">
        <v>14.3841</v>
      </c>
      <c r="G1364" s="125">
        <v>18.340199999999999</v>
      </c>
      <c r="H1364" s="125">
        <v>28.150200000000002</v>
      </c>
      <c r="I1364" s="125">
        <v>0.52529999999999999</v>
      </c>
      <c r="J1364" s="125">
        <v>1.5094000000000001</v>
      </c>
      <c r="K1364" s="125">
        <v>3.5162</v>
      </c>
      <c r="L1364" s="125">
        <v>0.57999999999999996</v>
      </c>
      <c r="M1364" s="125">
        <v>2.0283000000000002</v>
      </c>
      <c r="N1364" s="125">
        <v>4.1531000000000002</v>
      </c>
      <c r="O1364" s="125">
        <v>0.48249999999999998</v>
      </c>
      <c r="P1364" s="125">
        <v>1.4954000000000001</v>
      </c>
      <c r="Q1364" s="125">
        <v>3.4946999999999999</v>
      </c>
      <c r="R1364" s="125">
        <v>1.4944</v>
      </c>
      <c r="S1364" s="125">
        <v>3.4870999999999999</v>
      </c>
      <c r="T1364" s="363">
        <v>7.5311000000000003</v>
      </c>
      <c r="U1364" s="125">
        <v>140</v>
      </c>
    </row>
    <row r="1365" spans="1:21">
      <c r="A1365" s="125">
        <v>139</v>
      </c>
      <c r="B1365" s="125">
        <v>0.45660000000000001</v>
      </c>
      <c r="C1365" s="125">
        <v>1.3746</v>
      </c>
      <c r="D1365" s="125">
        <v>3.2488999999999999</v>
      </c>
      <c r="E1365" s="125">
        <v>7.0502000000000002</v>
      </c>
      <c r="F1365" s="125">
        <v>14.3911</v>
      </c>
      <c r="G1365" s="125">
        <v>18.3491</v>
      </c>
      <c r="H1365" s="125">
        <v>28.163900000000002</v>
      </c>
      <c r="I1365" s="125">
        <v>0.52580000000000005</v>
      </c>
      <c r="J1365" s="125">
        <v>1.5104</v>
      </c>
      <c r="K1365" s="125">
        <v>3.5182000000000002</v>
      </c>
      <c r="L1365" s="125">
        <v>0.58050000000000002</v>
      </c>
      <c r="M1365" s="125">
        <v>2.0293999999999999</v>
      </c>
      <c r="N1365" s="125">
        <v>4.1553000000000004</v>
      </c>
      <c r="O1365" s="125">
        <v>0.4829</v>
      </c>
      <c r="P1365" s="125">
        <v>1.4963</v>
      </c>
      <c r="Q1365" s="125">
        <v>3.4965999999999999</v>
      </c>
      <c r="R1365" s="125">
        <v>1.4953000000000001</v>
      </c>
      <c r="S1365" s="125">
        <v>3.4889999999999999</v>
      </c>
      <c r="T1365" s="363">
        <v>7.5349000000000004</v>
      </c>
      <c r="U1365" s="125">
        <v>139</v>
      </c>
    </row>
    <row r="1366" spans="1:21">
      <c r="A1366" s="125">
        <v>138</v>
      </c>
      <c r="B1366" s="125">
        <v>0.45700000000000002</v>
      </c>
      <c r="C1366" s="125">
        <v>1.3754</v>
      </c>
      <c r="D1366" s="125">
        <v>3.2505999999999999</v>
      </c>
      <c r="E1366" s="125">
        <v>7.0536000000000003</v>
      </c>
      <c r="F1366" s="125">
        <v>14.398</v>
      </c>
      <c r="G1366" s="125">
        <v>18.358000000000001</v>
      </c>
      <c r="H1366" s="125">
        <v>28.177600000000002</v>
      </c>
      <c r="I1366" s="125">
        <v>0.5262</v>
      </c>
      <c r="J1366" s="125">
        <v>1.5114000000000001</v>
      </c>
      <c r="K1366" s="125">
        <v>3.5202</v>
      </c>
      <c r="L1366" s="125">
        <v>0.58109999999999995</v>
      </c>
      <c r="M1366" s="125">
        <v>2.0305</v>
      </c>
      <c r="N1366" s="125">
        <v>4.1574999999999998</v>
      </c>
      <c r="O1366" s="125">
        <v>0.4834</v>
      </c>
      <c r="P1366" s="125">
        <v>1.4973000000000001</v>
      </c>
      <c r="Q1366" s="125">
        <v>3.4986000000000002</v>
      </c>
      <c r="R1366" s="125">
        <v>1.4963</v>
      </c>
      <c r="S1366" s="125">
        <v>3.4908999999999999</v>
      </c>
      <c r="T1366" s="363">
        <v>7.5388000000000002</v>
      </c>
      <c r="U1366" s="125">
        <v>138</v>
      </c>
    </row>
    <row r="1367" spans="1:21">
      <c r="A1367" s="125">
        <v>137</v>
      </c>
      <c r="B1367" s="125">
        <v>0.45739999999999997</v>
      </c>
      <c r="C1367" s="125">
        <v>1.3763000000000001</v>
      </c>
      <c r="D1367" s="125">
        <v>3.2523</v>
      </c>
      <c r="E1367" s="125">
        <v>7.0571000000000002</v>
      </c>
      <c r="F1367" s="125">
        <v>14.404999999999999</v>
      </c>
      <c r="G1367" s="125">
        <v>18.366900000000001</v>
      </c>
      <c r="H1367" s="125">
        <v>28.191299999999998</v>
      </c>
      <c r="I1367" s="125">
        <v>0.52669999999999995</v>
      </c>
      <c r="J1367" s="125">
        <v>1.5124</v>
      </c>
      <c r="K1367" s="125">
        <v>3.5223</v>
      </c>
      <c r="L1367" s="125">
        <v>0.58160000000000001</v>
      </c>
      <c r="M1367" s="125">
        <v>2.0316000000000001</v>
      </c>
      <c r="N1367" s="125">
        <v>4.1597</v>
      </c>
      <c r="O1367" s="125">
        <v>0.48380000000000001</v>
      </c>
      <c r="P1367" s="125">
        <v>1.4983</v>
      </c>
      <c r="Q1367" s="125">
        <v>3.5005999999999999</v>
      </c>
      <c r="R1367" s="125">
        <v>1.4972000000000001</v>
      </c>
      <c r="S1367" s="125">
        <v>3.4927999999999999</v>
      </c>
      <c r="T1367" s="363">
        <v>7.5426000000000002</v>
      </c>
      <c r="U1367" s="125">
        <v>137</v>
      </c>
    </row>
    <row r="1368" spans="1:21">
      <c r="A1368" s="125">
        <v>136</v>
      </c>
      <c r="B1368" s="125">
        <v>0.45789999999999997</v>
      </c>
      <c r="C1368" s="125">
        <v>1.3771</v>
      </c>
      <c r="D1368" s="125">
        <v>3.2541000000000002</v>
      </c>
      <c r="E1368" s="125">
        <v>7.0606</v>
      </c>
      <c r="F1368" s="125">
        <v>14.412100000000001</v>
      </c>
      <c r="G1368" s="125">
        <v>18.375900000000001</v>
      </c>
      <c r="H1368" s="125">
        <v>28.205100000000002</v>
      </c>
      <c r="I1368" s="125">
        <v>0.5272</v>
      </c>
      <c r="J1368" s="125">
        <v>1.5134000000000001</v>
      </c>
      <c r="K1368" s="125">
        <v>3.5243000000000002</v>
      </c>
      <c r="L1368" s="125">
        <v>0.58209999999999995</v>
      </c>
      <c r="M1368" s="125">
        <v>2.0327000000000002</v>
      </c>
      <c r="N1368" s="125">
        <v>4.1619000000000002</v>
      </c>
      <c r="O1368" s="125">
        <v>0.48420000000000002</v>
      </c>
      <c r="P1368" s="125">
        <v>1.4993000000000001</v>
      </c>
      <c r="Q1368" s="125">
        <v>3.5024999999999999</v>
      </c>
      <c r="R1368" s="125">
        <v>1.4982</v>
      </c>
      <c r="S1368" s="125">
        <v>3.4948000000000001</v>
      </c>
      <c r="T1368" s="363">
        <v>7.5465</v>
      </c>
      <c r="U1368" s="125">
        <v>136</v>
      </c>
    </row>
    <row r="1369" spans="1:21">
      <c r="A1369" s="125">
        <v>135</v>
      </c>
      <c r="B1369" s="125">
        <v>0.45829999999999999</v>
      </c>
      <c r="C1369" s="125">
        <v>1.3779999999999999</v>
      </c>
      <c r="D1369" s="125">
        <v>3.2557999999999998</v>
      </c>
      <c r="E1369" s="125">
        <v>7.0640000000000001</v>
      </c>
      <c r="F1369" s="125">
        <v>14.4191</v>
      </c>
      <c r="G1369" s="125">
        <v>18.384899999999998</v>
      </c>
      <c r="H1369" s="125">
        <v>28.218900000000001</v>
      </c>
      <c r="I1369" s="125">
        <v>0.52769999999999995</v>
      </c>
      <c r="J1369" s="125">
        <v>1.5145</v>
      </c>
      <c r="K1369" s="125">
        <v>3.5264000000000002</v>
      </c>
      <c r="L1369" s="125">
        <v>0.5827</v>
      </c>
      <c r="M1369" s="125">
        <v>2.0337999999999998</v>
      </c>
      <c r="N1369" s="125">
        <v>4.1641000000000004</v>
      </c>
      <c r="O1369" s="125">
        <v>0.48470000000000002</v>
      </c>
      <c r="P1369" s="125">
        <v>1.5003</v>
      </c>
      <c r="Q1369" s="125">
        <v>3.5045000000000002</v>
      </c>
      <c r="R1369" s="125">
        <v>1.4992000000000001</v>
      </c>
      <c r="S1369" s="125">
        <v>3.4967000000000001</v>
      </c>
      <c r="T1369" s="363">
        <v>7.5503999999999998</v>
      </c>
      <c r="U1369" s="125">
        <v>135</v>
      </c>
    </row>
    <row r="1370" spans="1:21">
      <c r="A1370" s="125">
        <v>134</v>
      </c>
      <c r="B1370" s="125">
        <v>0.4587</v>
      </c>
      <c r="C1370" s="125">
        <v>1.3789</v>
      </c>
      <c r="D1370" s="125">
        <v>3.2574999999999998</v>
      </c>
      <c r="E1370" s="125">
        <v>7.0674999999999999</v>
      </c>
      <c r="F1370" s="125">
        <v>14.4262</v>
      </c>
      <c r="G1370" s="125">
        <v>18.393999999999998</v>
      </c>
      <c r="H1370" s="125">
        <v>28.232800000000001</v>
      </c>
      <c r="I1370" s="125">
        <v>0.5282</v>
      </c>
      <c r="J1370" s="125">
        <v>1.5155000000000001</v>
      </c>
      <c r="K1370" s="125">
        <v>3.5284</v>
      </c>
      <c r="L1370" s="125">
        <v>0.58320000000000005</v>
      </c>
      <c r="M1370" s="125">
        <v>2.0348999999999999</v>
      </c>
      <c r="N1370" s="125">
        <v>4.1662999999999997</v>
      </c>
      <c r="O1370" s="125">
        <v>0.48509999999999998</v>
      </c>
      <c r="P1370" s="125">
        <v>1.5013000000000001</v>
      </c>
      <c r="Q1370" s="125">
        <v>3.5065</v>
      </c>
      <c r="R1370" s="125">
        <v>1.5001</v>
      </c>
      <c r="S1370" s="125">
        <v>3.4986999999999999</v>
      </c>
      <c r="T1370" s="363">
        <v>7.5542999999999996</v>
      </c>
      <c r="U1370" s="125">
        <v>134</v>
      </c>
    </row>
    <row r="1371" spans="1:21">
      <c r="A1371" s="125">
        <v>133</v>
      </c>
      <c r="B1371" s="125">
        <v>0.45910000000000001</v>
      </c>
      <c r="C1371" s="125">
        <v>1.3796999999999999</v>
      </c>
      <c r="D1371" s="125">
        <v>3.2591999999999999</v>
      </c>
      <c r="E1371" s="125">
        <v>7.0709999999999997</v>
      </c>
      <c r="F1371" s="125">
        <v>14.433299999999999</v>
      </c>
      <c r="G1371" s="125">
        <v>18.403099999999998</v>
      </c>
      <c r="H1371" s="125">
        <v>28.2468</v>
      </c>
      <c r="I1371" s="125">
        <v>0.52869999999999995</v>
      </c>
      <c r="J1371" s="125">
        <v>1.5165</v>
      </c>
      <c r="K1371" s="125">
        <v>3.5305</v>
      </c>
      <c r="L1371" s="125">
        <v>0.58379999999999999</v>
      </c>
      <c r="M1371" s="125">
        <v>2.036</v>
      </c>
      <c r="N1371" s="125">
        <v>4.1684999999999999</v>
      </c>
      <c r="O1371" s="125">
        <v>0.48549999999999999</v>
      </c>
      <c r="P1371" s="125">
        <v>1.5023</v>
      </c>
      <c r="Q1371" s="125">
        <v>3.5085000000000002</v>
      </c>
      <c r="R1371" s="125">
        <v>1.5011000000000001</v>
      </c>
      <c r="S1371" s="125">
        <v>3.5005999999999999</v>
      </c>
      <c r="T1371" s="363">
        <v>7.5582000000000003</v>
      </c>
      <c r="U1371" s="125">
        <v>133</v>
      </c>
    </row>
    <row r="1372" spans="1:21">
      <c r="A1372" s="125">
        <v>132</v>
      </c>
      <c r="B1372" s="125">
        <v>0.45950000000000002</v>
      </c>
      <c r="C1372" s="125">
        <v>1.3806</v>
      </c>
      <c r="D1372" s="125">
        <v>3.2610000000000001</v>
      </c>
      <c r="E1372" s="125">
        <v>7.0744999999999996</v>
      </c>
      <c r="F1372" s="125">
        <v>14.4404</v>
      </c>
      <c r="G1372" s="125">
        <v>18.412199999999999</v>
      </c>
      <c r="H1372" s="125">
        <v>28.2608</v>
      </c>
      <c r="I1372" s="125">
        <v>0.5292</v>
      </c>
      <c r="J1372" s="125">
        <v>1.5176000000000001</v>
      </c>
      <c r="K1372" s="125">
        <v>3.5326</v>
      </c>
      <c r="L1372" s="125">
        <v>0.58430000000000004</v>
      </c>
      <c r="M1372" s="125">
        <v>2.0371000000000001</v>
      </c>
      <c r="N1372" s="125">
        <v>4.1707999999999998</v>
      </c>
      <c r="O1372" s="125">
        <v>0.48599999999999999</v>
      </c>
      <c r="P1372" s="125">
        <v>1.5033000000000001</v>
      </c>
      <c r="Q1372" s="125">
        <v>3.5105</v>
      </c>
      <c r="R1372" s="125">
        <v>1.5021</v>
      </c>
      <c r="S1372" s="125">
        <v>3.5026000000000002</v>
      </c>
      <c r="T1372" s="363">
        <v>7.5621999999999998</v>
      </c>
      <c r="U1372" s="125">
        <v>132</v>
      </c>
    </row>
    <row r="1373" spans="1:21">
      <c r="A1373" s="125">
        <v>131</v>
      </c>
      <c r="B1373" s="125">
        <v>0.45989999999999998</v>
      </c>
      <c r="C1373" s="125">
        <v>1.3815</v>
      </c>
      <c r="D1373" s="125">
        <v>3.2627000000000002</v>
      </c>
      <c r="E1373" s="125">
        <v>7.0781000000000001</v>
      </c>
      <c r="F1373" s="125">
        <v>14.4476</v>
      </c>
      <c r="G1373" s="125">
        <v>18.421399999999998</v>
      </c>
      <c r="H1373" s="125">
        <v>28.274799999999999</v>
      </c>
      <c r="I1373" s="125">
        <v>0.52969999999999995</v>
      </c>
      <c r="J1373" s="125">
        <v>1.5185999999999999</v>
      </c>
      <c r="K1373" s="125">
        <v>3.5346000000000002</v>
      </c>
      <c r="L1373" s="125">
        <v>0.58489999999999998</v>
      </c>
      <c r="M1373" s="125">
        <v>2.0381999999999998</v>
      </c>
      <c r="N1373" s="125">
        <v>4.173</v>
      </c>
      <c r="O1373" s="125">
        <v>0.4864</v>
      </c>
      <c r="P1373" s="125">
        <v>1.5044</v>
      </c>
      <c r="Q1373" s="125">
        <v>3.5125999999999999</v>
      </c>
      <c r="R1373" s="125">
        <v>1.5031000000000001</v>
      </c>
      <c r="S1373" s="125">
        <v>3.5045000000000002</v>
      </c>
      <c r="T1373" s="363">
        <v>7.5660999999999996</v>
      </c>
      <c r="U1373" s="125">
        <v>131</v>
      </c>
    </row>
    <row r="1374" spans="1:21">
      <c r="A1374" s="125">
        <v>130</v>
      </c>
      <c r="B1374" s="125">
        <v>0.46039999999999998</v>
      </c>
      <c r="C1374" s="125">
        <v>1.3824000000000001</v>
      </c>
      <c r="D1374" s="125">
        <v>3.2645</v>
      </c>
      <c r="E1374" s="125">
        <v>7.0815999999999999</v>
      </c>
      <c r="F1374" s="125">
        <v>14.454800000000001</v>
      </c>
      <c r="G1374" s="125">
        <v>18.430599999999998</v>
      </c>
      <c r="H1374" s="125">
        <v>28.288900000000002</v>
      </c>
      <c r="I1374" s="125">
        <v>0.5302</v>
      </c>
      <c r="J1374" s="125">
        <v>1.5196000000000001</v>
      </c>
      <c r="K1374" s="125">
        <v>3.5367000000000002</v>
      </c>
      <c r="L1374" s="125">
        <v>0.58550000000000002</v>
      </c>
      <c r="M1374" s="125">
        <v>2.0392999999999999</v>
      </c>
      <c r="N1374" s="125">
        <v>4.1753</v>
      </c>
      <c r="O1374" s="125">
        <v>0.4869</v>
      </c>
      <c r="P1374" s="125">
        <v>1.5054000000000001</v>
      </c>
      <c r="Q1374" s="125">
        <v>3.5146000000000002</v>
      </c>
      <c r="R1374" s="125">
        <v>1.5041</v>
      </c>
      <c r="S1374" s="125">
        <v>3.5065</v>
      </c>
      <c r="T1374" s="363">
        <v>7.5701000000000001</v>
      </c>
      <c r="U1374" s="125">
        <v>130</v>
      </c>
    </row>
    <row r="1375" spans="1:21">
      <c r="A1375" s="125">
        <v>129</v>
      </c>
      <c r="B1375" s="125">
        <v>0.46079999999999999</v>
      </c>
      <c r="C1375" s="125">
        <v>1.3832</v>
      </c>
      <c r="D1375" s="125">
        <v>3.2662</v>
      </c>
      <c r="E1375" s="125">
        <v>7.0850999999999997</v>
      </c>
      <c r="F1375" s="125">
        <v>14.462</v>
      </c>
      <c r="G1375" s="125">
        <v>18.439800000000002</v>
      </c>
      <c r="H1375" s="125">
        <v>28.303100000000001</v>
      </c>
      <c r="I1375" s="125">
        <v>0.53069999999999995</v>
      </c>
      <c r="J1375" s="125">
        <v>1.5206999999999999</v>
      </c>
      <c r="K1375" s="125">
        <v>3.5388000000000002</v>
      </c>
      <c r="L1375" s="125">
        <v>0.58599999999999997</v>
      </c>
      <c r="M1375" s="125">
        <v>2.0405000000000002</v>
      </c>
      <c r="N1375" s="125">
        <v>4.1775000000000002</v>
      </c>
      <c r="O1375" s="125">
        <v>0.48730000000000001</v>
      </c>
      <c r="P1375" s="125">
        <v>1.5064</v>
      </c>
      <c r="Q1375" s="125">
        <v>3.5165999999999999</v>
      </c>
      <c r="R1375" s="125">
        <v>1.5049999999999999</v>
      </c>
      <c r="S1375" s="125">
        <v>3.5085000000000002</v>
      </c>
      <c r="T1375" s="363">
        <v>7.5740999999999996</v>
      </c>
      <c r="U1375" s="125">
        <v>129</v>
      </c>
    </row>
    <row r="1376" spans="1:21">
      <c r="A1376" s="125">
        <v>128</v>
      </c>
      <c r="B1376" s="125">
        <v>0.4612</v>
      </c>
      <c r="C1376" s="125">
        <v>1.3841000000000001</v>
      </c>
      <c r="D1376" s="125">
        <v>3.2679999999999998</v>
      </c>
      <c r="E1376" s="125">
        <v>7.0887000000000002</v>
      </c>
      <c r="F1376" s="125">
        <v>14.469200000000001</v>
      </c>
      <c r="G1376" s="125">
        <v>18.449100000000001</v>
      </c>
      <c r="H1376" s="125">
        <v>28.317299999999999</v>
      </c>
      <c r="I1376" s="125">
        <v>0.53120000000000001</v>
      </c>
      <c r="J1376" s="125">
        <v>1.5217000000000001</v>
      </c>
      <c r="K1376" s="125">
        <v>3.5409999999999999</v>
      </c>
      <c r="L1376" s="125">
        <v>0.58660000000000001</v>
      </c>
      <c r="M1376" s="125">
        <v>2.0415999999999999</v>
      </c>
      <c r="N1376" s="125">
        <v>4.1798000000000002</v>
      </c>
      <c r="O1376" s="125">
        <v>0.48770000000000002</v>
      </c>
      <c r="P1376" s="125">
        <v>1.5074000000000001</v>
      </c>
      <c r="Q1376" s="125">
        <v>3.5186999999999999</v>
      </c>
      <c r="R1376" s="125">
        <v>1.506</v>
      </c>
      <c r="S1376" s="125">
        <v>3.5105</v>
      </c>
      <c r="T1376" s="363">
        <v>7.5781000000000001</v>
      </c>
      <c r="U1376" s="125">
        <v>128</v>
      </c>
    </row>
    <row r="1377" spans="1:21">
      <c r="A1377" s="125">
        <v>127</v>
      </c>
      <c r="B1377" s="125">
        <v>0.46160000000000001</v>
      </c>
      <c r="C1377" s="125">
        <v>1.385</v>
      </c>
      <c r="D1377" s="125">
        <v>3.2698</v>
      </c>
      <c r="E1377" s="125">
        <v>7.0922999999999998</v>
      </c>
      <c r="F1377" s="125">
        <v>14.4765</v>
      </c>
      <c r="G1377" s="125">
        <v>18.458400000000001</v>
      </c>
      <c r="H1377" s="125">
        <v>28.331600000000002</v>
      </c>
      <c r="I1377" s="125">
        <v>0.53169999999999995</v>
      </c>
      <c r="J1377" s="125">
        <v>1.5227999999999999</v>
      </c>
      <c r="K1377" s="125">
        <v>3.5430999999999999</v>
      </c>
      <c r="L1377" s="125">
        <v>0.58709999999999996</v>
      </c>
      <c r="M1377" s="125">
        <v>2.0427</v>
      </c>
      <c r="N1377" s="125">
        <v>4.1821000000000002</v>
      </c>
      <c r="O1377" s="125">
        <v>0.48820000000000002</v>
      </c>
      <c r="P1377" s="125">
        <v>1.5085</v>
      </c>
      <c r="Q1377" s="125">
        <v>3.5207000000000002</v>
      </c>
      <c r="R1377" s="125">
        <v>1.5069999999999999</v>
      </c>
      <c r="S1377" s="125">
        <v>3.5125000000000002</v>
      </c>
      <c r="T1377" s="363">
        <v>7.5820999999999996</v>
      </c>
      <c r="U1377" s="125">
        <v>127</v>
      </c>
    </row>
    <row r="1378" spans="1:21">
      <c r="A1378" s="125">
        <v>126</v>
      </c>
      <c r="B1378" s="125">
        <v>0.46210000000000001</v>
      </c>
      <c r="C1378" s="125">
        <v>1.3858999999999999</v>
      </c>
      <c r="D1378" s="125">
        <v>3.2715999999999998</v>
      </c>
      <c r="E1378" s="125">
        <v>7.0959000000000003</v>
      </c>
      <c r="F1378" s="125">
        <v>14.4838</v>
      </c>
      <c r="G1378" s="125">
        <v>18.467700000000001</v>
      </c>
      <c r="H1378" s="125">
        <v>28.3459</v>
      </c>
      <c r="I1378" s="125">
        <v>0.53220000000000001</v>
      </c>
      <c r="J1378" s="125">
        <v>1.5238</v>
      </c>
      <c r="K1378" s="125">
        <v>3.5451999999999999</v>
      </c>
      <c r="L1378" s="125">
        <v>0.5877</v>
      </c>
      <c r="M1378" s="125">
        <v>2.0438999999999998</v>
      </c>
      <c r="N1378" s="125">
        <v>4.1844000000000001</v>
      </c>
      <c r="O1378" s="125">
        <v>0.48859999999999998</v>
      </c>
      <c r="P1378" s="125">
        <v>1.5095000000000001</v>
      </c>
      <c r="Q1378" s="125">
        <v>3.5228000000000002</v>
      </c>
      <c r="R1378" s="125">
        <v>1.508</v>
      </c>
      <c r="S1378" s="125">
        <v>3.5145</v>
      </c>
      <c r="T1378" s="363">
        <v>7.5861000000000001</v>
      </c>
      <c r="U1378" s="125">
        <v>126</v>
      </c>
    </row>
    <row r="1379" spans="1:21">
      <c r="A1379" s="125">
        <v>125</v>
      </c>
      <c r="B1379" s="125">
        <v>0.46250000000000002</v>
      </c>
      <c r="C1379" s="125">
        <v>1.3868</v>
      </c>
      <c r="D1379" s="125">
        <v>3.2734000000000001</v>
      </c>
      <c r="E1379" s="125">
        <v>7.0994999999999999</v>
      </c>
      <c r="F1379" s="125">
        <v>14.491199999999999</v>
      </c>
      <c r="G1379" s="125">
        <v>18.4771</v>
      </c>
      <c r="H1379" s="125">
        <v>28.360299999999999</v>
      </c>
      <c r="I1379" s="125">
        <v>0.53269999999999995</v>
      </c>
      <c r="J1379" s="125">
        <v>1.5248999999999999</v>
      </c>
      <c r="K1379" s="125">
        <v>3.5472999999999999</v>
      </c>
      <c r="L1379" s="125">
        <v>0.58830000000000005</v>
      </c>
      <c r="M1379" s="125">
        <v>2.0449999999999999</v>
      </c>
      <c r="N1379" s="125">
        <v>4.1867000000000001</v>
      </c>
      <c r="O1379" s="125">
        <v>0.48909999999999998</v>
      </c>
      <c r="P1379" s="125">
        <v>1.5105</v>
      </c>
      <c r="Q1379" s="125">
        <v>3.5247999999999999</v>
      </c>
      <c r="R1379" s="125">
        <v>1.5089999999999999</v>
      </c>
      <c r="S1379" s="125">
        <v>3.5165000000000002</v>
      </c>
      <c r="T1379" s="363">
        <v>7.5902000000000003</v>
      </c>
      <c r="U1379" s="125">
        <v>125</v>
      </c>
    </row>
    <row r="1380" spans="1:21">
      <c r="A1380" s="125">
        <v>124</v>
      </c>
      <c r="B1380" s="125">
        <v>0.46289999999999998</v>
      </c>
      <c r="C1380" s="125">
        <v>1.3876999999999999</v>
      </c>
      <c r="D1380" s="125">
        <v>3.2751999999999999</v>
      </c>
      <c r="E1380" s="125">
        <v>7.1031000000000004</v>
      </c>
      <c r="F1380" s="125">
        <v>14.4985</v>
      </c>
      <c r="G1380" s="125">
        <v>18.486499999999999</v>
      </c>
      <c r="H1380" s="125">
        <v>28.3748</v>
      </c>
      <c r="I1380" s="125">
        <v>0.53320000000000001</v>
      </c>
      <c r="J1380" s="125">
        <v>1.526</v>
      </c>
      <c r="K1380" s="125">
        <v>3.5495000000000001</v>
      </c>
      <c r="L1380" s="125">
        <v>0.58879999999999999</v>
      </c>
      <c r="M1380" s="125">
        <v>2.0461999999999998</v>
      </c>
      <c r="N1380" s="125">
        <v>4.1890000000000001</v>
      </c>
      <c r="O1380" s="125">
        <v>0.48949999999999999</v>
      </c>
      <c r="P1380" s="125">
        <v>1.5116000000000001</v>
      </c>
      <c r="Q1380" s="125">
        <v>3.5268999999999999</v>
      </c>
      <c r="R1380" s="125">
        <v>1.5101</v>
      </c>
      <c r="S1380" s="125">
        <v>3.5186000000000002</v>
      </c>
      <c r="T1380" s="363">
        <v>7.5942999999999996</v>
      </c>
      <c r="U1380" s="125">
        <v>124</v>
      </c>
    </row>
    <row r="1381" spans="1:21">
      <c r="A1381" s="125">
        <v>123</v>
      </c>
      <c r="B1381" s="125">
        <v>0.46339999999999998</v>
      </c>
      <c r="C1381" s="125">
        <v>1.3886000000000001</v>
      </c>
      <c r="D1381" s="125">
        <v>3.2770000000000001</v>
      </c>
      <c r="E1381" s="125">
        <v>7.1067999999999998</v>
      </c>
      <c r="F1381" s="125">
        <v>14.5059</v>
      </c>
      <c r="G1381" s="125">
        <v>18.495999999999999</v>
      </c>
      <c r="H1381" s="125">
        <v>28.389299999999999</v>
      </c>
      <c r="I1381" s="125">
        <v>0.53380000000000005</v>
      </c>
      <c r="J1381" s="125">
        <v>1.5270999999999999</v>
      </c>
      <c r="K1381" s="125">
        <v>3.5516000000000001</v>
      </c>
      <c r="L1381" s="125">
        <v>0.58940000000000003</v>
      </c>
      <c r="M1381" s="125">
        <v>2.0472999999999999</v>
      </c>
      <c r="N1381" s="125">
        <v>4.1913</v>
      </c>
      <c r="O1381" s="125">
        <v>0.49</v>
      </c>
      <c r="P1381" s="125">
        <v>1.5125999999999999</v>
      </c>
      <c r="Q1381" s="125">
        <v>3.5289999999999999</v>
      </c>
      <c r="R1381" s="125">
        <v>1.5111000000000001</v>
      </c>
      <c r="S1381" s="125">
        <v>3.5206</v>
      </c>
      <c r="T1381" s="363">
        <v>7.5983000000000001</v>
      </c>
      <c r="U1381" s="125">
        <v>123</v>
      </c>
    </row>
    <row r="1382" spans="1:21">
      <c r="A1382" s="125">
        <v>122</v>
      </c>
      <c r="B1382" s="125">
        <v>0.46379999999999999</v>
      </c>
      <c r="C1382" s="125">
        <v>1.3895</v>
      </c>
      <c r="D1382" s="125">
        <v>3.2787999999999999</v>
      </c>
      <c r="E1382" s="125">
        <v>7.1104000000000003</v>
      </c>
      <c r="F1382" s="125">
        <v>14.513299999999999</v>
      </c>
      <c r="G1382" s="125">
        <v>18.505500000000001</v>
      </c>
      <c r="H1382" s="125">
        <v>28.4038</v>
      </c>
      <c r="I1382" s="125">
        <v>0.5343</v>
      </c>
      <c r="J1382" s="125">
        <v>1.5281</v>
      </c>
      <c r="K1382" s="125">
        <v>3.5537999999999998</v>
      </c>
      <c r="L1382" s="125">
        <v>0.59</v>
      </c>
      <c r="M1382" s="125">
        <v>2.0485000000000002</v>
      </c>
      <c r="N1382" s="125">
        <v>4.1936</v>
      </c>
      <c r="O1382" s="125">
        <v>0.4904</v>
      </c>
      <c r="P1382" s="125">
        <v>1.5137</v>
      </c>
      <c r="Q1382" s="125">
        <v>3.5310999999999999</v>
      </c>
      <c r="R1382" s="125">
        <v>1.5121</v>
      </c>
      <c r="S1382" s="125">
        <v>3.5226000000000002</v>
      </c>
      <c r="T1382" s="363">
        <v>8.0023999999999997</v>
      </c>
      <c r="U1382" s="125">
        <v>122</v>
      </c>
    </row>
    <row r="1383" spans="1:21">
      <c r="A1383" s="125">
        <v>121</v>
      </c>
      <c r="B1383" s="125">
        <v>0.46429999999999999</v>
      </c>
      <c r="C1383" s="125">
        <v>1.3904000000000001</v>
      </c>
      <c r="D1383" s="125">
        <v>3.2806000000000002</v>
      </c>
      <c r="E1383" s="125">
        <v>7.1140999999999996</v>
      </c>
      <c r="F1383" s="125">
        <v>14.520799999999999</v>
      </c>
      <c r="G1383" s="125">
        <v>18.515000000000001</v>
      </c>
      <c r="H1383" s="125">
        <v>28.418500000000002</v>
      </c>
      <c r="I1383" s="125">
        <v>0.53480000000000005</v>
      </c>
      <c r="J1383" s="125">
        <v>1.5291999999999999</v>
      </c>
      <c r="K1383" s="125">
        <v>3.556</v>
      </c>
      <c r="L1383" s="125">
        <v>0.59060000000000001</v>
      </c>
      <c r="M1383" s="125">
        <v>2.0495999999999999</v>
      </c>
      <c r="N1383" s="125">
        <v>4.1959999999999997</v>
      </c>
      <c r="O1383" s="125">
        <v>0.4909</v>
      </c>
      <c r="P1383" s="125">
        <v>1.5146999999999999</v>
      </c>
      <c r="Q1383" s="125">
        <v>3.5331999999999999</v>
      </c>
      <c r="R1383" s="125">
        <v>1.5130999999999999</v>
      </c>
      <c r="S1383" s="125">
        <v>3.5247000000000002</v>
      </c>
      <c r="T1383" s="363">
        <v>8.0065000000000008</v>
      </c>
      <c r="U1383" s="125">
        <v>121</v>
      </c>
    </row>
    <row r="1384" spans="1:21">
      <c r="A1384" s="125">
        <v>120</v>
      </c>
      <c r="B1384" s="125">
        <v>0.4647</v>
      </c>
      <c r="C1384" s="125">
        <v>1.3913</v>
      </c>
      <c r="D1384" s="125">
        <v>3.2824</v>
      </c>
      <c r="E1384" s="125">
        <v>7.1177999999999999</v>
      </c>
      <c r="F1384" s="125">
        <v>14.5283</v>
      </c>
      <c r="G1384" s="125">
        <v>18.5246</v>
      </c>
      <c r="H1384" s="125">
        <v>28.4331</v>
      </c>
      <c r="I1384" s="125">
        <v>0.5353</v>
      </c>
      <c r="J1384" s="125">
        <v>1.5303</v>
      </c>
      <c r="K1384" s="125">
        <v>3.5581</v>
      </c>
      <c r="L1384" s="125">
        <v>0.59119999999999995</v>
      </c>
      <c r="M1384" s="125">
        <v>2.0508000000000002</v>
      </c>
      <c r="N1384" s="125">
        <v>4.1982999999999997</v>
      </c>
      <c r="O1384" s="125">
        <v>0.4914</v>
      </c>
      <c r="P1384" s="125">
        <v>1.5158</v>
      </c>
      <c r="Q1384" s="125">
        <v>3.5352999999999999</v>
      </c>
      <c r="R1384" s="125">
        <v>1.5141</v>
      </c>
      <c r="S1384" s="125">
        <v>3.5266999999999999</v>
      </c>
      <c r="T1384" s="363">
        <v>8.0106999999999999</v>
      </c>
      <c r="U1384" s="125">
        <v>120</v>
      </c>
    </row>
    <row r="1385" spans="1:21">
      <c r="A1385" s="125">
        <v>119</v>
      </c>
      <c r="B1385" s="125">
        <v>0.46510000000000001</v>
      </c>
      <c r="C1385" s="125">
        <v>1.3922000000000001</v>
      </c>
      <c r="D1385" s="125">
        <v>3.2843</v>
      </c>
      <c r="E1385" s="125">
        <v>7.1215000000000002</v>
      </c>
      <c r="F1385" s="125">
        <v>14.5358</v>
      </c>
      <c r="G1385" s="125">
        <v>18.534199999999998</v>
      </c>
      <c r="H1385" s="125">
        <v>28.447900000000001</v>
      </c>
      <c r="I1385" s="125">
        <v>0.53580000000000005</v>
      </c>
      <c r="J1385" s="125">
        <v>1.5314000000000001</v>
      </c>
      <c r="K1385" s="125">
        <v>3.5602999999999998</v>
      </c>
      <c r="L1385" s="125">
        <v>0.5917</v>
      </c>
      <c r="M1385" s="125">
        <v>2.052</v>
      </c>
      <c r="N1385" s="125">
        <v>4.2007000000000003</v>
      </c>
      <c r="O1385" s="125">
        <v>0.49180000000000001</v>
      </c>
      <c r="P1385" s="125">
        <v>1.5168999999999999</v>
      </c>
      <c r="Q1385" s="125">
        <v>3.5373999999999999</v>
      </c>
      <c r="R1385" s="125">
        <v>1.5152000000000001</v>
      </c>
      <c r="S1385" s="125">
        <v>3.5287999999999999</v>
      </c>
      <c r="T1385" s="363">
        <v>8.0147999999999993</v>
      </c>
      <c r="U1385" s="125">
        <v>119</v>
      </c>
    </row>
    <row r="1386" spans="1:21">
      <c r="A1386" s="125">
        <v>118</v>
      </c>
      <c r="B1386" s="125">
        <v>0.46560000000000001</v>
      </c>
      <c r="C1386" s="125">
        <v>1.3932</v>
      </c>
      <c r="D1386" s="125">
        <v>3.2860999999999998</v>
      </c>
      <c r="E1386" s="125">
        <v>7.1252000000000004</v>
      </c>
      <c r="F1386" s="125">
        <v>14.5433</v>
      </c>
      <c r="G1386" s="125">
        <v>18.543800000000001</v>
      </c>
      <c r="H1386" s="125">
        <v>28.462700000000002</v>
      </c>
      <c r="I1386" s="125">
        <v>0.53639999999999999</v>
      </c>
      <c r="J1386" s="125">
        <v>1.5325</v>
      </c>
      <c r="K1386" s="125">
        <v>3.5625</v>
      </c>
      <c r="L1386" s="125">
        <v>0.59230000000000005</v>
      </c>
      <c r="M1386" s="125">
        <v>2.0531000000000001</v>
      </c>
      <c r="N1386" s="125">
        <v>4.2030000000000003</v>
      </c>
      <c r="O1386" s="125">
        <v>0.49230000000000002</v>
      </c>
      <c r="P1386" s="125">
        <v>1.5179</v>
      </c>
      <c r="Q1386" s="125">
        <v>3.5394999999999999</v>
      </c>
      <c r="R1386" s="125">
        <v>1.5162</v>
      </c>
      <c r="S1386" s="125">
        <v>3.5308999999999999</v>
      </c>
      <c r="T1386" s="363">
        <v>8.0190000000000001</v>
      </c>
      <c r="U1386" s="125">
        <v>118</v>
      </c>
    </row>
    <row r="1387" spans="1:21">
      <c r="A1387" s="125">
        <v>117</v>
      </c>
      <c r="B1387" s="125">
        <v>0.46600000000000003</v>
      </c>
      <c r="C1387" s="125">
        <v>1.3940999999999999</v>
      </c>
      <c r="D1387" s="125">
        <v>3.2879999999999998</v>
      </c>
      <c r="E1387" s="125">
        <v>7.1288999999999998</v>
      </c>
      <c r="F1387" s="125">
        <v>14.5509</v>
      </c>
      <c r="G1387" s="125">
        <v>18.5535</v>
      </c>
      <c r="H1387" s="125">
        <v>28.477599999999999</v>
      </c>
      <c r="I1387" s="125">
        <v>0.53690000000000004</v>
      </c>
      <c r="J1387" s="125">
        <v>1.5336000000000001</v>
      </c>
      <c r="K1387" s="125">
        <v>3.5647000000000002</v>
      </c>
      <c r="L1387" s="125">
        <v>0.59289999999999998</v>
      </c>
      <c r="M1387" s="125">
        <v>2.0543</v>
      </c>
      <c r="N1387" s="125">
        <v>4.2054</v>
      </c>
      <c r="O1387" s="125">
        <v>0.49270000000000003</v>
      </c>
      <c r="P1387" s="125">
        <v>1.5189999999999999</v>
      </c>
      <c r="Q1387" s="125">
        <v>3.5417000000000001</v>
      </c>
      <c r="R1387" s="125">
        <v>1.5172000000000001</v>
      </c>
      <c r="S1387" s="125">
        <v>3.5329999999999999</v>
      </c>
      <c r="T1387" s="363">
        <v>8.0231999999999992</v>
      </c>
      <c r="U1387" s="125">
        <v>117</v>
      </c>
    </row>
    <row r="1388" spans="1:21">
      <c r="A1388" s="125">
        <v>116</v>
      </c>
      <c r="B1388" s="125">
        <v>0.46650000000000003</v>
      </c>
      <c r="C1388" s="125">
        <v>1.395</v>
      </c>
      <c r="D1388" s="125">
        <v>3.2898000000000001</v>
      </c>
      <c r="E1388" s="125">
        <v>7.1326999999999998</v>
      </c>
      <c r="F1388" s="125">
        <v>14.5585</v>
      </c>
      <c r="G1388" s="125">
        <v>18.563300000000002</v>
      </c>
      <c r="H1388" s="125">
        <v>28.4925</v>
      </c>
      <c r="I1388" s="125">
        <v>0.53739999999999999</v>
      </c>
      <c r="J1388" s="125">
        <v>1.5347</v>
      </c>
      <c r="K1388" s="125">
        <v>3.5669</v>
      </c>
      <c r="L1388" s="125">
        <v>0.59350000000000003</v>
      </c>
      <c r="M1388" s="125">
        <v>2.0554999999999999</v>
      </c>
      <c r="N1388" s="125">
        <v>4.2077999999999998</v>
      </c>
      <c r="O1388" s="125">
        <v>0.49320000000000003</v>
      </c>
      <c r="P1388" s="125">
        <v>1.5201</v>
      </c>
      <c r="Q1388" s="125">
        <v>3.5438000000000001</v>
      </c>
      <c r="R1388" s="125">
        <v>1.5183</v>
      </c>
      <c r="S1388" s="125">
        <v>3.5350999999999999</v>
      </c>
      <c r="T1388" s="363">
        <v>8.0274000000000001</v>
      </c>
      <c r="U1388" s="125">
        <v>116</v>
      </c>
    </row>
    <row r="1389" spans="1:21">
      <c r="A1389" s="125">
        <v>115</v>
      </c>
      <c r="B1389" s="125">
        <v>0.46689999999999998</v>
      </c>
      <c r="C1389" s="125">
        <v>1.3958999999999999</v>
      </c>
      <c r="D1389" s="125">
        <v>3.2917000000000001</v>
      </c>
      <c r="E1389" s="125">
        <v>7.1364000000000001</v>
      </c>
      <c r="F1389" s="125">
        <v>14.5661</v>
      </c>
      <c r="G1389" s="125">
        <v>18.573</v>
      </c>
      <c r="H1389" s="125">
        <v>28.5075</v>
      </c>
      <c r="I1389" s="125">
        <v>0.53790000000000004</v>
      </c>
      <c r="J1389" s="125">
        <v>1.5358000000000001</v>
      </c>
      <c r="K1389" s="125">
        <v>3.5691999999999999</v>
      </c>
      <c r="L1389" s="125">
        <v>0.59409999999999996</v>
      </c>
      <c r="M1389" s="125">
        <v>2.0567000000000002</v>
      </c>
      <c r="N1389" s="125">
        <v>4.2102000000000004</v>
      </c>
      <c r="O1389" s="125">
        <v>0.49370000000000003</v>
      </c>
      <c r="P1389" s="125">
        <v>1.5212000000000001</v>
      </c>
      <c r="Q1389" s="125">
        <v>3.5459000000000001</v>
      </c>
      <c r="R1389" s="125">
        <v>1.5193000000000001</v>
      </c>
      <c r="S1389" s="125">
        <v>3.5371999999999999</v>
      </c>
      <c r="T1389" s="363">
        <v>8.0315999999999992</v>
      </c>
      <c r="U1389" s="125">
        <v>115</v>
      </c>
    </row>
    <row r="1390" spans="1:21">
      <c r="A1390" s="125">
        <v>114</v>
      </c>
      <c r="B1390" s="125">
        <v>0.46739999999999998</v>
      </c>
      <c r="C1390" s="125">
        <v>1.3969</v>
      </c>
      <c r="D1390" s="125">
        <v>3.2936000000000001</v>
      </c>
      <c r="E1390" s="125">
        <v>7.1402000000000001</v>
      </c>
      <c r="F1390" s="125">
        <v>14.5738</v>
      </c>
      <c r="G1390" s="125">
        <v>18.582799999999999</v>
      </c>
      <c r="H1390" s="125">
        <v>28.522600000000001</v>
      </c>
      <c r="I1390" s="125">
        <v>0.53849999999999998</v>
      </c>
      <c r="J1390" s="125">
        <v>1.5368999999999999</v>
      </c>
      <c r="K1390" s="125">
        <v>3.5714000000000001</v>
      </c>
      <c r="L1390" s="125">
        <v>0.59470000000000001</v>
      </c>
      <c r="M1390" s="125">
        <v>2.0579000000000001</v>
      </c>
      <c r="N1390" s="125">
        <v>4.2126000000000001</v>
      </c>
      <c r="O1390" s="125">
        <v>0.49419999999999997</v>
      </c>
      <c r="P1390" s="125">
        <v>1.5223</v>
      </c>
      <c r="Q1390" s="125">
        <v>3.5480999999999998</v>
      </c>
      <c r="R1390" s="125">
        <v>1.5204</v>
      </c>
      <c r="S1390" s="125">
        <v>3.5392999999999999</v>
      </c>
      <c r="T1390" s="363">
        <v>8.0358000000000001</v>
      </c>
      <c r="U1390" s="125">
        <v>114</v>
      </c>
    </row>
    <row r="1391" spans="1:21">
      <c r="A1391" s="125">
        <v>113</v>
      </c>
      <c r="B1391" s="125">
        <v>0.46779999999999999</v>
      </c>
      <c r="C1391" s="125">
        <v>1.3977999999999999</v>
      </c>
      <c r="D1391" s="125">
        <v>3.2953999999999999</v>
      </c>
      <c r="E1391" s="125">
        <v>7.1440000000000001</v>
      </c>
      <c r="F1391" s="125">
        <v>14.5815</v>
      </c>
      <c r="G1391" s="125">
        <v>18.592700000000001</v>
      </c>
      <c r="H1391" s="125">
        <v>28.537700000000001</v>
      </c>
      <c r="I1391" s="125">
        <v>0.53900000000000003</v>
      </c>
      <c r="J1391" s="125">
        <v>1.538</v>
      </c>
      <c r="K1391" s="125">
        <v>3.5737000000000001</v>
      </c>
      <c r="L1391" s="125">
        <v>0.59530000000000005</v>
      </c>
      <c r="M1391" s="125">
        <v>2.0590999999999999</v>
      </c>
      <c r="N1391" s="125">
        <v>4.2149999999999999</v>
      </c>
      <c r="O1391" s="125">
        <v>0.49459999999999998</v>
      </c>
      <c r="P1391" s="125">
        <v>1.5234000000000001</v>
      </c>
      <c r="Q1391" s="125">
        <v>3.5503</v>
      </c>
      <c r="R1391" s="125">
        <v>1.5214000000000001</v>
      </c>
      <c r="S1391" s="125">
        <v>3.5413999999999999</v>
      </c>
      <c r="T1391" s="363">
        <v>8.0401000000000007</v>
      </c>
      <c r="U1391" s="125">
        <v>113</v>
      </c>
    </row>
    <row r="1392" spans="1:21">
      <c r="A1392" s="125">
        <v>112</v>
      </c>
      <c r="B1392" s="125">
        <v>0.46829999999999999</v>
      </c>
      <c r="C1392" s="125">
        <v>1.3988</v>
      </c>
      <c r="D1392" s="125">
        <v>3.2972999999999999</v>
      </c>
      <c r="E1392" s="125">
        <v>7.1478000000000002</v>
      </c>
      <c r="F1392" s="125">
        <v>14.5893</v>
      </c>
      <c r="G1392" s="125">
        <v>19.002600000000001</v>
      </c>
      <c r="H1392" s="125">
        <v>28.552900000000001</v>
      </c>
      <c r="I1392" s="125">
        <v>0.53959999999999997</v>
      </c>
      <c r="J1392" s="125">
        <v>1.5390999999999999</v>
      </c>
      <c r="K1392" s="125">
        <v>3.5758999999999999</v>
      </c>
      <c r="L1392" s="125">
        <v>0.59589999999999999</v>
      </c>
      <c r="M1392" s="125">
        <v>2.0602999999999998</v>
      </c>
      <c r="N1392" s="125">
        <v>4.2173999999999996</v>
      </c>
      <c r="O1392" s="125">
        <v>0.49509999999999998</v>
      </c>
      <c r="P1392" s="125">
        <v>1.5245</v>
      </c>
      <c r="Q1392" s="125">
        <v>3.5525000000000002</v>
      </c>
      <c r="R1392" s="125">
        <v>1.5225</v>
      </c>
      <c r="S1392" s="125">
        <v>3.5434999999999999</v>
      </c>
      <c r="T1392" s="363">
        <v>8.0443999999999996</v>
      </c>
      <c r="U1392" s="125">
        <v>112</v>
      </c>
    </row>
    <row r="1393" spans="1:21">
      <c r="A1393" s="125">
        <v>111</v>
      </c>
      <c r="B1393" s="125">
        <v>0.46870000000000001</v>
      </c>
      <c r="C1393" s="125">
        <v>1.3996999999999999</v>
      </c>
      <c r="D1393" s="125">
        <v>3.2991999999999999</v>
      </c>
      <c r="E1393" s="125">
        <v>7.1516000000000002</v>
      </c>
      <c r="F1393" s="125">
        <v>14.597099999999999</v>
      </c>
      <c r="G1393" s="125">
        <v>19.012599999999999</v>
      </c>
      <c r="H1393" s="125">
        <v>28.568200000000001</v>
      </c>
      <c r="I1393" s="125">
        <v>0.54010000000000002</v>
      </c>
      <c r="J1393" s="125">
        <v>1.5403</v>
      </c>
      <c r="K1393" s="125">
        <v>3.5781999999999998</v>
      </c>
      <c r="L1393" s="125">
        <v>0.59650000000000003</v>
      </c>
      <c r="M1393" s="125">
        <v>2.0615000000000001</v>
      </c>
      <c r="N1393" s="125">
        <v>4.2199</v>
      </c>
      <c r="O1393" s="125">
        <v>0.49559999999999998</v>
      </c>
      <c r="P1393" s="125">
        <v>1.5256000000000001</v>
      </c>
      <c r="Q1393" s="125">
        <v>3.5547</v>
      </c>
      <c r="R1393" s="125">
        <v>1.5236000000000001</v>
      </c>
      <c r="S1393" s="125">
        <v>3.5457000000000001</v>
      </c>
      <c r="T1393" s="363">
        <v>8.0487000000000002</v>
      </c>
      <c r="U1393" s="125">
        <v>111</v>
      </c>
    </row>
    <row r="1394" spans="1:21">
      <c r="A1394" s="125">
        <v>110</v>
      </c>
      <c r="B1394" s="125">
        <v>0.46920000000000001</v>
      </c>
      <c r="C1394" s="125">
        <v>1.4007000000000001</v>
      </c>
      <c r="D1394" s="125">
        <v>3.3010999999999999</v>
      </c>
      <c r="E1394" s="125">
        <v>7.1555</v>
      </c>
      <c r="F1394" s="125">
        <v>15.004899999999999</v>
      </c>
      <c r="G1394" s="125">
        <v>19.022600000000001</v>
      </c>
      <c r="H1394" s="125">
        <v>28.583500000000001</v>
      </c>
      <c r="I1394" s="125">
        <v>0.54059999999999997</v>
      </c>
      <c r="J1394" s="125">
        <v>1.5414000000000001</v>
      </c>
      <c r="K1394" s="125">
        <v>3.5804999999999998</v>
      </c>
      <c r="L1394" s="125">
        <v>0.59709999999999996</v>
      </c>
      <c r="M1394" s="125">
        <v>2.0627</v>
      </c>
      <c r="N1394" s="125">
        <v>4.2222999999999997</v>
      </c>
      <c r="O1394" s="125">
        <v>0.49609999999999999</v>
      </c>
      <c r="P1394" s="125">
        <v>1.5266999999999999</v>
      </c>
      <c r="Q1394" s="125">
        <v>3.5569000000000002</v>
      </c>
      <c r="R1394" s="125">
        <v>1.5246999999999999</v>
      </c>
      <c r="S1394" s="125">
        <v>3.5478000000000001</v>
      </c>
      <c r="T1394" s="363">
        <v>8.0530000000000008</v>
      </c>
      <c r="U1394" s="125">
        <v>110</v>
      </c>
    </row>
    <row r="1395" spans="1:21">
      <c r="A1395" s="125">
        <v>109</v>
      </c>
      <c r="B1395" s="125">
        <v>0.46970000000000001</v>
      </c>
      <c r="C1395" s="125">
        <v>1.4016</v>
      </c>
      <c r="D1395" s="125">
        <v>3.3031000000000001</v>
      </c>
      <c r="E1395" s="125">
        <v>7.1593999999999998</v>
      </c>
      <c r="F1395" s="125">
        <v>15.012700000000001</v>
      </c>
      <c r="G1395" s="125">
        <v>19.032599999999999</v>
      </c>
      <c r="H1395" s="125">
        <v>28.5989</v>
      </c>
      <c r="I1395" s="125">
        <v>0.54120000000000001</v>
      </c>
      <c r="J1395" s="125">
        <v>1.5425</v>
      </c>
      <c r="K1395" s="125">
        <v>3.5827</v>
      </c>
      <c r="L1395" s="125">
        <v>0.59770000000000001</v>
      </c>
      <c r="M1395" s="125">
        <v>2.0638999999999998</v>
      </c>
      <c r="N1395" s="125">
        <v>4.2248000000000001</v>
      </c>
      <c r="O1395" s="125">
        <v>0.4965</v>
      </c>
      <c r="P1395" s="125">
        <v>1.5278</v>
      </c>
      <c r="Q1395" s="125">
        <v>3.5590999999999999</v>
      </c>
      <c r="R1395" s="125">
        <v>1.5257000000000001</v>
      </c>
      <c r="S1395" s="125">
        <v>3.55</v>
      </c>
      <c r="T1395" s="363">
        <v>8.0572999999999997</v>
      </c>
      <c r="U1395" s="125">
        <v>109</v>
      </c>
    </row>
    <row r="1396" spans="1:21">
      <c r="A1396" s="125">
        <v>108</v>
      </c>
      <c r="B1396" s="125">
        <v>0.47010000000000002</v>
      </c>
      <c r="C1396" s="125">
        <v>1.4026000000000001</v>
      </c>
      <c r="D1396" s="125">
        <v>3.3050000000000002</v>
      </c>
      <c r="E1396" s="125">
        <v>7.1631999999999998</v>
      </c>
      <c r="F1396" s="125">
        <v>15.0206</v>
      </c>
      <c r="G1396" s="125">
        <v>19.0427</v>
      </c>
      <c r="H1396" s="125">
        <v>29.014399999999998</v>
      </c>
      <c r="I1396" s="125">
        <v>0.54169999999999996</v>
      </c>
      <c r="J1396" s="125">
        <v>1.5437000000000001</v>
      </c>
      <c r="K1396" s="125">
        <v>3.585</v>
      </c>
      <c r="L1396" s="125">
        <v>0.59830000000000005</v>
      </c>
      <c r="M1396" s="125">
        <v>2.0651999999999999</v>
      </c>
      <c r="N1396" s="125">
        <v>4.2272999999999996</v>
      </c>
      <c r="O1396" s="125">
        <v>0.497</v>
      </c>
      <c r="P1396" s="125">
        <v>1.5288999999999999</v>
      </c>
      <c r="Q1396" s="125">
        <v>3.5613000000000001</v>
      </c>
      <c r="R1396" s="125">
        <v>1.5267999999999999</v>
      </c>
      <c r="S1396" s="125">
        <v>3.5522</v>
      </c>
      <c r="T1396" s="363">
        <v>8.0617000000000001</v>
      </c>
      <c r="U1396" s="125">
        <v>108</v>
      </c>
    </row>
    <row r="1397" spans="1:21">
      <c r="A1397" s="125">
        <v>107</v>
      </c>
      <c r="B1397" s="125">
        <v>0.47060000000000002</v>
      </c>
      <c r="C1397" s="125">
        <v>1.4036</v>
      </c>
      <c r="D1397" s="125">
        <v>3.3069000000000002</v>
      </c>
      <c r="E1397" s="125">
        <v>7.1670999999999996</v>
      </c>
      <c r="F1397" s="125">
        <v>15.028499999999999</v>
      </c>
      <c r="G1397" s="125">
        <v>19.052800000000001</v>
      </c>
      <c r="H1397" s="125">
        <v>29.029900000000001</v>
      </c>
      <c r="I1397" s="125">
        <v>0.5423</v>
      </c>
      <c r="J1397" s="125">
        <v>1.5448</v>
      </c>
      <c r="K1397" s="125">
        <v>3.5872999999999999</v>
      </c>
      <c r="L1397" s="125">
        <v>0.59889999999999999</v>
      </c>
      <c r="M1397" s="125">
        <v>2.0663999999999998</v>
      </c>
      <c r="N1397" s="125">
        <v>4.2297000000000002</v>
      </c>
      <c r="O1397" s="125">
        <v>0.4975</v>
      </c>
      <c r="P1397" s="125">
        <v>1.53</v>
      </c>
      <c r="Q1397" s="125">
        <v>3.5634999999999999</v>
      </c>
      <c r="R1397" s="125">
        <v>1.5279</v>
      </c>
      <c r="S1397" s="125">
        <v>3.5543999999999998</v>
      </c>
      <c r="T1397" s="363">
        <v>8.0660000000000007</v>
      </c>
      <c r="U1397" s="125">
        <v>107</v>
      </c>
    </row>
    <row r="1398" spans="1:21">
      <c r="A1398" s="125">
        <v>106</v>
      </c>
      <c r="B1398" s="125">
        <v>0.47110000000000002</v>
      </c>
      <c r="C1398" s="125">
        <v>1.4045000000000001</v>
      </c>
      <c r="D1398" s="125">
        <v>3.3089</v>
      </c>
      <c r="E1398" s="125">
        <v>7.1711</v>
      </c>
      <c r="F1398" s="125">
        <v>15.0365</v>
      </c>
      <c r="G1398" s="125">
        <v>19.062999999999999</v>
      </c>
      <c r="H1398" s="125">
        <v>29.0456</v>
      </c>
      <c r="I1398" s="125">
        <v>0.54279999999999995</v>
      </c>
      <c r="J1398" s="125">
        <v>1.546</v>
      </c>
      <c r="K1398" s="125">
        <v>3.5897000000000001</v>
      </c>
      <c r="L1398" s="125">
        <v>0.59950000000000003</v>
      </c>
      <c r="M1398" s="125">
        <v>2.0676999999999999</v>
      </c>
      <c r="N1398" s="125">
        <v>4.2321999999999997</v>
      </c>
      <c r="O1398" s="125">
        <v>0.498</v>
      </c>
      <c r="P1398" s="125">
        <v>1.5311999999999999</v>
      </c>
      <c r="Q1398" s="125">
        <v>3.5657999999999999</v>
      </c>
      <c r="R1398" s="125">
        <v>1.5289999999999999</v>
      </c>
      <c r="S1398" s="125">
        <v>3.5565000000000002</v>
      </c>
      <c r="T1398" s="363">
        <v>8.0703999999999994</v>
      </c>
      <c r="U1398" s="125">
        <v>106</v>
      </c>
    </row>
    <row r="1399" spans="1:21">
      <c r="A1399" s="125">
        <v>105</v>
      </c>
      <c r="B1399" s="125">
        <v>0.47149999999999997</v>
      </c>
      <c r="C1399" s="125">
        <v>1.4055</v>
      </c>
      <c r="D1399" s="125">
        <v>3.3108</v>
      </c>
      <c r="E1399" s="125">
        <v>7.1749999999999998</v>
      </c>
      <c r="F1399" s="125">
        <v>15.044499999999999</v>
      </c>
      <c r="G1399" s="125">
        <v>19.0732</v>
      </c>
      <c r="H1399" s="125">
        <v>29.061299999999999</v>
      </c>
      <c r="I1399" s="125">
        <v>0.54339999999999999</v>
      </c>
      <c r="J1399" s="125">
        <v>1.5470999999999999</v>
      </c>
      <c r="K1399" s="125">
        <v>3.5920000000000001</v>
      </c>
      <c r="L1399" s="125">
        <v>1.0002</v>
      </c>
      <c r="M1399" s="125">
        <v>2.0689000000000002</v>
      </c>
      <c r="N1399" s="125">
        <v>4.2347000000000001</v>
      </c>
      <c r="O1399" s="125">
        <v>0.4985</v>
      </c>
      <c r="P1399" s="125">
        <v>1.5323</v>
      </c>
      <c r="Q1399" s="125">
        <v>3.5680000000000001</v>
      </c>
      <c r="R1399" s="125">
        <v>1.5301</v>
      </c>
      <c r="S1399" s="125">
        <v>3.5587</v>
      </c>
      <c r="T1399" s="363">
        <v>8.0748999999999995</v>
      </c>
      <c r="U1399" s="125">
        <v>105</v>
      </c>
    </row>
    <row r="1400" spans="1:21">
      <c r="A1400" s="125">
        <v>104</v>
      </c>
      <c r="B1400" s="125">
        <v>0.47199999999999998</v>
      </c>
      <c r="C1400" s="125">
        <v>1.4065000000000001</v>
      </c>
      <c r="D1400" s="125">
        <v>3.3128000000000002</v>
      </c>
      <c r="E1400" s="125">
        <v>7.1790000000000003</v>
      </c>
      <c r="F1400" s="125">
        <v>15.0525</v>
      </c>
      <c r="G1400" s="125">
        <v>19.083500000000001</v>
      </c>
      <c r="H1400" s="125">
        <v>29.077000000000002</v>
      </c>
      <c r="I1400" s="125">
        <v>0.54400000000000004</v>
      </c>
      <c r="J1400" s="125">
        <v>1.5483</v>
      </c>
      <c r="K1400" s="125">
        <v>3.5943000000000001</v>
      </c>
      <c r="L1400" s="125">
        <v>1.0007999999999999</v>
      </c>
      <c r="M1400" s="125">
        <v>2.0701999999999998</v>
      </c>
      <c r="N1400" s="125">
        <v>4.2373000000000003</v>
      </c>
      <c r="O1400" s="125">
        <v>0.499</v>
      </c>
      <c r="P1400" s="125">
        <v>1.5334000000000001</v>
      </c>
      <c r="Q1400" s="125">
        <v>3.5703</v>
      </c>
      <c r="R1400" s="125">
        <v>1.5311999999999999</v>
      </c>
      <c r="S1400" s="125">
        <v>3.5609999999999999</v>
      </c>
      <c r="T1400" s="363">
        <v>8.0792999999999999</v>
      </c>
      <c r="U1400" s="125">
        <v>104</v>
      </c>
    </row>
    <row r="1401" spans="1:21">
      <c r="A1401" s="125">
        <v>103</v>
      </c>
      <c r="B1401" s="125">
        <v>0.47249999999999998</v>
      </c>
      <c r="C1401" s="125">
        <v>1.4075</v>
      </c>
      <c r="D1401" s="125">
        <v>3.3148</v>
      </c>
      <c r="E1401" s="125">
        <v>7.1829000000000001</v>
      </c>
      <c r="F1401" s="125">
        <v>15.060600000000001</v>
      </c>
      <c r="G1401" s="125">
        <v>19.093900000000001</v>
      </c>
      <c r="H1401" s="125">
        <v>29.0929</v>
      </c>
      <c r="I1401" s="125">
        <v>0.54449999999999998</v>
      </c>
      <c r="J1401" s="125">
        <v>1.5495000000000001</v>
      </c>
      <c r="K1401" s="125">
        <v>3.5966999999999998</v>
      </c>
      <c r="L1401" s="125">
        <v>1.0014000000000001</v>
      </c>
      <c r="M1401" s="125">
        <v>2.0714000000000001</v>
      </c>
      <c r="N1401" s="125">
        <v>4.2397999999999998</v>
      </c>
      <c r="O1401" s="125">
        <v>0.4995</v>
      </c>
      <c r="P1401" s="125">
        <v>1.5346</v>
      </c>
      <c r="Q1401" s="125">
        <v>3.5726</v>
      </c>
      <c r="R1401" s="125">
        <v>1.5323</v>
      </c>
      <c r="S1401" s="125">
        <v>3.5632000000000001</v>
      </c>
      <c r="T1401" s="363">
        <v>8.0837000000000003</v>
      </c>
      <c r="U1401" s="125">
        <v>103</v>
      </c>
    </row>
    <row r="1402" spans="1:21">
      <c r="A1402" s="125">
        <v>102</v>
      </c>
      <c r="B1402" s="125">
        <v>0.47299999999999998</v>
      </c>
      <c r="C1402" s="125">
        <v>1.4085000000000001</v>
      </c>
      <c r="D1402" s="125">
        <v>3.3167</v>
      </c>
      <c r="E1402" s="125">
        <v>7.1868999999999996</v>
      </c>
      <c r="F1402" s="125">
        <v>15.0687</v>
      </c>
      <c r="G1402" s="125">
        <v>19.104199999999999</v>
      </c>
      <c r="H1402" s="125">
        <v>29.108799999999999</v>
      </c>
      <c r="I1402" s="125">
        <v>0.54510000000000003</v>
      </c>
      <c r="J1402" s="125">
        <v>1.5507</v>
      </c>
      <c r="K1402" s="125">
        <v>3.5990000000000002</v>
      </c>
      <c r="L1402" s="125">
        <v>1.002</v>
      </c>
      <c r="M1402" s="125">
        <v>2.0727000000000002</v>
      </c>
      <c r="N1402" s="125">
        <v>4.2423000000000002</v>
      </c>
      <c r="O1402" s="125">
        <v>0.5</v>
      </c>
      <c r="P1402" s="125">
        <v>1.5357000000000001</v>
      </c>
      <c r="Q1402" s="125">
        <v>3.5748000000000002</v>
      </c>
      <c r="R1402" s="125">
        <v>1.5334000000000001</v>
      </c>
      <c r="S1402" s="125">
        <v>3.5653999999999999</v>
      </c>
      <c r="T1402" s="363">
        <v>8.0882000000000005</v>
      </c>
      <c r="U1402" s="125">
        <v>102</v>
      </c>
    </row>
    <row r="1403" spans="1:21">
      <c r="A1403" s="125">
        <v>101</v>
      </c>
      <c r="B1403" s="125">
        <v>0.47339999999999999</v>
      </c>
      <c r="C1403" s="125">
        <v>1.4095</v>
      </c>
      <c r="D1403" s="125">
        <v>3.3187000000000002</v>
      </c>
      <c r="E1403" s="125">
        <v>7.1909000000000001</v>
      </c>
      <c r="F1403" s="125">
        <v>15.0769</v>
      </c>
      <c r="G1403" s="125">
        <v>19.114699999999999</v>
      </c>
      <c r="H1403" s="125">
        <v>29.1248</v>
      </c>
      <c r="I1403" s="125">
        <v>0.54569999999999996</v>
      </c>
      <c r="J1403" s="125">
        <v>1.5518000000000001</v>
      </c>
      <c r="K1403" s="125">
        <v>4.0014000000000003</v>
      </c>
      <c r="L1403" s="125">
        <v>1.0026999999999999</v>
      </c>
      <c r="M1403" s="125">
        <v>2.0739000000000001</v>
      </c>
      <c r="N1403" s="125">
        <v>4.2449000000000003</v>
      </c>
      <c r="O1403" s="125">
        <v>0.50049999999999994</v>
      </c>
      <c r="P1403" s="125">
        <v>1.5368999999999999</v>
      </c>
      <c r="Q1403" s="125">
        <v>3.5771000000000002</v>
      </c>
      <c r="R1403" s="125">
        <v>1.5345</v>
      </c>
      <c r="S1403" s="125">
        <v>3.5676999999999999</v>
      </c>
      <c r="T1403" s="363">
        <v>8.0927000000000007</v>
      </c>
      <c r="U1403" s="125">
        <v>101</v>
      </c>
    </row>
    <row r="1404" spans="1:21">
      <c r="A1404" s="125">
        <v>100</v>
      </c>
      <c r="B1404" s="125">
        <v>0.47389999999999999</v>
      </c>
      <c r="C1404" s="125">
        <v>1.4105000000000001</v>
      </c>
      <c r="D1404" s="125">
        <v>3.3207</v>
      </c>
      <c r="E1404" s="125">
        <v>7.1950000000000003</v>
      </c>
      <c r="F1404" s="125">
        <v>15.085100000000001</v>
      </c>
      <c r="G1404" s="125">
        <v>19.1252</v>
      </c>
      <c r="H1404" s="125">
        <v>29.140899999999998</v>
      </c>
      <c r="I1404" s="125">
        <v>0.54620000000000002</v>
      </c>
      <c r="J1404" s="125">
        <v>1.5529999999999999</v>
      </c>
      <c r="K1404" s="125">
        <v>4.0038</v>
      </c>
      <c r="L1404" s="125">
        <v>1.0033000000000001</v>
      </c>
      <c r="M1404" s="125">
        <v>2.0752000000000002</v>
      </c>
      <c r="N1404" s="125">
        <v>4.2474999999999996</v>
      </c>
      <c r="O1404" s="125">
        <v>0.501</v>
      </c>
      <c r="P1404" s="125">
        <v>1.5381</v>
      </c>
      <c r="Q1404" s="125">
        <v>3.5794999999999999</v>
      </c>
      <c r="R1404" s="125">
        <v>1.5357000000000001</v>
      </c>
      <c r="S1404" s="125">
        <v>3.5699000000000001</v>
      </c>
      <c r="T1404" s="363">
        <v>8.0973000000000006</v>
      </c>
      <c r="U1404" s="125">
        <v>100</v>
      </c>
    </row>
    <row r="1405" spans="1:21">
      <c r="A1405" s="125">
        <v>99</v>
      </c>
      <c r="B1405" s="125">
        <v>0.47439999999999999</v>
      </c>
      <c r="C1405" s="125">
        <v>1.4115</v>
      </c>
      <c r="D1405" s="125">
        <v>3.3227000000000002</v>
      </c>
      <c r="E1405" s="125">
        <v>7.1989999999999998</v>
      </c>
      <c r="F1405" s="125">
        <v>15.093299999999999</v>
      </c>
      <c r="G1405" s="125">
        <v>19.1357</v>
      </c>
      <c r="H1405" s="125">
        <v>29.1571</v>
      </c>
      <c r="I1405" s="125">
        <v>0.54679999999999995</v>
      </c>
      <c r="J1405" s="125">
        <v>1.5542</v>
      </c>
      <c r="K1405" s="125">
        <v>4.0061999999999998</v>
      </c>
      <c r="L1405" s="125">
        <v>1.0039</v>
      </c>
      <c r="M1405" s="125">
        <v>2.0764999999999998</v>
      </c>
      <c r="N1405" s="125">
        <v>4.25</v>
      </c>
      <c r="O1405" s="125">
        <v>0.50149999999999995</v>
      </c>
      <c r="P1405" s="125">
        <v>1.5391999999999999</v>
      </c>
      <c r="Q1405" s="125">
        <v>3.5817999999999999</v>
      </c>
      <c r="R1405" s="125">
        <v>1.5367999999999999</v>
      </c>
      <c r="S1405" s="125">
        <v>3.5722</v>
      </c>
      <c r="T1405" s="363">
        <v>8.1018000000000008</v>
      </c>
      <c r="U1405" s="125">
        <v>99</v>
      </c>
    </row>
    <row r="1406" spans="1:21">
      <c r="A1406" s="125">
        <v>98</v>
      </c>
      <c r="B1406" s="125">
        <v>0.47489999999999999</v>
      </c>
      <c r="C1406" s="125">
        <v>1.4125000000000001</v>
      </c>
      <c r="D1406" s="125">
        <v>3.3248000000000002</v>
      </c>
      <c r="E1406" s="125">
        <v>7.2031000000000001</v>
      </c>
      <c r="F1406" s="125">
        <v>15.101599999999999</v>
      </c>
      <c r="G1406" s="125">
        <v>19.1463</v>
      </c>
      <c r="H1406" s="125">
        <v>29.173300000000001</v>
      </c>
      <c r="I1406" s="125">
        <v>0.5474</v>
      </c>
      <c r="J1406" s="125">
        <v>1.5553999999999999</v>
      </c>
      <c r="K1406" s="125">
        <v>4.0086000000000004</v>
      </c>
      <c r="L1406" s="125">
        <v>1.0045999999999999</v>
      </c>
      <c r="M1406" s="125">
        <v>2.0777999999999999</v>
      </c>
      <c r="N1406" s="125">
        <v>4.2526000000000002</v>
      </c>
      <c r="O1406" s="125">
        <v>0.502</v>
      </c>
      <c r="P1406" s="125">
        <v>1.5404</v>
      </c>
      <c r="Q1406" s="125">
        <v>3.5840999999999998</v>
      </c>
      <c r="R1406" s="125">
        <v>1.5379</v>
      </c>
      <c r="S1406" s="125">
        <v>3.5745</v>
      </c>
      <c r="T1406" s="363">
        <v>8.1064000000000007</v>
      </c>
      <c r="U1406" s="125">
        <v>98</v>
      </c>
    </row>
    <row r="1407" spans="1:21">
      <c r="A1407" s="125">
        <v>97</v>
      </c>
      <c r="B1407" s="125">
        <v>0.47539999999999999</v>
      </c>
      <c r="C1407" s="125">
        <v>1.4135</v>
      </c>
      <c r="D1407" s="125">
        <v>3.3268</v>
      </c>
      <c r="E1407" s="125">
        <v>7.2072000000000003</v>
      </c>
      <c r="F1407" s="125">
        <v>15.1099</v>
      </c>
      <c r="G1407" s="125">
        <v>19.1569</v>
      </c>
      <c r="H1407" s="125">
        <v>29.189699999999998</v>
      </c>
      <c r="I1407" s="125">
        <v>0.54800000000000004</v>
      </c>
      <c r="J1407" s="125">
        <v>1.5566</v>
      </c>
      <c r="K1407" s="125">
        <v>4.0110000000000001</v>
      </c>
      <c r="L1407" s="125">
        <v>1.0052000000000001</v>
      </c>
      <c r="M1407" s="125">
        <v>2.0790999999999999</v>
      </c>
      <c r="N1407" s="125">
        <v>4.2552000000000003</v>
      </c>
      <c r="O1407" s="125">
        <v>0.50249999999999995</v>
      </c>
      <c r="P1407" s="125">
        <v>1.5416000000000001</v>
      </c>
      <c r="Q1407" s="125">
        <v>3.5863999999999998</v>
      </c>
      <c r="R1407" s="125">
        <v>1.5390999999999999</v>
      </c>
      <c r="S1407" s="125">
        <v>3.5768</v>
      </c>
      <c r="T1407" s="363">
        <v>8.1110000000000007</v>
      </c>
      <c r="U1407" s="125">
        <v>97</v>
      </c>
    </row>
    <row r="1408" spans="1:21">
      <c r="A1408" s="125">
        <v>96</v>
      </c>
      <c r="B1408" s="125">
        <v>0.47589999999999999</v>
      </c>
      <c r="C1408" s="125">
        <v>1.4145000000000001</v>
      </c>
      <c r="D1408" s="125">
        <v>3.3288000000000002</v>
      </c>
      <c r="E1408" s="125">
        <v>7.2112999999999996</v>
      </c>
      <c r="F1408" s="125">
        <v>15.1183</v>
      </c>
      <c r="G1408" s="125">
        <v>19.1676</v>
      </c>
      <c r="H1408" s="125">
        <v>29.206099999999999</v>
      </c>
      <c r="I1408" s="125">
        <v>0.54849999999999999</v>
      </c>
      <c r="J1408" s="125">
        <v>1.5578000000000001</v>
      </c>
      <c r="K1408" s="125">
        <v>4.0134999999999996</v>
      </c>
      <c r="L1408" s="125">
        <v>1.0059</v>
      </c>
      <c r="M1408" s="125">
        <v>2.0804</v>
      </c>
      <c r="N1408" s="125">
        <v>4.2579000000000002</v>
      </c>
      <c r="O1408" s="125">
        <v>0.503</v>
      </c>
      <c r="P1408" s="125">
        <v>1.5427999999999999</v>
      </c>
      <c r="Q1408" s="125">
        <v>3.5888</v>
      </c>
      <c r="R1408" s="125">
        <v>1.5402</v>
      </c>
      <c r="S1408" s="125">
        <v>3.5790999999999999</v>
      </c>
      <c r="T1408" s="363">
        <v>8.1156000000000006</v>
      </c>
      <c r="U1408" s="125">
        <v>96</v>
      </c>
    </row>
    <row r="1409" spans="1:21">
      <c r="A1409" s="125">
        <v>95</v>
      </c>
      <c r="B1409" s="125">
        <v>0.47639999999999999</v>
      </c>
      <c r="C1409" s="125">
        <v>1.4155</v>
      </c>
      <c r="D1409" s="125">
        <v>3.3309000000000002</v>
      </c>
      <c r="E1409" s="125">
        <v>7.2154999999999996</v>
      </c>
      <c r="F1409" s="125">
        <v>15.1267</v>
      </c>
      <c r="G1409" s="125">
        <v>19.1784</v>
      </c>
      <c r="H1409" s="125">
        <v>29.2226</v>
      </c>
      <c r="I1409" s="125">
        <v>0.54910000000000003</v>
      </c>
      <c r="J1409" s="125">
        <v>1.5590999999999999</v>
      </c>
      <c r="K1409" s="125">
        <v>4.0159000000000002</v>
      </c>
      <c r="L1409" s="125">
        <v>1.0065</v>
      </c>
      <c r="M1409" s="125">
        <v>2.0817000000000001</v>
      </c>
      <c r="N1409" s="125">
        <v>4.2605000000000004</v>
      </c>
      <c r="O1409" s="125">
        <v>0.50349999999999995</v>
      </c>
      <c r="P1409" s="125">
        <v>1.544</v>
      </c>
      <c r="Q1409" s="125">
        <v>3.5912000000000002</v>
      </c>
      <c r="R1409" s="125">
        <v>1.5414000000000001</v>
      </c>
      <c r="S1409" s="125">
        <v>3.5813999999999999</v>
      </c>
      <c r="T1409" s="363">
        <v>8.1202000000000005</v>
      </c>
      <c r="U1409" s="125">
        <v>95</v>
      </c>
    </row>
    <row r="1410" spans="1:21">
      <c r="A1410" s="125">
        <v>94</v>
      </c>
      <c r="B1410" s="125">
        <v>0.47689999999999999</v>
      </c>
      <c r="C1410" s="125">
        <v>1.4166000000000001</v>
      </c>
      <c r="D1410" s="125">
        <v>3.3330000000000002</v>
      </c>
      <c r="E1410" s="125">
        <v>7.2195999999999998</v>
      </c>
      <c r="F1410" s="125">
        <v>15.1351</v>
      </c>
      <c r="G1410" s="125">
        <v>19.1892</v>
      </c>
      <c r="H1410" s="125">
        <v>29.2392</v>
      </c>
      <c r="I1410" s="125">
        <v>0.54969999999999997</v>
      </c>
      <c r="J1410" s="125">
        <v>1.5603</v>
      </c>
      <c r="K1410" s="125">
        <v>4.0183999999999997</v>
      </c>
      <c r="L1410" s="125">
        <v>1.0072000000000001</v>
      </c>
      <c r="M1410" s="125">
        <v>2.0830000000000002</v>
      </c>
      <c r="N1410" s="125">
        <v>4.2632000000000003</v>
      </c>
      <c r="O1410" s="125">
        <v>0.504</v>
      </c>
      <c r="P1410" s="125">
        <v>1.5451999999999999</v>
      </c>
      <c r="Q1410" s="125">
        <v>3.5935999999999999</v>
      </c>
      <c r="R1410" s="125">
        <v>1.5425</v>
      </c>
      <c r="S1410" s="125">
        <v>3.5836999999999999</v>
      </c>
      <c r="T1410" s="363">
        <v>8.1249000000000002</v>
      </c>
      <c r="U1410" s="125">
        <v>94</v>
      </c>
    </row>
    <row r="1411" spans="1:21">
      <c r="A1411" s="125">
        <v>93</v>
      </c>
      <c r="B1411" s="125">
        <v>0.47739999999999999</v>
      </c>
      <c r="C1411" s="125">
        <v>1.4176</v>
      </c>
      <c r="D1411" s="125">
        <v>3.335</v>
      </c>
      <c r="E1411" s="125">
        <v>7.2237999999999998</v>
      </c>
      <c r="F1411" s="125">
        <v>15.143599999999999</v>
      </c>
      <c r="G1411" s="125">
        <v>19.200099999999999</v>
      </c>
      <c r="H1411" s="125">
        <v>29.2559</v>
      </c>
      <c r="I1411" s="125">
        <v>0.55030000000000001</v>
      </c>
      <c r="J1411" s="125">
        <v>1.5615000000000001</v>
      </c>
      <c r="K1411" s="125">
        <v>4.0209000000000001</v>
      </c>
      <c r="L1411" s="125">
        <v>1.0079</v>
      </c>
      <c r="M1411" s="125">
        <v>2.0842999999999998</v>
      </c>
      <c r="N1411" s="125">
        <v>4.2657999999999996</v>
      </c>
      <c r="O1411" s="125">
        <v>0.50460000000000005</v>
      </c>
      <c r="P1411" s="125">
        <v>1.5464</v>
      </c>
      <c r="Q1411" s="125">
        <v>3.5960000000000001</v>
      </c>
      <c r="R1411" s="125">
        <v>1.5437000000000001</v>
      </c>
      <c r="S1411" s="125">
        <v>3.5859999999999999</v>
      </c>
      <c r="T1411" s="363">
        <v>8.1295999999999999</v>
      </c>
      <c r="U1411" s="125">
        <v>93</v>
      </c>
    </row>
    <row r="1412" spans="1:21">
      <c r="A1412" s="125">
        <v>92</v>
      </c>
      <c r="B1412" s="125">
        <v>0.47789999999999999</v>
      </c>
      <c r="C1412" s="125">
        <v>1.4187000000000001</v>
      </c>
      <c r="D1412" s="125">
        <v>3.3371</v>
      </c>
      <c r="E1412" s="125">
        <v>7.2279999999999998</v>
      </c>
      <c r="F1412" s="125">
        <v>15.152200000000001</v>
      </c>
      <c r="G1412" s="125">
        <v>19.210999999999999</v>
      </c>
      <c r="H1412" s="125">
        <v>29.272600000000001</v>
      </c>
      <c r="I1412" s="125">
        <v>0.55089999999999995</v>
      </c>
      <c r="J1412" s="125">
        <v>1.5628</v>
      </c>
      <c r="K1412" s="125">
        <v>4.0233999999999996</v>
      </c>
      <c r="L1412" s="125">
        <v>1.0085</v>
      </c>
      <c r="M1412" s="125">
        <v>2.0857000000000001</v>
      </c>
      <c r="N1412" s="125">
        <v>4.2685000000000004</v>
      </c>
      <c r="O1412" s="125">
        <v>0.50509999999999999</v>
      </c>
      <c r="P1412" s="125">
        <v>1.5476000000000001</v>
      </c>
      <c r="Q1412" s="125">
        <v>3.5983999999999998</v>
      </c>
      <c r="R1412" s="125">
        <v>1.5448999999999999</v>
      </c>
      <c r="S1412" s="125">
        <v>3.5884</v>
      </c>
      <c r="T1412" s="363">
        <v>8.1342999999999996</v>
      </c>
      <c r="U1412" s="125">
        <v>92</v>
      </c>
    </row>
    <row r="1413" spans="1:21">
      <c r="A1413" s="125">
        <v>91</v>
      </c>
      <c r="B1413" s="125">
        <v>0.47839999999999999</v>
      </c>
      <c r="C1413" s="125">
        <v>1.4197</v>
      </c>
      <c r="D1413" s="125">
        <v>3.3391999999999999</v>
      </c>
      <c r="E1413" s="125">
        <v>7.2323000000000004</v>
      </c>
      <c r="F1413" s="125">
        <v>15.1608</v>
      </c>
      <c r="G1413" s="125">
        <v>19.222000000000001</v>
      </c>
      <c r="H1413" s="125">
        <v>29.2895</v>
      </c>
      <c r="I1413" s="125">
        <v>0.55149999999999999</v>
      </c>
      <c r="J1413" s="125">
        <v>1.5640000000000001</v>
      </c>
      <c r="K1413" s="125">
        <v>4.0259</v>
      </c>
      <c r="L1413" s="125">
        <v>1.0092000000000001</v>
      </c>
      <c r="M1413" s="125">
        <v>2.0870000000000002</v>
      </c>
      <c r="N1413" s="125">
        <v>4.2712000000000003</v>
      </c>
      <c r="O1413" s="125">
        <v>0.50560000000000005</v>
      </c>
      <c r="P1413" s="125">
        <v>1.5488</v>
      </c>
      <c r="Q1413" s="125">
        <v>4.0007999999999999</v>
      </c>
      <c r="R1413" s="125">
        <v>1.546</v>
      </c>
      <c r="S1413" s="125">
        <v>3.5908000000000002</v>
      </c>
      <c r="T1413" s="363">
        <v>8.1390999999999991</v>
      </c>
      <c r="U1413" s="125">
        <v>91</v>
      </c>
    </row>
    <row r="1414" spans="1:21">
      <c r="A1414" s="125">
        <v>90</v>
      </c>
      <c r="B1414" s="125">
        <v>0.47889999999999999</v>
      </c>
      <c r="C1414" s="125">
        <v>1.4208000000000001</v>
      </c>
      <c r="D1414" s="125">
        <v>3.3412999999999999</v>
      </c>
      <c r="E1414" s="125">
        <v>7.2365000000000004</v>
      </c>
      <c r="F1414" s="125">
        <v>15.1694</v>
      </c>
      <c r="G1414" s="125">
        <v>19.233000000000001</v>
      </c>
      <c r="H1414" s="125">
        <v>29.3064</v>
      </c>
      <c r="I1414" s="125">
        <v>0.55210000000000004</v>
      </c>
      <c r="J1414" s="125">
        <v>1.5652999999999999</v>
      </c>
      <c r="K1414" s="125">
        <v>4.0284000000000004</v>
      </c>
      <c r="L1414" s="125">
        <v>1.0098</v>
      </c>
      <c r="M1414" s="125">
        <v>2.0884</v>
      </c>
      <c r="N1414" s="125">
        <v>4.2739000000000003</v>
      </c>
      <c r="O1414" s="125">
        <v>0.50609999999999999</v>
      </c>
      <c r="P1414" s="125">
        <v>1.55</v>
      </c>
      <c r="Q1414" s="125">
        <v>4.0031999999999996</v>
      </c>
      <c r="R1414" s="125">
        <v>1.5471999999999999</v>
      </c>
      <c r="S1414" s="125">
        <v>3.5931000000000002</v>
      </c>
      <c r="T1414" s="363">
        <v>8.1438000000000006</v>
      </c>
      <c r="U1414" s="125">
        <v>90</v>
      </c>
    </row>
    <row r="1415" spans="1:21">
      <c r="A1415" s="125">
        <v>89</v>
      </c>
      <c r="B1415" s="125">
        <v>0.47939999999999999</v>
      </c>
      <c r="C1415" s="125">
        <v>1.4218</v>
      </c>
      <c r="D1415" s="125">
        <v>3.3433999999999999</v>
      </c>
      <c r="E1415" s="125">
        <v>7.2408000000000001</v>
      </c>
      <c r="F1415" s="125">
        <v>15.178100000000001</v>
      </c>
      <c r="G1415" s="125">
        <v>19.244199999999999</v>
      </c>
      <c r="H1415" s="125">
        <v>29.323499999999999</v>
      </c>
      <c r="I1415" s="125">
        <v>0.55269999999999997</v>
      </c>
      <c r="J1415" s="125">
        <v>1.5665</v>
      </c>
      <c r="K1415" s="125">
        <v>4.0308999999999999</v>
      </c>
      <c r="L1415" s="125">
        <v>1.0105</v>
      </c>
      <c r="M1415" s="125">
        <v>2.0897000000000001</v>
      </c>
      <c r="N1415" s="125">
        <v>4.2766000000000002</v>
      </c>
      <c r="O1415" s="125">
        <v>0.50670000000000004</v>
      </c>
      <c r="P1415" s="125">
        <v>1.5512999999999999</v>
      </c>
      <c r="Q1415" s="125">
        <v>4.0057</v>
      </c>
      <c r="R1415" s="125">
        <v>1.5484</v>
      </c>
      <c r="S1415" s="125">
        <v>3.5954999999999999</v>
      </c>
      <c r="T1415" s="363">
        <v>8.1486000000000001</v>
      </c>
      <c r="U1415" s="125">
        <v>89</v>
      </c>
    </row>
    <row r="1416" spans="1:21">
      <c r="A1416" s="125">
        <v>88</v>
      </c>
      <c r="B1416" s="125">
        <v>0.47989999999999999</v>
      </c>
      <c r="C1416" s="125">
        <v>1.4229000000000001</v>
      </c>
      <c r="D1416" s="125">
        <v>3.3456000000000001</v>
      </c>
      <c r="E1416" s="125">
        <v>7.2450999999999999</v>
      </c>
      <c r="F1416" s="125">
        <v>15.1868</v>
      </c>
      <c r="G1416" s="125">
        <v>19.255299999999998</v>
      </c>
      <c r="H1416" s="125">
        <v>29.340599999999998</v>
      </c>
      <c r="I1416" s="125">
        <v>0.55330000000000001</v>
      </c>
      <c r="J1416" s="125">
        <v>1.5678000000000001</v>
      </c>
      <c r="K1416" s="125">
        <v>4.0334000000000003</v>
      </c>
      <c r="L1416" s="125">
        <v>1.0112000000000001</v>
      </c>
      <c r="M1416" s="125">
        <v>2.0911</v>
      </c>
      <c r="N1416" s="125">
        <v>4.2793999999999999</v>
      </c>
      <c r="O1416" s="125">
        <v>0.50719999999999998</v>
      </c>
      <c r="P1416" s="125">
        <v>1.5525</v>
      </c>
      <c r="Q1416" s="125">
        <v>4.0080999999999998</v>
      </c>
      <c r="R1416" s="125">
        <v>1.5496000000000001</v>
      </c>
      <c r="S1416" s="125">
        <v>3.5979000000000001</v>
      </c>
      <c r="T1416" s="363">
        <v>8.1533999999999995</v>
      </c>
      <c r="U1416" s="125">
        <v>88</v>
      </c>
    </row>
    <row r="1417" spans="1:21">
      <c r="A1417" s="125">
        <v>87</v>
      </c>
      <c r="B1417" s="125">
        <v>0.48039999999999999</v>
      </c>
      <c r="C1417" s="125">
        <v>1.4239999999999999</v>
      </c>
      <c r="D1417" s="125">
        <v>3.3477000000000001</v>
      </c>
      <c r="E1417" s="125">
        <v>7.2493999999999996</v>
      </c>
      <c r="F1417" s="125">
        <v>15.195600000000001</v>
      </c>
      <c r="G1417" s="125">
        <v>19.2666</v>
      </c>
      <c r="H1417" s="125">
        <v>29.357900000000001</v>
      </c>
      <c r="I1417" s="125">
        <v>0.55389999999999995</v>
      </c>
      <c r="J1417" s="125">
        <v>1.5690999999999999</v>
      </c>
      <c r="K1417" s="125">
        <v>4.0359999999999996</v>
      </c>
      <c r="L1417" s="125">
        <v>1.0119</v>
      </c>
      <c r="M1417" s="125">
        <v>2.0924</v>
      </c>
      <c r="N1417" s="125">
        <v>4.2820999999999998</v>
      </c>
      <c r="O1417" s="125">
        <v>0.50780000000000003</v>
      </c>
      <c r="P1417" s="125">
        <v>1.5537000000000001</v>
      </c>
      <c r="Q1417" s="125">
        <v>4.0106000000000002</v>
      </c>
      <c r="R1417" s="125">
        <v>1.5508</v>
      </c>
      <c r="S1417" s="125">
        <v>4.0003000000000002</v>
      </c>
      <c r="T1417" s="363">
        <v>8.1583000000000006</v>
      </c>
      <c r="U1417" s="125">
        <v>87</v>
      </c>
    </row>
    <row r="1418" spans="1:21">
      <c r="A1418" s="125">
        <v>86</v>
      </c>
      <c r="B1418" s="125">
        <v>0.48089999999999999</v>
      </c>
      <c r="C1418" s="125">
        <v>1.425</v>
      </c>
      <c r="D1418" s="125">
        <v>3.3498999999999999</v>
      </c>
      <c r="E1418" s="125">
        <v>7.2538</v>
      </c>
      <c r="F1418" s="125">
        <v>15.2044</v>
      </c>
      <c r="G1418" s="125">
        <v>19.277899999999999</v>
      </c>
      <c r="H1418" s="125">
        <v>29.3752</v>
      </c>
      <c r="I1418" s="125">
        <v>0.55449999999999999</v>
      </c>
      <c r="J1418" s="125">
        <v>1.5703</v>
      </c>
      <c r="K1418" s="125">
        <v>4.0385999999999997</v>
      </c>
      <c r="L1418" s="125">
        <v>1.0125999999999999</v>
      </c>
      <c r="M1418" s="125">
        <v>2.0937999999999999</v>
      </c>
      <c r="N1418" s="125">
        <v>4.2849000000000004</v>
      </c>
      <c r="O1418" s="125">
        <v>0.50829999999999997</v>
      </c>
      <c r="P1418" s="125">
        <v>1.5549999999999999</v>
      </c>
      <c r="Q1418" s="125">
        <v>4.0130999999999997</v>
      </c>
      <c r="R1418" s="125">
        <v>1.552</v>
      </c>
      <c r="S1418" s="125">
        <v>4.0027999999999997</v>
      </c>
      <c r="T1418" s="363">
        <v>8.1631999999999998</v>
      </c>
      <c r="U1418" s="125">
        <v>86</v>
      </c>
    </row>
    <row r="1419" spans="1:21">
      <c r="A1419" s="125">
        <v>85</v>
      </c>
      <c r="B1419" s="125">
        <v>0.48149999999999998</v>
      </c>
      <c r="C1419" s="125">
        <v>1.4260999999999999</v>
      </c>
      <c r="D1419" s="125">
        <v>3.3521000000000001</v>
      </c>
      <c r="E1419" s="125">
        <v>7.2580999999999998</v>
      </c>
      <c r="F1419" s="125">
        <v>15.2133</v>
      </c>
      <c r="G1419" s="125">
        <v>19.289300000000001</v>
      </c>
      <c r="H1419" s="125">
        <v>29.392700000000001</v>
      </c>
      <c r="I1419" s="125">
        <v>0.55520000000000003</v>
      </c>
      <c r="J1419" s="125">
        <v>1.5716000000000001</v>
      </c>
      <c r="K1419" s="125">
        <v>4.0411999999999999</v>
      </c>
      <c r="L1419" s="125">
        <v>1.0133000000000001</v>
      </c>
      <c r="M1419" s="125">
        <v>2.0952000000000002</v>
      </c>
      <c r="N1419" s="125">
        <v>4.2877000000000001</v>
      </c>
      <c r="O1419" s="125">
        <v>0.50880000000000003</v>
      </c>
      <c r="P1419" s="125">
        <v>1.5563</v>
      </c>
      <c r="Q1419" s="125">
        <v>4.0156000000000001</v>
      </c>
      <c r="R1419" s="125">
        <v>1.5532999999999999</v>
      </c>
      <c r="S1419" s="125">
        <v>4.0052000000000003</v>
      </c>
      <c r="T1419" s="363">
        <v>8.1681000000000008</v>
      </c>
      <c r="U1419" s="125">
        <v>85</v>
      </c>
    </row>
    <row r="1420" spans="1:21">
      <c r="A1420" s="125">
        <v>84</v>
      </c>
      <c r="B1420" s="125">
        <v>0.48199999999999998</v>
      </c>
      <c r="C1420" s="125">
        <v>1.4272</v>
      </c>
      <c r="D1420" s="125">
        <v>3.3542000000000001</v>
      </c>
      <c r="E1420" s="125">
        <v>7.2625000000000002</v>
      </c>
      <c r="F1420" s="125">
        <v>15.222300000000001</v>
      </c>
      <c r="G1420" s="125">
        <v>19.300699999999999</v>
      </c>
      <c r="H1420" s="125">
        <v>29.4102</v>
      </c>
      <c r="I1420" s="125">
        <v>0.55579999999999996</v>
      </c>
      <c r="J1420" s="125">
        <v>1.5729</v>
      </c>
      <c r="K1420" s="125">
        <v>4.0438000000000001</v>
      </c>
      <c r="L1420" s="125">
        <v>1.0139</v>
      </c>
      <c r="M1420" s="125">
        <v>2.0966</v>
      </c>
      <c r="N1420" s="125">
        <v>4.2904999999999998</v>
      </c>
      <c r="O1420" s="125">
        <v>0.50939999999999996</v>
      </c>
      <c r="P1420" s="125">
        <v>1.5575000000000001</v>
      </c>
      <c r="Q1420" s="125">
        <v>4.0180999999999996</v>
      </c>
      <c r="R1420" s="125">
        <v>1.5545</v>
      </c>
      <c r="S1420" s="125">
        <v>4.0076999999999998</v>
      </c>
      <c r="T1420" s="363">
        <v>8.173</v>
      </c>
      <c r="U1420" s="125">
        <v>84</v>
      </c>
    </row>
    <row r="1421" spans="1:21">
      <c r="A1421" s="125">
        <v>83</v>
      </c>
      <c r="B1421" s="125">
        <v>0.48249999999999998</v>
      </c>
      <c r="C1421" s="125">
        <v>1.4282999999999999</v>
      </c>
      <c r="D1421" s="125">
        <v>3.3563999999999998</v>
      </c>
      <c r="E1421" s="125">
        <v>7.2670000000000003</v>
      </c>
      <c r="F1421" s="125">
        <v>15.231299999999999</v>
      </c>
      <c r="G1421" s="125">
        <v>19.312200000000001</v>
      </c>
      <c r="H1421" s="125">
        <v>29.427900000000001</v>
      </c>
      <c r="I1421" s="125">
        <v>0.55640000000000001</v>
      </c>
      <c r="J1421" s="125">
        <v>1.5742</v>
      </c>
      <c r="K1421" s="125">
        <v>4.0464000000000002</v>
      </c>
      <c r="L1421" s="125">
        <v>1.0145999999999999</v>
      </c>
      <c r="M1421" s="125">
        <v>2.0979999999999999</v>
      </c>
      <c r="N1421" s="125">
        <v>4.2933000000000003</v>
      </c>
      <c r="O1421" s="125">
        <v>0.50990000000000002</v>
      </c>
      <c r="P1421" s="125">
        <v>1.5588</v>
      </c>
      <c r="Q1421" s="125">
        <v>4.0206</v>
      </c>
      <c r="R1421" s="125">
        <v>1.5557000000000001</v>
      </c>
      <c r="S1421" s="125">
        <v>4.0102000000000002</v>
      </c>
      <c r="T1421" s="363">
        <v>8.1780000000000008</v>
      </c>
      <c r="U1421" s="125">
        <v>83</v>
      </c>
    </row>
    <row r="1422" spans="1:21">
      <c r="A1422" s="125">
        <v>82</v>
      </c>
      <c r="B1422" s="125">
        <v>0.48299999999999998</v>
      </c>
      <c r="C1422" s="125">
        <v>1.4294</v>
      </c>
      <c r="D1422" s="125">
        <v>3.3586999999999998</v>
      </c>
      <c r="E1422" s="125">
        <v>7.2713999999999999</v>
      </c>
      <c r="F1422" s="125">
        <v>15.2403</v>
      </c>
      <c r="G1422" s="125">
        <v>19.323799999999999</v>
      </c>
      <c r="H1422" s="125">
        <v>29.445699999999999</v>
      </c>
      <c r="I1422" s="125">
        <v>0.55700000000000005</v>
      </c>
      <c r="J1422" s="125">
        <v>1.5754999999999999</v>
      </c>
      <c r="K1422" s="125">
        <v>4.0490000000000004</v>
      </c>
      <c r="L1422" s="125">
        <v>1.0153000000000001</v>
      </c>
      <c r="M1422" s="125">
        <v>2.0994000000000002</v>
      </c>
      <c r="N1422" s="125">
        <v>4.2961</v>
      </c>
      <c r="O1422" s="125">
        <v>0.51049999999999995</v>
      </c>
      <c r="P1422" s="125">
        <v>1.5601</v>
      </c>
      <c r="Q1422" s="125">
        <v>4.0232000000000001</v>
      </c>
      <c r="R1422" s="125">
        <v>1.5569999999999999</v>
      </c>
      <c r="S1422" s="125">
        <v>4.0126999999999997</v>
      </c>
      <c r="T1422" s="363">
        <v>8.1829999999999998</v>
      </c>
      <c r="U1422" s="125">
        <v>82</v>
      </c>
    </row>
    <row r="1423" spans="1:21">
      <c r="A1423" s="125">
        <v>81</v>
      </c>
      <c r="B1423" s="125">
        <v>0.48359999999999997</v>
      </c>
      <c r="C1423" s="125">
        <v>1.4305000000000001</v>
      </c>
      <c r="D1423" s="125">
        <v>3.3609</v>
      </c>
      <c r="E1423" s="125">
        <v>7.2759</v>
      </c>
      <c r="F1423" s="125">
        <v>15.2494</v>
      </c>
      <c r="G1423" s="125">
        <v>19.3354</v>
      </c>
      <c r="H1423" s="125">
        <v>29.4635</v>
      </c>
      <c r="I1423" s="125">
        <v>0.55769999999999997</v>
      </c>
      <c r="J1423" s="125">
        <v>1.5769</v>
      </c>
      <c r="K1423" s="125">
        <v>4.0517000000000003</v>
      </c>
      <c r="L1423" s="125">
        <v>1.0161</v>
      </c>
      <c r="M1423" s="125">
        <v>2.1008</v>
      </c>
      <c r="N1423" s="125">
        <v>4.2990000000000004</v>
      </c>
      <c r="O1423" s="125">
        <v>0.5111</v>
      </c>
      <c r="P1423" s="125">
        <v>1.5613999999999999</v>
      </c>
      <c r="Q1423" s="125">
        <v>4.0258000000000003</v>
      </c>
      <c r="R1423" s="125">
        <v>1.5582</v>
      </c>
      <c r="S1423" s="125">
        <v>4.0152000000000001</v>
      </c>
      <c r="T1423" s="363">
        <v>8.1880000000000006</v>
      </c>
      <c r="U1423" s="125">
        <v>81</v>
      </c>
    </row>
    <row r="1424" spans="1:21">
      <c r="A1424" s="125">
        <v>80</v>
      </c>
      <c r="B1424" s="125">
        <v>0.48409999999999997</v>
      </c>
      <c r="C1424" s="125">
        <v>1.4316</v>
      </c>
      <c r="D1424" s="125">
        <v>3.3631000000000002</v>
      </c>
      <c r="E1424" s="125">
        <v>7.2804000000000002</v>
      </c>
      <c r="F1424" s="125">
        <v>15.258599999999999</v>
      </c>
      <c r="G1424" s="125">
        <v>19.347100000000001</v>
      </c>
      <c r="H1424" s="125">
        <v>29.4815</v>
      </c>
      <c r="I1424" s="125">
        <v>0.55830000000000002</v>
      </c>
      <c r="J1424" s="125">
        <v>1.5782</v>
      </c>
      <c r="K1424" s="125">
        <v>4.0544000000000002</v>
      </c>
      <c r="L1424" s="125">
        <v>1.0167999999999999</v>
      </c>
      <c r="M1424" s="125">
        <v>2.1023000000000001</v>
      </c>
      <c r="N1424" s="125">
        <v>4.3018999999999998</v>
      </c>
      <c r="O1424" s="125">
        <v>0.51160000000000005</v>
      </c>
      <c r="P1424" s="125">
        <v>1.5627</v>
      </c>
      <c r="Q1424" s="125">
        <v>4.0282999999999998</v>
      </c>
      <c r="R1424" s="125">
        <v>1.5595000000000001</v>
      </c>
      <c r="S1424" s="125">
        <v>4.0176999999999996</v>
      </c>
      <c r="T1424" s="363">
        <v>8.1930999999999994</v>
      </c>
      <c r="U1424" s="125">
        <v>80</v>
      </c>
    </row>
    <row r="1425" spans="1:21">
      <c r="A1425" s="125">
        <v>79</v>
      </c>
      <c r="B1425" s="125">
        <v>0.48470000000000002</v>
      </c>
      <c r="C1425" s="125">
        <v>1.4328000000000001</v>
      </c>
      <c r="D1425" s="125">
        <v>3.3654000000000002</v>
      </c>
      <c r="E1425" s="125">
        <v>7.2850000000000001</v>
      </c>
      <c r="F1425" s="125">
        <v>15.267799999999999</v>
      </c>
      <c r="G1425" s="125">
        <v>19.358899999999998</v>
      </c>
      <c r="H1425" s="125">
        <v>29.499600000000001</v>
      </c>
      <c r="I1425" s="125">
        <v>0.55900000000000005</v>
      </c>
      <c r="J1425" s="125">
        <v>1.5794999999999999</v>
      </c>
      <c r="K1425" s="125">
        <v>4.0570000000000004</v>
      </c>
      <c r="L1425" s="125">
        <v>1.0175000000000001</v>
      </c>
      <c r="M1425" s="125">
        <v>2.1036999999999999</v>
      </c>
      <c r="N1425" s="125">
        <v>4.3048000000000002</v>
      </c>
      <c r="O1425" s="125">
        <v>0.51219999999999999</v>
      </c>
      <c r="P1425" s="125">
        <v>1.5640000000000001</v>
      </c>
      <c r="Q1425" s="125">
        <v>4.0308999999999999</v>
      </c>
      <c r="R1425" s="125">
        <v>1.5607</v>
      </c>
      <c r="S1425" s="125">
        <v>4.0202</v>
      </c>
      <c r="T1425" s="363">
        <v>8.1981999999999999</v>
      </c>
      <c r="U1425" s="125">
        <v>79</v>
      </c>
    </row>
    <row r="1426" spans="1:21">
      <c r="A1426" s="125">
        <v>78</v>
      </c>
      <c r="B1426" s="125">
        <v>0.48520000000000002</v>
      </c>
      <c r="C1426" s="125">
        <v>1.4339</v>
      </c>
      <c r="D1426" s="125">
        <v>3.3675999999999999</v>
      </c>
      <c r="E1426" s="125">
        <v>7.2895000000000003</v>
      </c>
      <c r="F1426" s="125">
        <v>15.277100000000001</v>
      </c>
      <c r="G1426" s="125">
        <v>19.370799999999999</v>
      </c>
      <c r="H1426" s="125">
        <v>29.517800000000001</v>
      </c>
      <c r="I1426" s="125">
        <v>0.55959999999999999</v>
      </c>
      <c r="J1426" s="125">
        <v>1.5809</v>
      </c>
      <c r="K1426" s="125">
        <v>4.0597000000000003</v>
      </c>
      <c r="L1426" s="125">
        <v>1.0182</v>
      </c>
      <c r="M1426" s="125">
        <v>2.1051000000000002</v>
      </c>
      <c r="N1426" s="125">
        <v>4.3076999999999996</v>
      </c>
      <c r="O1426" s="125">
        <v>0.51280000000000003</v>
      </c>
      <c r="P1426" s="125">
        <v>1.5652999999999999</v>
      </c>
      <c r="Q1426" s="125">
        <v>4.0335999999999999</v>
      </c>
      <c r="R1426" s="125">
        <v>1.5620000000000001</v>
      </c>
      <c r="S1426" s="125">
        <v>4.0228000000000002</v>
      </c>
      <c r="T1426" s="363">
        <v>8.2033000000000005</v>
      </c>
      <c r="U1426" s="125">
        <v>78</v>
      </c>
    </row>
    <row r="1427" spans="1:21">
      <c r="A1427" s="125">
        <v>77</v>
      </c>
      <c r="B1427" s="125">
        <v>0.48580000000000001</v>
      </c>
      <c r="C1427" s="125">
        <v>1.4350000000000001</v>
      </c>
      <c r="D1427" s="125">
        <v>3.3698999999999999</v>
      </c>
      <c r="E1427" s="125">
        <v>7.2941000000000003</v>
      </c>
      <c r="F1427" s="125">
        <v>15.2864</v>
      </c>
      <c r="G1427" s="125">
        <v>19.3828</v>
      </c>
      <c r="H1427" s="125">
        <v>29.536200000000001</v>
      </c>
      <c r="I1427" s="125">
        <v>0.56030000000000002</v>
      </c>
      <c r="J1427" s="125">
        <v>1.5822000000000001</v>
      </c>
      <c r="K1427" s="125">
        <v>4.0625</v>
      </c>
      <c r="L1427" s="125">
        <v>1.0188999999999999</v>
      </c>
      <c r="M1427" s="125">
        <v>2.1065999999999998</v>
      </c>
      <c r="N1427" s="125">
        <v>4.3106</v>
      </c>
      <c r="O1427" s="125">
        <v>0.51329999999999998</v>
      </c>
      <c r="P1427" s="125">
        <v>1.5666</v>
      </c>
      <c r="Q1427" s="125">
        <v>4.0362</v>
      </c>
      <c r="R1427" s="125">
        <v>1.5632999999999999</v>
      </c>
      <c r="S1427" s="125">
        <v>4.0254000000000003</v>
      </c>
      <c r="T1427" s="363">
        <v>8.2083999999999993</v>
      </c>
      <c r="U1427" s="125">
        <v>77</v>
      </c>
    </row>
    <row r="1428" spans="1:21">
      <c r="A1428" s="125">
        <v>76</v>
      </c>
      <c r="B1428" s="125">
        <v>0.48630000000000001</v>
      </c>
      <c r="C1428" s="125">
        <v>1.4361999999999999</v>
      </c>
      <c r="D1428" s="125">
        <v>3.3721999999999999</v>
      </c>
      <c r="E1428" s="125">
        <v>7.2988</v>
      </c>
      <c r="F1428" s="125">
        <v>15.2958</v>
      </c>
      <c r="G1428" s="125">
        <v>19.3948</v>
      </c>
      <c r="H1428" s="125">
        <v>29.554600000000001</v>
      </c>
      <c r="I1428" s="125">
        <v>0.56089999999999995</v>
      </c>
      <c r="J1428" s="125">
        <v>1.5835999999999999</v>
      </c>
      <c r="K1428" s="125">
        <v>4.0651999999999999</v>
      </c>
      <c r="L1428" s="125">
        <v>1.0197000000000001</v>
      </c>
      <c r="M1428" s="125">
        <v>2.1080999999999999</v>
      </c>
      <c r="N1428" s="125">
        <v>4.3135000000000003</v>
      </c>
      <c r="O1428" s="125">
        <v>0.51390000000000002</v>
      </c>
      <c r="P1428" s="125">
        <v>1.5680000000000001</v>
      </c>
      <c r="Q1428" s="125">
        <v>4.0388000000000002</v>
      </c>
      <c r="R1428" s="125">
        <v>1.5646</v>
      </c>
      <c r="S1428" s="125">
        <v>4.0278999999999998</v>
      </c>
      <c r="T1428" s="363">
        <v>8.2135999999999996</v>
      </c>
      <c r="U1428" s="125">
        <v>76</v>
      </c>
    </row>
    <row r="1429" spans="1:21">
      <c r="A1429" s="125">
        <v>75</v>
      </c>
      <c r="B1429" s="125">
        <v>0.4869</v>
      </c>
      <c r="C1429" s="125">
        <v>1.4373</v>
      </c>
      <c r="D1429" s="125">
        <v>3.3744999999999998</v>
      </c>
      <c r="E1429" s="125">
        <v>7.3033999999999999</v>
      </c>
      <c r="F1429" s="125">
        <v>15.305300000000001</v>
      </c>
      <c r="G1429" s="125">
        <v>19.4069</v>
      </c>
      <c r="H1429" s="125">
        <v>29.5732</v>
      </c>
      <c r="I1429" s="125">
        <v>0.56159999999999999</v>
      </c>
      <c r="J1429" s="125">
        <v>1.585</v>
      </c>
      <c r="K1429" s="125">
        <v>4.0679999999999996</v>
      </c>
      <c r="L1429" s="125">
        <v>1.0204</v>
      </c>
      <c r="M1429" s="125">
        <v>2.1095000000000002</v>
      </c>
      <c r="N1429" s="125">
        <v>4.3164999999999996</v>
      </c>
      <c r="O1429" s="125">
        <v>0.51449999999999996</v>
      </c>
      <c r="P1429" s="125">
        <v>1.5692999999999999</v>
      </c>
      <c r="Q1429" s="125">
        <v>4.0415000000000001</v>
      </c>
      <c r="R1429" s="125">
        <v>1.5659000000000001</v>
      </c>
      <c r="S1429" s="125">
        <v>4.0305</v>
      </c>
      <c r="T1429" s="363">
        <v>8.2188999999999997</v>
      </c>
      <c r="U1429" s="125">
        <v>75</v>
      </c>
    </row>
    <row r="1430" spans="1:21">
      <c r="A1430" s="125">
        <v>74</v>
      </c>
      <c r="B1430" s="125">
        <v>0.4874</v>
      </c>
      <c r="C1430" s="125">
        <v>1.4384999999999999</v>
      </c>
      <c r="D1430" s="125">
        <v>3.3767999999999998</v>
      </c>
      <c r="E1430" s="125">
        <v>7.3080999999999996</v>
      </c>
      <c r="F1430" s="125">
        <v>15.3148</v>
      </c>
      <c r="G1430" s="125">
        <v>19.4191</v>
      </c>
      <c r="H1430" s="125">
        <v>29.591899999999999</v>
      </c>
      <c r="I1430" s="125">
        <v>0.56220000000000003</v>
      </c>
      <c r="J1430" s="125">
        <v>1.5863</v>
      </c>
      <c r="K1430" s="125">
        <v>4.0707000000000004</v>
      </c>
      <c r="L1430" s="125">
        <v>1.0210999999999999</v>
      </c>
      <c r="M1430" s="125">
        <v>2.1110000000000002</v>
      </c>
      <c r="N1430" s="125">
        <v>4.3194999999999997</v>
      </c>
      <c r="O1430" s="125">
        <v>0.5151</v>
      </c>
      <c r="P1430" s="125">
        <v>1.5707</v>
      </c>
      <c r="Q1430" s="125">
        <v>4.0442</v>
      </c>
      <c r="R1430" s="125">
        <v>1.5671999999999999</v>
      </c>
      <c r="S1430" s="125">
        <v>4.0331999999999999</v>
      </c>
      <c r="T1430" s="363">
        <v>8.2241</v>
      </c>
      <c r="U1430" s="125">
        <v>74</v>
      </c>
    </row>
    <row r="1431" spans="1:21">
      <c r="A1431" s="125">
        <v>73</v>
      </c>
      <c r="B1431" s="125">
        <v>0.48799999999999999</v>
      </c>
      <c r="C1431" s="125">
        <v>1.4397</v>
      </c>
      <c r="D1431" s="125">
        <v>3.3792</v>
      </c>
      <c r="E1431" s="125">
        <v>7.3128000000000002</v>
      </c>
      <c r="F1431" s="125">
        <v>15.324400000000001</v>
      </c>
      <c r="G1431" s="125">
        <v>19.4314</v>
      </c>
      <c r="H1431" s="125">
        <v>30.0107</v>
      </c>
      <c r="I1431" s="125">
        <v>0.56289999999999996</v>
      </c>
      <c r="J1431" s="125">
        <v>1.5876999999999999</v>
      </c>
      <c r="K1431" s="125">
        <v>4.0735000000000001</v>
      </c>
      <c r="L1431" s="125">
        <v>1.0219</v>
      </c>
      <c r="M1431" s="125">
        <v>2.1124999999999998</v>
      </c>
      <c r="N1431" s="125">
        <v>4.3224999999999998</v>
      </c>
      <c r="O1431" s="125">
        <v>0.51570000000000005</v>
      </c>
      <c r="P1431" s="125">
        <v>1.5720000000000001</v>
      </c>
      <c r="Q1431" s="125">
        <v>4.0468999999999999</v>
      </c>
      <c r="R1431" s="125">
        <v>1.5685</v>
      </c>
      <c r="S1431" s="125">
        <v>4.0358000000000001</v>
      </c>
      <c r="T1431" s="363">
        <v>8.2294</v>
      </c>
      <c r="U1431" s="125">
        <v>73</v>
      </c>
    </row>
    <row r="1432" spans="1:21">
      <c r="A1432" s="125">
        <v>72</v>
      </c>
      <c r="B1432" s="125">
        <v>0.48859999999999998</v>
      </c>
      <c r="C1432" s="125">
        <v>1.4409000000000001</v>
      </c>
      <c r="D1432" s="125">
        <v>3.3815</v>
      </c>
      <c r="E1432" s="125">
        <v>7.3175999999999997</v>
      </c>
      <c r="F1432" s="125">
        <v>15.334099999999999</v>
      </c>
      <c r="G1432" s="125">
        <v>19.4437</v>
      </c>
      <c r="H1432" s="125">
        <v>30.029699999999998</v>
      </c>
      <c r="I1432" s="125">
        <v>0.56359999999999999</v>
      </c>
      <c r="J1432" s="125">
        <v>1.5891</v>
      </c>
      <c r="K1432" s="125">
        <v>4.0762999999999998</v>
      </c>
      <c r="L1432" s="125">
        <v>1.0226</v>
      </c>
      <c r="M1432" s="125">
        <v>2.1139999999999999</v>
      </c>
      <c r="N1432" s="125">
        <v>4.3254999999999999</v>
      </c>
      <c r="O1432" s="125">
        <v>0.51619999999999999</v>
      </c>
      <c r="P1432" s="125">
        <v>1.5733999999999999</v>
      </c>
      <c r="Q1432" s="125">
        <v>4.0495999999999999</v>
      </c>
      <c r="R1432" s="125">
        <v>1.5698000000000001</v>
      </c>
      <c r="S1432" s="125">
        <v>4.0385</v>
      </c>
      <c r="T1432" s="363">
        <v>8.2347999999999999</v>
      </c>
      <c r="U1432" s="125">
        <v>72</v>
      </c>
    </row>
    <row r="1433" spans="1:21">
      <c r="A1433" s="125">
        <v>71</v>
      </c>
      <c r="B1433" s="125">
        <v>0.48909999999999998</v>
      </c>
      <c r="C1433" s="125">
        <v>1.4419999999999999</v>
      </c>
      <c r="D1433" s="125">
        <v>3.3839000000000001</v>
      </c>
      <c r="E1433" s="125">
        <v>7.3224</v>
      </c>
      <c r="F1433" s="125">
        <v>15.3438</v>
      </c>
      <c r="G1433" s="125">
        <v>19.456199999999999</v>
      </c>
      <c r="H1433" s="125">
        <v>30.0488</v>
      </c>
      <c r="I1433" s="125">
        <v>0.56420000000000003</v>
      </c>
      <c r="J1433" s="125">
        <v>1.5905</v>
      </c>
      <c r="K1433" s="125">
        <v>4.0792000000000002</v>
      </c>
      <c r="L1433" s="125">
        <v>1.0234000000000001</v>
      </c>
      <c r="M1433" s="125">
        <v>2.1154999999999999</v>
      </c>
      <c r="N1433" s="125">
        <v>4.3285999999999998</v>
      </c>
      <c r="O1433" s="125">
        <v>0.51680000000000004</v>
      </c>
      <c r="P1433" s="125">
        <v>1.5748</v>
      </c>
      <c r="Q1433" s="125">
        <v>4.0522999999999998</v>
      </c>
      <c r="R1433" s="125">
        <v>1.5711999999999999</v>
      </c>
      <c r="S1433" s="125">
        <v>4.0411000000000001</v>
      </c>
      <c r="T1433" s="363">
        <v>8.2401</v>
      </c>
      <c r="U1433" s="125">
        <v>71</v>
      </c>
    </row>
    <row r="1434" spans="1:21">
      <c r="A1434" s="125">
        <v>70</v>
      </c>
      <c r="B1434" s="125">
        <v>0.48970000000000002</v>
      </c>
      <c r="C1434" s="125">
        <v>1.4432</v>
      </c>
      <c r="D1434" s="125">
        <v>3.3862999999999999</v>
      </c>
      <c r="E1434" s="125">
        <v>7.3272000000000004</v>
      </c>
      <c r="F1434" s="125">
        <v>15.3536</v>
      </c>
      <c r="G1434" s="125">
        <v>19.468699999999998</v>
      </c>
      <c r="H1434" s="125">
        <v>30.068000000000001</v>
      </c>
      <c r="I1434" s="125">
        <v>0.56489999999999996</v>
      </c>
      <c r="J1434" s="125">
        <v>1.5920000000000001</v>
      </c>
      <c r="K1434" s="125">
        <v>4.0819999999999999</v>
      </c>
      <c r="L1434" s="125">
        <v>1.0241</v>
      </c>
      <c r="M1434" s="125">
        <v>2.1171000000000002</v>
      </c>
      <c r="N1434" s="125">
        <v>4.3316999999999997</v>
      </c>
      <c r="O1434" s="125">
        <v>0.51739999999999997</v>
      </c>
      <c r="P1434" s="125">
        <v>1.5762</v>
      </c>
      <c r="Q1434" s="125">
        <v>4.0551000000000004</v>
      </c>
      <c r="R1434" s="125">
        <v>1.5725</v>
      </c>
      <c r="S1434" s="125">
        <v>4.0438000000000001</v>
      </c>
      <c r="T1434" s="363">
        <v>8.2454999999999998</v>
      </c>
      <c r="U1434" s="125">
        <v>70</v>
      </c>
    </row>
    <row r="1435" spans="1:21">
      <c r="A1435" s="125">
        <v>69</v>
      </c>
      <c r="B1435" s="125">
        <v>0.49030000000000001</v>
      </c>
      <c r="C1435" s="125">
        <v>1.4443999999999999</v>
      </c>
      <c r="D1435" s="125">
        <v>3.3887</v>
      </c>
      <c r="E1435" s="125">
        <v>7.3320999999999996</v>
      </c>
      <c r="F1435" s="125">
        <v>15.3635</v>
      </c>
      <c r="G1435" s="125">
        <v>19.481300000000001</v>
      </c>
      <c r="H1435" s="125">
        <v>30.087399999999999</v>
      </c>
      <c r="I1435" s="125">
        <v>0.56559999999999999</v>
      </c>
      <c r="J1435" s="125">
        <v>1.5933999999999999</v>
      </c>
      <c r="K1435" s="125">
        <v>4.0849000000000002</v>
      </c>
      <c r="L1435" s="125">
        <v>1.0248999999999999</v>
      </c>
      <c r="M1435" s="125">
        <v>2.1185999999999998</v>
      </c>
      <c r="N1435" s="125">
        <v>4.3346999999999998</v>
      </c>
      <c r="O1435" s="125">
        <v>0.51800000000000002</v>
      </c>
      <c r="P1435" s="125">
        <v>1.5775999999999999</v>
      </c>
      <c r="Q1435" s="125">
        <v>4.0579000000000001</v>
      </c>
      <c r="R1435" s="125">
        <v>1.5739000000000001</v>
      </c>
      <c r="S1435" s="125">
        <v>4.0465999999999998</v>
      </c>
      <c r="T1435" s="363">
        <v>8.2509999999999994</v>
      </c>
      <c r="U1435" s="125">
        <v>69</v>
      </c>
    </row>
    <row r="1436" spans="1:21">
      <c r="A1436" s="125">
        <v>68</v>
      </c>
      <c r="B1436" s="125">
        <v>0.4909</v>
      </c>
      <c r="C1436" s="125">
        <v>1.4457</v>
      </c>
      <c r="D1436" s="125">
        <v>3.3912</v>
      </c>
      <c r="E1436" s="125">
        <v>7.3369999999999997</v>
      </c>
      <c r="F1436" s="125">
        <v>15.3734</v>
      </c>
      <c r="G1436" s="125">
        <v>19.494</v>
      </c>
      <c r="H1436" s="125">
        <v>30.1069</v>
      </c>
      <c r="I1436" s="125">
        <v>0.56630000000000003</v>
      </c>
      <c r="J1436" s="125">
        <v>1.5948</v>
      </c>
      <c r="K1436" s="125">
        <v>4.0877999999999997</v>
      </c>
      <c r="L1436" s="125">
        <v>1.0257000000000001</v>
      </c>
      <c r="M1436" s="125">
        <v>2.1202000000000001</v>
      </c>
      <c r="N1436" s="125">
        <v>4.3379000000000003</v>
      </c>
      <c r="O1436" s="125">
        <v>0.51870000000000005</v>
      </c>
      <c r="P1436" s="125">
        <v>1.579</v>
      </c>
      <c r="Q1436" s="125">
        <v>4.0606999999999998</v>
      </c>
      <c r="R1436" s="125">
        <v>1.5751999999999999</v>
      </c>
      <c r="S1436" s="125">
        <v>4.0492999999999997</v>
      </c>
      <c r="T1436" s="363">
        <v>8.2565000000000008</v>
      </c>
      <c r="U1436" s="125">
        <v>68</v>
      </c>
    </row>
    <row r="1437" spans="1:21">
      <c r="A1437" s="125">
        <v>67</v>
      </c>
      <c r="B1437" s="125">
        <v>0.49149999999999999</v>
      </c>
      <c r="C1437" s="125">
        <v>1.4469000000000001</v>
      </c>
      <c r="D1437" s="125">
        <v>3.3936000000000002</v>
      </c>
      <c r="E1437" s="125">
        <v>7.3418999999999999</v>
      </c>
      <c r="F1437" s="125">
        <v>15.3834</v>
      </c>
      <c r="G1437" s="125">
        <v>19.506799999999998</v>
      </c>
      <c r="H1437" s="125">
        <v>30.1265</v>
      </c>
      <c r="I1437" s="125">
        <v>0.56699999999999995</v>
      </c>
      <c r="J1437" s="125">
        <v>1.5963000000000001</v>
      </c>
      <c r="K1437" s="125">
        <v>4.0907</v>
      </c>
      <c r="L1437" s="125">
        <v>1.0264</v>
      </c>
      <c r="M1437" s="125">
        <v>2.1217000000000001</v>
      </c>
      <c r="N1437" s="125">
        <v>4.3410000000000002</v>
      </c>
      <c r="O1437" s="125">
        <v>0.51929999999999998</v>
      </c>
      <c r="P1437" s="125">
        <v>1.5804</v>
      </c>
      <c r="Q1437" s="125">
        <v>4.0635000000000003</v>
      </c>
      <c r="R1437" s="125">
        <v>1.5766</v>
      </c>
      <c r="S1437" s="125">
        <v>4.0521000000000003</v>
      </c>
      <c r="T1437" s="363">
        <v>8.2620000000000005</v>
      </c>
      <c r="U1437" s="125">
        <v>67</v>
      </c>
    </row>
    <row r="1438" spans="1:21">
      <c r="A1438" s="125">
        <v>66</v>
      </c>
      <c r="B1438" s="125">
        <v>0.49209999999999998</v>
      </c>
      <c r="C1438" s="125">
        <v>1.4480999999999999</v>
      </c>
      <c r="D1438" s="125">
        <v>3.3961000000000001</v>
      </c>
      <c r="E1438" s="125">
        <v>7.3468999999999998</v>
      </c>
      <c r="F1438" s="125">
        <v>15.3935</v>
      </c>
      <c r="G1438" s="125">
        <v>19.5197</v>
      </c>
      <c r="H1438" s="125">
        <v>30.1463</v>
      </c>
      <c r="I1438" s="125">
        <v>0.56769999999999998</v>
      </c>
      <c r="J1438" s="125">
        <v>1.5976999999999999</v>
      </c>
      <c r="K1438" s="125">
        <v>4.0936000000000003</v>
      </c>
      <c r="L1438" s="125">
        <v>1.0271999999999999</v>
      </c>
      <c r="M1438" s="125">
        <v>2.1233</v>
      </c>
      <c r="N1438" s="125">
        <v>4.3441999999999998</v>
      </c>
      <c r="O1438" s="125">
        <v>0.51990000000000003</v>
      </c>
      <c r="P1438" s="125">
        <v>1.5818000000000001</v>
      </c>
      <c r="Q1438" s="125">
        <v>4.0663999999999998</v>
      </c>
      <c r="R1438" s="125">
        <v>1.5780000000000001</v>
      </c>
      <c r="S1438" s="125">
        <v>4.0548000000000002</v>
      </c>
      <c r="T1438" s="363">
        <v>8.2675999999999998</v>
      </c>
      <c r="U1438" s="125">
        <v>66</v>
      </c>
    </row>
    <row r="1439" spans="1:21">
      <c r="A1439" s="125">
        <v>65</v>
      </c>
      <c r="B1439" s="125">
        <v>0.49270000000000003</v>
      </c>
      <c r="C1439" s="125">
        <v>1.4494</v>
      </c>
      <c r="D1439" s="125">
        <v>3.3984999999999999</v>
      </c>
      <c r="E1439" s="125">
        <v>7.3518999999999997</v>
      </c>
      <c r="F1439" s="125">
        <v>15.403700000000001</v>
      </c>
      <c r="G1439" s="125">
        <v>19.532699999999998</v>
      </c>
      <c r="H1439" s="125">
        <v>30.1663</v>
      </c>
      <c r="I1439" s="125">
        <v>0.56840000000000002</v>
      </c>
      <c r="J1439" s="125">
        <v>1.5992</v>
      </c>
      <c r="K1439" s="125">
        <v>4.0965999999999996</v>
      </c>
      <c r="L1439" s="125">
        <v>1.028</v>
      </c>
      <c r="M1439" s="125">
        <v>2.1248999999999998</v>
      </c>
      <c r="N1439" s="125">
        <v>4.3472999999999997</v>
      </c>
      <c r="O1439" s="125">
        <v>0.52049999999999996</v>
      </c>
      <c r="P1439" s="125">
        <v>1.5832999999999999</v>
      </c>
      <c r="Q1439" s="125">
        <v>4.0692000000000004</v>
      </c>
      <c r="R1439" s="125">
        <v>1.5793999999999999</v>
      </c>
      <c r="S1439" s="125">
        <v>4.0575999999999999</v>
      </c>
      <c r="T1439" s="363">
        <v>8.2731999999999992</v>
      </c>
      <c r="U1439" s="125">
        <v>65</v>
      </c>
    </row>
    <row r="1440" spans="1:21">
      <c r="A1440" s="125">
        <v>64</v>
      </c>
      <c r="B1440" s="125">
        <v>0.49330000000000002</v>
      </c>
      <c r="C1440" s="125">
        <v>1.4505999999999999</v>
      </c>
      <c r="D1440" s="125">
        <v>3.4009999999999998</v>
      </c>
      <c r="E1440" s="125">
        <v>7.3569000000000004</v>
      </c>
      <c r="F1440" s="125">
        <v>15.4139</v>
      </c>
      <c r="G1440" s="125">
        <v>19.5458</v>
      </c>
      <c r="H1440" s="125">
        <v>30.186399999999999</v>
      </c>
      <c r="I1440" s="125">
        <v>0.56910000000000005</v>
      </c>
      <c r="J1440" s="125">
        <v>2.0007000000000001</v>
      </c>
      <c r="K1440" s="125">
        <v>4.0995999999999997</v>
      </c>
      <c r="L1440" s="125">
        <v>1.0287999999999999</v>
      </c>
      <c r="M1440" s="125">
        <v>2.1265000000000001</v>
      </c>
      <c r="N1440" s="125">
        <v>4.3506</v>
      </c>
      <c r="O1440" s="125">
        <v>0.52110000000000001</v>
      </c>
      <c r="P1440" s="125">
        <v>1.5847</v>
      </c>
      <c r="Q1440" s="125">
        <v>4.0720999999999998</v>
      </c>
      <c r="R1440" s="125">
        <v>1.5808</v>
      </c>
      <c r="S1440" s="125">
        <v>4.0603999999999996</v>
      </c>
      <c r="T1440" s="363">
        <v>8.2788000000000004</v>
      </c>
      <c r="U1440" s="125">
        <v>64</v>
      </c>
    </row>
    <row r="1441" spans="1:21">
      <c r="A1441" s="125">
        <v>63</v>
      </c>
      <c r="B1441" s="125">
        <v>0.49390000000000001</v>
      </c>
      <c r="C1441" s="125">
        <v>1.4519</v>
      </c>
      <c r="D1441" s="125">
        <v>3.4036</v>
      </c>
      <c r="E1441" s="125">
        <v>7.3620000000000001</v>
      </c>
      <c r="F1441" s="125">
        <v>15.424200000000001</v>
      </c>
      <c r="G1441" s="125">
        <v>19.559100000000001</v>
      </c>
      <c r="H1441" s="125">
        <v>30.206600000000002</v>
      </c>
      <c r="I1441" s="125">
        <v>0.56989999999999996</v>
      </c>
      <c r="J1441" s="125">
        <v>2.0022000000000002</v>
      </c>
      <c r="K1441" s="125">
        <v>4.1025999999999998</v>
      </c>
      <c r="L1441" s="125">
        <v>1.0296000000000001</v>
      </c>
      <c r="M1441" s="125">
        <v>2.1280999999999999</v>
      </c>
      <c r="N1441" s="125">
        <v>4.3537999999999997</v>
      </c>
      <c r="O1441" s="125">
        <v>0.52180000000000004</v>
      </c>
      <c r="P1441" s="125">
        <v>1.5862000000000001</v>
      </c>
      <c r="Q1441" s="125">
        <v>4.0750000000000002</v>
      </c>
      <c r="R1441" s="125">
        <v>1.5822000000000001</v>
      </c>
      <c r="S1441" s="125">
        <v>4.0632999999999999</v>
      </c>
      <c r="T1441" s="363">
        <v>8.2844999999999995</v>
      </c>
      <c r="U1441" s="125">
        <v>63</v>
      </c>
    </row>
    <row r="1442" spans="1:21">
      <c r="A1442" s="125">
        <v>62</v>
      </c>
      <c r="B1442" s="125">
        <v>0.4945</v>
      </c>
      <c r="C1442" s="125">
        <v>1.4531000000000001</v>
      </c>
      <c r="D1442" s="125">
        <v>3.4060999999999999</v>
      </c>
      <c r="E1442" s="125">
        <v>7.3670999999999998</v>
      </c>
      <c r="F1442" s="125">
        <v>15.434699999999999</v>
      </c>
      <c r="G1442" s="125">
        <v>19.572399999999998</v>
      </c>
      <c r="H1442" s="125">
        <v>30.2271</v>
      </c>
      <c r="I1442" s="125">
        <v>0.5706</v>
      </c>
      <c r="J1442" s="125">
        <v>2.0036999999999998</v>
      </c>
      <c r="K1442" s="125">
        <v>4.1055999999999999</v>
      </c>
      <c r="L1442" s="125">
        <v>1.0304</v>
      </c>
      <c r="M1442" s="125">
        <v>2.1297000000000001</v>
      </c>
      <c r="N1442" s="125">
        <v>4.3571</v>
      </c>
      <c r="O1442" s="125">
        <v>0.52239999999999998</v>
      </c>
      <c r="P1442" s="125">
        <v>1.5876999999999999</v>
      </c>
      <c r="Q1442" s="125">
        <v>4.0778999999999996</v>
      </c>
      <c r="R1442" s="125">
        <v>1.5835999999999999</v>
      </c>
      <c r="S1442" s="125">
        <v>4.0662000000000003</v>
      </c>
      <c r="T1442" s="363">
        <v>8.2903000000000002</v>
      </c>
      <c r="U1442" s="125">
        <v>62</v>
      </c>
    </row>
    <row r="1443" spans="1:21">
      <c r="A1443" s="125">
        <v>61</v>
      </c>
      <c r="B1443" s="125">
        <v>0.49509999999999998</v>
      </c>
      <c r="C1443" s="125">
        <v>1.4543999999999999</v>
      </c>
      <c r="D1443" s="125">
        <v>3.4087000000000001</v>
      </c>
      <c r="E1443" s="125">
        <v>7.3723000000000001</v>
      </c>
      <c r="F1443" s="125">
        <v>15.4451</v>
      </c>
      <c r="G1443" s="125">
        <v>19.585799999999999</v>
      </c>
      <c r="H1443" s="125">
        <v>30.247699999999998</v>
      </c>
      <c r="I1443" s="125">
        <v>0.57130000000000003</v>
      </c>
      <c r="J1443" s="125">
        <v>2.0051999999999999</v>
      </c>
      <c r="K1443" s="125">
        <v>4.1086999999999998</v>
      </c>
      <c r="L1443" s="125">
        <v>1.0311999999999999</v>
      </c>
      <c r="M1443" s="125">
        <v>2.1313</v>
      </c>
      <c r="N1443" s="125">
        <v>4.3604000000000003</v>
      </c>
      <c r="O1443" s="125">
        <v>0.52310000000000001</v>
      </c>
      <c r="P1443" s="125">
        <v>1.5891</v>
      </c>
      <c r="Q1443" s="125">
        <v>4.0808999999999997</v>
      </c>
      <c r="R1443" s="125">
        <v>1.5851</v>
      </c>
      <c r="S1443" s="125">
        <v>4.069</v>
      </c>
      <c r="T1443" s="363">
        <v>8.2960999999999991</v>
      </c>
      <c r="U1443" s="125">
        <v>61</v>
      </c>
    </row>
    <row r="1444" spans="1:21">
      <c r="A1444" s="125">
        <v>60</v>
      </c>
      <c r="B1444" s="125">
        <v>0.49569999999999997</v>
      </c>
      <c r="C1444" s="125">
        <v>1.4557</v>
      </c>
      <c r="D1444" s="125">
        <v>3.4113000000000002</v>
      </c>
      <c r="E1444" s="125">
        <v>7.3775000000000004</v>
      </c>
      <c r="F1444" s="125">
        <v>15.4557</v>
      </c>
      <c r="G1444" s="125">
        <v>19.599299999999999</v>
      </c>
      <c r="H1444" s="125">
        <v>30.2684</v>
      </c>
      <c r="I1444" s="125">
        <v>0.57199999999999995</v>
      </c>
      <c r="J1444" s="125">
        <v>2.0068000000000001</v>
      </c>
      <c r="K1444" s="125">
        <v>4.1117999999999997</v>
      </c>
      <c r="L1444" s="125">
        <v>1.032</v>
      </c>
      <c r="M1444" s="125">
        <v>2.133</v>
      </c>
      <c r="N1444" s="125">
        <v>4.3636999999999997</v>
      </c>
      <c r="O1444" s="125">
        <v>0.52370000000000005</v>
      </c>
      <c r="P1444" s="125">
        <v>1.5906</v>
      </c>
      <c r="Q1444" s="125">
        <v>4.0838999999999999</v>
      </c>
      <c r="R1444" s="125">
        <v>1.5865</v>
      </c>
      <c r="S1444" s="125">
        <v>4.0720000000000001</v>
      </c>
      <c r="T1444" s="363">
        <v>8.3018999999999998</v>
      </c>
      <c r="U1444" s="125">
        <v>60</v>
      </c>
    </row>
    <row r="1445" spans="1:21">
      <c r="A1445" s="125">
        <v>59</v>
      </c>
      <c r="B1445" s="125">
        <v>0.49630000000000002</v>
      </c>
      <c r="C1445" s="125">
        <v>1.4570000000000001</v>
      </c>
      <c r="D1445" s="125">
        <v>3.4138999999999999</v>
      </c>
      <c r="E1445" s="125">
        <v>7.3827999999999996</v>
      </c>
      <c r="F1445" s="125">
        <v>15.4664</v>
      </c>
      <c r="G1445" s="125">
        <v>20.013000000000002</v>
      </c>
      <c r="H1445" s="125">
        <v>30.289400000000001</v>
      </c>
      <c r="I1445" s="125">
        <v>0.57279999999999998</v>
      </c>
      <c r="J1445" s="125">
        <v>2.0083000000000002</v>
      </c>
      <c r="K1445" s="125">
        <v>4.1148999999999996</v>
      </c>
      <c r="L1445" s="125">
        <v>1.0328999999999999</v>
      </c>
      <c r="M1445" s="125">
        <v>2.1345999999999998</v>
      </c>
      <c r="N1445" s="125">
        <v>4.367</v>
      </c>
      <c r="O1445" s="125">
        <v>0.52439999999999998</v>
      </c>
      <c r="P1445" s="125">
        <v>1.5922000000000001</v>
      </c>
      <c r="Q1445" s="125">
        <v>4.0869</v>
      </c>
      <c r="R1445" s="125">
        <v>1.5880000000000001</v>
      </c>
      <c r="S1445" s="125">
        <v>4.0749000000000004</v>
      </c>
      <c r="T1445" s="363">
        <v>8.3078000000000003</v>
      </c>
      <c r="U1445" s="125">
        <v>59</v>
      </c>
    </row>
    <row r="1446" spans="1:21">
      <c r="A1446" s="125">
        <v>58</v>
      </c>
      <c r="B1446" s="125">
        <v>0.497</v>
      </c>
      <c r="C1446" s="125">
        <v>1.4582999999999999</v>
      </c>
      <c r="D1446" s="125">
        <v>3.4165000000000001</v>
      </c>
      <c r="E1446" s="125">
        <v>7.3880999999999997</v>
      </c>
      <c r="F1446" s="125">
        <v>15.4772</v>
      </c>
      <c r="G1446" s="125">
        <v>20.026700000000002</v>
      </c>
      <c r="H1446" s="125">
        <v>30.310500000000001</v>
      </c>
      <c r="I1446" s="125">
        <v>0.57350000000000001</v>
      </c>
      <c r="J1446" s="125">
        <v>2.0099</v>
      </c>
      <c r="K1446" s="125">
        <v>4.1180000000000003</v>
      </c>
      <c r="L1446" s="125">
        <v>1.0337000000000001</v>
      </c>
      <c r="M1446" s="125">
        <v>2.1362999999999999</v>
      </c>
      <c r="N1446" s="125">
        <v>4.3704000000000001</v>
      </c>
      <c r="O1446" s="125">
        <v>0.52500000000000002</v>
      </c>
      <c r="P1446" s="125">
        <v>1.5936999999999999</v>
      </c>
      <c r="Q1446" s="125">
        <v>4.0899000000000001</v>
      </c>
      <c r="R1446" s="125">
        <v>1.5894999999999999</v>
      </c>
      <c r="S1446" s="125">
        <v>4.0778999999999996</v>
      </c>
      <c r="T1446" s="363">
        <v>8.3138000000000005</v>
      </c>
      <c r="U1446" s="125">
        <v>58</v>
      </c>
    </row>
    <row r="1447" spans="1:21">
      <c r="A1447" s="125">
        <v>57</v>
      </c>
      <c r="B1447" s="125">
        <v>0.49759999999999999</v>
      </c>
      <c r="C1447" s="125">
        <v>1.4597</v>
      </c>
      <c r="D1447" s="125">
        <v>3.4190999999999998</v>
      </c>
      <c r="E1447" s="125">
        <v>7.3933999999999997</v>
      </c>
      <c r="F1447" s="125">
        <v>15.488</v>
      </c>
      <c r="G1447" s="125">
        <v>20.040600000000001</v>
      </c>
      <c r="H1447" s="125">
        <v>30.331800000000001</v>
      </c>
      <c r="I1447" s="125">
        <v>0.57430000000000003</v>
      </c>
      <c r="J1447" s="125">
        <v>2.0114999999999998</v>
      </c>
      <c r="K1447" s="125">
        <v>4.1212</v>
      </c>
      <c r="L1447" s="125">
        <v>1.0346</v>
      </c>
      <c r="M1447" s="125">
        <v>2.1379999999999999</v>
      </c>
      <c r="N1447" s="125">
        <v>4.3738000000000001</v>
      </c>
      <c r="O1447" s="125">
        <v>0.52569999999999995</v>
      </c>
      <c r="P1447" s="125">
        <v>1.5952</v>
      </c>
      <c r="Q1447" s="125">
        <v>4.093</v>
      </c>
      <c r="R1447" s="125">
        <v>1.591</v>
      </c>
      <c r="S1447" s="125">
        <v>4.0808</v>
      </c>
      <c r="T1447" s="363">
        <v>8.3196999999999992</v>
      </c>
      <c r="U1447" s="125">
        <v>57</v>
      </c>
    </row>
    <row r="1448" spans="1:21">
      <c r="A1448" s="125">
        <v>56</v>
      </c>
      <c r="B1448" s="125">
        <v>0.49830000000000002</v>
      </c>
      <c r="C1448" s="125">
        <v>1.4610000000000001</v>
      </c>
      <c r="D1448" s="125">
        <v>3.4218000000000002</v>
      </c>
      <c r="E1448" s="125">
        <v>7.3987999999999996</v>
      </c>
      <c r="F1448" s="125">
        <v>15.499000000000001</v>
      </c>
      <c r="G1448" s="125">
        <v>20.054600000000001</v>
      </c>
      <c r="H1448" s="125">
        <v>30.353300000000001</v>
      </c>
      <c r="I1448" s="125">
        <v>0.57509999999999994</v>
      </c>
      <c r="J1448" s="125">
        <v>2.0129999999999999</v>
      </c>
      <c r="K1448" s="125">
        <v>4.1243999999999996</v>
      </c>
      <c r="L1448" s="125">
        <v>1.0354000000000001</v>
      </c>
      <c r="M1448" s="125">
        <v>2.1396999999999999</v>
      </c>
      <c r="N1448" s="125">
        <v>4.3772000000000002</v>
      </c>
      <c r="O1448" s="125">
        <v>0.52639999999999998</v>
      </c>
      <c r="P1448" s="125">
        <v>1.5968</v>
      </c>
      <c r="Q1448" s="125">
        <v>4.0960999999999999</v>
      </c>
      <c r="R1448" s="125">
        <v>1.5925</v>
      </c>
      <c r="S1448" s="125">
        <v>4.0838999999999999</v>
      </c>
      <c r="T1448" s="363">
        <v>8.3257999999999992</v>
      </c>
      <c r="U1448" s="125">
        <v>56</v>
      </c>
    </row>
    <row r="1449" spans="1:21">
      <c r="A1449" s="125">
        <v>55</v>
      </c>
      <c r="B1449" s="125">
        <v>0.49890000000000001</v>
      </c>
      <c r="C1449" s="125">
        <v>1.4622999999999999</v>
      </c>
      <c r="D1449" s="125">
        <v>3.4245000000000001</v>
      </c>
      <c r="E1449" s="125">
        <v>7.4042000000000003</v>
      </c>
      <c r="F1449" s="125">
        <v>15.51</v>
      </c>
      <c r="G1449" s="125">
        <v>20.0688</v>
      </c>
      <c r="H1449" s="125">
        <v>30.375</v>
      </c>
      <c r="I1449" s="125">
        <v>0.57579999999999998</v>
      </c>
      <c r="J1449" s="125">
        <v>2.0146000000000002</v>
      </c>
      <c r="K1449" s="125">
        <v>4.1276000000000002</v>
      </c>
      <c r="L1449" s="125">
        <v>1.0363</v>
      </c>
      <c r="M1449" s="125">
        <v>2.1414</v>
      </c>
      <c r="N1449" s="125">
        <v>4.3807</v>
      </c>
      <c r="O1449" s="125">
        <v>0.52700000000000002</v>
      </c>
      <c r="P1449" s="125">
        <v>1.5983000000000001</v>
      </c>
      <c r="Q1449" s="125">
        <v>4.0991999999999997</v>
      </c>
      <c r="R1449" s="125">
        <v>1.5940000000000001</v>
      </c>
      <c r="S1449" s="125">
        <v>4.0869</v>
      </c>
      <c r="T1449" s="363">
        <v>8.3318999999999992</v>
      </c>
      <c r="U1449" s="125">
        <v>55</v>
      </c>
    </row>
    <row r="1450" spans="1:21">
      <c r="A1450" s="125">
        <v>54</v>
      </c>
      <c r="B1450" s="125">
        <v>0.49959999999999999</v>
      </c>
      <c r="C1450" s="125">
        <v>1.4637</v>
      </c>
      <c r="D1450" s="125">
        <v>3.4272</v>
      </c>
      <c r="E1450" s="125">
        <v>7.4097</v>
      </c>
      <c r="F1450" s="125">
        <v>15.5212</v>
      </c>
      <c r="G1450" s="125">
        <v>20.082999999999998</v>
      </c>
      <c r="H1450" s="125">
        <v>30.396899999999999</v>
      </c>
      <c r="I1450" s="125">
        <v>0.5766</v>
      </c>
      <c r="J1450" s="125">
        <v>2.0163000000000002</v>
      </c>
      <c r="K1450" s="125">
        <v>4.1307999999999998</v>
      </c>
      <c r="L1450" s="125">
        <v>1.0370999999999999</v>
      </c>
      <c r="M1450" s="125">
        <v>2.1432000000000002</v>
      </c>
      <c r="N1450" s="125">
        <v>4.3841999999999999</v>
      </c>
      <c r="O1450" s="125">
        <v>0.52769999999999995</v>
      </c>
      <c r="P1450" s="125">
        <v>1.5999000000000001</v>
      </c>
      <c r="Q1450" s="125">
        <v>4.1022999999999996</v>
      </c>
      <c r="R1450" s="125">
        <v>1.5954999999999999</v>
      </c>
      <c r="S1450" s="125">
        <v>4.09</v>
      </c>
      <c r="T1450" s="363">
        <v>8.3381000000000007</v>
      </c>
      <c r="U1450" s="125">
        <v>54</v>
      </c>
    </row>
    <row r="1451" spans="1:21">
      <c r="A1451" s="125">
        <v>53</v>
      </c>
      <c r="B1451" s="125">
        <v>0.50019999999999998</v>
      </c>
      <c r="C1451" s="125">
        <v>1.4651000000000001</v>
      </c>
      <c r="D1451" s="125">
        <v>3.43</v>
      </c>
      <c r="E1451" s="125">
        <v>7.4153000000000002</v>
      </c>
      <c r="F1451" s="125">
        <v>15.532400000000001</v>
      </c>
      <c r="G1451" s="125">
        <v>20.0974</v>
      </c>
      <c r="H1451" s="125">
        <v>30.419</v>
      </c>
      <c r="I1451" s="125">
        <v>0.57740000000000002</v>
      </c>
      <c r="J1451" s="125">
        <v>2.0179</v>
      </c>
      <c r="K1451" s="125">
        <v>4.1341000000000001</v>
      </c>
      <c r="L1451" s="125">
        <v>1.038</v>
      </c>
      <c r="M1451" s="125">
        <v>2.1448999999999998</v>
      </c>
      <c r="N1451" s="125">
        <v>4.3876999999999997</v>
      </c>
      <c r="O1451" s="125">
        <v>0.52839999999999998</v>
      </c>
      <c r="P1451" s="125">
        <v>2.0015000000000001</v>
      </c>
      <c r="Q1451" s="125">
        <v>4.1055000000000001</v>
      </c>
      <c r="R1451" s="125">
        <v>1.597</v>
      </c>
      <c r="S1451" s="125">
        <v>4.0930999999999997</v>
      </c>
      <c r="T1451" s="363">
        <v>8.3443000000000005</v>
      </c>
      <c r="U1451" s="125">
        <v>53</v>
      </c>
    </row>
    <row r="1452" spans="1:21">
      <c r="A1452" s="125">
        <v>52</v>
      </c>
      <c r="B1452" s="125">
        <v>0.50090000000000001</v>
      </c>
      <c r="C1452" s="125">
        <v>1.4664999999999999</v>
      </c>
      <c r="D1452" s="125">
        <v>3.4327999999999999</v>
      </c>
      <c r="E1452" s="125">
        <v>7.4208999999999996</v>
      </c>
      <c r="F1452" s="125">
        <v>15.543799999999999</v>
      </c>
      <c r="G1452" s="125">
        <v>20.111999999999998</v>
      </c>
      <c r="H1452" s="125">
        <v>30.441299999999998</v>
      </c>
      <c r="I1452" s="125">
        <v>0.57820000000000005</v>
      </c>
      <c r="J1452" s="125">
        <v>2.0194999999999999</v>
      </c>
      <c r="K1452" s="125">
        <v>4.1374000000000004</v>
      </c>
      <c r="L1452" s="125">
        <v>1.0388999999999999</v>
      </c>
      <c r="M1452" s="125">
        <v>2.1467000000000001</v>
      </c>
      <c r="N1452" s="125">
        <v>4.3913000000000002</v>
      </c>
      <c r="O1452" s="125">
        <v>0.52910000000000001</v>
      </c>
      <c r="P1452" s="125">
        <v>2.0030999999999999</v>
      </c>
      <c r="Q1452" s="125">
        <v>4.1086999999999998</v>
      </c>
      <c r="R1452" s="125">
        <v>1.5986</v>
      </c>
      <c r="S1452" s="125">
        <v>4.0961999999999996</v>
      </c>
      <c r="T1452" s="363">
        <v>8.3505000000000003</v>
      </c>
      <c r="U1452" s="125">
        <v>52</v>
      </c>
    </row>
    <row r="1453" spans="1:21">
      <c r="A1453" s="125">
        <v>51</v>
      </c>
      <c r="B1453" s="125">
        <v>0.50160000000000005</v>
      </c>
      <c r="C1453" s="125">
        <v>1.4679</v>
      </c>
      <c r="D1453" s="125">
        <v>3.4356</v>
      </c>
      <c r="E1453" s="125">
        <v>7.4264999999999999</v>
      </c>
      <c r="F1453" s="125">
        <v>15.555300000000001</v>
      </c>
      <c r="G1453" s="125">
        <v>20.1267</v>
      </c>
      <c r="H1453" s="125">
        <v>30.463799999999999</v>
      </c>
      <c r="I1453" s="125">
        <v>0.57899999999999996</v>
      </c>
      <c r="J1453" s="125">
        <v>2.0211999999999999</v>
      </c>
      <c r="K1453" s="125">
        <v>4.1407999999999996</v>
      </c>
      <c r="L1453" s="125">
        <v>1.0398000000000001</v>
      </c>
      <c r="M1453" s="125">
        <v>2.1484999999999999</v>
      </c>
      <c r="N1453" s="125">
        <v>4.3948999999999998</v>
      </c>
      <c r="O1453" s="125">
        <v>0.52980000000000005</v>
      </c>
      <c r="P1453" s="125">
        <v>2.0047999999999999</v>
      </c>
      <c r="Q1453" s="125">
        <v>4.1119000000000003</v>
      </c>
      <c r="R1453" s="125">
        <v>2.0002</v>
      </c>
      <c r="S1453" s="125">
        <v>4.0994000000000002</v>
      </c>
      <c r="T1453" s="363">
        <v>8.3568999999999996</v>
      </c>
      <c r="U1453" s="125">
        <v>51</v>
      </c>
    </row>
    <row r="1454" spans="1:21">
      <c r="A1454" s="125">
        <v>50</v>
      </c>
      <c r="B1454" s="125">
        <v>0.50219999999999998</v>
      </c>
      <c r="C1454" s="125">
        <v>1.4693000000000001</v>
      </c>
      <c r="D1454" s="125">
        <v>3.4384000000000001</v>
      </c>
      <c r="E1454" s="125">
        <v>7.4321999999999999</v>
      </c>
      <c r="F1454" s="125">
        <v>15.5669</v>
      </c>
      <c r="G1454" s="125">
        <v>20.141500000000001</v>
      </c>
      <c r="H1454" s="125">
        <v>30.486599999999999</v>
      </c>
      <c r="I1454" s="125">
        <v>0.57979999999999998</v>
      </c>
      <c r="J1454" s="125">
        <v>2.0228999999999999</v>
      </c>
      <c r="K1454" s="125">
        <v>4.1440999999999999</v>
      </c>
      <c r="L1454" s="125">
        <v>1.0407</v>
      </c>
      <c r="M1454" s="125">
        <v>2.1503000000000001</v>
      </c>
      <c r="N1454" s="125">
        <v>4.3985000000000003</v>
      </c>
      <c r="O1454" s="125">
        <v>0.53049999999999997</v>
      </c>
      <c r="P1454" s="125">
        <v>2.0064000000000002</v>
      </c>
      <c r="Q1454" s="125">
        <v>4.1151999999999997</v>
      </c>
      <c r="R1454" s="125">
        <v>2.0017999999999998</v>
      </c>
      <c r="S1454" s="125">
        <v>4.1025999999999998</v>
      </c>
      <c r="T1454" s="363">
        <v>8.3633000000000006</v>
      </c>
      <c r="U1454" s="125">
        <v>50</v>
      </c>
    </row>
    <row r="1455" spans="1:21">
      <c r="A1455" s="125">
        <v>49</v>
      </c>
      <c r="B1455" s="125">
        <v>0.50290000000000001</v>
      </c>
      <c r="C1455" s="125">
        <v>1.4706999999999999</v>
      </c>
      <c r="D1455" s="125">
        <v>3.4413</v>
      </c>
      <c r="E1455" s="125">
        <v>7.4379999999999997</v>
      </c>
      <c r="F1455" s="125">
        <v>15.5786</v>
      </c>
      <c r="G1455" s="125">
        <v>20.156500000000001</v>
      </c>
      <c r="H1455" s="125">
        <v>30.509499999999999</v>
      </c>
      <c r="I1455" s="125">
        <v>0.5806</v>
      </c>
      <c r="J1455" s="125">
        <v>2.0246</v>
      </c>
      <c r="K1455" s="125">
        <v>4.1475</v>
      </c>
      <c r="L1455" s="125">
        <v>1.0416000000000001</v>
      </c>
      <c r="M1455" s="125">
        <v>2.1520999999999999</v>
      </c>
      <c r="N1455" s="125">
        <v>4.4021999999999997</v>
      </c>
      <c r="O1455" s="125">
        <v>0.53120000000000001</v>
      </c>
      <c r="P1455" s="125">
        <v>2.0081000000000002</v>
      </c>
      <c r="Q1455" s="125">
        <v>4.1185</v>
      </c>
      <c r="R1455" s="125">
        <v>2.0034000000000001</v>
      </c>
      <c r="S1455" s="125">
        <v>4.1058000000000003</v>
      </c>
      <c r="T1455" s="363">
        <v>8.3696999999999999</v>
      </c>
      <c r="U1455" s="125">
        <v>49</v>
      </c>
    </row>
    <row r="1456" spans="1:21">
      <c r="A1456" s="125">
        <v>48</v>
      </c>
      <c r="B1456" s="125">
        <v>0.50360000000000005</v>
      </c>
      <c r="C1456" s="125">
        <v>1.4721</v>
      </c>
      <c r="D1456" s="125">
        <v>3.4441999999999999</v>
      </c>
      <c r="E1456" s="125">
        <v>7.4438000000000004</v>
      </c>
      <c r="F1456" s="125">
        <v>15.590400000000001</v>
      </c>
      <c r="G1456" s="125">
        <v>20.171600000000002</v>
      </c>
      <c r="H1456" s="125">
        <v>30.532800000000002</v>
      </c>
      <c r="I1456" s="125">
        <v>0.58140000000000003</v>
      </c>
      <c r="J1456" s="125">
        <v>2.0263</v>
      </c>
      <c r="K1456" s="125">
        <v>4.1509999999999998</v>
      </c>
      <c r="L1456" s="125">
        <v>1.0425</v>
      </c>
      <c r="M1456" s="125">
        <v>2.1539999999999999</v>
      </c>
      <c r="N1456" s="125">
        <v>4.4058999999999999</v>
      </c>
      <c r="O1456" s="125">
        <v>0.53200000000000003</v>
      </c>
      <c r="P1456" s="125">
        <v>2.0097</v>
      </c>
      <c r="Q1456" s="125">
        <v>4.1218000000000004</v>
      </c>
      <c r="R1456" s="125">
        <v>2.0049999999999999</v>
      </c>
      <c r="S1456" s="125">
        <v>4.109</v>
      </c>
      <c r="T1456" s="363">
        <v>8.3763000000000005</v>
      </c>
      <c r="U1456" s="125">
        <v>48</v>
      </c>
    </row>
    <row r="1457" spans="1:21">
      <c r="A1457" s="125">
        <v>47</v>
      </c>
      <c r="B1457" s="125">
        <v>0.50429999999999997</v>
      </c>
      <c r="C1457" s="125">
        <v>1.4736</v>
      </c>
      <c r="D1457" s="125">
        <v>3.4470999999999998</v>
      </c>
      <c r="E1457" s="125">
        <v>7.4497</v>
      </c>
      <c r="F1457" s="125">
        <v>16.002400000000002</v>
      </c>
      <c r="G1457" s="125">
        <v>20.186900000000001</v>
      </c>
      <c r="H1457" s="125">
        <v>30.5562</v>
      </c>
      <c r="I1457" s="125">
        <v>0.58230000000000004</v>
      </c>
      <c r="J1457" s="125">
        <v>2.028</v>
      </c>
      <c r="K1457" s="125">
        <v>4.1544999999999996</v>
      </c>
      <c r="L1457" s="125">
        <v>1.0434000000000001</v>
      </c>
      <c r="M1457" s="125">
        <v>2.1558000000000002</v>
      </c>
      <c r="N1457" s="125">
        <v>4.4096000000000002</v>
      </c>
      <c r="O1457" s="125">
        <v>0.53269999999999995</v>
      </c>
      <c r="P1457" s="125">
        <v>2.0114000000000001</v>
      </c>
      <c r="Q1457" s="125">
        <v>4.1252000000000004</v>
      </c>
      <c r="R1457" s="125">
        <v>2.0066000000000002</v>
      </c>
      <c r="S1457" s="125">
        <v>4.1123000000000003</v>
      </c>
      <c r="T1457" s="363">
        <v>8.3828999999999994</v>
      </c>
      <c r="U1457" s="125">
        <v>47</v>
      </c>
    </row>
    <row r="1458" spans="1:21">
      <c r="A1458" s="125">
        <v>46</v>
      </c>
      <c r="B1458" s="125">
        <v>0.505</v>
      </c>
      <c r="C1458" s="125">
        <v>1.4751000000000001</v>
      </c>
      <c r="D1458" s="125">
        <v>3.45</v>
      </c>
      <c r="E1458" s="125">
        <v>7.4557000000000002</v>
      </c>
      <c r="F1458" s="125">
        <v>16.014399999999998</v>
      </c>
      <c r="G1458" s="125">
        <v>20.202400000000001</v>
      </c>
      <c r="H1458" s="125">
        <v>30.579899999999999</v>
      </c>
      <c r="I1458" s="125">
        <v>0.58309999999999995</v>
      </c>
      <c r="J1458" s="125">
        <v>2.0297999999999998</v>
      </c>
      <c r="K1458" s="125">
        <v>4.1580000000000004</v>
      </c>
      <c r="L1458" s="125">
        <v>1.0444</v>
      </c>
      <c r="M1458" s="125">
        <v>2.1577000000000002</v>
      </c>
      <c r="N1458" s="125">
        <v>4.4134000000000002</v>
      </c>
      <c r="O1458" s="125">
        <v>0.53339999999999999</v>
      </c>
      <c r="P1458" s="125">
        <v>2.0131999999999999</v>
      </c>
      <c r="Q1458" s="125">
        <v>4.1285999999999996</v>
      </c>
      <c r="R1458" s="125">
        <v>2.0083000000000002</v>
      </c>
      <c r="S1458" s="125">
        <v>4.1155999999999997</v>
      </c>
      <c r="T1458" s="363">
        <v>8.3895999999999997</v>
      </c>
      <c r="U1458" s="125">
        <v>46</v>
      </c>
    </row>
    <row r="1459" spans="1:21">
      <c r="A1459" s="125">
        <v>45</v>
      </c>
      <c r="B1459" s="125">
        <v>0.50580000000000003</v>
      </c>
      <c r="C1459" s="125">
        <v>1.4765999999999999</v>
      </c>
      <c r="D1459" s="125">
        <v>3.4529999999999998</v>
      </c>
      <c r="E1459" s="125">
        <v>7.4617000000000004</v>
      </c>
      <c r="F1459" s="125">
        <v>16.026700000000002</v>
      </c>
      <c r="G1459" s="125">
        <v>20.218</v>
      </c>
      <c r="H1459" s="125">
        <v>31.003900000000002</v>
      </c>
      <c r="I1459" s="125">
        <v>0.58389999999999997</v>
      </c>
      <c r="J1459" s="125">
        <v>2.0316000000000001</v>
      </c>
      <c r="K1459" s="125">
        <v>4.1616</v>
      </c>
      <c r="L1459" s="125">
        <v>1.0452999999999999</v>
      </c>
      <c r="M1459" s="125">
        <v>2.1596000000000002</v>
      </c>
      <c r="N1459" s="125">
        <v>4.4173</v>
      </c>
      <c r="O1459" s="125">
        <v>0.53420000000000001</v>
      </c>
      <c r="P1459" s="125">
        <v>2.0148999999999999</v>
      </c>
      <c r="Q1459" s="125">
        <v>4.1319999999999997</v>
      </c>
      <c r="R1459" s="125">
        <v>2.0099999999999998</v>
      </c>
      <c r="S1459" s="125">
        <v>4.1189999999999998</v>
      </c>
      <c r="T1459" s="363">
        <v>8.3963000000000001</v>
      </c>
      <c r="U1459" s="125">
        <v>45</v>
      </c>
    </row>
    <row r="1460" spans="1:21">
      <c r="A1460" s="125">
        <v>44</v>
      </c>
      <c r="B1460" s="125">
        <v>0.50649999999999995</v>
      </c>
      <c r="C1460" s="125">
        <v>1.4781</v>
      </c>
      <c r="D1460" s="125">
        <v>3.456</v>
      </c>
      <c r="E1460" s="125">
        <v>7.4678000000000004</v>
      </c>
      <c r="F1460" s="125">
        <v>16.039000000000001</v>
      </c>
      <c r="G1460" s="125">
        <v>20.233799999999999</v>
      </c>
      <c r="H1460" s="125">
        <v>31.028199999999998</v>
      </c>
      <c r="I1460" s="125">
        <v>0.58479999999999999</v>
      </c>
      <c r="J1460" s="125">
        <v>2.0333000000000001</v>
      </c>
      <c r="K1460" s="125">
        <v>4.1651999999999996</v>
      </c>
      <c r="L1460" s="125">
        <v>1.0463</v>
      </c>
      <c r="M1460" s="125">
        <v>2.1615000000000002</v>
      </c>
      <c r="N1460" s="125">
        <v>4.4211</v>
      </c>
      <c r="O1460" s="125">
        <v>0.53490000000000004</v>
      </c>
      <c r="P1460" s="125">
        <v>2.0165999999999999</v>
      </c>
      <c r="Q1460" s="125">
        <v>4.1355000000000004</v>
      </c>
      <c r="R1460" s="125">
        <v>2.0116999999999998</v>
      </c>
      <c r="S1460" s="125">
        <v>4.1223999999999998</v>
      </c>
      <c r="T1460" s="363">
        <v>8.4031000000000002</v>
      </c>
      <c r="U1460" s="125">
        <v>44</v>
      </c>
    </row>
    <row r="1461" spans="1:21">
      <c r="A1461" s="125">
        <v>43</v>
      </c>
      <c r="B1461" s="125">
        <v>0.50719999999999998</v>
      </c>
      <c r="C1461" s="125">
        <v>1.4796</v>
      </c>
      <c r="D1461" s="125">
        <v>3.4590999999999998</v>
      </c>
      <c r="E1461" s="125">
        <v>7.4739000000000004</v>
      </c>
      <c r="F1461" s="125">
        <v>16.051500000000001</v>
      </c>
      <c r="G1461" s="125">
        <v>20.2498</v>
      </c>
      <c r="H1461" s="125">
        <v>31.052700000000002</v>
      </c>
      <c r="I1461" s="125">
        <v>0.5857</v>
      </c>
      <c r="J1461" s="125">
        <v>2.0352000000000001</v>
      </c>
      <c r="K1461" s="125">
        <v>4.1688000000000001</v>
      </c>
      <c r="L1461" s="125">
        <v>1.0471999999999999</v>
      </c>
      <c r="M1461" s="125">
        <v>2.1635</v>
      </c>
      <c r="N1461" s="125">
        <v>4.4249999999999998</v>
      </c>
      <c r="O1461" s="125">
        <v>0.53569999999999995</v>
      </c>
      <c r="P1461" s="125">
        <v>2.0184000000000002</v>
      </c>
      <c r="Q1461" s="125">
        <v>4.1390000000000002</v>
      </c>
      <c r="R1461" s="125">
        <v>2.0133999999999999</v>
      </c>
      <c r="S1461" s="125">
        <v>4.1258999999999997</v>
      </c>
      <c r="T1461" s="363">
        <v>8.41</v>
      </c>
      <c r="U1461" s="125">
        <v>43</v>
      </c>
    </row>
    <row r="1462" spans="1:21">
      <c r="A1462" s="125">
        <v>42</v>
      </c>
      <c r="B1462" s="125">
        <v>0.50800000000000001</v>
      </c>
      <c r="C1462" s="125">
        <v>1.4812000000000001</v>
      </c>
      <c r="D1462" s="125">
        <v>3.4622000000000002</v>
      </c>
      <c r="E1462" s="125">
        <v>7.4801000000000002</v>
      </c>
      <c r="F1462" s="125">
        <v>16.0642</v>
      </c>
      <c r="G1462" s="125">
        <v>20.265999999999998</v>
      </c>
      <c r="H1462" s="125">
        <v>31.077500000000001</v>
      </c>
      <c r="I1462" s="125">
        <v>0.58660000000000001</v>
      </c>
      <c r="J1462" s="125">
        <v>2.0369999999999999</v>
      </c>
      <c r="K1462" s="125">
        <v>4.1725000000000003</v>
      </c>
      <c r="L1462" s="125">
        <v>1.0482</v>
      </c>
      <c r="M1462" s="125">
        <v>2.1655000000000002</v>
      </c>
      <c r="N1462" s="125">
        <v>4.4290000000000003</v>
      </c>
      <c r="O1462" s="125">
        <v>0.53649999999999998</v>
      </c>
      <c r="P1462" s="125">
        <v>2.0202</v>
      </c>
      <c r="Q1462" s="125">
        <v>4.1425999999999998</v>
      </c>
      <c r="R1462" s="125">
        <v>2.0150999999999999</v>
      </c>
      <c r="S1462" s="125">
        <v>4.1292999999999997</v>
      </c>
      <c r="T1462" s="363">
        <v>8.4169999999999998</v>
      </c>
      <c r="U1462" s="125">
        <v>42</v>
      </c>
    </row>
    <row r="1463" spans="1:21">
      <c r="A1463" s="125">
        <v>41</v>
      </c>
      <c r="B1463" s="125">
        <v>0.50870000000000004</v>
      </c>
      <c r="C1463" s="125">
        <v>1.4826999999999999</v>
      </c>
      <c r="D1463" s="125">
        <v>3.4653</v>
      </c>
      <c r="E1463" s="125">
        <v>7.4863999999999997</v>
      </c>
      <c r="F1463" s="125">
        <v>16.077000000000002</v>
      </c>
      <c r="G1463" s="125">
        <v>20.282299999999999</v>
      </c>
      <c r="H1463" s="125">
        <v>31.102599999999999</v>
      </c>
      <c r="I1463" s="125">
        <v>0.58740000000000003</v>
      </c>
      <c r="J1463" s="125">
        <v>2.0388000000000002</v>
      </c>
      <c r="K1463" s="125">
        <v>4.1761999999999997</v>
      </c>
      <c r="L1463" s="125">
        <v>1.0491999999999999</v>
      </c>
      <c r="M1463" s="125">
        <v>2.1675</v>
      </c>
      <c r="N1463" s="125">
        <v>4.4329999999999998</v>
      </c>
      <c r="O1463" s="125">
        <v>0.5373</v>
      </c>
      <c r="P1463" s="125">
        <v>2.0219999999999998</v>
      </c>
      <c r="Q1463" s="125">
        <v>4.1462000000000003</v>
      </c>
      <c r="R1463" s="125">
        <v>2.0169000000000001</v>
      </c>
      <c r="S1463" s="125">
        <v>4.1329000000000002</v>
      </c>
      <c r="T1463" s="363">
        <v>8.4240999999999993</v>
      </c>
      <c r="U1463" s="125">
        <v>41</v>
      </c>
    </row>
    <row r="1464" spans="1:21">
      <c r="A1464" s="125">
        <v>40</v>
      </c>
      <c r="B1464" s="125">
        <v>0.50949999999999995</v>
      </c>
      <c r="C1464" s="125">
        <v>1.4843</v>
      </c>
      <c r="D1464" s="125">
        <v>3.4685000000000001</v>
      </c>
      <c r="E1464" s="125">
        <v>7.4927999999999999</v>
      </c>
      <c r="F1464" s="125">
        <v>16.0899</v>
      </c>
      <c r="G1464" s="125">
        <v>20.2989</v>
      </c>
      <c r="H1464" s="125">
        <v>31.1281</v>
      </c>
      <c r="I1464" s="125">
        <v>0.58840000000000003</v>
      </c>
      <c r="J1464" s="125">
        <v>2.0407000000000002</v>
      </c>
      <c r="K1464" s="125">
        <v>4.18</v>
      </c>
      <c r="L1464" s="125">
        <v>1.0502</v>
      </c>
      <c r="M1464" s="125">
        <v>2.1695000000000002</v>
      </c>
      <c r="N1464" s="125">
        <v>4.4371</v>
      </c>
      <c r="O1464" s="125">
        <v>0.53810000000000002</v>
      </c>
      <c r="P1464" s="125">
        <v>2.0238999999999998</v>
      </c>
      <c r="Q1464" s="125">
        <v>4.1498999999999997</v>
      </c>
      <c r="R1464" s="125">
        <v>2.0186999999999999</v>
      </c>
      <c r="S1464" s="125">
        <v>4.1364000000000001</v>
      </c>
      <c r="T1464" s="363">
        <v>8.4312000000000005</v>
      </c>
      <c r="U1464" s="125">
        <v>40</v>
      </c>
    </row>
    <row r="1465" spans="1:21">
      <c r="A1465" s="125">
        <v>39</v>
      </c>
      <c r="B1465" s="125">
        <v>0.51029999999999998</v>
      </c>
      <c r="C1465" s="125">
        <v>1.4859</v>
      </c>
      <c r="D1465" s="125">
        <v>3.4716999999999998</v>
      </c>
      <c r="E1465" s="125">
        <v>7.4992999999999999</v>
      </c>
      <c r="F1465" s="125">
        <v>16.103000000000002</v>
      </c>
      <c r="G1465" s="125">
        <v>20.3157</v>
      </c>
      <c r="H1465" s="125">
        <v>31.1538</v>
      </c>
      <c r="I1465" s="125">
        <v>0.58930000000000005</v>
      </c>
      <c r="J1465" s="125">
        <v>2.0426000000000002</v>
      </c>
      <c r="K1465" s="125">
        <v>4.1837999999999997</v>
      </c>
      <c r="L1465" s="125">
        <v>1.0511999999999999</v>
      </c>
      <c r="M1465" s="125">
        <v>2.1715</v>
      </c>
      <c r="N1465" s="125">
        <v>4.4412000000000003</v>
      </c>
      <c r="O1465" s="125">
        <v>0.53890000000000005</v>
      </c>
      <c r="P1465" s="125">
        <v>2.0257000000000001</v>
      </c>
      <c r="Q1465" s="125">
        <v>4.1536</v>
      </c>
      <c r="R1465" s="125">
        <v>2.0205000000000002</v>
      </c>
      <c r="S1465" s="125">
        <v>4.1399999999999997</v>
      </c>
      <c r="T1465" s="363">
        <v>8.4384999999999994</v>
      </c>
      <c r="U1465" s="125">
        <v>39</v>
      </c>
    </row>
    <row r="1466" spans="1:21">
      <c r="A1466" s="125">
        <v>38</v>
      </c>
      <c r="B1466" s="125">
        <v>0.51100000000000001</v>
      </c>
      <c r="C1466" s="125">
        <v>1.4875</v>
      </c>
      <c r="D1466" s="125">
        <v>3.4748999999999999</v>
      </c>
      <c r="E1466" s="125">
        <v>7.5057999999999998</v>
      </c>
      <c r="F1466" s="125">
        <v>16.116299999999999</v>
      </c>
      <c r="G1466" s="125">
        <v>20.332699999999999</v>
      </c>
      <c r="H1466" s="125">
        <v>31.1799</v>
      </c>
      <c r="I1466" s="125">
        <v>0.59019999999999995</v>
      </c>
      <c r="J1466" s="125">
        <v>2.0446</v>
      </c>
      <c r="K1466" s="125">
        <v>4.1877000000000004</v>
      </c>
      <c r="L1466" s="125">
        <v>1.0523</v>
      </c>
      <c r="M1466" s="125">
        <v>2.1736</v>
      </c>
      <c r="N1466" s="125">
        <v>4.4454000000000002</v>
      </c>
      <c r="O1466" s="125">
        <v>0.53969999999999996</v>
      </c>
      <c r="P1466" s="125">
        <v>2.0276000000000001</v>
      </c>
      <c r="Q1466" s="125">
        <v>4.1573000000000002</v>
      </c>
      <c r="R1466" s="125">
        <v>2.0223</v>
      </c>
      <c r="S1466" s="125">
        <v>4.1436999999999999</v>
      </c>
      <c r="T1466" s="363">
        <v>8.4458000000000002</v>
      </c>
      <c r="U1466" s="125">
        <v>38</v>
      </c>
    </row>
    <row r="1467" spans="1:21">
      <c r="A1467" s="125">
        <v>37</v>
      </c>
      <c r="B1467" s="125">
        <v>0.51180000000000003</v>
      </c>
      <c r="C1467" s="125">
        <v>1.4892000000000001</v>
      </c>
      <c r="D1467" s="125">
        <v>3.4782000000000002</v>
      </c>
      <c r="E1467" s="125">
        <v>7.5125000000000002</v>
      </c>
      <c r="F1467" s="125">
        <v>16.129799999999999</v>
      </c>
      <c r="G1467" s="125">
        <v>20.349900000000002</v>
      </c>
      <c r="H1467" s="125">
        <v>31.206399999999999</v>
      </c>
      <c r="I1467" s="125">
        <v>0.59109999999999996</v>
      </c>
      <c r="J1467" s="125">
        <v>2.0465</v>
      </c>
      <c r="K1467" s="125">
        <v>4.1916000000000002</v>
      </c>
      <c r="L1467" s="125">
        <v>1.0532999999999999</v>
      </c>
      <c r="M1467" s="125">
        <v>2.1757</v>
      </c>
      <c r="N1467" s="125">
        <v>4.4496000000000002</v>
      </c>
      <c r="O1467" s="125">
        <v>0.54049999999999998</v>
      </c>
      <c r="P1467" s="125">
        <v>2.0295000000000001</v>
      </c>
      <c r="Q1467" s="125">
        <v>4.1611000000000002</v>
      </c>
      <c r="R1467" s="125">
        <v>2.0240999999999998</v>
      </c>
      <c r="S1467" s="125">
        <v>4.1474000000000002</v>
      </c>
      <c r="T1467" s="363">
        <v>8.4533000000000005</v>
      </c>
      <c r="U1467" s="125">
        <v>37</v>
      </c>
    </row>
    <row r="1468" spans="1:21">
      <c r="A1468" s="125">
        <v>36</v>
      </c>
      <c r="B1468" s="125">
        <v>0.51259999999999994</v>
      </c>
      <c r="C1468" s="125">
        <v>1.4907999999999999</v>
      </c>
      <c r="D1468" s="125">
        <v>3.4815</v>
      </c>
      <c r="E1468" s="125">
        <v>7.5191999999999997</v>
      </c>
      <c r="F1468" s="125">
        <v>16.1435</v>
      </c>
      <c r="G1468" s="125">
        <v>20.3674</v>
      </c>
      <c r="H1468" s="125">
        <v>31.2332</v>
      </c>
      <c r="I1468" s="125">
        <v>0.59209999999999996</v>
      </c>
      <c r="J1468" s="125">
        <v>2.0485000000000002</v>
      </c>
      <c r="K1468" s="125">
        <v>4.1955999999999998</v>
      </c>
      <c r="L1468" s="125">
        <v>1.0544</v>
      </c>
      <c r="M1468" s="125">
        <v>2.1778</v>
      </c>
      <c r="N1468" s="125">
        <v>4.4539</v>
      </c>
      <c r="O1468" s="125">
        <v>0.54139999999999999</v>
      </c>
      <c r="P1468" s="125">
        <v>2.0314999999999999</v>
      </c>
      <c r="Q1468" s="125">
        <v>4.1649000000000003</v>
      </c>
      <c r="R1468" s="125">
        <v>2.0259999999999998</v>
      </c>
      <c r="S1468" s="125">
        <v>4.1512000000000002</v>
      </c>
      <c r="T1468" s="363">
        <v>8.4608000000000008</v>
      </c>
      <c r="U1468" s="125">
        <v>36</v>
      </c>
    </row>
    <row r="1469" spans="1:21">
      <c r="A1469" s="125">
        <v>35</v>
      </c>
      <c r="B1469" s="125">
        <v>0.51339999999999997</v>
      </c>
      <c r="C1469" s="125">
        <v>1.4924999999999999</v>
      </c>
      <c r="D1469" s="125">
        <v>3.4849000000000001</v>
      </c>
      <c r="E1469" s="125">
        <v>7.5259999999999998</v>
      </c>
      <c r="F1469" s="125">
        <v>16.157299999999999</v>
      </c>
      <c r="G1469" s="125">
        <v>20.385100000000001</v>
      </c>
      <c r="H1469" s="125">
        <v>31.260400000000001</v>
      </c>
      <c r="I1469" s="125">
        <v>0.59299999999999997</v>
      </c>
      <c r="J1469" s="125">
        <v>2.0505</v>
      </c>
      <c r="K1469" s="125">
        <v>4.1996000000000002</v>
      </c>
      <c r="L1469" s="125">
        <v>1.0553999999999999</v>
      </c>
      <c r="M1469" s="125">
        <v>2.1800000000000002</v>
      </c>
      <c r="N1469" s="125">
        <v>4.4581999999999997</v>
      </c>
      <c r="O1469" s="125">
        <v>0.54220000000000002</v>
      </c>
      <c r="P1469" s="125">
        <v>2.0333999999999999</v>
      </c>
      <c r="Q1469" s="125">
        <v>4.1688000000000001</v>
      </c>
      <c r="R1469" s="125">
        <v>2.0278999999999998</v>
      </c>
      <c r="S1469" s="125">
        <v>4.1550000000000002</v>
      </c>
      <c r="T1469" s="363">
        <v>8.4684000000000008</v>
      </c>
      <c r="U1469" s="125">
        <v>35</v>
      </c>
    </row>
    <row r="1470" spans="1:21">
      <c r="A1470" s="125">
        <v>34</v>
      </c>
      <c r="B1470" s="125">
        <v>0.51429999999999998</v>
      </c>
      <c r="C1470" s="125">
        <v>1.4942</v>
      </c>
      <c r="D1470" s="125">
        <v>3.4883999999999999</v>
      </c>
      <c r="E1470" s="125">
        <v>7.5328999999999997</v>
      </c>
      <c r="F1470" s="125">
        <v>16.171399999999998</v>
      </c>
      <c r="G1470" s="125">
        <v>20.403099999999998</v>
      </c>
      <c r="H1470" s="125">
        <v>31.288</v>
      </c>
      <c r="I1470" s="125">
        <v>0.59399999999999997</v>
      </c>
      <c r="J1470" s="125">
        <v>2.0525000000000002</v>
      </c>
      <c r="K1470" s="125">
        <v>4.2037000000000004</v>
      </c>
      <c r="L1470" s="125">
        <v>1.0565</v>
      </c>
      <c r="M1470" s="125">
        <v>2.1821999999999999</v>
      </c>
      <c r="N1470" s="125">
        <v>4.4626000000000001</v>
      </c>
      <c r="O1470" s="125">
        <v>0.54310000000000003</v>
      </c>
      <c r="P1470" s="125">
        <v>2.0354000000000001</v>
      </c>
      <c r="Q1470" s="125">
        <v>4.1727999999999996</v>
      </c>
      <c r="R1470" s="125">
        <v>2.0297999999999998</v>
      </c>
      <c r="S1470" s="125">
        <v>4.1589</v>
      </c>
      <c r="T1470" s="363">
        <v>8.4762000000000004</v>
      </c>
      <c r="U1470" s="125">
        <v>34</v>
      </c>
    </row>
    <row r="1471" spans="1:21">
      <c r="A1471" s="125">
        <v>33</v>
      </c>
      <c r="B1471" s="125">
        <v>0.5151</v>
      </c>
      <c r="C1471" s="125">
        <v>1.496</v>
      </c>
      <c r="D1471" s="125">
        <v>3.4918</v>
      </c>
      <c r="E1471" s="125">
        <v>7.54</v>
      </c>
      <c r="F1471" s="125">
        <v>16.185600000000001</v>
      </c>
      <c r="G1471" s="125">
        <v>20.421399999999998</v>
      </c>
      <c r="H1471" s="125">
        <v>31.315999999999999</v>
      </c>
      <c r="I1471" s="125">
        <v>0.59499999999999997</v>
      </c>
      <c r="J1471" s="125">
        <v>2.0546000000000002</v>
      </c>
      <c r="K1471" s="125">
        <v>4.2079000000000004</v>
      </c>
      <c r="L1471" s="125">
        <v>1.0576000000000001</v>
      </c>
      <c r="M1471" s="125">
        <v>2.1844000000000001</v>
      </c>
      <c r="N1471" s="125">
        <v>4.4671000000000003</v>
      </c>
      <c r="O1471" s="125">
        <v>0.54390000000000005</v>
      </c>
      <c r="P1471" s="125">
        <v>2.0373999999999999</v>
      </c>
      <c r="Q1471" s="125">
        <v>4.1768000000000001</v>
      </c>
      <c r="R1471" s="125">
        <v>2.0318000000000001</v>
      </c>
      <c r="S1471" s="125">
        <v>4.1627999999999998</v>
      </c>
      <c r="T1471" s="363">
        <v>8.4840999999999998</v>
      </c>
      <c r="U1471" s="125">
        <v>33</v>
      </c>
    </row>
    <row r="1472" spans="1:21">
      <c r="A1472" s="125">
        <v>32</v>
      </c>
      <c r="B1472" s="125">
        <v>0.51600000000000001</v>
      </c>
      <c r="C1472" s="125">
        <v>1.4978</v>
      </c>
      <c r="D1472" s="125">
        <v>3.4954000000000001</v>
      </c>
      <c r="E1472" s="125">
        <v>7.5471000000000004</v>
      </c>
      <c r="F1472" s="125">
        <v>16.200099999999999</v>
      </c>
      <c r="G1472" s="125">
        <v>20.439900000000002</v>
      </c>
      <c r="H1472" s="125">
        <v>31.3444</v>
      </c>
      <c r="I1472" s="125">
        <v>0.59599999999999997</v>
      </c>
      <c r="J1472" s="125">
        <v>2.0567000000000002</v>
      </c>
      <c r="K1472" s="125">
        <v>4.2121000000000004</v>
      </c>
      <c r="L1472" s="125">
        <v>1.0588</v>
      </c>
      <c r="M1472" s="125">
        <v>2.1867000000000001</v>
      </c>
      <c r="N1472" s="125">
        <v>4.4715999999999996</v>
      </c>
      <c r="O1472" s="125">
        <v>0.54479999999999995</v>
      </c>
      <c r="P1472" s="125">
        <v>2.0394999999999999</v>
      </c>
      <c r="Q1472" s="125">
        <v>4.1809000000000003</v>
      </c>
      <c r="R1472" s="125">
        <v>2.0337999999999998</v>
      </c>
      <c r="S1472" s="125">
        <v>4.1668000000000003</v>
      </c>
      <c r="T1472" s="363">
        <v>8.4921000000000006</v>
      </c>
      <c r="U1472" s="125">
        <v>32</v>
      </c>
    </row>
    <row r="1473" spans="1:21">
      <c r="A1473" s="125">
        <v>31</v>
      </c>
      <c r="B1473" s="125">
        <v>0.51680000000000004</v>
      </c>
      <c r="C1473" s="125">
        <v>1.4995000000000001</v>
      </c>
      <c r="D1473" s="125">
        <v>3.4990000000000001</v>
      </c>
      <c r="E1473" s="125">
        <v>7.5542999999999996</v>
      </c>
      <c r="F1473" s="125">
        <v>16.2149</v>
      </c>
      <c r="G1473" s="125">
        <v>20.4587</v>
      </c>
      <c r="H1473" s="125">
        <v>31.3733</v>
      </c>
      <c r="I1473" s="125">
        <v>0.59709999999999996</v>
      </c>
      <c r="J1473" s="125">
        <v>2.0588000000000002</v>
      </c>
      <c r="K1473" s="125">
        <v>4.2164000000000001</v>
      </c>
      <c r="L1473" s="125">
        <v>1.0599000000000001</v>
      </c>
      <c r="M1473" s="125">
        <v>2.1888999999999998</v>
      </c>
      <c r="N1473" s="125">
        <v>4.4763000000000002</v>
      </c>
      <c r="O1473" s="125">
        <v>0.54569999999999996</v>
      </c>
      <c r="P1473" s="125">
        <v>2.0415999999999999</v>
      </c>
      <c r="Q1473" s="125">
        <v>4.1851000000000003</v>
      </c>
      <c r="R1473" s="125">
        <v>2.0358000000000001</v>
      </c>
      <c r="S1473" s="125">
        <v>4.1707999999999998</v>
      </c>
      <c r="T1473" s="363">
        <v>8.5001999999999995</v>
      </c>
      <c r="U1473" s="125">
        <v>31</v>
      </c>
    </row>
    <row r="1474" spans="1:21">
      <c r="A1474" s="125">
        <v>30</v>
      </c>
      <c r="B1474" s="125">
        <v>0.51770000000000005</v>
      </c>
      <c r="C1474" s="125">
        <v>1.5014000000000001</v>
      </c>
      <c r="D1474" s="125">
        <v>3.5026000000000002</v>
      </c>
      <c r="E1474" s="125">
        <v>7.5617000000000001</v>
      </c>
      <c r="F1474" s="125">
        <v>16.229800000000001</v>
      </c>
      <c r="G1474" s="125">
        <v>20.477900000000002</v>
      </c>
      <c r="H1474" s="125">
        <v>31.402699999999999</v>
      </c>
      <c r="I1474" s="125">
        <v>0.59809999999999997</v>
      </c>
      <c r="J1474" s="125">
        <v>2.0609999999999999</v>
      </c>
      <c r="K1474" s="125">
        <v>4.2206999999999999</v>
      </c>
      <c r="L1474" s="125">
        <v>1.0610999999999999</v>
      </c>
      <c r="M1474" s="125">
        <v>2.1913</v>
      </c>
      <c r="N1474" s="125">
        <v>4.4809000000000001</v>
      </c>
      <c r="O1474" s="125">
        <v>0.54659999999999997</v>
      </c>
      <c r="P1474" s="125">
        <v>2.0436999999999999</v>
      </c>
      <c r="Q1474" s="125">
        <v>4.1893000000000002</v>
      </c>
      <c r="R1474" s="125">
        <v>2.0379</v>
      </c>
      <c r="S1474" s="125">
        <v>4.1749000000000001</v>
      </c>
      <c r="T1474" s="363">
        <v>8.5084999999999997</v>
      </c>
      <c r="U1474" s="125">
        <v>30</v>
      </c>
    </row>
    <row r="1475" spans="1:21">
      <c r="A1475" s="125">
        <v>29</v>
      </c>
      <c r="B1475" s="125">
        <v>0.51859999999999995</v>
      </c>
      <c r="C1475" s="125">
        <v>1.5032000000000001</v>
      </c>
      <c r="D1475" s="125">
        <v>3.5063</v>
      </c>
      <c r="E1475" s="125">
        <v>7.5692000000000004</v>
      </c>
      <c r="F1475" s="125">
        <v>16.245000000000001</v>
      </c>
      <c r="G1475" s="125">
        <v>20.497399999999999</v>
      </c>
      <c r="H1475" s="125">
        <v>31.432500000000001</v>
      </c>
      <c r="I1475" s="125">
        <v>0.59919999999999995</v>
      </c>
      <c r="J1475" s="125">
        <v>2.0632000000000001</v>
      </c>
      <c r="K1475" s="125">
        <v>4.2252000000000001</v>
      </c>
      <c r="L1475" s="125">
        <v>1.0622</v>
      </c>
      <c r="M1475" s="125">
        <v>2.1937000000000002</v>
      </c>
      <c r="N1475" s="125">
        <v>4.4856999999999996</v>
      </c>
      <c r="O1475" s="125">
        <v>0.54759999999999998</v>
      </c>
      <c r="P1475" s="125">
        <v>2.0459000000000001</v>
      </c>
      <c r="Q1475" s="125">
        <v>4.1936</v>
      </c>
      <c r="R1475" s="125">
        <v>2.0398999999999998</v>
      </c>
      <c r="S1475" s="125">
        <v>4.1791</v>
      </c>
      <c r="T1475" s="363">
        <v>8.5168999999999997</v>
      </c>
      <c r="U1475" s="125">
        <v>29</v>
      </c>
    </row>
    <row r="1476" spans="1:21">
      <c r="A1476" s="125">
        <v>28</v>
      </c>
      <c r="B1476" s="125">
        <v>0.51949999999999996</v>
      </c>
      <c r="C1476" s="125">
        <v>1.5051000000000001</v>
      </c>
      <c r="D1476" s="125">
        <v>3.5101</v>
      </c>
      <c r="E1476" s="125">
        <v>7.5768000000000004</v>
      </c>
      <c r="F1476" s="125">
        <v>16.2605</v>
      </c>
      <c r="G1476" s="125">
        <v>20.517199999999999</v>
      </c>
      <c r="H1476" s="125">
        <v>31.462900000000001</v>
      </c>
      <c r="I1476" s="125">
        <v>1.0002</v>
      </c>
      <c r="J1476" s="125">
        <v>2.0655000000000001</v>
      </c>
      <c r="K1476" s="125">
        <v>4.2297000000000002</v>
      </c>
      <c r="L1476" s="125">
        <v>1.0633999999999999</v>
      </c>
      <c r="M1476" s="125">
        <v>2.1960999999999999</v>
      </c>
      <c r="N1476" s="125">
        <v>4.4905999999999997</v>
      </c>
      <c r="O1476" s="125">
        <v>0.54849999999999999</v>
      </c>
      <c r="P1476" s="125">
        <v>2.0480999999999998</v>
      </c>
      <c r="Q1476" s="125">
        <v>4.1978999999999997</v>
      </c>
      <c r="R1476" s="125">
        <v>2.0421</v>
      </c>
      <c r="S1476" s="125">
        <v>4.1833999999999998</v>
      </c>
      <c r="T1476" s="363">
        <v>8.5253999999999994</v>
      </c>
      <c r="U1476" s="125">
        <v>28</v>
      </c>
    </row>
    <row r="1477" spans="1:21">
      <c r="A1477" s="125">
        <v>27</v>
      </c>
      <c r="B1477" s="125">
        <v>0.52039999999999997</v>
      </c>
      <c r="C1477" s="125">
        <v>1.5069999999999999</v>
      </c>
      <c r="D1477" s="125">
        <v>3.5139999999999998</v>
      </c>
      <c r="E1477" s="125">
        <v>7.5846</v>
      </c>
      <c r="F1477" s="125">
        <v>16.276299999999999</v>
      </c>
      <c r="G1477" s="125">
        <v>20.537299999999998</v>
      </c>
      <c r="H1477" s="125">
        <v>31.4939</v>
      </c>
      <c r="I1477" s="125">
        <v>1.0013000000000001</v>
      </c>
      <c r="J1477" s="125">
        <v>2.0676999999999999</v>
      </c>
      <c r="K1477" s="125">
        <v>4.2343000000000002</v>
      </c>
      <c r="L1477" s="125">
        <v>1.0647</v>
      </c>
      <c r="M1477" s="125">
        <v>2.1985000000000001</v>
      </c>
      <c r="N1477" s="125">
        <v>4.4954999999999998</v>
      </c>
      <c r="O1477" s="125">
        <v>0.54949999999999999</v>
      </c>
      <c r="P1477" s="125">
        <v>2.0503</v>
      </c>
      <c r="Q1477" s="125">
        <v>4.2023999999999999</v>
      </c>
      <c r="R1477" s="125">
        <v>2.0442</v>
      </c>
      <c r="S1477" s="125">
        <v>4.1877000000000004</v>
      </c>
      <c r="T1477" s="363">
        <v>8.5341000000000005</v>
      </c>
      <c r="U1477" s="125">
        <v>27</v>
      </c>
    </row>
    <row r="1478" spans="1:21">
      <c r="A1478" s="125">
        <v>26</v>
      </c>
      <c r="B1478" s="125">
        <v>0.52139999999999997</v>
      </c>
      <c r="C1478" s="125">
        <v>1.5089999999999999</v>
      </c>
      <c r="D1478" s="125">
        <v>3.5179</v>
      </c>
      <c r="E1478" s="125">
        <v>7.5925000000000002</v>
      </c>
      <c r="F1478" s="125">
        <v>16.292400000000001</v>
      </c>
      <c r="G1478" s="125">
        <v>20.5579</v>
      </c>
      <c r="H1478" s="125">
        <v>31.525500000000001</v>
      </c>
      <c r="I1478" s="125">
        <v>1.0024999999999999</v>
      </c>
      <c r="J1478" s="125">
        <v>2.0701000000000001</v>
      </c>
      <c r="K1478" s="125">
        <v>4.2389000000000001</v>
      </c>
      <c r="L1478" s="125">
        <v>1.0659000000000001</v>
      </c>
      <c r="M1478" s="125">
        <v>2.2010000000000001</v>
      </c>
      <c r="N1478" s="125">
        <v>4.5006000000000004</v>
      </c>
      <c r="O1478" s="125">
        <v>0.55049999999999999</v>
      </c>
      <c r="P1478" s="125">
        <v>2.0526</v>
      </c>
      <c r="Q1478" s="125">
        <v>4.2069000000000001</v>
      </c>
      <c r="R1478" s="125">
        <v>2.0464000000000002</v>
      </c>
      <c r="S1478" s="125">
        <v>4.1921999999999997</v>
      </c>
      <c r="T1478" s="363">
        <v>8.5429999999999993</v>
      </c>
      <c r="U1478" s="125">
        <v>26</v>
      </c>
    </row>
    <row r="1479" spans="1:21">
      <c r="A1479" s="125">
        <v>25</v>
      </c>
      <c r="B1479" s="125">
        <v>0.52239999999999998</v>
      </c>
      <c r="C1479" s="125">
        <v>1.5109999999999999</v>
      </c>
      <c r="D1479" s="125">
        <v>3.5219</v>
      </c>
      <c r="E1479" s="125">
        <v>8.0006000000000004</v>
      </c>
      <c r="F1479" s="125">
        <v>16.308800000000002</v>
      </c>
      <c r="G1479" s="125">
        <v>20.578900000000001</v>
      </c>
      <c r="H1479" s="125">
        <v>31.557600000000001</v>
      </c>
      <c r="I1479" s="125">
        <v>1.0036</v>
      </c>
      <c r="J1479" s="125">
        <v>2.0724999999999998</v>
      </c>
      <c r="K1479" s="125">
        <v>4.2436999999999996</v>
      </c>
      <c r="L1479" s="125">
        <v>1.0671999999999999</v>
      </c>
      <c r="M1479" s="125">
        <v>2.2035999999999998</v>
      </c>
      <c r="N1479" s="125">
        <v>4.5057</v>
      </c>
      <c r="O1479" s="125">
        <v>0.55149999999999999</v>
      </c>
      <c r="P1479" s="125">
        <v>2.0548999999999999</v>
      </c>
      <c r="Q1479" s="125">
        <v>4.2115</v>
      </c>
      <c r="R1479" s="125">
        <v>2.0487000000000002</v>
      </c>
      <c r="S1479" s="125">
        <v>4.1966999999999999</v>
      </c>
      <c r="T1479" s="363">
        <v>8.5520999999999994</v>
      </c>
      <c r="U1479" s="125">
        <v>25</v>
      </c>
    </row>
    <row r="1480" spans="1:21">
      <c r="A1480" s="125">
        <v>24</v>
      </c>
      <c r="B1480" s="125">
        <v>0.52329999999999999</v>
      </c>
      <c r="C1480" s="125">
        <v>1.5130999999999999</v>
      </c>
      <c r="D1480" s="125">
        <v>3.5259999999999998</v>
      </c>
      <c r="E1480" s="125">
        <v>8.0088000000000008</v>
      </c>
      <c r="F1480" s="125">
        <v>16.325500000000002</v>
      </c>
      <c r="G1480" s="125">
        <v>21.000299999999999</v>
      </c>
      <c r="H1480" s="125">
        <v>31.590499999999999</v>
      </c>
      <c r="I1480" s="125">
        <v>1.0047999999999999</v>
      </c>
      <c r="J1480" s="125">
        <v>2.0749</v>
      </c>
      <c r="K1480" s="125">
        <v>4.2485999999999997</v>
      </c>
      <c r="L1480" s="125">
        <v>1.0685</v>
      </c>
      <c r="M1480" s="125">
        <v>2.2061999999999999</v>
      </c>
      <c r="N1480" s="125">
        <v>4.5109000000000004</v>
      </c>
      <c r="O1480" s="125">
        <v>0.55249999999999999</v>
      </c>
      <c r="P1480" s="125">
        <v>2.0573000000000001</v>
      </c>
      <c r="Q1480" s="125">
        <v>4.2161999999999997</v>
      </c>
      <c r="R1480" s="125">
        <v>2.0510000000000002</v>
      </c>
      <c r="S1480" s="125">
        <v>4.2012999999999998</v>
      </c>
      <c r="T1480" s="363">
        <v>8.5612999999999992</v>
      </c>
      <c r="U1480" s="125">
        <v>24</v>
      </c>
    </row>
    <row r="1481" spans="1:21">
      <c r="A1481" s="125">
        <v>23</v>
      </c>
      <c r="B1481" s="125">
        <v>0.52429999999999999</v>
      </c>
      <c r="C1481" s="125">
        <v>1.5150999999999999</v>
      </c>
      <c r="D1481" s="125">
        <v>3.5301999999999998</v>
      </c>
      <c r="E1481" s="125">
        <v>8.0172000000000008</v>
      </c>
      <c r="F1481" s="125">
        <v>16.342600000000001</v>
      </c>
      <c r="G1481" s="125">
        <v>21.022099999999998</v>
      </c>
      <c r="H1481" s="125">
        <v>32.024000000000001</v>
      </c>
      <c r="I1481" s="125">
        <v>1.0059</v>
      </c>
      <c r="J1481" s="125">
        <v>2.0773999999999999</v>
      </c>
      <c r="K1481" s="125">
        <v>4.2535999999999996</v>
      </c>
      <c r="L1481" s="125">
        <v>1.0698000000000001</v>
      </c>
      <c r="M1481" s="125">
        <v>2.2088999999999999</v>
      </c>
      <c r="N1481" s="125">
        <v>4.5163000000000002</v>
      </c>
      <c r="O1481" s="125">
        <v>0.55359999999999998</v>
      </c>
      <c r="P1481" s="125">
        <v>2.0596999999999999</v>
      </c>
      <c r="Q1481" s="125">
        <v>4.2210000000000001</v>
      </c>
      <c r="R1481" s="125">
        <v>2.0533000000000001</v>
      </c>
      <c r="S1481" s="125">
        <v>4.2060000000000004</v>
      </c>
      <c r="T1481" s="363">
        <v>8.5707000000000004</v>
      </c>
      <c r="U1481" s="125">
        <v>23</v>
      </c>
    </row>
    <row r="1482" spans="1:21">
      <c r="A1482" s="125">
        <v>22</v>
      </c>
      <c r="B1482" s="125">
        <v>0.52539999999999998</v>
      </c>
      <c r="C1482" s="125">
        <v>1.5173000000000001</v>
      </c>
      <c r="D1482" s="125">
        <v>3.5344000000000002</v>
      </c>
      <c r="E1482" s="125">
        <v>8.0258000000000003</v>
      </c>
      <c r="F1482" s="125">
        <v>16.360099999999999</v>
      </c>
      <c r="G1482" s="125">
        <v>21.044499999999999</v>
      </c>
      <c r="H1482" s="125">
        <v>32.058300000000003</v>
      </c>
      <c r="I1482" s="125">
        <v>1.0072000000000001</v>
      </c>
      <c r="J1482" s="125">
        <v>2.0798999999999999</v>
      </c>
      <c r="K1482" s="125">
        <v>4.2587000000000002</v>
      </c>
      <c r="L1482" s="125">
        <v>1.0710999999999999</v>
      </c>
      <c r="M1482" s="125">
        <v>2.2115999999999998</v>
      </c>
      <c r="N1482" s="125">
        <v>4.5217999999999998</v>
      </c>
      <c r="O1482" s="125">
        <v>0.55459999999999998</v>
      </c>
      <c r="P1482" s="125">
        <v>2.0621999999999998</v>
      </c>
      <c r="Q1482" s="125">
        <v>4.226</v>
      </c>
      <c r="R1482" s="125">
        <v>2.0556999999999999</v>
      </c>
      <c r="S1482" s="125">
        <v>4.2107999999999999</v>
      </c>
      <c r="T1482" s="363">
        <v>8.5803999999999991</v>
      </c>
      <c r="U1482" s="125">
        <v>22</v>
      </c>
    </row>
    <row r="1483" spans="1:21">
      <c r="A1483" s="125">
        <v>21</v>
      </c>
      <c r="B1483" s="125">
        <v>0.52639999999999998</v>
      </c>
      <c r="C1483" s="125">
        <v>1.5195000000000001</v>
      </c>
      <c r="D1483" s="125">
        <v>3.5388000000000002</v>
      </c>
      <c r="E1483" s="125">
        <v>8.0345999999999993</v>
      </c>
      <c r="F1483" s="125">
        <v>16.3779</v>
      </c>
      <c r="G1483" s="125">
        <v>21.067399999999999</v>
      </c>
      <c r="H1483" s="125">
        <v>32.093400000000003</v>
      </c>
      <c r="I1483" s="125">
        <v>1.0084</v>
      </c>
      <c r="J1483" s="125">
        <v>2.0825</v>
      </c>
      <c r="K1483" s="125">
        <v>4.2638999999999996</v>
      </c>
      <c r="L1483" s="125">
        <v>1.0725</v>
      </c>
      <c r="M1483" s="125">
        <v>2.2143999999999999</v>
      </c>
      <c r="N1483" s="125">
        <v>4.5274000000000001</v>
      </c>
      <c r="O1483" s="125">
        <v>0.55569999999999997</v>
      </c>
      <c r="P1483" s="125">
        <v>2.0647000000000002</v>
      </c>
      <c r="Q1483" s="125">
        <v>4.2309999999999999</v>
      </c>
      <c r="R1483" s="125">
        <v>2.0581999999999998</v>
      </c>
      <c r="S1483" s="125">
        <v>4.2157</v>
      </c>
      <c r="T1483" s="363">
        <v>8.5902999999999992</v>
      </c>
      <c r="U1483" s="125">
        <v>21</v>
      </c>
    </row>
    <row r="1484" spans="1:21">
      <c r="A1484" s="125">
        <v>20</v>
      </c>
      <c r="B1484" s="125">
        <v>0.52749999999999997</v>
      </c>
      <c r="C1484" s="125">
        <v>1.5217000000000001</v>
      </c>
      <c r="D1484" s="125">
        <v>3.5432999999999999</v>
      </c>
      <c r="E1484" s="125">
        <v>8.0436999999999994</v>
      </c>
      <c r="F1484" s="125">
        <v>16.3963</v>
      </c>
      <c r="G1484" s="125">
        <v>21.090800000000002</v>
      </c>
      <c r="H1484" s="125">
        <v>32.129399999999997</v>
      </c>
      <c r="I1484" s="125">
        <v>1.0097</v>
      </c>
      <c r="J1484" s="125">
        <v>2.0851000000000002</v>
      </c>
      <c r="K1484" s="125">
        <v>4.2691999999999997</v>
      </c>
      <c r="L1484" s="125">
        <v>1.0740000000000001</v>
      </c>
      <c r="M1484" s="125">
        <v>2.2172000000000001</v>
      </c>
      <c r="N1484" s="125">
        <v>4.5331000000000001</v>
      </c>
      <c r="O1484" s="125">
        <v>0.55689999999999995</v>
      </c>
      <c r="P1484" s="125">
        <v>2.0672999999999999</v>
      </c>
      <c r="Q1484" s="125">
        <v>4.2362000000000002</v>
      </c>
      <c r="R1484" s="125">
        <v>2.0607000000000002</v>
      </c>
      <c r="S1484" s="125">
        <v>4.2207999999999997</v>
      </c>
      <c r="T1484" s="363">
        <v>9.0004000000000008</v>
      </c>
      <c r="U1484" s="125">
        <v>20</v>
      </c>
    </row>
    <row r="1485" spans="1:21">
      <c r="A1485" s="125">
        <v>19</v>
      </c>
      <c r="B1485" s="125">
        <v>0.52859999999999996</v>
      </c>
      <c r="C1485" s="125">
        <v>1.524</v>
      </c>
      <c r="D1485" s="125">
        <v>3.5478999999999998</v>
      </c>
      <c r="E1485" s="125">
        <v>8.0528999999999993</v>
      </c>
      <c r="F1485" s="125">
        <v>16.415099999999999</v>
      </c>
      <c r="G1485" s="125">
        <v>21.114899999999999</v>
      </c>
      <c r="H1485" s="125">
        <v>32.1663</v>
      </c>
      <c r="I1485" s="125">
        <v>1.0109999999999999</v>
      </c>
      <c r="J1485" s="125">
        <v>2.0878999999999999</v>
      </c>
      <c r="K1485" s="125">
        <v>4.2747000000000002</v>
      </c>
      <c r="L1485" s="125">
        <v>1.0753999999999999</v>
      </c>
      <c r="M1485" s="125">
        <v>2.2202000000000002</v>
      </c>
      <c r="N1485" s="125">
        <v>4.5389999999999997</v>
      </c>
      <c r="O1485" s="125">
        <v>0.55800000000000005</v>
      </c>
      <c r="P1485" s="125">
        <v>2.0699999999999998</v>
      </c>
      <c r="Q1485" s="125">
        <v>4.2415000000000003</v>
      </c>
      <c r="R1485" s="125">
        <v>2.0632999999999999</v>
      </c>
      <c r="S1485" s="125">
        <v>4.2259000000000002</v>
      </c>
      <c r="T1485" s="363">
        <v>9.0107999999999997</v>
      </c>
      <c r="U1485" s="125">
        <v>19</v>
      </c>
    </row>
    <row r="1486" spans="1:21">
      <c r="A1486" s="125">
        <v>18</v>
      </c>
      <c r="B1486" s="125">
        <v>0.52969999999999995</v>
      </c>
      <c r="C1486" s="125">
        <v>1.5263</v>
      </c>
      <c r="D1486" s="125">
        <v>3.5526</v>
      </c>
      <c r="E1486" s="125">
        <v>8.0624000000000002</v>
      </c>
      <c r="F1486" s="125">
        <v>16.4344</v>
      </c>
      <c r="G1486" s="125">
        <v>21.139600000000002</v>
      </c>
      <c r="H1486" s="125">
        <v>32.2042</v>
      </c>
      <c r="I1486" s="125">
        <v>1.0123</v>
      </c>
      <c r="J1486" s="125">
        <v>2.0907</v>
      </c>
      <c r="K1486" s="125">
        <v>4.2803000000000004</v>
      </c>
      <c r="L1486" s="125">
        <v>1.0769</v>
      </c>
      <c r="M1486" s="125">
        <v>2.2231999999999998</v>
      </c>
      <c r="N1486" s="125">
        <v>4.5450999999999997</v>
      </c>
      <c r="O1486" s="125">
        <v>0.55920000000000003</v>
      </c>
      <c r="P1486" s="125">
        <v>2.0727000000000002</v>
      </c>
      <c r="Q1486" s="125">
        <v>4.2469000000000001</v>
      </c>
      <c r="R1486" s="125">
        <v>2.0659000000000001</v>
      </c>
      <c r="S1486" s="125">
        <v>4.2313000000000001</v>
      </c>
      <c r="T1486" s="363">
        <v>9.0213999999999999</v>
      </c>
      <c r="U1486" s="125">
        <v>18</v>
      </c>
    </row>
    <row r="1487" spans="1:21">
      <c r="A1487" s="125">
        <v>17</v>
      </c>
      <c r="B1487" s="125">
        <v>0.53090000000000004</v>
      </c>
      <c r="C1487" s="125">
        <v>1.5287999999999999</v>
      </c>
      <c r="D1487" s="125">
        <v>3.5575000000000001</v>
      </c>
      <c r="E1487" s="125">
        <v>8.0722000000000005</v>
      </c>
      <c r="F1487" s="125">
        <v>16.4543</v>
      </c>
      <c r="G1487" s="125">
        <v>21.164999999999999</v>
      </c>
      <c r="H1487" s="125">
        <v>32.243200000000002</v>
      </c>
      <c r="I1487" s="125">
        <v>1.0137</v>
      </c>
      <c r="J1487" s="125">
        <v>2.0935999999999999</v>
      </c>
      <c r="K1487" s="125">
        <v>4.2861000000000002</v>
      </c>
      <c r="L1487" s="125">
        <v>1.0785</v>
      </c>
      <c r="M1487" s="125">
        <v>2.2263000000000002</v>
      </c>
      <c r="N1487" s="125">
        <v>4.5513000000000003</v>
      </c>
      <c r="O1487" s="125">
        <v>0.56040000000000001</v>
      </c>
      <c r="P1487" s="125">
        <v>2.0756000000000001</v>
      </c>
      <c r="Q1487" s="125">
        <v>4.2525000000000004</v>
      </c>
      <c r="R1487" s="125">
        <v>2.0687000000000002</v>
      </c>
      <c r="S1487" s="125">
        <v>4.2366999999999999</v>
      </c>
      <c r="T1487" s="363">
        <v>9.0324000000000009</v>
      </c>
      <c r="U1487" s="125">
        <v>17</v>
      </c>
    </row>
    <row r="1488" spans="1:21">
      <c r="A1488" s="125">
        <v>16</v>
      </c>
      <c r="B1488" s="125">
        <v>0.53210000000000002</v>
      </c>
      <c r="C1488" s="125">
        <v>1.5313000000000001</v>
      </c>
      <c r="D1488" s="125">
        <v>3.5625</v>
      </c>
      <c r="E1488" s="125">
        <v>8.0823</v>
      </c>
      <c r="F1488" s="125">
        <v>16.474799999999998</v>
      </c>
      <c r="G1488" s="125">
        <v>21.191199999999998</v>
      </c>
      <c r="H1488" s="125">
        <v>32.2834</v>
      </c>
      <c r="I1488" s="125">
        <v>1.0152000000000001</v>
      </c>
      <c r="J1488" s="125">
        <v>2.0964999999999998</v>
      </c>
      <c r="K1488" s="125">
        <v>4.2920999999999996</v>
      </c>
      <c r="L1488" s="125">
        <v>1.08</v>
      </c>
      <c r="M1488" s="125">
        <v>2.2294999999999998</v>
      </c>
      <c r="N1488" s="125">
        <v>4.5576999999999996</v>
      </c>
      <c r="O1488" s="125">
        <v>0.56169999999999998</v>
      </c>
      <c r="P1488" s="125">
        <v>2.0785</v>
      </c>
      <c r="Q1488" s="125">
        <v>4.2583000000000002</v>
      </c>
      <c r="R1488" s="125">
        <v>2.0714999999999999</v>
      </c>
      <c r="S1488" s="125">
        <v>4.2423999999999999</v>
      </c>
      <c r="T1488" s="363">
        <v>9.0436999999999994</v>
      </c>
      <c r="U1488" s="125">
        <v>16</v>
      </c>
    </row>
    <row r="1489" spans="1:21">
      <c r="A1489" s="125">
        <v>15</v>
      </c>
      <c r="B1489" s="125">
        <v>0.53339999999999999</v>
      </c>
      <c r="C1489" s="125">
        <v>1.5339</v>
      </c>
      <c r="D1489" s="125">
        <v>3.5676000000000001</v>
      </c>
      <c r="E1489" s="125">
        <v>8.0927000000000007</v>
      </c>
      <c r="F1489" s="125">
        <v>16.495899999999999</v>
      </c>
      <c r="G1489" s="125">
        <v>21.218299999999999</v>
      </c>
      <c r="H1489" s="125">
        <v>32.325000000000003</v>
      </c>
      <c r="I1489" s="125">
        <v>1.0165999999999999</v>
      </c>
      <c r="J1489" s="125">
        <v>2.0996000000000001</v>
      </c>
      <c r="K1489" s="125">
        <v>4.2981999999999996</v>
      </c>
      <c r="L1489" s="125">
        <v>1.0817000000000001</v>
      </c>
      <c r="M1489" s="125">
        <v>2.2328000000000001</v>
      </c>
      <c r="N1489" s="125">
        <v>4.5644</v>
      </c>
      <c r="O1489" s="125">
        <v>0.56299999999999994</v>
      </c>
      <c r="P1489" s="125">
        <v>2.0815000000000001</v>
      </c>
      <c r="Q1489" s="125">
        <v>4.2641999999999998</v>
      </c>
      <c r="R1489" s="125">
        <v>2.0743999999999998</v>
      </c>
      <c r="S1489" s="125">
        <v>4.2481999999999998</v>
      </c>
      <c r="T1489" s="363">
        <v>9.0554000000000006</v>
      </c>
      <c r="U1489" s="125">
        <v>15</v>
      </c>
    </row>
    <row r="1490" spans="1:21">
      <c r="A1490" s="125">
        <v>14</v>
      </c>
      <c r="B1490" s="125">
        <v>0.53469999999999995</v>
      </c>
      <c r="C1490" s="125">
        <v>1.5365</v>
      </c>
      <c r="D1490" s="125">
        <v>3.573</v>
      </c>
      <c r="E1490" s="125">
        <v>8.1035000000000004</v>
      </c>
      <c r="F1490" s="125">
        <v>16.517800000000001</v>
      </c>
      <c r="G1490" s="125">
        <v>21.246300000000002</v>
      </c>
      <c r="H1490" s="125">
        <v>32.368000000000002</v>
      </c>
      <c r="I1490" s="125">
        <v>1.0182</v>
      </c>
      <c r="J1490" s="125">
        <v>2.1027999999999998</v>
      </c>
      <c r="K1490" s="125">
        <v>4.3045999999999998</v>
      </c>
      <c r="L1490" s="125">
        <v>1.0833999999999999</v>
      </c>
      <c r="M1490" s="125">
        <v>2.2362000000000002</v>
      </c>
      <c r="N1490" s="125">
        <v>4.5712000000000002</v>
      </c>
      <c r="O1490" s="125">
        <v>0.56430000000000002</v>
      </c>
      <c r="P1490" s="125">
        <v>2.0846</v>
      </c>
      <c r="Q1490" s="125">
        <v>4.2704000000000004</v>
      </c>
      <c r="R1490" s="125">
        <v>2.0773999999999999</v>
      </c>
      <c r="S1490" s="125">
        <v>4.2542</v>
      </c>
      <c r="T1490" s="363">
        <v>9.0675000000000008</v>
      </c>
      <c r="U1490" s="125">
        <v>14</v>
      </c>
    </row>
    <row r="1491" spans="1:21">
      <c r="A1491" s="125">
        <v>13</v>
      </c>
      <c r="B1491" s="125">
        <v>0.53600000000000003</v>
      </c>
      <c r="C1491" s="125">
        <v>1.5392999999999999</v>
      </c>
      <c r="D1491" s="125">
        <v>3.5785</v>
      </c>
      <c r="E1491" s="125">
        <v>8.1146999999999991</v>
      </c>
      <c r="F1491" s="125">
        <v>16.540600000000001</v>
      </c>
      <c r="G1491" s="125">
        <v>21.275400000000001</v>
      </c>
      <c r="H1491" s="125">
        <v>32.412599999999998</v>
      </c>
      <c r="I1491" s="125">
        <v>1.0197000000000001</v>
      </c>
      <c r="J1491" s="125">
        <v>2.1061000000000001</v>
      </c>
      <c r="K1491" s="125">
        <v>4.3112000000000004</v>
      </c>
      <c r="L1491" s="125">
        <v>1.0851</v>
      </c>
      <c r="M1491" s="125">
        <v>2.2397</v>
      </c>
      <c r="N1491" s="125">
        <v>4.5784000000000002</v>
      </c>
      <c r="O1491" s="125">
        <v>0.56569999999999998</v>
      </c>
      <c r="P1491" s="125">
        <v>2.0878000000000001</v>
      </c>
      <c r="Q1491" s="125">
        <v>4.2767999999999997</v>
      </c>
      <c r="R1491" s="125">
        <v>2.0804999999999998</v>
      </c>
      <c r="S1491" s="125">
        <v>4.2605000000000004</v>
      </c>
      <c r="T1491" s="363">
        <v>9.0800999999999998</v>
      </c>
      <c r="U1491" s="125">
        <v>13</v>
      </c>
    </row>
    <row r="1492" spans="1:21">
      <c r="A1492" s="125">
        <v>12</v>
      </c>
      <c r="B1492" s="125">
        <v>0.53739999999999999</v>
      </c>
      <c r="C1492" s="125">
        <v>1.5422</v>
      </c>
      <c r="D1492" s="125">
        <v>3.5842999999999998</v>
      </c>
      <c r="E1492" s="125">
        <v>8.1264000000000003</v>
      </c>
      <c r="F1492" s="125">
        <v>16.5642</v>
      </c>
      <c r="G1492" s="125">
        <v>21.305700000000002</v>
      </c>
      <c r="H1492" s="125">
        <v>32.459099999999999</v>
      </c>
      <c r="I1492" s="125">
        <v>1.0214000000000001</v>
      </c>
      <c r="J1492" s="125">
        <v>2.1095000000000002</v>
      </c>
      <c r="K1492" s="125">
        <v>4.3181000000000003</v>
      </c>
      <c r="L1492" s="125">
        <v>1.087</v>
      </c>
      <c r="M1492" s="125">
        <v>2.2433999999999998</v>
      </c>
      <c r="N1492" s="125">
        <v>4.5857999999999999</v>
      </c>
      <c r="O1492" s="125">
        <v>0.56720000000000004</v>
      </c>
      <c r="P1492" s="125">
        <v>2.0912000000000002</v>
      </c>
      <c r="Q1492" s="125">
        <v>4.2835000000000001</v>
      </c>
      <c r="R1492" s="125">
        <v>2.0836999999999999</v>
      </c>
      <c r="S1492" s="125">
        <v>4.2670000000000003</v>
      </c>
      <c r="T1492" s="363">
        <v>9.0930999999999997</v>
      </c>
      <c r="U1492" s="125">
        <v>12</v>
      </c>
    </row>
    <row r="1493" spans="1:21">
      <c r="A1493" s="125">
        <v>11</v>
      </c>
      <c r="B1493" s="125">
        <v>0.53879999999999995</v>
      </c>
      <c r="C1493" s="125">
        <v>1.5451999999999999</v>
      </c>
      <c r="D1493" s="125">
        <v>3.5903</v>
      </c>
      <c r="E1493" s="125">
        <v>8.1385000000000005</v>
      </c>
      <c r="F1493" s="125">
        <v>16.588999999999999</v>
      </c>
      <c r="G1493" s="125">
        <v>21.337299999999999</v>
      </c>
      <c r="H1493" s="125">
        <v>32.507599999999996</v>
      </c>
      <c r="I1493" s="125">
        <v>1.0230999999999999</v>
      </c>
      <c r="J1493" s="125">
        <v>2.1131000000000002</v>
      </c>
      <c r="K1493" s="125">
        <v>4.3253000000000004</v>
      </c>
      <c r="L1493" s="125">
        <v>1.0889</v>
      </c>
      <c r="M1493" s="125">
        <v>2.2471999999999999</v>
      </c>
      <c r="N1493" s="125">
        <v>4.5934999999999997</v>
      </c>
      <c r="O1493" s="125">
        <v>0.56869999999999998</v>
      </c>
      <c r="P1493" s="125">
        <v>2.0947</v>
      </c>
      <c r="Q1493" s="125">
        <v>4.2904999999999998</v>
      </c>
      <c r="R1493" s="125">
        <v>2.0871</v>
      </c>
      <c r="S1493" s="125">
        <v>4.2737999999999996</v>
      </c>
      <c r="T1493" s="363">
        <v>9.1067999999999998</v>
      </c>
      <c r="U1493" s="125">
        <v>11</v>
      </c>
    </row>
    <row r="1494" spans="1:21">
      <c r="A1494" s="125">
        <v>10</v>
      </c>
      <c r="B1494" s="125">
        <v>0.54039999999999999</v>
      </c>
      <c r="C1494" s="125">
        <v>1.5484</v>
      </c>
      <c r="D1494" s="125">
        <v>3.5966999999999998</v>
      </c>
      <c r="E1494" s="125">
        <v>8.1513000000000009</v>
      </c>
      <c r="F1494" s="125">
        <v>17.014900000000001</v>
      </c>
      <c r="G1494" s="125">
        <v>21.3705</v>
      </c>
      <c r="H1494" s="125">
        <v>32.558500000000002</v>
      </c>
      <c r="I1494" s="125">
        <v>1.0248999999999999</v>
      </c>
      <c r="J1494" s="125">
        <v>2.1168</v>
      </c>
      <c r="K1494" s="125">
        <v>4.3329000000000004</v>
      </c>
      <c r="L1494" s="125">
        <v>1.0909</v>
      </c>
      <c r="M1494" s="125">
        <v>2.2513000000000001</v>
      </c>
      <c r="N1494" s="125">
        <v>5.0016999999999996</v>
      </c>
      <c r="O1494" s="125">
        <v>0.57030000000000003</v>
      </c>
      <c r="P1494" s="125">
        <v>2.0983000000000001</v>
      </c>
      <c r="Q1494" s="125">
        <v>4.2977999999999996</v>
      </c>
      <c r="R1494" s="125">
        <v>2.0907</v>
      </c>
      <c r="S1494" s="125">
        <v>4.2808999999999999</v>
      </c>
      <c r="T1494" s="363">
        <v>9.1211000000000002</v>
      </c>
      <c r="U1494" s="125">
        <v>10</v>
      </c>
    </row>
    <row r="1495" spans="1:21">
      <c r="A1495" s="125">
        <v>9</v>
      </c>
      <c r="B1495" s="125">
        <v>0.54200000000000004</v>
      </c>
      <c r="C1495" s="125">
        <v>1.5517000000000001</v>
      </c>
      <c r="D1495" s="125">
        <v>4.0034000000000001</v>
      </c>
      <c r="E1495" s="125">
        <v>8.1647999999999996</v>
      </c>
      <c r="F1495" s="125">
        <v>17.042200000000001</v>
      </c>
      <c r="G1495" s="125">
        <v>21.4054</v>
      </c>
      <c r="H1495" s="125">
        <v>33.012099999999997</v>
      </c>
      <c r="I1495" s="125">
        <v>1.0267999999999999</v>
      </c>
      <c r="J1495" s="125">
        <v>2.1208</v>
      </c>
      <c r="K1495" s="125">
        <v>4.3407999999999998</v>
      </c>
      <c r="L1495" s="125">
        <v>1.093</v>
      </c>
      <c r="M1495" s="125">
        <v>2.2555000000000001</v>
      </c>
      <c r="N1495" s="125">
        <v>5.0102000000000002</v>
      </c>
      <c r="O1495" s="125">
        <v>0.57189999999999996</v>
      </c>
      <c r="P1495" s="125">
        <v>2.1021999999999998</v>
      </c>
      <c r="Q1495" s="125">
        <v>4.3055000000000003</v>
      </c>
      <c r="R1495" s="125">
        <v>2.0943999999999998</v>
      </c>
      <c r="S1495" s="125">
        <v>4.2885</v>
      </c>
      <c r="T1495" s="363">
        <v>9.1362000000000005</v>
      </c>
      <c r="U1495" s="125">
        <v>9</v>
      </c>
    </row>
    <row r="1496" spans="1:21">
      <c r="A1496" s="125">
        <v>8</v>
      </c>
      <c r="B1496" s="125">
        <v>0.54369999999999996</v>
      </c>
      <c r="C1496" s="125">
        <v>1.5552999999999999</v>
      </c>
      <c r="D1496" s="125">
        <v>4.0103999999999997</v>
      </c>
      <c r="E1496" s="125">
        <v>8.1790000000000003</v>
      </c>
      <c r="F1496" s="125">
        <v>17.071200000000001</v>
      </c>
      <c r="G1496" s="125">
        <v>21.442499999999999</v>
      </c>
      <c r="H1496" s="125">
        <v>33.069000000000003</v>
      </c>
      <c r="I1496" s="125">
        <v>1.0287999999999999</v>
      </c>
      <c r="J1496" s="125">
        <v>2.125</v>
      </c>
      <c r="K1496" s="125">
        <v>4.3493000000000004</v>
      </c>
      <c r="L1496" s="125">
        <v>1.0952999999999999</v>
      </c>
      <c r="M1496" s="125">
        <v>2.2601</v>
      </c>
      <c r="N1496" s="125">
        <v>5.0193000000000003</v>
      </c>
      <c r="O1496" s="125">
        <v>0.57369999999999999</v>
      </c>
      <c r="P1496" s="125">
        <v>2.1063000000000001</v>
      </c>
      <c r="Q1496" s="125">
        <v>4.3136000000000001</v>
      </c>
      <c r="R1496" s="125">
        <v>2.0983999999999998</v>
      </c>
      <c r="S1496" s="125">
        <v>4.2965</v>
      </c>
      <c r="T1496" s="363">
        <v>9.1522000000000006</v>
      </c>
      <c r="U1496" s="125">
        <v>8</v>
      </c>
    </row>
    <row r="1497" spans="1:21">
      <c r="A1497" s="125">
        <v>7</v>
      </c>
      <c r="B1497" s="125">
        <v>0.54549999999999998</v>
      </c>
      <c r="C1497" s="125">
        <v>1.5589999999999999</v>
      </c>
      <c r="D1497" s="125">
        <v>4.0179999999999998</v>
      </c>
      <c r="E1497" s="125">
        <v>8.1943000000000001</v>
      </c>
      <c r="F1497" s="125">
        <v>17.1022</v>
      </c>
      <c r="G1497" s="125">
        <v>21.482199999999999</v>
      </c>
      <c r="H1497" s="125">
        <v>33.129800000000003</v>
      </c>
      <c r="I1497" s="125">
        <v>1.0309999999999999</v>
      </c>
      <c r="J1497" s="125">
        <v>2.1295000000000002</v>
      </c>
      <c r="K1497" s="125">
        <v>4.3582999999999998</v>
      </c>
      <c r="L1497" s="125">
        <v>1.0976999999999999</v>
      </c>
      <c r="M1497" s="125">
        <v>2.2648999999999999</v>
      </c>
      <c r="N1497" s="125">
        <v>5.0289999999999999</v>
      </c>
      <c r="O1497" s="125">
        <v>0.5756</v>
      </c>
      <c r="P1497" s="125">
        <v>2.1107</v>
      </c>
      <c r="Q1497" s="125">
        <v>4.3224</v>
      </c>
      <c r="R1497" s="125">
        <v>2.1027</v>
      </c>
      <c r="S1497" s="125">
        <v>4.3049999999999997</v>
      </c>
      <c r="T1497" s="363">
        <v>9.1692999999999998</v>
      </c>
      <c r="U1497" s="125">
        <v>7</v>
      </c>
    </row>
    <row r="1498" spans="1:21">
      <c r="A1498" s="125">
        <v>6</v>
      </c>
      <c r="B1498" s="125">
        <v>0.54749999999999999</v>
      </c>
      <c r="C1498" s="125">
        <v>1.5630999999999999</v>
      </c>
      <c r="D1498" s="125">
        <v>4.0262000000000002</v>
      </c>
      <c r="E1498" s="125">
        <v>8.2108000000000008</v>
      </c>
      <c r="F1498" s="125">
        <v>17.1357</v>
      </c>
      <c r="G1498" s="125">
        <v>21.524999999999999</v>
      </c>
      <c r="H1498" s="125">
        <v>33.195599999999999</v>
      </c>
      <c r="I1498" s="125">
        <v>1.0333000000000001</v>
      </c>
      <c r="J1498" s="125">
        <v>2.1343999999999999</v>
      </c>
      <c r="K1498" s="125">
        <v>4.3681000000000001</v>
      </c>
      <c r="L1498" s="125">
        <v>1.1003000000000001</v>
      </c>
      <c r="M1498" s="125">
        <v>2.2700999999999998</v>
      </c>
      <c r="N1498" s="125">
        <v>5.0395000000000003</v>
      </c>
      <c r="O1498" s="125">
        <v>0.57769999999999999</v>
      </c>
      <c r="P1498" s="125">
        <v>2.1154999999999999</v>
      </c>
      <c r="Q1498" s="125">
        <v>4.3318000000000003</v>
      </c>
      <c r="R1498" s="125">
        <v>2.1073</v>
      </c>
      <c r="S1498" s="125">
        <v>4.3141999999999996</v>
      </c>
      <c r="T1498" s="363">
        <v>9.1877999999999993</v>
      </c>
      <c r="U1498" s="125">
        <v>6</v>
      </c>
    </row>
    <row r="1499" spans="1:21">
      <c r="A1499" s="125">
        <v>5</v>
      </c>
      <c r="B1499" s="125">
        <v>0.54959999999999998</v>
      </c>
      <c r="C1499" s="125">
        <v>1.5676000000000001</v>
      </c>
      <c r="D1499" s="125">
        <v>4.0350999999999999</v>
      </c>
      <c r="E1499" s="125">
        <v>8.2288999999999994</v>
      </c>
      <c r="F1499" s="125">
        <v>17.1724</v>
      </c>
      <c r="G1499" s="125">
        <v>21.571999999999999</v>
      </c>
      <c r="H1499" s="125">
        <v>33.267600000000002</v>
      </c>
      <c r="I1499" s="125">
        <v>1.0359</v>
      </c>
      <c r="J1499" s="125">
        <v>2.1396999999999999</v>
      </c>
      <c r="K1499" s="125">
        <v>4.3788</v>
      </c>
      <c r="L1499" s="125">
        <v>1.1031</v>
      </c>
      <c r="M1499" s="125">
        <v>2.2757999999999998</v>
      </c>
      <c r="N1499" s="125">
        <v>5.0510000000000002</v>
      </c>
      <c r="O1499" s="125">
        <v>0.57989999999999997</v>
      </c>
      <c r="P1499" s="125">
        <v>2.1206999999999998</v>
      </c>
      <c r="Q1499" s="125">
        <v>4.3421000000000003</v>
      </c>
      <c r="R1499" s="125">
        <v>2.1122999999999998</v>
      </c>
      <c r="S1499" s="125">
        <v>4.3243</v>
      </c>
      <c r="T1499" s="363">
        <v>9.2081</v>
      </c>
      <c r="U1499" s="125">
        <v>5</v>
      </c>
    </row>
    <row r="1500" spans="1:21">
      <c r="A1500" s="125">
        <v>4</v>
      </c>
      <c r="B1500" s="125">
        <v>0.55200000000000005</v>
      </c>
      <c r="C1500" s="125">
        <v>1.5726</v>
      </c>
      <c r="D1500" s="125">
        <v>4.0452000000000004</v>
      </c>
      <c r="E1500" s="125">
        <v>8.2491000000000003</v>
      </c>
      <c r="F1500" s="125">
        <v>17.2134</v>
      </c>
      <c r="G1500" s="125">
        <v>22.0245</v>
      </c>
      <c r="H1500" s="125">
        <v>33.348199999999999</v>
      </c>
      <c r="I1500" s="125">
        <v>1.0387</v>
      </c>
      <c r="J1500" s="125">
        <v>2.1456</v>
      </c>
      <c r="K1500" s="125">
        <v>4.3906999999999998</v>
      </c>
      <c r="L1500" s="125">
        <v>1.1063000000000001</v>
      </c>
      <c r="M1500" s="125">
        <v>2.2822</v>
      </c>
      <c r="N1500" s="125">
        <v>5.0639000000000003</v>
      </c>
      <c r="O1500" s="125">
        <v>0.58240000000000003</v>
      </c>
      <c r="P1500" s="125">
        <v>2.1265000000000001</v>
      </c>
      <c r="Q1500" s="125">
        <v>4.3536999999999999</v>
      </c>
      <c r="R1500" s="125">
        <v>2.1179000000000001</v>
      </c>
      <c r="S1500" s="125">
        <v>4.3356000000000003</v>
      </c>
      <c r="T1500" s="363">
        <v>9.2307000000000006</v>
      </c>
      <c r="U1500" s="125">
        <v>4</v>
      </c>
    </row>
    <row r="1501" spans="1:21">
      <c r="A1501" s="125">
        <v>3</v>
      </c>
      <c r="B1501" s="125">
        <v>0.55479999999999996</v>
      </c>
      <c r="C1501" s="125">
        <v>1.5784</v>
      </c>
      <c r="D1501" s="125">
        <v>4.0568</v>
      </c>
      <c r="E1501" s="125">
        <v>8.2725000000000009</v>
      </c>
      <c r="F1501" s="125">
        <v>17.260899999999999</v>
      </c>
      <c r="G1501" s="125">
        <v>22.0852</v>
      </c>
      <c r="H1501" s="125">
        <v>33.441400000000002</v>
      </c>
      <c r="I1501" s="125">
        <v>1.042</v>
      </c>
      <c r="J1501" s="125">
        <v>2.1524999999999999</v>
      </c>
      <c r="K1501" s="125">
        <v>4.4044999999999996</v>
      </c>
      <c r="L1501" s="125">
        <v>1.1100000000000001</v>
      </c>
      <c r="M1501" s="125">
        <v>2.2896000000000001</v>
      </c>
      <c r="N1501" s="125">
        <v>5.0788000000000002</v>
      </c>
      <c r="O1501" s="125">
        <v>0.58540000000000003</v>
      </c>
      <c r="P1501" s="125">
        <v>2.1333000000000002</v>
      </c>
      <c r="Q1501" s="125">
        <v>4.3670999999999998</v>
      </c>
      <c r="R1501" s="125">
        <v>2.1244999999999998</v>
      </c>
      <c r="S1501" s="125">
        <v>4.3487</v>
      </c>
      <c r="T1501" s="363">
        <v>9.2568999999999999</v>
      </c>
      <c r="U1501" s="125">
        <v>3</v>
      </c>
    </row>
    <row r="1502" spans="1:21">
      <c r="A1502" s="125">
        <v>2</v>
      </c>
      <c r="B1502" s="125">
        <v>0.55830000000000002</v>
      </c>
      <c r="C1502" s="125">
        <v>1.5854999999999999</v>
      </c>
      <c r="D1502" s="125">
        <v>4.0709999999999997</v>
      </c>
      <c r="E1502" s="125">
        <v>8.3011999999999997</v>
      </c>
      <c r="F1502" s="125">
        <v>17.319299999999998</v>
      </c>
      <c r="G1502" s="125">
        <v>22.16</v>
      </c>
      <c r="H1502" s="125">
        <v>33.555999999999997</v>
      </c>
      <c r="I1502" s="125">
        <v>1.0461</v>
      </c>
      <c r="J1502" s="125">
        <v>2.161</v>
      </c>
      <c r="K1502" s="125">
        <v>4.4215999999999998</v>
      </c>
      <c r="L1502" s="125">
        <v>1.1145</v>
      </c>
      <c r="M1502" s="125">
        <v>2.2987000000000002</v>
      </c>
      <c r="N1502" s="125">
        <v>5.0971000000000002</v>
      </c>
      <c r="O1502" s="125">
        <v>0.58889999999999998</v>
      </c>
      <c r="P1502" s="125">
        <v>2.1415000000000002</v>
      </c>
      <c r="Q1502" s="125">
        <v>4.3834999999999997</v>
      </c>
      <c r="R1502" s="125">
        <v>2.1324999999999998</v>
      </c>
      <c r="S1502" s="125">
        <v>4.3647999999999998</v>
      </c>
      <c r="T1502" s="363">
        <v>9.2891999999999992</v>
      </c>
      <c r="U1502" s="125">
        <v>2</v>
      </c>
    </row>
    <row r="1503" spans="1:21">
      <c r="A1503" s="125">
        <v>1</v>
      </c>
      <c r="B1503" s="125">
        <v>59.999899999999997</v>
      </c>
      <c r="C1503" s="125">
        <v>59.999899999999997</v>
      </c>
      <c r="D1503" s="125">
        <v>59.999899999999997</v>
      </c>
      <c r="E1503" s="125">
        <v>59.999899999999997</v>
      </c>
      <c r="F1503" s="125">
        <v>59.999899999999997</v>
      </c>
      <c r="G1503" s="125">
        <v>59.999899999999997</v>
      </c>
      <c r="H1503" s="125">
        <v>59.999899999999997</v>
      </c>
      <c r="I1503" s="125">
        <v>59.999899999999997</v>
      </c>
      <c r="J1503" s="125">
        <v>59.999899999999997</v>
      </c>
      <c r="K1503" s="125">
        <v>59.999899999999997</v>
      </c>
      <c r="L1503" s="125">
        <v>59.999899999999997</v>
      </c>
      <c r="M1503" s="125">
        <v>59.999899999999997</v>
      </c>
      <c r="N1503" s="125">
        <v>59.999899999999997</v>
      </c>
      <c r="O1503" s="125">
        <v>59.999899999999997</v>
      </c>
      <c r="P1503" s="125">
        <v>59.999899999999997</v>
      </c>
      <c r="Q1503" s="125">
        <v>59.999899999999997</v>
      </c>
      <c r="R1503" s="125">
        <v>59.999899999999997</v>
      </c>
      <c r="S1503" s="125">
        <v>59.999899999999997</v>
      </c>
      <c r="T1503" s="363">
        <v>59.999899999999997</v>
      </c>
      <c r="U1503" s="125">
        <v>1</v>
      </c>
    </row>
  </sheetData>
  <pageMargins left="0.7" right="0.7" top="0.75" bottom="0.75" header="0.3" footer="0.3"/>
  <pageSetup paperSize="9" scale="10" orientation="portrait" horizontalDpi="4294967292" verticalDpi="4294967292" r:id="rId1"/>
  <ignoredErrors>
    <ignoredError sqref="U2 B2:T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W104"/>
  <sheetViews>
    <sheetView showZeros="0" workbookViewId="0">
      <selection activeCell="N27" sqref="N27"/>
    </sheetView>
  </sheetViews>
  <sheetFormatPr baseColWidth="10" defaultColWidth="9.140625" defaultRowHeight="15"/>
  <cols>
    <col min="1" max="1" width="8.7109375" style="1" customWidth="1"/>
    <col min="2" max="2" width="5.7109375" bestFit="1" customWidth="1"/>
    <col min="3" max="3" width="15" style="1" bestFit="1" customWidth="1"/>
    <col min="4" max="21" width="9.7109375" style="1" customWidth="1"/>
    <col min="22" max="22" width="9.140625" style="1"/>
    <col min="23" max="23" width="9.140625" style="56"/>
    <col min="24" max="16384" width="9.140625" style="1"/>
  </cols>
  <sheetData>
    <row r="1" spans="2:23">
      <c r="B1" s="1"/>
      <c r="W1" s="1"/>
    </row>
    <row r="2" spans="2:23">
      <c r="B2" s="1"/>
      <c r="D2" s="781" t="s">
        <v>293</v>
      </c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W2" s="1"/>
    </row>
    <row r="3" spans="2:23">
      <c r="B3" s="1"/>
      <c r="W3" s="1"/>
    </row>
    <row r="4" spans="2:23">
      <c r="B4" s="1"/>
      <c r="C4" s="22" t="s">
        <v>274</v>
      </c>
      <c r="D4" s="312" t="str">
        <f>'Récapitulatif Dames'!E4</f>
        <v>50m 
NL</v>
      </c>
      <c r="E4" s="312" t="str">
        <f>'Récapitulatif Dames'!F4</f>
        <v>100m 
NL</v>
      </c>
      <c r="F4" s="312" t="str">
        <f>'Récapitulatif Dames'!G4</f>
        <v>200m 
NL</v>
      </c>
      <c r="G4" s="312" t="str">
        <f>'Récapitulatif Dames'!H4</f>
        <v>400m 
NL</v>
      </c>
      <c r="H4" s="312" t="str">
        <f>'Récapitulatif Dames'!I4</f>
        <v>800m 
NL</v>
      </c>
      <c r="I4" s="312" t="str">
        <f>'Récapitulatif Dames'!J4</f>
        <v>1500m 
NL</v>
      </c>
      <c r="J4" s="312" t="str">
        <f>'Récapitulatif Dames'!K4</f>
        <v>50m 
DOS</v>
      </c>
      <c r="K4" s="312" t="str">
        <f>'Récapitulatif Dames'!L4</f>
        <v>100m 
DOS</v>
      </c>
      <c r="L4" s="312" t="str">
        <f>'Récapitulatif Dames'!M4</f>
        <v>200m 
DOS</v>
      </c>
      <c r="M4" s="312" t="str">
        <f>'Récapitulatif Dames'!N4</f>
        <v>50m 
BRA</v>
      </c>
      <c r="N4" s="312" t="str">
        <f>'Récapitulatif Dames'!O4</f>
        <v>100m 
BRA</v>
      </c>
      <c r="O4" s="312" t="str">
        <f>'Récapitulatif Dames'!P4</f>
        <v>200m 
BRA</v>
      </c>
      <c r="P4" s="312" t="str">
        <f>'Récapitulatif Dames'!Q4</f>
        <v>50m 
PAP</v>
      </c>
      <c r="Q4" s="312" t="str">
        <f>'Récapitulatif Dames'!R4</f>
        <v>100m 
PAP</v>
      </c>
      <c r="R4" s="312" t="str">
        <f>'Récapitulatif Dames'!S4</f>
        <v>200m 
PAP</v>
      </c>
      <c r="S4" s="312" t="str">
        <f>'Récapitulatif Dames'!T4</f>
        <v>100m 
4N</v>
      </c>
      <c r="T4" s="312" t="str">
        <f>'Récapitulatif Dames'!U4</f>
        <v>200m 
4N</v>
      </c>
      <c r="U4" s="312" t="str">
        <f>'Récapitulatif Dames'!V4</f>
        <v>400m 
4N</v>
      </c>
      <c r="W4" s="1"/>
    </row>
    <row r="5" spans="2:23">
      <c r="B5" s="306">
        <f>'Récapitulatif Dames'!B7</f>
        <v>11</v>
      </c>
      <c r="C5" s="1" t="str">
        <f>'Récapitulatif Dames'!C7</f>
        <v>LONNE</v>
      </c>
      <c r="D5" s="185">
        <f>IF(ISERROR(SEARCH("'",'Récapitulatif Dames'!E7)),SUBSTITUTE(SUBSTITUTE(LEFT('Récapitulatif Dames'!E7,0)&amp;"0'"&amp;MID('Récapitulatif Dames'!E7,1,6),CHAR(34),""),"'",",")*1,SUBSTITUTE(SUBSTITUTE('Récapitulatif Dames'!E7,CHAR(34),""),"'",",")*1)</f>
        <v>0.4824</v>
      </c>
      <c r="E5" s="185">
        <f>IF(ISERROR(SEARCH("'",'Récapitulatif Dames'!F7)),SUBSTITUTE(SUBSTITUTE(LEFT('Récapitulatif Dames'!F7,0)&amp;"0'"&amp;MID('Récapitulatif Dames'!F7,1,6),CHAR(34),""),"'",",")*1,SUBSTITUTE(SUBSTITUTE('Récapitulatif Dames'!F7,CHAR(34),""),"'",",")*1)</f>
        <v>1.4772000000000001</v>
      </c>
      <c r="F5" s="185">
        <f>IF(ISERROR(SEARCH("'",'Récapitulatif Dames'!G7)),SUBSTITUTE(SUBSTITUTE(LEFT('Récapitulatif Dames'!G7,0)&amp;"0'"&amp;MID('Récapitulatif Dames'!G7,1,6),CHAR(34),""),"'",",")*1,SUBSTITUTE(SUBSTITUTE('Récapitulatif Dames'!G7,CHAR(34),""),"'",",")*1)</f>
        <v>4.0430000000000001</v>
      </c>
      <c r="G5" s="185">
        <f>IF(ISERROR(SEARCH("'",'Récapitulatif Dames'!H7)),SUBSTITUTE(SUBSTITUTE(LEFT('Récapitulatif Dames'!H7,0)&amp;"0'"&amp;MID('Récapitulatif Dames'!H7,1,6),CHAR(34),""),"'",",")*1,SUBSTITUTE(SUBSTITUTE('Récapitulatif Dames'!H7,CHAR(34),""),"'",",")*1)</f>
        <v>0</v>
      </c>
      <c r="H5" s="185">
        <f>IF(ISERROR(SEARCH("'",'Récapitulatif Dames'!I7)),SUBSTITUTE(SUBSTITUTE(LEFT('Récapitulatif Dames'!I7,0)&amp;"0'"&amp;MID('Récapitulatif Dames'!I7,1,6),CHAR(34),""),"'",",")*1,SUBSTITUTE(SUBSTITUTE('Récapitulatif Dames'!I7,CHAR(34),""),"'",",")*1)</f>
        <v>0</v>
      </c>
      <c r="I5" s="185">
        <f>IF(ISERROR(SEARCH("'",'Récapitulatif Dames'!J7)),SUBSTITUTE(SUBSTITUTE(LEFT('Récapitulatif Dames'!J7,0)&amp;"0'"&amp;MID('Récapitulatif Dames'!J7,1,6),CHAR(34),""),"'",",")*1,SUBSTITUTE(SUBSTITUTE('Récapitulatif Dames'!J7,CHAR(34),""),"'",",")*1)</f>
        <v>0</v>
      </c>
      <c r="J5" s="185">
        <f>IF(ISERROR(SEARCH("'",'Récapitulatif Dames'!K7)),SUBSTITUTE(SUBSTITUTE(LEFT('Récapitulatif Dames'!K7,0)&amp;"0'"&amp;MID('Récapitulatif Dames'!K7,1,6),CHAR(34),""),"'",",")*1,SUBSTITUTE(SUBSTITUTE('Récapitulatif Dames'!K7,CHAR(34),""),"'",",")*1)</f>
        <v>1.0068999999999999</v>
      </c>
      <c r="K5" s="185">
        <f>IF(ISERROR(SEARCH("'",'Récapitulatif Dames'!L7)),SUBSTITUTE(SUBSTITUTE(LEFT('Récapitulatif Dames'!L7,0)&amp;"0'"&amp;MID('Récapitulatif Dames'!L7,1,6),CHAR(34),""),"'",",")*1,SUBSTITUTE(SUBSTITUTE('Récapitulatif Dames'!L7,CHAR(34),""),"'",",")*1)</f>
        <v>2.1789000000000001</v>
      </c>
      <c r="L5" s="185">
        <f>IF(ISERROR(SEARCH("'",'Récapitulatif Dames'!M7)),SUBSTITUTE(SUBSTITUTE(LEFT('Récapitulatif Dames'!M7,0)&amp;"0'"&amp;MID('Récapitulatif Dames'!M7,1,6),CHAR(34),""),"'",",")*1,SUBSTITUTE(SUBSTITUTE('Récapitulatif Dames'!M7,CHAR(34),""),"'",",")*1)</f>
        <v>0</v>
      </c>
      <c r="M5" s="185">
        <f>IF(ISERROR(SEARCH("'",'Récapitulatif Dames'!N7)),SUBSTITUTE(SUBSTITUTE(LEFT('Récapitulatif Dames'!N7,0)&amp;"0'"&amp;MID('Récapitulatif Dames'!N7,1,6),CHAR(34),""),"'",",")*1,SUBSTITUTE(SUBSTITUTE('Récapitulatif Dames'!N7,CHAR(34),""),"'",",")*1)</f>
        <v>0</v>
      </c>
      <c r="N5" s="185">
        <f>IF(ISERROR(SEARCH("'",'Récapitulatif Dames'!O7)),SUBSTITUTE(SUBSTITUTE(LEFT('Récapitulatif Dames'!O7,0)&amp;"0'"&amp;MID('Récapitulatif Dames'!O7,1,6),CHAR(34),""),"'",",")*1,SUBSTITUTE(SUBSTITUTE('Récapitulatif Dames'!O7,CHAR(34),""),"'",",")*1)</f>
        <v>0</v>
      </c>
      <c r="O5" s="185">
        <f>IF(ISERROR(SEARCH("'",'Récapitulatif Dames'!P7)),SUBSTITUTE(SUBSTITUTE(LEFT('Récapitulatif Dames'!P7,0)&amp;"0'"&amp;MID('Récapitulatif Dames'!P7,1,6),CHAR(34),""),"'",",")*1,SUBSTITUTE(SUBSTITUTE('Récapitulatif Dames'!P7,CHAR(34),""),"'",",")*1)</f>
        <v>0</v>
      </c>
      <c r="P5" s="185">
        <f>IF(ISERROR(SEARCH("'",'Récapitulatif Dames'!Q7)),SUBSTITUTE(SUBSTITUTE(LEFT('Récapitulatif Dames'!Q7,0)&amp;"0'"&amp;MID('Récapitulatif Dames'!Q7,1,6),CHAR(34),""),"'",",")*1,SUBSTITUTE(SUBSTITUTE('Récapitulatif Dames'!Q7,CHAR(34),""),"'",",")*1)</f>
        <v>0</v>
      </c>
      <c r="Q5" s="185">
        <f>IF(ISERROR(SEARCH("'",'Récapitulatif Dames'!R7)),SUBSTITUTE(SUBSTITUTE(LEFT('Récapitulatif Dames'!R7,0)&amp;"0'"&amp;MID('Récapitulatif Dames'!R7,1,6),CHAR(34),""),"'",",")*1,SUBSTITUTE(SUBSTITUTE('Récapitulatif Dames'!R7,CHAR(34),""),"'",",")*1)</f>
        <v>0</v>
      </c>
      <c r="R5" s="185">
        <f>IF(ISERROR(SEARCH("'",'Récapitulatif Dames'!S7)),SUBSTITUTE(SUBSTITUTE(LEFT('Récapitulatif Dames'!S7,0)&amp;"0'"&amp;MID('Récapitulatif Dames'!S7,1,6),CHAR(34),""),"'",",")*1,SUBSTITUTE(SUBSTITUTE('Récapitulatif Dames'!S7,CHAR(34),""),"'",",")*1)</f>
        <v>0</v>
      </c>
      <c r="S5" s="185">
        <f>IF(ISERROR(SEARCH("'",'Récapitulatif Dames'!T7)),SUBSTITUTE(SUBSTITUTE(LEFT('Récapitulatif Dames'!T7,0)&amp;"0'"&amp;MID('Récapitulatif Dames'!T7,1,6),CHAR(34),""),"'",",")*1,SUBSTITUTE(SUBSTITUTE('Récapitulatif Dames'!T7,CHAR(34),""),"'",",")*1)</f>
        <v>2.0636999999999999</v>
      </c>
      <c r="T5" s="185">
        <f>IF(ISERROR(SEARCH("'",'Récapitulatif Dames'!U7)),SUBSTITUTE(SUBSTITUTE(LEFT('Récapitulatif Dames'!U7,0)&amp;"0'"&amp;MID('Récapitulatif Dames'!U7,1,6),CHAR(34),""),"'",",")*1,SUBSTITUTE(SUBSTITUTE('Récapitulatif Dames'!U7,CHAR(34),""),"'",",")*1)</f>
        <v>0</v>
      </c>
      <c r="U5" s="185">
        <f>IF(ISERROR(SEARCH("'",'Récapitulatif Dames'!V7)),SUBSTITUTE(SUBSTITUTE(LEFT('Récapitulatif Dames'!V7,0)&amp;"0'"&amp;MID('Récapitulatif Dames'!V7,1,6),CHAR(34),""),"'",",")*1,SUBSTITUTE(SUBSTITUTE('Récapitulatif Dames'!V7,CHAR(34),""),"'",",")*1)</f>
        <v>0</v>
      </c>
      <c r="W5" s="1"/>
    </row>
    <row r="6" spans="2:23">
      <c r="B6" s="306">
        <f>'Récapitulatif Dames'!B8</f>
        <v>0</v>
      </c>
      <c r="C6" s="1" t="str">
        <f>'Récapitulatif Dames'!C8</f>
        <v>Hélène</v>
      </c>
      <c r="D6" s="185">
        <f>IFERROR(IF(D5&gt;0,IF(ISNA(VLOOKUP(D5,PTD!B:B,1,0)),1503-MATCH(D5,PTD!B:B,1),1504-MATCH(D5,PTD!B:B,1)),0),"")</f>
        <v>134</v>
      </c>
      <c r="E6" s="185">
        <f>IFERROR(IF(E5&gt;0,IF(ISNA(VLOOKUP(E5,PTD!C:C,1,0)),1503-MATCH(E5,PTD!C:C,1),1504-MATCH(E5,PTD!C:C,1)),0),"")</f>
        <v>71</v>
      </c>
      <c r="F6" s="185">
        <f>IFERROR(IF(F5&gt;0,IF(ISNA(VLOOKUP(F5,PTD!D:D,1,0)),1503-MATCH(F5,PTD!D:D,1),1504-MATCH(F5,PTD!D:D,1)),0),"")</f>
        <v>53</v>
      </c>
      <c r="G6" s="185">
        <f>IFERROR(IF(G5&gt;0,IF(ISNA(VLOOKUP(G5,PTD!E:E,1,0)),1503-MATCH(G5,PTD!E:E,1),1504-MATCH(G5,PTD!E:E,1)),0),"")</f>
        <v>0</v>
      </c>
      <c r="H6" s="185">
        <f>IFERROR(IF(H5&gt;0,IF(ISNA(VLOOKUP(H5,PTD!F:F,1,0)),1503-MATCH(H5,PTD!F:F,1),1504-MATCH(H5,PTD!F:F,1)),0),"")</f>
        <v>0</v>
      </c>
      <c r="I6" s="185">
        <f>IFERROR(IF(I5&gt;0,IF(ISNA(VLOOKUP(I5,PTD!H:H,1,0)),1503-MATCH(I5,PTD!H:H,1),1504-MATCH(I5,PTD!H:H,1)),0),"")</f>
        <v>0</v>
      </c>
      <c r="J6" s="363">
        <f>IFERROR(IF(J5&gt;0,IF(ISNA(VLOOKUP(J5,PTD!I:I,1,0)),1503-MATCH(J5,PTD!I:I,1),1504-MATCH(J5,PTD!I:I,1)),0),"")</f>
        <v>86</v>
      </c>
      <c r="K6" s="363">
        <f>IFERROR(IF(K5&gt;0,IF(ISNA(VLOOKUP(K5,PTD!J:J,1,0)),1503-MATCH(K5,PTD!J:J,1),1504-MATCH(K5,PTD!J:J,1)),0),"")</f>
        <v>24</v>
      </c>
      <c r="L6" s="363">
        <f>IFERROR(IF(L5&gt;0,IF(ISNA(VLOOKUP(L5,PTD!K:K,1,0)),1503-MATCH(L5,PTD!K:K,1),1504-MATCH(L5,PTD!K:K,1)),0),"")</f>
        <v>0</v>
      </c>
      <c r="M6" s="363">
        <f>IFERROR(IF(M5&gt;0,IF(ISNA(VLOOKUP(M5,PTD!L:L,1,0)),1503-MATCH(M5,PTD!L:L,1),1504-MATCH(M5,PTD!L:L,1)),0),"")</f>
        <v>0</v>
      </c>
      <c r="N6" s="363">
        <f>IFERROR(IF(N5&gt;0,IF(ISNA(VLOOKUP(N5,PTD!M:M,1,0)),1503-MATCH(N5,PTD!M:M,1),1504-MATCH(N5,PTD!M:M,1)),0),"")</f>
        <v>0</v>
      </c>
      <c r="O6" s="363">
        <f>IFERROR(IF(O5&gt;0,IF(ISNA(VLOOKUP(O5,PTD!N:N,1,0)),1503-MATCH(O5,PTD!N:N,1),1504-MATCH(O5,PTD!N:N,1)),0),"")</f>
        <v>0</v>
      </c>
      <c r="P6" s="363">
        <f>IFERROR(IF(P5&gt;0,IF(ISNA(VLOOKUP(P5,PTD!O:O,1,0)),1503-MATCH(P5,PTD!O:O,1),1504-MATCH(P5,PTD!O:O,1)),0),"")</f>
        <v>0</v>
      </c>
      <c r="Q6" s="363">
        <f>IFERROR(IF(Q5&gt;0,IF(ISNA(VLOOKUP(Q5,PTD!P:P,1,0)),1503-MATCH(Q5,PTD!P:P,1),1504-MATCH(Q5,PTD!P:P,1)),0),"")</f>
        <v>0</v>
      </c>
      <c r="R6" s="363">
        <f>IFERROR(IF(R5&gt;0,IF(ISNA(VLOOKUP(R5,PTD!Q:Q,1,0)),1503-MATCH(R5,PTD!Q:Q,1),1504-MATCH(R5,PTD!Q:Q,1)),0),"")</f>
        <v>0</v>
      </c>
      <c r="S6" s="363">
        <f>IFERROR(IF(S5&gt;0,IF(ISNA(VLOOKUP(S5,PTD!R:R,1,0)),1503-MATCH(S5,PTD!R:R,1),1504-MATCH(S5,PTD!R:R,1)),0),"")</f>
        <v>82</v>
      </c>
      <c r="T6" s="363">
        <f>IFERROR(IF(T5&gt;0,IF(ISNA(VLOOKUP(T5,PTD!S:S,1,0)),1503-MATCH(T5,PTD!S:S,1),1504-MATCH(T5,PTD!S:S,1)),0),"")</f>
        <v>0</v>
      </c>
      <c r="U6" s="363">
        <f>IFERROR(IF(U5&gt;0,IF(ISNA(VLOOKUP(U5,PTD!T:T,1,0)),1503-MATCH(U5,PTD!T:T,1),1504-MATCH(U5,PTD!T:T,1)),0),"")</f>
        <v>0</v>
      </c>
      <c r="W6" s="1"/>
    </row>
    <row r="7" spans="2:23">
      <c r="B7" s="306" t="str">
        <f>'Récapitulatif Dames'!B9</f>
        <v>10-11</v>
      </c>
      <c r="C7" s="1" t="str">
        <f>'Récapitulatif Dames'!C9</f>
        <v>GASQUETON</v>
      </c>
      <c r="D7" s="185">
        <f>IF(ISERROR(SEARCH("'",'Récapitulatif Dames'!E9)),SUBSTITUTE(SUBSTITUTE(LEFT('Récapitulatif Dames'!E9,0)&amp;"0'"&amp;MID('Récapitulatif Dames'!E9,1,6),CHAR(34),""),"'",",")*1,SUBSTITUTE(SUBSTITUTE('Récapitulatif Dames'!E9,CHAR(34),""),"'",",")*1)</f>
        <v>0</v>
      </c>
      <c r="E7" s="185">
        <f>IF(ISERROR(SEARCH("'",'Récapitulatif Dames'!F9)),SUBSTITUTE(SUBSTITUTE(LEFT('Récapitulatif Dames'!F9,0)&amp;"0'"&amp;MID('Récapitulatif Dames'!F9,1,6),CHAR(34),""),"'",",")*1,SUBSTITUTE(SUBSTITUTE('Récapitulatif Dames'!F9,CHAR(34),""),"'",",")*1)</f>
        <v>0</v>
      </c>
      <c r="F7" s="185">
        <f>IF(ISERROR(SEARCH("'",'Récapitulatif Dames'!G9)),SUBSTITUTE(SUBSTITUTE(LEFT('Récapitulatif Dames'!G9,0)&amp;"0'"&amp;MID('Récapitulatif Dames'!G9,1,6),CHAR(34),""),"'",",")*1,SUBSTITUTE(SUBSTITUTE('Récapitulatif Dames'!G9,CHAR(34),""),"'",",")*1)</f>
        <v>0</v>
      </c>
      <c r="G7" s="185">
        <f>IF(ISERROR(SEARCH("'",'Récapitulatif Dames'!H9)),SUBSTITUTE(SUBSTITUTE(LEFT('Récapitulatif Dames'!H9,0)&amp;"0'"&amp;MID('Récapitulatif Dames'!H9,1,6),CHAR(34),""),"'",",")*1,SUBSTITUTE(SUBSTITUTE('Récapitulatif Dames'!H9,CHAR(34),""),"'",",")*1)</f>
        <v>0</v>
      </c>
      <c r="H7" s="185">
        <f>IF(ISERROR(SEARCH("'",'Récapitulatif Dames'!I9)),SUBSTITUTE(SUBSTITUTE(LEFT('Récapitulatif Dames'!I9,0)&amp;"0'"&amp;MID('Récapitulatif Dames'!I9,1,6),CHAR(34),""),"'",",")*1,SUBSTITUTE(SUBSTITUTE('Récapitulatif Dames'!I9,CHAR(34),""),"'",",")*1)</f>
        <v>0</v>
      </c>
      <c r="I7" s="185">
        <f>IF(ISERROR(SEARCH("'",'Récapitulatif Dames'!J9)),SUBSTITUTE(SUBSTITUTE(LEFT('Récapitulatif Dames'!J9,0)&amp;"0'"&amp;MID('Récapitulatif Dames'!J9,1,6),CHAR(34),""),"'",",")*1,SUBSTITUTE(SUBSTITUTE('Récapitulatif Dames'!J9,CHAR(34),""),"'",",")*1)</f>
        <v>0</v>
      </c>
      <c r="J7" s="185">
        <f>IF(ISERROR(SEARCH("'",'Récapitulatif Dames'!K9)),SUBSTITUTE(SUBSTITUTE(LEFT('Récapitulatif Dames'!K9,0)&amp;"0'"&amp;MID('Récapitulatif Dames'!K9,1,6),CHAR(34),""),"'",",")*1,SUBSTITUTE(SUBSTITUTE('Récapitulatif Dames'!K9,CHAR(34),""),"'",",")*1)</f>
        <v>0</v>
      </c>
      <c r="K7" s="185">
        <f>IF(ISERROR(SEARCH("'",'Récapitulatif Dames'!L9)),SUBSTITUTE(SUBSTITUTE(LEFT('Récapitulatif Dames'!L9,0)&amp;"0'"&amp;MID('Récapitulatif Dames'!L9,1,6),CHAR(34),""),"'",",")*1,SUBSTITUTE(SUBSTITUTE('Récapitulatif Dames'!L9,CHAR(34),""),"'",",")*1)</f>
        <v>0</v>
      </c>
      <c r="L7" s="185">
        <f>IF(ISERROR(SEARCH("'",'Récapitulatif Dames'!M9)),SUBSTITUTE(SUBSTITUTE(LEFT('Récapitulatif Dames'!M9,0)&amp;"0'"&amp;MID('Récapitulatif Dames'!M9,1,6),CHAR(34),""),"'",",")*1,SUBSTITUTE(SUBSTITUTE('Récapitulatif Dames'!M9,CHAR(34),""),"'",",")*1)</f>
        <v>0</v>
      </c>
      <c r="M7" s="185">
        <f>IF(ISERROR(SEARCH("'",'Récapitulatif Dames'!N9)),SUBSTITUTE(SUBSTITUTE(LEFT('Récapitulatif Dames'!N9,0)&amp;"0'"&amp;MID('Récapitulatif Dames'!N9,1,6),CHAR(34),""),"'",",")*1,SUBSTITUTE(SUBSTITUTE('Récapitulatif Dames'!N9,CHAR(34),""),"'",",")*1)</f>
        <v>0</v>
      </c>
      <c r="N7" s="185">
        <f>IF(ISERROR(SEARCH("'",'Récapitulatif Dames'!O9)),SUBSTITUTE(SUBSTITUTE(LEFT('Récapitulatif Dames'!O9,0)&amp;"0'"&amp;MID('Récapitulatif Dames'!O9,1,6),CHAR(34),""),"'",",")*1,SUBSTITUTE(SUBSTITUTE('Récapitulatif Dames'!O9,CHAR(34),""),"'",",")*1)</f>
        <v>0</v>
      </c>
      <c r="O7" s="185">
        <f>IF(ISERROR(SEARCH("'",'Récapitulatif Dames'!P9)),SUBSTITUTE(SUBSTITUTE(LEFT('Récapitulatif Dames'!P9,0)&amp;"0'"&amp;MID('Récapitulatif Dames'!P9,1,6),CHAR(34),""),"'",",")*1,SUBSTITUTE(SUBSTITUTE('Récapitulatif Dames'!P9,CHAR(34),""),"'",",")*1)</f>
        <v>0</v>
      </c>
      <c r="P7" s="185">
        <f>IF(ISERROR(SEARCH("'",'Récapitulatif Dames'!Q9)),SUBSTITUTE(SUBSTITUTE(LEFT('Récapitulatif Dames'!Q9,0)&amp;"0'"&amp;MID('Récapitulatif Dames'!Q9,1,6),CHAR(34),""),"'",",")*1,SUBSTITUTE(SUBSTITUTE('Récapitulatif Dames'!Q9,CHAR(34),""),"'",",")*1)</f>
        <v>0</v>
      </c>
      <c r="Q7" s="185">
        <f>IF(ISERROR(SEARCH("'",'Récapitulatif Dames'!R9)),SUBSTITUTE(SUBSTITUTE(LEFT('Récapitulatif Dames'!R9,0)&amp;"0'"&amp;MID('Récapitulatif Dames'!R9,1,6),CHAR(34),""),"'",",")*1,SUBSTITUTE(SUBSTITUTE('Récapitulatif Dames'!R9,CHAR(34),""),"'",",")*1)</f>
        <v>0</v>
      </c>
      <c r="R7" s="185">
        <f>IF(ISERROR(SEARCH("'",'Récapitulatif Dames'!S9)),SUBSTITUTE(SUBSTITUTE(LEFT('Récapitulatif Dames'!S9,0)&amp;"0'"&amp;MID('Récapitulatif Dames'!S9,1,6),CHAR(34),""),"'",",")*1,SUBSTITUTE(SUBSTITUTE('Récapitulatif Dames'!S9,CHAR(34),""),"'",",")*1)</f>
        <v>0</v>
      </c>
      <c r="S7" s="185">
        <f>IF(ISERROR(SEARCH("'",'Récapitulatif Dames'!T9)),SUBSTITUTE(SUBSTITUTE(LEFT('Récapitulatif Dames'!T9,0)&amp;"0'"&amp;MID('Récapitulatif Dames'!T9,1,6),CHAR(34),""),"'",",")*1,SUBSTITUTE(SUBSTITUTE('Récapitulatif Dames'!T9,CHAR(34),""),"'",",")*1)</f>
        <v>0</v>
      </c>
      <c r="T7" s="185">
        <f>IF(ISERROR(SEARCH("'",'Récapitulatif Dames'!U9)),SUBSTITUTE(SUBSTITUTE(LEFT('Récapitulatif Dames'!U9,0)&amp;"0'"&amp;MID('Récapitulatif Dames'!U9,1,6),CHAR(34),""),"'",",")*1,SUBSTITUTE(SUBSTITUTE('Récapitulatif Dames'!U9,CHAR(34),""),"'",",")*1)</f>
        <v>0</v>
      </c>
      <c r="U7" s="185">
        <f>IF(ISERROR(SEARCH("'",'Récapitulatif Dames'!V9)),SUBSTITUTE(SUBSTITUTE(LEFT('Récapitulatif Dames'!V9,0)&amp;"0'"&amp;MID('Récapitulatif Dames'!V9,1,6),CHAR(34),""),"'",",")*1,SUBSTITUTE(SUBSTITUTE('Récapitulatif Dames'!V9,CHAR(34),""),"'",",")*1)</f>
        <v>0</v>
      </c>
      <c r="W7" s="1"/>
    </row>
    <row r="8" spans="2:23">
      <c r="B8" s="306">
        <f>'Récapitulatif Dames'!B10</f>
        <v>0</v>
      </c>
      <c r="C8" s="1" t="str">
        <f>'Récapitulatif Dames'!C10</f>
        <v>Maryse</v>
      </c>
      <c r="D8" s="363">
        <f>IFERROR(IF(D7&gt;0,IF(ISNA(VLOOKUP(D7,PTD!B:B,1,0)),1503-MATCH(D7,PTD!B:B,1),1504-MATCH(D7,PTD!B:B,1)),0),"")</f>
        <v>0</v>
      </c>
      <c r="E8" s="363">
        <f>IFERROR(IF(E7&gt;0,IF(ISNA(VLOOKUP(E7,PTD!C:C,1,0)),1503-MATCH(E7,PTD!C:C,1),1504-MATCH(E7,PTD!C:C,1)),0),"")</f>
        <v>0</v>
      </c>
      <c r="F8" s="363">
        <f>IFERROR(IF(F7&gt;0,IF(ISNA(VLOOKUP(F7,PTD!D:D,1,0)),1503-MATCH(F7,PTD!D:D,1),1504-MATCH(F7,PTD!D:D,1)),0),"")</f>
        <v>0</v>
      </c>
      <c r="G8" s="363">
        <f>IFERROR(IF(G7&gt;0,IF(ISNA(VLOOKUP(G7,PTD!E:E,1,0)),1503-MATCH(G7,PTD!E:E,1),1504-MATCH(G7,PTD!E:E,1)),0),"")</f>
        <v>0</v>
      </c>
      <c r="H8" s="363">
        <f>IFERROR(IF(H7&gt;0,IF(ISNA(VLOOKUP(H7,PTD!F:F,1,0)),1503-MATCH(H7,PTD!F:F,1),1504-MATCH(H7,PTD!F:F,1)),0),"")</f>
        <v>0</v>
      </c>
      <c r="I8" s="363">
        <f>IFERROR(IF(I7&gt;0,IF(ISNA(VLOOKUP(I7,PTD!H:H,1,0)),1503-MATCH(I7,PTD!H:H,1),1504-MATCH(I7,PTD!H:H,1)),0),"")</f>
        <v>0</v>
      </c>
      <c r="J8" s="363">
        <f>IFERROR(IF(J7&gt;0,IF(ISNA(VLOOKUP(J7,PTD!I:I,1,0)),1503-MATCH(J7,PTD!I:I,1),1504-MATCH(J7,PTD!I:I,1)),0),"")</f>
        <v>0</v>
      </c>
      <c r="K8" s="363">
        <f>IFERROR(IF(K7&gt;0,IF(ISNA(VLOOKUP(K7,PTD!J:J,1,0)),1503-MATCH(K7,PTD!J:J,1),1504-MATCH(K7,PTD!J:J,1)),0),"")</f>
        <v>0</v>
      </c>
      <c r="L8" s="363">
        <f>IFERROR(IF(L7&gt;0,IF(ISNA(VLOOKUP(L7,PTD!K:K,1,0)),1503-MATCH(L7,PTD!K:K,1),1504-MATCH(L7,PTD!K:K,1)),0),"")</f>
        <v>0</v>
      </c>
      <c r="M8" s="363">
        <f>IFERROR(IF(M7&gt;0,IF(ISNA(VLOOKUP(M7,PTD!L:L,1,0)),1503-MATCH(M7,PTD!L:L,1),1504-MATCH(M7,PTD!L:L,1)),0),"")</f>
        <v>0</v>
      </c>
      <c r="N8" s="363">
        <f>IFERROR(IF(N7&gt;0,IF(ISNA(VLOOKUP(N7,PTD!M:M,1,0)),1503-MATCH(N7,PTD!M:M,1),1504-MATCH(N7,PTD!M:M,1)),0),"")</f>
        <v>0</v>
      </c>
      <c r="O8" s="363">
        <f>IFERROR(IF(O7&gt;0,IF(ISNA(VLOOKUP(O7,PTD!N:N,1,0)),1503-MATCH(O7,PTD!N:N,1),1504-MATCH(O7,PTD!N:N,1)),0),"")</f>
        <v>0</v>
      </c>
      <c r="P8" s="363">
        <f>IFERROR(IF(P7&gt;0,IF(ISNA(VLOOKUP(P7,PTD!O:O,1,0)),1503-MATCH(P7,PTD!O:O,1),1504-MATCH(P7,PTD!O:O,1)),0),"")</f>
        <v>0</v>
      </c>
      <c r="Q8" s="363">
        <f>IFERROR(IF(Q7&gt;0,IF(ISNA(VLOOKUP(Q7,PTD!P:P,1,0)),1503-MATCH(Q7,PTD!P:P,1),1504-MATCH(Q7,PTD!P:P,1)),0),"")</f>
        <v>0</v>
      </c>
      <c r="R8" s="363">
        <f>IFERROR(IF(R7&gt;0,IF(ISNA(VLOOKUP(R7,PTD!Q:Q,1,0)),1503-MATCH(R7,PTD!Q:Q,1),1504-MATCH(R7,PTD!Q:Q,1)),0),"")</f>
        <v>0</v>
      </c>
      <c r="S8" s="363">
        <f>IFERROR(IF(S7&gt;0,IF(ISNA(VLOOKUP(S7,PTD!R:R,1,0)),1503-MATCH(S7,PTD!R:R,1),1504-MATCH(S7,PTD!R:R,1)),0),"")</f>
        <v>0</v>
      </c>
      <c r="T8" s="363">
        <f>IFERROR(IF(T7&gt;0,IF(ISNA(VLOOKUP(T7,PTD!S:S,1,0)),1503-MATCH(T7,PTD!S:S,1),1504-MATCH(T7,PTD!S:S,1)),0),"")</f>
        <v>0</v>
      </c>
      <c r="U8" s="363">
        <f>IFERROR(IF(U7&gt;0,IF(ISNA(VLOOKUP(U7,PTD!T:T,1,0)),1503-MATCH(U7,PTD!T:T,1),1504-MATCH(U7,PTD!T:T,1)),0),"")</f>
        <v>0</v>
      </c>
      <c r="W8" s="1"/>
    </row>
    <row r="9" spans="2:23">
      <c r="B9" s="306">
        <f>'Récapitulatif Dames'!B11</f>
        <v>10</v>
      </c>
      <c r="C9" s="1" t="str">
        <f>'Récapitulatif Dames'!C11</f>
        <v>BRUNEVAL</v>
      </c>
      <c r="D9" s="185">
        <f>IF(ISERROR(SEARCH("'",'Récapitulatif Dames'!E11)),SUBSTITUTE(SUBSTITUTE(LEFT('Récapitulatif Dames'!E11,0)&amp;"0'"&amp;MID('Récapitulatif Dames'!E11,1,6),CHAR(34),""),"'",",")*1,SUBSTITUTE(SUBSTITUTE('Récapitulatif Dames'!E11,CHAR(34),""),"'",",")*1)</f>
        <v>0</v>
      </c>
      <c r="E9" s="185">
        <f>IF(ISERROR(SEARCH("'",'Récapitulatif Dames'!F11)),SUBSTITUTE(SUBSTITUTE(LEFT('Récapitulatif Dames'!F11,0)&amp;"0'"&amp;MID('Récapitulatif Dames'!F11,1,6),CHAR(34),""),"'",",")*1,SUBSTITUTE(SUBSTITUTE('Récapitulatif Dames'!F11,CHAR(34),""),"'",",")*1)</f>
        <v>0</v>
      </c>
      <c r="F9" s="185">
        <f>IF(ISERROR(SEARCH("'",'Récapitulatif Dames'!G11)),SUBSTITUTE(SUBSTITUTE(LEFT('Récapitulatif Dames'!G11,0)&amp;"0'"&amp;MID('Récapitulatif Dames'!G11,1,6),CHAR(34),""),"'",",")*1,SUBSTITUTE(SUBSTITUTE('Récapitulatif Dames'!G11,CHAR(34),""),"'",",")*1)</f>
        <v>0</v>
      </c>
      <c r="G9" s="185">
        <f>IF(ISERROR(SEARCH("'",'Récapitulatif Dames'!H11)),SUBSTITUTE(SUBSTITUTE(LEFT('Récapitulatif Dames'!H11,0)&amp;"0'"&amp;MID('Récapitulatif Dames'!H11,1,6),CHAR(34),""),"'",",")*1,SUBSTITUTE(SUBSTITUTE('Récapitulatif Dames'!H11,CHAR(34),""),"'",",")*1)</f>
        <v>0</v>
      </c>
      <c r="H9" s="185">
        <f>IF(ISERROR(SEARCH("'",'Récapitulatif Dames'!I11)),SUBSTITUTE(SUBSTITUTE(LEFT('Récapitulatif Dames'!I11,0)&amp;"0'"&amp;MID('Récapitulatif Dames'!I11,1,6),CHAR(34),""),"'",",")*1,SUBSTITUTE(SUBSTITUTE('Récapitulatif Dames'!I11,CHAR(34),""),"'",",")*1)</f>
        <v>0</v>
      </c>
      <c r="I9" s="185">
        <f>IF(ISERROR(SEARCH("'",'Récapitulatif Dames'!J11)),SUBSTITUTE(SUBSTITUTE(LEFT('Récapitulatif Dames'!J11,0)&amp;"0'"&amp;MID('Récapitulatif Dames'!J11,1,6),CHAR(34),""),"'",",")*1,SUBSTITUTE(SUBSTITUTE('Récapitulatif Dames'!J11,CHAR(34),""),"'",",")*1)</f>
        <v>0</v>
      </c>
      <c r="J9" s="185">
        <f>IF(ISERROR(SEARCH("'",'Récapitulatif Dames'!K11)),SUBSTITUTE(SUBSTITUTE(LEFT('Récapitulatif Dames'!K11,0)&amp;"0'"&amp;MID('Récapitulatif Dames'!K11,1,6),CHAR(34),""),"'",",")*1,SUBSTITUTE(SUBSTITUTE('Récapitulatif Dames'!K11,CHAR(34),""),"'",",")*1)</f>
        <v>0</v>
      </c>
      <c r="K9" s="185">
        <f>IF(ISERROR(SEARCH("'",'Récapitulatif Dames'!L11)),SUBSTITUTE(SUBSTITUTE(LEFT('Récapitulatif Dames'!L11,0)&amp;"0'"&amp;MID('Récapitulatif Dames'!L11,1,6),CHAR(34),""),"'",",")*1,SUBSTITUTE(SUBSTITUTE('Récapitulatif Dames'!L11,CHAR(34),""),"'",",")*1)</f>
        <v>0</v>
      </c>
      <c r="L9" s="185">
        <f>IF(ISERROR(SEARCH("'",'Récapitulatif Dames'!M11)),SUBSTITUTE(SUBSTITUTE(LEFT('Récapitulatif Dames'!M11,0)&amp;"0'"&amp;MID('Récapitulatif Dames'!M11,1,6),CHAR(34),""),"'",",")*1,SUBSTITUTE(SUBSTITUTE('Récapitulatif Dames'!M11,CHAR(34),""),"'",",")*1)</f>
        <v>0</v>
      </c>
      <c r="M9" s="185">
        <f>IF(ISERROR(SEARCH("'",'Récapitulatif Dames'!N11)),SUBSTITUTE(SUBSTITUTE(LEFT('Récapitulatif Dames'!N11,0)&amp;"0'"&amp;MID('Récapitulatif Dames'!N11,1,6),CHAR(34),""),"'",",")*1,SUBSTITUTE(SUBSTITUTE('Récapitulatif Dames'!N11,CHAR(34),""),"'",",")*1)</f>
        <v>0</v>
      </c>
      <c r="N9" s="185">
        <f>IF(ISERROR(SEARCH("'",'Récapitulatif Dames'!O11)),SUBSTITUTE(SUBSTITUTE(LEFT('Récapitulatif Dames'!O11,0)&amp;"0'"&amp;MID('Récapitulatif Dames'!O11,1,6),CHAR(34),""),"'",",")*1,SUBSTITUTE(SUBSTITUTE('Récapitulatif Dames'!O11,CHAR(34),""),"'",",")*1)</f>
        <v>0</v>
      </c>
      <c r="O9" s="185">
        <f>IF(ISERROR(SEARCH("'",'Récapitulatif Dames'!P11)),SUBSTITUTE(SUBSTITUTE(LEFT('Récapitulatif Dames'!P11,0)&amp;"0'"&amp;MID('Récapitulatif Dames'!P11,1,6),CHAR(34),""),"'",",")*1,SUBSTITUTE(SUBSTITUTE('Récapitulatif Dames'!P11,CHAR(34),""),"'",",")*1)</f>
        <v>0</v>
      </c>
      <c r="P9" s="185">
        <f>IF(ISERROR(SEARCH("'",'Récapitulatif Dames'!Q11)),SUBSTITUTE(SUBSTITUTE(LEFT('Récapitulatif Dames'!Q11,0)&amp;"0'"&amp;MID('Récapitulatif Dames'!Q11,1,6),CHAR(34),""),"'",",")*1,SUBSTITUTE(SUBSTITUTE('Récapitulatif Dames'!Q11,CHAR(34),""),"'",",")*1)</f>
        <v>0</v>
      </c>
      <c r="Q9" s="185">
        <f>IF(ISERROR(SEARCH("'",'Récapitulatif Dames'!R11)),SUBSTITUTE(SUBSTITUTE(LEFT('Récapitulatif Dames'!R11,0)&amp;"0'"&amp;MID('Récapitulatif Dames'!R11,1,6),CHAR(34),""),"'",",")*1,SUBSTITUTE(SUBSTITUTE('Récapitulatif Dames'!R11,CHAR(34),""),"'",",")*1)</f>
        <v>0</v>
      </c>
      <c r="R9" s="185">
        <f>IF(ISERROR(SEARCH("'",'Récapitulatif Dames'!S11)),SUBSTITUTE(SUBSTITUTE(LEFT('Récapitulatif Dames'!S11,0)&amp;"0'"&amp;MID('Récapitulatif Dames'!S11,1,6),CHAR(34),""),"'",",")*1,SUBSTITUTE(SUBSTITUTE('Récapitulatif Dames'!S11,CHAR(34),""),"'",",")*1)</f>
        <v>0</v>
      </c>
      <c r="S9" s="185">
        <f>IF(ISERROR(SEARCH("'",'Récapitulatif Dames'!T11)),SUBSTITUTE(SUBSTITUTE(LEFT('Récapitulatif Dames'!T11,0)&amp;"0'"&amp;MID('Récapitulatif Dames'!T11,1,6),CHAR(34),""),"'",",")*1,SUBSTITUTE(SUBSTITUTE('Récapitulatif Dames'!T11,CHAR(34),""),"'",",")*1)</f>
        <v>0</v>
      </c>
      <c r="T9" s="185">
        <f>IF(ISERROR(SEARCH("'",'Récapitulatif Dames'!U11)),SUBSTITUTE(SUBSTITUTE(LEFT('Récapitulatif Dames'!U11,0)&amp;"0'"&amp;MID('Récapitulatif Dames'!U11,1,6),CHAR(34),""),"'",",")*1,SUBSTITUTE(SUBSTITUTE('Récapitulatif Dames'!U11,CHAR(34),""),"'",",")*1)</f>
        <v>0</v>
      </c>
      <c r="U9" s="185">
        <f>IF(ISERROR(SEARCH("'",'Récapitulatif Dames'!V11)),SUBSTITUTE(SUBSTITUTE(LEFT('Récapitulatif Dames'!V11,0)&amp;"0'"&amp;MID('Récapitulatif Dames'!V11,1,6),CHAR(34),""),"'",",")*1,SUBSTITUTE(SUBSTITUTE('Récapitulatif Dames'!V11,CHAR(34),""),"'",",")*1)</f>
        <v>0</v>
      </c>
      <c r="W9" s="1"/>
    </row>
    <row r="10" spans="2:23">
      <c r="B10" s="306">
        <f>'Récapitulatif Dames'!B12</f>
        <v>0</v>
      </c>
      <c r="C10" s="1" t="str">
        <f>'Récapitulatif Dames'!C12</f>
        <v>Sylvette</v>
      </c>
      <c r="D10" s="363">
        <f>IFERROR(IF(D9&gt;0,IF(ISNA(VLOOKUP(D9,PTD!B:B,1,0)),1503-MATCH(D9,PTD!B:B,1),1504-MATCH(D9,PTD!B:B,1)),0),"")</f>
        <v>0</v>
      </c>
      <c r="E10" s="363">
        <f>IFERROR(IF(E9&gt;0,IF(ISNA(VLOOKUP(E9,PTD!C:C,1,0)),1503-MATCH(E9,PTD!C:C,1),1504-MATCH(E9,PTD!C:C,1)),0),"")</f>
        <v>0</v>
      </c>
      <c r="F10" s="363">
        <f>IFERROR(IF(F9&gt;0,IF(ISNA(VLOOKUP(F9,PTD!D:D,1,0)),1503-MATCH(F9,PTD!D:D,1),1504-MATCH(F9,PTD!D:D,1)),0),"")</f>
        <v>0</v>
      </c>
      <c r="G10" s="363">
        <f>IFERROR(IF(G9&gt;0,IF(ISNA(VLOOKUP(G9,PTD!E:E,1,0)),1503-MATCH(G9,PTD!E:E,1),1504-MATCH(G9,PTD!E:E,1)),0),"")</f>
        <v>0</v>
      </c>
      <c r="H10" s="363">
        <f>IFERROR(IF(H9&gt;0,IF(ISNA(VLOOKUP(H9,PTD!F:F,1,0)),1503-MATCH(H9,PTD!F:F,1),1504-MATCH(H9,PTD!F:F,1)),0),"")</f>
        <v>0</v>
      </c>
      <c r="I10" s="363">
        <f>IFERROR(IF(I9&gt;0,IF(ISNA(VLOOKUP(I9,PTD!H:H,1,0)),1503-MATCH(I9,PTD!H:H,1),1504-MATCH(I9,PTD!H:H,1)),0),"")</f>
        <v>0</v>
      </c>
      <c r="J10" s="363">
        <f>IFERROR(IF(J9&gt;0,IF(ISNA(VLOOKUP(J9,PTD!I:I,1,0)),1503-MATCH(J9,PTD!I:I,1),1504-MATCH(J9,PTD!I:I,1)),0),"")</f>
        <v>0</v>
      </c>
      <c r="K10" s="363">
        <f>IFERROR(IF(K9&gt;0,IF(ISNA(VLOOKUP(K9,PTD!J:J,1,0)),1503-MATCH(K9,PTD!J:J,1),1504-MATCH(K9,PTD!J:J,1)),0),"")</f>
        <v>0</v>
      </c>
      <c r="L10" s="363">
        <f>IFERROR(IF(L9&gt;0,IF(ISNA(VLOOKUP(L9,PTD!K:K,1,0)),1503-MATCH(L9,PTD!K:K,1),1504-MATCH(L9,PTD!K:K,1)),0),"")</f>
        <v>0</v>
      </c>
      <c r="M10" s="363">
        <f>IFERROR(IF(M9&gt;0,IF(ISNA(VLOOKUP(M9,PTD!L:L,1,0)),1503-MATCH(M9,PTD!L:L,1),1504-MATCH(M9,PTD!L:L,1)),0),"")</f>
        <v>0</v>
      </c>
      <c r="N10" s="363">
        <f>IFERROR(IF(N9&gt;0,IF(ISNA(VLOOKUP(N9,PTD!M:M,1,0)),1503-MATCH(N9,PTD!M:M,1),1504-MATCH(N9,PTD!M:M,1)),0),"")</f>
        <v>0</v>
      </c>
      <c r="O10" s="363">
        <f>IFERROR(IF(O9&gt;0,IF(ISNA(VLOOKUP(O9,PTD!N:N,1,0)),1503-MATCH(O9,PTD!N:N,1),1504-MATCH(O9,PTD!N:N,1)),0),"")</f>
        <v>0</v>
      </c>
      <c r="P10" s="363">
        <f>IFERROR(IF(P9&gt;0,IF(ISNA(VLOOKUP(P9,PTD!O:O,1,0)),1503-MATCH(P9,PTD!O:O,1),1504-MATCH(P9,PTD!O:O,1)),0),"")</f>
        <v>0</v>
      </c>
      <c r="Q10" s="363">
        <f>IFERROR(IF(Q9&gt;0,IF(ISNA(VLOOKUP(Q9,PTD!P:P,1,0)),1503-MATCH(Q9,PTD!P:P,1),1504-MATCH(Q9,PTD!P:P,1)),0),"")</f>
        <v>0</v>
      </c>
      <c r="R10" s="363">
        <f>IFERROR(IF(R9&gt;0,IF(ISNA(VLOOKUP(R9,PTD!Q:Q,1,0)),1503-MATCH(R9,PTD!Q:Q,1),1504-MATCH(R9,PTD!Q:Q,1)),0),"")</f>
        <v>0</v>
      </c>
      <c r="S10" s="363">
        <f>IFERROR(IF(S9&gt;0,IF(ISNA(VLOOKUP(S9,PTD!R:R,1,0)),1503-MATCH(S9,PTD!R:R,1),1504-MATCH(S9,PTD!R:R,1)),0),"")</f>
        <v>0</v>
      </c>
      <c r="T10" s="363">
        <f>IFERROR(IF(T9&gt;0,IF(ISNA(VLOOKUP(T9,PTD!S:S,1,0)),1503-MATCH(T9,PTD!S:S,1),1504-MATCH(T9,PTD!S:S,1)),0),"")</f>
        <v>0</v>
      </c>
      <c r="U10" s="363">
        <f>IFERROR(IF(U9&gt;0,IF(ISNA(VLOOKUP(U9,PTD!T:T,1,0)),1503-MATCH(U9,PTD!T:T,1),1504-MATCH(U9,PTD!T:T,1)),0),"")</f>
        <v>0</v>
      </c>
      <c r="W10" s="1"/>
    </row>
    <row r="11" spans="2:23">
      <c r="B11" s="306">
        <f>'Récapitulatif Dames'!B13</f>
        <v>9</v>
      </c>
      <c r="C11" s="1" t="str">
        <f>'Récapitulatif Dames'!C13</f>
        <v>GODIN</v>
      </c>
      <c r="D11" s="185">
        <f>IF(ISERROR(SEARCH("'",'Récapitulatif Dames'!E13)),SUBSTITUTE(SUBSTITUTE(LEFT('Récapitulatif Dames'!E13,0)&amp;"0'"&amp;MID('Récapitulatif Dames'!E13,1,6),CHAR(34),""),"'",",")*1,SUBSTITUTE(SUBSTITUTE('Récapitulatif Dames'!E13,CHAR(34),""),"'",",")*1)</f>
        <v>0</v>
      </c>
      <c r="E11" s="185">
        <f>IF(ISERROR(SEARCH("'",'Récapitulatif Dames'!F13)),SUBSTITUTE(SUBSTITUTE(LEFT('Récapitulatif Dames'!F13,0)&amp;"0'"&amp;MID('Récapitulatif Dames'!F13,1,6),CHAR(34),""),"'",",")*1,SUBSTITUTE(SUBSTITUTE('Récapitulatif Dames'!F13,CHAR(34),""),"'",",")*1)</f>
        <v>0</v>
      </c>
      <c r="F11" s="185">
        <f>IF(ISERROR(SEARCH("'",'Récapitulatif Dames'!G13)),SUBSTITUTE(SUBSTITUTE(LEFT('Récapitulatif Dames'!G13,0)&amp;"0'"&amp;MID('Récapitulatif Dames'!G13,1,6),CHAR(34),""),"'",",")*1,SUBSTITUTE(SUBSTITUTE('Récapitulatif Dames'!G13,CHAR(34),""),"'",",")*1)</f>
        <v>0</v>
      </c>
      <c r="G11" s="185">
        <f>IF(ISERROR(SEARCH("'",'Récapitulatif Dames'!H13)),SUBSTITUTE(SUBSTITUTE(LEFT('Récapitulatif Dames'!H13,0)&amp;"0'"&amp;MID('Récapitulatif Dames'!H13,1,6),CHAR(34),""),"'",",")*1,SUBSTITUTE(SUBSTITUTE('Récapitulatif Dames'!H13,CHAR(34),""),"'",",")*1)</f>
        <v>0</v>
      </c>
      <c r="H11" s="185">
        <f>IF(ISERROR(SEARCH("'",'Récapitulatif Dames'!I13)),SUBSTITUTE(SUBSTITUTE(LEFT('Récapitulatif Dames'!I13,0)&amp;"0'"&amp;MID('Récapitulatif Dames'!I13,1,6),CHAR(34),""),"'",",")*1,SUBSTITUTE(SUBSTITUTE('Récapitulatif Dames'!I13,CHAR(34),""),"'",",")*1)</f>
        <v>0</v>
      </c>
      <c r="I11" s="185">
        <f>IF(ISERROR(SEARCH("'",'Récapitulatif Dames'!J13)),SUBSTITUTE(SUBSTITUTE(LEFT('Récapitulatif Dames'!J13,0)&amp;"0'"&amp;MID('Récapitulatif Dames'!J13,1,6),CHAR(34),""),"'",",")*1,SUBSTITUTE(SUBSTITUTE('Récapitulatif Dames'!J13,CHAR(34),""),"'",",")*1)</f>
        <v>0</v>
      </c>
      <c r="J11" s="185">
        <f>IF(ISERROR(SEARCH("'",'Récapitulatif Dames'!K13)),SUBSTITUTE(SUBSTITUTE(LEFT('Récapitulatif Dames'!K13,0)&amp;"0'"&amp;MID('Récapitulatif Dames'!K13,1,6),CHAR(34),""),"'",",")*1,SUBSTITUTE(SUBSTITUTE('Récapitulatif Dames'!K13,CHAR(34),""),"'",",")*1)</f>
        <v>0</v>
      </c>
      <c r="K11" s="185">
        <f>IF(ISERROR(SEARCH("'",'Récapitulatif Dames'!L13)),SUBSTITUTE(SUBSTITUTE(LEFT('Récapitulatif Dames'!L13,0)&amp;"0'"&amp;MID('Récapitulatif Dames'!L13,1,6),CHAR(34),""),"'",",")*1,SUBSTITUTE(SUBSTITUTE('Récapitulatif Dames'!L13,CHAR(34),""),"'",",")*1)</f>
        <v>0</v>
      </c>
      <c r="L11" s="185">
        <f>IF(ISERROR(SEARCH("'",'Récapitulatif Dames'!M13)),SUBSTITUTE(SUBSTITUTE(LEFT('Récapitulatif Dames'!M13,0)&amp;"0'"&amp;MID('Récapitulatif Dames'!M13,1,6),CHAR(34),""),"'",",")*1,SUBSTITUTE(SUBSTITUTE('Récapitulatif Dames'!M13,CHAR(34),""),"'",",")*1)</f>
        <v>0</v>
      </c>
      <c r="M11" s="185">
        <f>IF(ISERROR(SEARCH("'",'Récapitulatif Dames'!N13)),SUBSTITUTE(SUBSTITUTE(LEFT('Récapitulatif Dames'!N13,0)&amp;"0'"&amp;MID('Récapitulatif Dames'!N13,1,6),CHAR(34),""),"'",",")*1,SUBSTITUTE(SUBSTITUTE('Récapitulatif Dames'!N13,CHAR(34),""),"'",",")*1)</f>
        <v>0</v>
      </c>
      <c r="N11" s="185">
        <f>IF(ISERROR(SEARCH("'",'Récapitulatif Dames'!O13)),SUBSTITUTE(SUBSTITUTE(LEFT('Récapitulatif Dames'!O13,0)&amp;"0'"&amp;MID('Récapitulatif Dames'!O13,1,6),CHAR(34),""),"'",",")*1,SUBSTITUTE(SUBSTITUTE('Récapitulatif Dames'!O13,CHAR(34),""),"'",",")*1)</f>
        <v>0</v>
      </c>
      <c r="O11" s="185">
        <f>IF(ISERROR(SEARCH("'",'Récapitulatif Dames'!P13)),SUBSTITUTE(SUBSTITUTE(LEFT('Récapitulatif Dames'!P13,0)&amp;"0'"&amp;MID('Récapitulatif Dames'!P13,1,6),CHAR(34),""),"'",",")*1,SUBSTITUTE(SUBSTITUTE('Récapitulatif Dames'!P13,CHAR(34),""),"'",",")*1)</f>
        <v>0</v>
      </c>
      <c r="P11" s="185">
        <f>IF(ISERROR(SEARCH("'",'Récapitulatif Dames'!Q13)),SUBSTITUTE(SUBSTITUTE(LEFT('Récapitulatif Dames'!Q13,0)&amp;"0'"&amp;MID('Récapitulatif Dames'!Q13,1,6),CHAR(34),""),"'",",")*1,SUBSTITUTE(SUBSTITUTE('Récapitulatif Dames'!Q13,CHAR(34),""),"'",",")*1)</f>
        <v>0</v>
      </c>
      <c r="Q11" s="185">
        <f>IF(ISERROR(SEARCH("'",'Récapitulatif Dames'!R13)),SUBSTITUTE(SUBSTITUTE(LEFT('Récapitulatif Dames'!R13,0)&amp;"0'"&amp;MID('Récapitulatif Dames'!R13,1,6),CHAR(34),""),"'",",")*1,SUBSTITUTE(SUBSTITUTE('Récapitulatif Dames'!R13,CHAR(34),""),"'",",")*1)</f>
        <v>0</v>
      </c>
      <c r="R11" s="185">
        <f>IF(ISERROR(SEARCH("'",'Récapitulatif Dames'!S13)),SUBSTITUTE(SUBSTITUTE(LEFT('Récapitulatif Dames'!S13,0)&amp;"0'"&amp;MID('Récapitulatif Dames'!S13,1,6),CHAR(34),""),"'",",")*1,SUBSTITUTE(SUBSTITUTE('Récapitulatif Dames'!S13,CHAR(34),""),"'",",")*1)</f>
        <v>0</v>
      </c>
      <c r="S11" s="185">
        <f>IF(ISERROR(SEARCH("'",'Récapitulatif Dames'!T13)),SUBSTITUTE(SUBSTITUTE(LEFT('Récapitulatif Dames'!T13,0)&amp;"0'"&amp;MID('Récapitulatif Dames'!T13,1,6),CHAR(34),""),"'",",")*1,SUBSTITUTE(SUBSTITUTE('Récapitulatif Dames'!T13,CHAR(34),""),"'",",")*1)</f>
        <v>0</v>
      </c>
      <c r="T11" s="185">
        <f>IF(ISERROR(SEARCH("'",'Récapitulatif Dames'!U13)),SUBSTITUTE(SUBSTITUTE(LEFT('Récapitulatif Dames'!U13,0)&amp;"0'"&amp;MID('Récapitulatif Dames'!U13,1,6),CHAR(34),""),"'",",")*1,SUBSTITUTE(SUBSTITUTE('Récapitulatif Dames'!U13,CHAR(34),""),"'",",")*1)</f>
        <v>0</v>
      </c>
      <c r="U11" s="185">
        <f>IF(ISERROR(SEARCH("'",'Récapitulatif Dames'!V13)),SUBSTITUTE(SUBSTITUTE(LEFT('Récapitulatif Dames'!V13,0)&amp;"0'"&amp;MID('Récapitulatif Dames'!V13,1,6),CHAR(34),""),"'",",")*1,SUBSTITUTE(SUBSTITUTE('Récapitulatif Dames'!V13,CHAR(34),""),"'",",")*1)</f>
        <v>0</v>
      </c>
      <c r="W11" s="1"/>
    </row>
    <row r="12" spans="2:23">
      <c r="B12" s="306">
        <f>'Récapitulatif Dames'!B14</f>
        <v>0</v>
      </c>
      <c r="C12" s="1" t="str">
        <f>'Récapitulatif Dames'!C14</f>
        <v>Marie-Helene</v>
      </c>
      <c r="D12" s="363">
        <f>IFERROR(IF(D11&gt;0,IF(ISNA(VLOOKUP(D11,PTD!B:B,1,0)),1503-MATCH(D11,PTD!B:B,1),1504-MATCH(D11,PTD!B:B,1)),0),"")</f>
        <v>0</v>
      </c>
      <c r="E12" s="363">
        <f>IFERROR(IF(E11&gt;0,IF(ISNA(VLOOKUP(E11,PTD!C:C,1,0)),1503-MATCH(E11,PTD!C:C,1),1504-MATCH(E11,PTD!C:C,1)),0),"")</f>
        <v>0</v>
      </c>
      <c r="F12" s="363">
        <f>IFERROR(IF(F11&gt;0,IF(ISNA(VLOOKUP(F11,PTD!D:D,1,0)),1503-MATCH(F11,PTD!D:D,1),1504-MATCH(F11,PTD!D:D,1)),0),"")</f>
        <v>0</v>
      </c>
      <c r="G12" s="363">
        <f>IFERROR(IF(G11&gt;0,IF(ISNA(VLOOKUP(G11,PTD!E:E,1,0)),1503-MATCH(G11,PTD!E:E,1),1504-MATCH(G11,PTD!E:E,1)),0),"")</f>
        <v>0</v>
      </c>
      <c r="H12" s="363">
        <f>IFERROR(IF(H11&gt;0,IF(ISNA(VLOOKUP(H11,PTD!F:F,1,0)),1503-MATCH(H11,PTD!F:F,1),1504-MATCH(H11,PTD!F:F,1)),0),"")</f>
        <v>0</v>
      </c>
      <c r="I12" s="363">
        <f>IFERROR(IF(I11&gt;0,IF(ISNA(VLOOKUP(I11,PTD!H:H,1,0)),1503-MATCH(I11,PTD!H:H,1),1504-MATCH(I11,PTD!H:H,1)),0),"")</f>
        <v>0</v>
      </c>
      <c r="J12" s="363">
        <f>IFERROR(IF(J11&gt;0,IF(ISNA(VLOOKUP(J11,PTD!I:I,1,0)),1503-MATCH(J11,PTD!I:I,1),1504-MATCH(J11,PTD!I:I,1)),0),"")</f>
        <v>0</v>
      </c>
      <c r="K12" s="363">
        <f>IFERROR(IF(K11&gt;0,IF(ISNA(VLOOKUP(K11,PTD!J:J,1,0)),1503-MATCH(K11,PTD!J:J,1),1504-MATCH(K11,PTD!J:J,1)),0),"")</f>
        <v>0</v>
      </c>
      <c r="L12" s="363">
        <f>IFERROR(IF(L11&gt;0,IF(ISNA(VLOOKUP(L11,PTD!K:K,1,0)),1503-MATCH(L11,PTD!K:K,1),1504-MATCH(L11,PTD!K:K,1)),0),"")</f>
        <v>0</v>
      </c>
      <c r="M12" s="363">
        <f>IFERROR(IF(M11&gt;0,IF(ISNA(VLOOKUP(M11,PTD!L:L,1,0)),1503-MATCH(M11,PTD!L:L,1),1504-MATCH(M11,PTD!L:L,1)),0),"")</f>
        <v>0</v>
      </c>
      <c r="N12" s="363">
        <f>IFERROR(IF(N11&gt;0,IF(ISNA(VLOOKUP(N11,PTD!M:M,1,0)),1503-MATCH(N11,PTD!M:M,1),1504-MATCH(N11,PTD!M:M,1)),0),"")</f>
        <v>0</v>
      </c>
      <c r="O12" s="363">
        <f>IFERROR(IF(O11&gt;0,IF(ISNA(VLOOKUP(O11,PTD!N:N,1,0)),1503-MATCH(O11,PTD!N:N,1),1504-MATCH(O11,PTD!N:N,1)),0),"")</f>
        <v>0</v>
      </c>
      <c r="P12" s="363">
        <f>IFERROR(IF(P11&gt;0,IF(ISNA(VLOOKUP(P11,PTD!O:O,1,0)),1503-MATCH(P11,PTD!O:O,1),1504-MATCH(P11,PTD!O:O,1)),0),"")</f>
        <v>0</v>
      </c>
      <c r="Q12" s="363">
        <f>IFERROR(IF(Q11&gt;0,IF(ISNA(VLOOKUP(Q11,PTD!P:P,1,0)),1503-MATCH(Q11,PTD!P:P,1),1504-MATCH(Q11,PTD!P:P,1)),0),"")</f>
        <v>0</v>
      </c>
      <c r="R12" s="363">
        <f>IFERROR(IF(R11&gt;0,IF(ISNA(VLOOKUP(R11,PTD!Q:Q,1,0)),1503-MATCH(R11,PTD!Q:Q,1),1504-MATCH(R11,PTD!Q:Q,1)),0),"")</f>
        <v>0</v>
      </c>
      <c r="S12" s="363">
        <f>IFERROR(IF(S11&gt;0,IF(ISNA(VLOOKUP(S11,PTD!R:R,1,0)),1503-MATCH(S11,PTD!R:R,1),1504-MATCH(S11,PTD!R:R,1)),0),"")</f>
        <v>0</v>
      </c>
      <c r="T12" s="363">
        <f>IFERROR(IF(T11&gt;0,IF(ISNA(VLOOKUP(T11,PTD!S:S,1,0)),1503-MATCH(T11,PTD!S:S,1),1504-MATCH(T11,PTD!S:S,1)),0),"")</f>
        <v>0</v>
      </c>
      <c r="U12" s="363">
        <f>IFERROR(IF(U11&gt;0,IF(ISNA(VLOOKUP(U11,PTD!T:T,1,0)),1503-MATCH(U11,PTD!T:T,1),1504-MATCH(U11,PTD!T:T,1)),0),"")</f>
        <v>0</v>
      </c>
      <c r="W12" s="1"/>
    </row>
    <row r="13" spans="2:23">
      <c r="B13" s="306">
        <f>'Récapitulatif Dames'!B15</f>
        <v>0</v>
      </c>
      <c r="C13" s="1" t="str">
        <f>'Récapitulatif Dames'!C15</f>
        <v>FAURE</v>
      </c>
      <c r="D13" s="192">
        <f>IF(ISERROR(SEARCH("'",'Récapitulatif Dames'!E15)),SUBSTITUTE(SUBSTITUTE(LEFT('Récapitulatif Dames'!E15,0)&amp;"0'"&amp;MID('Récapitulatif Dames'!E15,1,6),CHAR(34),""),"'",",")*1,SUBSTITUTE(SUBSTITUTE('Récapitulatif Dames'!E15,CHAR(34),""),"'",",")*1)</f>
        <v>0</v>
      </c>
      <c r="E13" s="192">
        <f>IF(ISERROR(SEARCH("'",'Récapitulatif Dames'!F15)),SUBSTITUTE(SUBSTITUTE(LEFT('Récapitulatif Dames'!F15,0)&amp;"0'"&amp;MID('Récapitulatif Dames'!F15,1,6),CHAR(34),""),"'",",")*1,SUBSTITUTE(SUBSTITUTE('Récapitulatif Dames'!F15,CHAR(34),""),"'",",")*1)</f>
        <v>0</v>
      </c>
      <c r="F13" s="192">
        <f>IF(ISERROR(SEARCH("'",'Récapitulatif Dames'!G15)),SUBSTITUTE(SUBSTITUTE(LEFT('Récapitulatif Dames'!G15,0)&amp;"0'"&amp;MID('Récapitulatif Dames'!G15,1,6),CHAR(34),""),"'",",")*1,SUBSTITUTE(SUBSTITUTE('Récapitulatif Dames'!G15,CHAR(34),""),"'",",")*1)</f>
        <v>0</v>
      </c>
      <c r="G13" s="192">
        <f>IF(ISERROR(SEARCH("'",'Récapitulatif Dames'!H15)),SUBSTITUTE(SUBSTITUTE(LEFT('Récapitulatif Dames'!H15,0)&amp;"0'"&amp;MID('Récapitulatif Dames'!H15,1,6),CHAR(34),""),"'",",")*1,SUBSTITUTE(SUBSTITUTE('Récapitulatif Dames'!H15,CHAR(34),""),"'",",")*1)</f>
        <v>0</v>
      </c>
      <c r="H13" s="192">
        <f>IF(ISERROR(SEARCH("'",'Récapitulatif Dames'!I15)),SUBSTITUTE(SUBSTITUTE(LEFT('Récapitulatif Dames'!I15,0)&amp;"0'"&amp;MID('Récapitulatif Dames'!I15,1,6),CHAR(34),""),"'",",")*1,SUBSTITUTE(SUBSTITUTE('Récapitulatif Dames'!I15,CHAR(34),""),"'",",")*1)</f>
        <v>0</v>
      </c>
      <c r="I13" s="192">
        <f>IF(ISERROR(SEARCH("'",'Récapitulatif Dames'!J15)),SUBSTITUTE(SUBSTITUTE(LEFT('Récapitulatif Dames'!J15,0)&amp;"0'"&amp;MID('Récapitulatif Dames'!J15,1,6),CHAR(34),""),"'",",")*1,SUBSTITUTE(SUBSTITUTE('Récapitulatif Dames'!J15,CHAR(34),""),"'",",")*1)</f>
        <v>0</v>
      </c>
      <c r="J13" s="192">
        <f>IF(ISERROR(SEARCH("'",'Récapitulatif Dames'!K15)),SUBSTITUTE(SUBSTITUTE(LEFT('Récapitulatif Dames'!K15,0)&amp;"0'"&amp;MID('Récapitulatif Dames'!K15,1,6),CHAR(34),""),"'",",")*1,SUBSTITUTE(SUBSTITUTE('Récapitulatif Dames'!K15,CHAR(34),""),"'",",")*1)</f>
        <v>0</v>
      </c>
      <c r="K13" s="192">
        <f>IF(ISERROR(SEARCH("'",'Récapitulatif Dames'!L15)),SUBSTITUTE(SUBSTITUTE(LEFT('Récapitulatif Dames'!L15,0)&amp;"0'"&amp;MID('Récapitulatif Dames'!L15,1,6),CHAR(34),""),"'",",")*1,SUBSTITUTE(SUBSTITUTE('Récapitulatif Dames'!L15,CHAR(34),""),"'",",")*1)</f>
        <v>0</v>
      </c>
      <c r="L13" s="192">
        <f>IF(ISERROR(SEARCH("'",'Récapitulatif Dames'!M15)),SUBSTITUTE(SUBSTITUTE(LEFT('Récapitulatif Dames'!M15,0)&amp;"0'"&amp;MID('Récapitulatif Dames'!M15,1,6),CHAR(34),""),"'",",")*1,SUBSTITUTE(SUBSTITUTE('Récapitulatif Dames'!M15,CHAR(34),""),"'",",")*1)</f>
        <v>0</v>
      </c>
      <c r="M13" s="192">
        <f>IF(ISERROR(SEARCH("'",'Récapitulatif Dames'!N15)),SUBSTITUTE(SUBSTITUTE(LEFT('Récapitulatif Dames'!N15,0)&amp;"0'"&amp;MID('Récapitulatif Dames'!N15,1,6),CHAR(34),""),"'",",")*1,SUBSTITUTE(SUBSTITUTE('Récapitulatif Dames'!N15,CHAR(34),""),"'",",")*1)</f>
        <v>0</v>
      </c>
      <c r="N13" s="192">
        <f>IF(ISERROR(SEARCH("'",'Récapitulatif Dames'!O15)),SUBSTITUTE(SUBSTITUTE(LEFT('Récapitulatif Dames'!O15,0)&amp;"0'"&amp;MID('Récapitulatif Dames'!O15,1,6),CHAR(34),""),"'",",")*1,SUBSTITUTE(SUBSTITUTE('Récapitulatif Dames'!O15,CHAR(34),""),"'",",")*1)</f>
        <v>0</v>
      </c>
      <c r="O13" s="192">
        <f>IF(ISERROR(SEARCH("'",'Récapitulatif Dames'!P15)),SUBSTITUTE(SUBSTITUTE(LEFT('Récapitulatif Dames'!P15,0)&amp;"0'"&amp;MID('Récapitulatif Dames'!P15,1,6),CHAR(34),""),"'",",")*1,SUBSTITUTE(SUBSTITUTE('Récapitulatif Dames'!P15,CHAR(34),""),"'",",")*1)</f>
        <v>0</v>
      </c>
      <c r="P13" s="192">
        <f>IF(ISERROR(SEARCH("'",'Récapitulatif Dames'!Q15)),SUBSTITUTE(SUBSTITUTE(LEFT('Récapitulatif Dames'!Q15,0)&amp;"0'"&amp;MID('Récapitulatif Dames'!Q15,1,6),CHAR(34),""),"'",",")*1,SUBSTITUTE(SUBSTITUTE('Récapitulatif Dames'!Q15,CHAR(34),""),"'",",")*1)</f>
        <v>0</v>
      </c>
      <c r="Q13" s="192">
        <f>IF(ISERROR(SEARCH("'",'Récapitulatif Dames'!R15)),SUBSTITUTE(SUBSTITUTE(LEFT('Récapitulatif Dames'!R15,0)&amp;"0'"&amp;MID('Récapitulatif Dames'!R15,1,6),CHAR(34),""),"'",",")*1,SUBSTITUTE(SUBSTITUTE('Récapitulatif Dames'!R15,CHAR(34),""),"'",",")*1)</f>
        <v>0</v>
      </c>
      <c r="R13" s="192">
        <f>IF(ISERROR(SEARCH("'",'Récapitulatif Dames'!S15)),SUBSTITUTE(SUBSTITUTE(LEFT('Récapitulatif Dames'!S15,0)&amp;"0'"&amp;MID('Récapitulatif Dames'!S15,1,6),CHAR(34),""),"'",",")*1,SUBSTITUTE(SUBSTITUTE('Récapitulatif Dames'!S15,CHAR(34),""),"'",",")*1)</f>
        <v>0</v>
      </c>
      <c r="S13" s="192">
        <f>IF(ISERROR(SEARCH("'",'Récapitulatif Dames'!T15)),SUBSTITUTE(SUBSTITUTE(LEFT('Récapitulatif Dames'!T15,0)&amp;"0'"&amp;MID('Récapitulatif Dames'!T15,1,6),CHAR(34),""),"'",",")*1,SUBSTITUTE(SUBSTITUTE('Récapitulatif Dames'!T15,CHAR(34),""),"'",",")*1)</f>
        <v>0</v>
      </c>
      <c r="T13" s="192">
        <f>IF(ISERROR(SEARCH("'",'Récapitulatif Dames'!U15)),SUBSTITUTE(SUBSTITUTE(LEFT('Récapitulatif Dames'!U15,0)&amp;"0'"&amp;MID('Récapitulatif Dames'!U15,1,6),CHAR(34),""),"'",",")*1,SUBSTITUTE(SUBSTITUTE('Récapitulatif Dames'!U15,CHAR(34),""),"'",",")*1)</f>
        <v>0</v>
      </c>
      <c r="U13" s="192">
        <f>IF(ISERROR(SEARCH("'",'Récapitulatif Dames'!V15)),SUBSTITUTE(SUBSTITUTE(LEFT('Récapitulatif Dames'!V15,0)&amp;"0'"&amp;MID('Récapitulatif Dames'!V15,1,6),CHAR(34),""),"'",",")*1,SUBSTITUTE(SUBSTITUTE('Récapitulatif Dames'!V15,CHAR(34),""),"'",",")*1)</f>
        <v>0</v>
      </c>
      <c r="W13" s="1"/>
    </row>
    <row r="14" spans="2:23">
      <c r="B14" s="306">
        <f>'Récapitulatif Dames'!B16</f>
        <v>0</v>
      </c>
      <c r="C14" s="1" t="str">
        <f>'Récapitulatif Dames'!C16</f>
        <v>Martine</v>
      </c>
      <c r="D14" s="363">
        <f>IFERROR(IF(D13&gt;0,IF(ISNA(VLOOKUP(D13,PTD!B:B,1,0)),1503-MATCH(D13,PTD!B:B,1),1504-MATCH(D13,PTD!B:B,1)),0),"")</f>
        <v>0</v>
      </c>
      <c r="E14" s="363">
        <f>IFERROR(IF(E13&gt;0,IF(ISNA(VLOOKUP(E13,PTD!C:C,1,0)),1503-MATCH(E13,PTD!C:C,1),1504-MATCH(E13,PTD!C:C,1)),0),"")</f>
        <v>0</v>
      </c>
      <c r="F14" s="363">
        <f>IFERROR(IF(F13&gt;0,IF(ISNA(VLOOKUP(F13,PTD!D:D,1,0)),1503-MATCH(F13,PTD!D:D,1),1504-MATCH(F13,PTD!D:D,1)),0),"")</f>
        <v>0</v>
      </c>
      <c r="G14" s="363">
        <f>IFERROR(IF(G13&gt;0,IF(ISNA(VLOOKUP(G13,PTD!E:E,1,0)),1503-MATCH(G13,PTD!E:E,1),1504-MATCH(G13,PTD!E:E,1)),0),"")</f>
        <v>0</v>
      </c>
      <c r="H14" s="363">
        <f>IFERROR(IF(H13&gt;0,IF(ISNA(VLOOKUP(H13,PTD!F:F,1,0)),1503-MATCH(H13,PTD!F:F,1),1504-MATCH(H13,PTD!F:F,1)),0),"")</f>
        <v>0</v>
      </c>
      <c r="I14" s="363">
        <f>IFERROR(IF(I13&gt;0,IF(ISNA(VLOOKUP(I13,PTD!H:H,1,0)),1503-MATCH(I13,PTD!H:H,1),1504-MATCH(I13,PTD!H:H,1)),0),"")</f>
        <v>0</v>
      </c>
      <c r="J14" s="363">
        <f>IFERROR(IF(J13&gt;0,IF(ISNA(VLOOKUP(J13,PTD!I:I,1,0)),1503-MATCH(J13,PTD!I:I,1),1504-MATCH(J13,PTD!I:I,1)),0),"")</f>
        <v>0</v>
      </c>
      <c r="K14" s="363">
        <f>IFERROR(IF(K13&gt;0,IF(ISNA(VLOOKUP(K13,PTD!J:J,1,0)),1503-MATCH(K13,PTD!J:J,1),1504-MATCH(K13,PTD!J:J,1)),0),"")</f>
        <v>0</v>
      </c>
      <c r="L14" s="363">
        <f>IFERROR(IF(L13&gt;0,IF(ISNA(VLOOKUP(L13,PTD!K:K,1,0)),1503-MATCH(L13,PTD!K:K,1),1504-MATCH(L13,PTD!K:K,1)),0),"")</f>
        <v>0</v>
      </c>
      <c r="M14" s="363">
        <f>IFERROR(IF(M13&gt;0,IF(ISNA(VLOOKUP(M13,PTD!L:L,1,0)),1503-MATCH(M13,PTD!L:L,1),1504-MATCH(M13,PTD!L:L,1)),0),"")</f>
        <v>0</v>
      </c>
      <c r="N14" s="363">
        <f>IFERROR(IF(N13&gt;0,IF(ISNA(VLOOKUP(N13,PTD!M:M,1,0)),1503-MATCH(N13,PTD!M:M,1),1504-MATCH(N13,PTD!M:M,1)),0),"")</f>
        <v>0</v>
      </c>
      <c r="O14" s="363">
        <f>IFERROR(IF(O13&gt;0,IF(ISNA(VLOOKUP(O13,PTD!N:N,1,0)),1503-MATCH(O13,PTD!N:N,1),1504-MATCH(O13,PTD!N:N,1)),0),"")</f>
        <v>0</v>
      </c>
      <c r="P14" s="363">
        <f>IFERROR(IF(P13&gt;0,IF(ISNA(VLOOKUP(P13,PTD!O:O,1,0)),1503-MATCH(P13,PTD!O:O,1),1504-MATCH(P13,PTD!O:O,1)),0),"")</f>
        <v>0</v>
      </c>
      <c r="Q14" s="363">
        <f>IFERROR(IF(Q13&gt;0,IF(ISNA(VLOOKUP(Q13,PTD!P:P,1,0)),1503-MATCH(Q13,PTD!P:P,1),1504-MATCH(Q13,PTD!P:P,1)),0),"")</f>
        <v>0</v>
      </c>
      <c r="R14" s="363">
        <f>IFERROR(IF(R13&gt;0,IF(ISNA(VLOOKUP(R13,PTD!Q:Q,1,0)),1503-MATCH(R13,PTD!Q:Q,1),1504-MATCH(R13,PTD!Q:Q,1)),0),"")</f>
        <v>0</v>
      </c>
      <c r="S14" s="363">
        <f>IFERROR(IF(S13&gt;0,IF(ISNA(VLOOKUP(S13,PTD!R:R,1,0)),1503-MATCH(S13,PTD!R:R,1),1504-MATCH(S13,PTD!R:R,1)),0),"")</f>
        <v>0</v>
      </c>
      <c r="T14" s="363">
        <f>IFERROR(IF(T13&gt;0,IF(ISNA(VLOOKUP(T13,PTD!S:S,1,0)),1503-MATCH(T13,PTD!S:S,1),1504-MATCH(T13,PTD!S:S,1)),0),"")</f>
        <v>0</v>
      </c>
      <c r="U14" s="363">
        <f>IFERROR(IF(U13&gt;0,IF(ISNA(VLOOKUP(U13,PTD!T:T,1,0)),1503-MATCH(U13,PTD!T:T,1),1504-MATCH(U13,PTD!T:T,1)),0),"")</f>
        <v>0</v>
      </c>
      <c r="W14" s="1"/>
    </row>
    <row r="15" spans="2:23">
      <c r="B15" s="306">
        <f>'Récapitulatif Dames'!B17</f>
        <v>0</v>
      </c>
      <c r="C15" s="1" t="str">
        <f>'Récapitulatif Dames'!C17</f>
        <v>JOAN GRANGE</v>
      </c>
      <c r="D15" s="300">
        <f>IF(ISERROR(SEARCH("'",'Récapitulatif Dames'!E17)),SUBSTITUTE(SUBSTITUTE(LEFT('Récapitulatif Dames'!E17,0)&amp;"0'"&amp;MID('Récapitulatif Dames'!E17,1,6),CHAR(34),""),"'",",")*1,SUBSTITUTE(SUBSTITUTE('Récapitulatif Dames'!E17,CHAR(34),""),"'",",")*1)</f>
        <v>0</v>
      </c>
      <c r="E15" s="300">
        <f>IF(ISERROR(SEARCH("'",'Récapitulatif Dames'!F17)),SUBSTITUTE(SUBSTITUTE(LEFT('Récapitulatif Dames'!F17,0)&amp;"0'"&amp;MID('Récapitulatif Dames'!F17,1,6),CHAR(34),""),"'",",")*1,SUBSTITUTE(SUBSTITUTE('Récapitulatif Dames'!F17,CHAR(34),""),"'",",")*1)</f>
        <v>0</v>
      </c>
      <c r="F15" s="300">
        <f>IF(ISERROR(SEARCH("'",'Récapitulatif Dames'!G17)),SUBSTITUTE(SUBSTITUTE(LEFT('Récapitulatif Dames'!G17,0)&amp;"0'"&amp;MID('Récapitulatif Dames'!G17,1,6),CHAR(34),""),"'",",")*1,SUBSTITUTE(SUBSTITUTE('Récapitulatif Dames'!G17,CHAR(34),""),"'",",")*1)</f>
        <v>0</v>
      </c>
      <c r="G15" s="300">
        <f>IF(ISERROR(SEARCH("'",'Récapitulatif Dames'!H17)),SUBSTITUTE(SUBSTITUTE(LEFT('Récapitulatif Dames'!H17,0)&amp;"0'"&amp;MID('Récapitulatif Dames'!H17,1,6),CHAR(34),""),"'",",")*1,SUBSTITUTE(SUBSTITUTE('Récapitulatif Dames'!H17,CHAR(34),""),"'",",")*1)</f>
        <v>0</v>
      </c>
      <c r="H15" s="300">
        <f>IF(ISERROR(SEARCH("'",'Récapitulatif Dames'!I17)),SUBSTITUTE(SUBSTITUTE(LEFT('Récapitulatif Dames'!I17,0)&amp;"0'"&amp;MID('Récapitulatif Dames'!I17,1,6),CHAR(34),""),"'",",")*1,SUBSTITUTE(SUBSTITUTE('Récapitulatif Dames'!I17,CHAR(34),""),"'",",")*1)</f>
        <v>0</v>
      </c>
      <c r="I15" s="300">
        <f>IF(ISERROR(SEARCH("'",'Récapitulatif Dames'!J17)),SUBSTITUTE(SUBSTITUTE(LEFT('Récapitulatif Dames'!J17,0)&amp;"0'"&amp;MID('Récapitulatif Dames'!J17,1,6),CHAR(34),""),"'",",")*1,SUBSTITUTE(SUBSTITUTE('Récapitulatif Dames'!J17,CHAR(34),""),"'",",")*1)</f>
        <v>0</v>
      </c>
      <c r="J15" s="300">
        <f>IF(ISERROR(SEARCH("'",'Récapitulatif Dames'!K17)),SUBSTITUTE(SUBSTITUTE(LEFT('Récapitulatif Dames'!K17,0)&amp;"0'"&amp;MID('Récapitulatif Dames'!K17,1,6),CHAR(34),""),"'",",")*1,SUBSTITUTE(SUBSTITUTE('Récapitulatif Dames'!K17,CHAR(34),""),"'",",")*1)</f>
        <v>0</v>
      </c>
      <c r="K15" s="300">
        <f>IF(ISERROR(SEARCH("'",'Récapitulatif Dames'!L17)),SUBSTITUTE(SUBSTITUTE(LEFT('Récapitulatif Dames'!L17,0)&amp;"0'"&amp;MID('Récapitulatif Dames'!L17,1,6),CHAR(34),""),"'",",")*1,SUBSTITUTE(SUBSTITUTE('Récapitulatif Dames'!L17,CHAR(34),""),"'",",")*1)</f>
        <v>0</v>
      </c>
      <c r="L15" s="300">
        <f>IF(ISERROR(SEARCH("'",'Récapitulatif Dames'!M17)),SUBSTITUTE(SUBSTITUTE(LEFT('Récapitulatif Dames'!M17,0)&amp;"0'"&amp;MID('Récapitulatif Dames'!M17,1,6),CHAR(34),""),"'",",")*1,SUBSTITUTE(SUBSTITUTE('Récapitulatif Dames'!M17,CHAR(34),""),"'",",")*1)</f>
        <v>0</v>
      </c>
      <c r="M15" s="300">
        <f>IF(ISERROR(SEARCH("'",'Récapitulatif Dames'!N17)),SUBSTITUTE(SUBSTITUTE(LEFT('Récapitulatif Dames'!N17,0)&amp;"0'"&amp;MID('Récapitulatif Dames'!N17,1,6),CHAR(34),""),"'",",")*1,SUBSTITUTE(SUBSTITUTE('Récapitulatif Dames'!N17,CHAR(34),""),"'",",")*1)</f>
        <v>0</v>
      </c>
      <c r="N15" s="300">
        <f>IF(ISERROR(SEARCH("'",'Récapitulatif Dames'!O17)),SUBSTITUTE(SUBSTITUTE(LEFT('Récapitulatif Dames'!O17,0)&amp;"0'"&amp;MID('Récapitulatif Dames'!O17,1,6),CHAR(34),""),"'",",")*1,SUBSTITUTE(SUBSTITUTE('Récapitulatif Dames'!O17,CHAR(34),""),"'",",")*1)</f>
        <v>0</v>
      </c>
      <c r="O15" s="300">
        <f>IF(ISERROR(SEARCH("'",'Récapitulatif Dames'!P17)),SUBSTITUTE(SUBSTITUTE(LEFT('Récapitulatif Dames'!P17,0)&amp;"0'"&amp;MID('Récapitulatif Dames'!P17,1,6),CHAR(34),""),"'",",")*1,SUBSTITUTE(SUBSTITUTE('Récapitulatif Dames'!P17,CHAR(34),""),"'",",")*1)</f>
        <v>0</v>
      </c>
      <c r="P15" s="300">
        <f>IF(ISERROR(SEARCH("'",'Récapitulatif Dames'!Q17)),SUBSTITUTE(SUBSTITUTE(LEFT('Récapitulatif Dames'!Q17,0)&amp;"0'"&amp;MID('Récapitulatif Dames'!Q17,1,6),CHAR(34),""),"'",",")*1,SUBSTITUTE(SUBSTITUTE('Récapitulatif Dames'!Q17,CHAR(34),""),"'",",")*1)</f>
        <v>0</v>
      </c>
      <c r="Q15" s="300">
        <f>IF(ISERROR(SEARCH("'",'Récapitulatif Dames'!R17)),SUBSTITUTE(SUBSTITUTE(LEFT('Récapitulatif Dames'!R17,0)&amp;"0'"&amp;MID('Récapitulatif Dames'!R17,1,6),CHAR(34),""),"'",",")*1,SUBSTITUTE(SUBSTITUTE('Récapitulatif Dames'!R17,CHAR(34),""),"'",",")*1)</f>
        <v>0</v>
      </c>
      <c r="R15" s="300">
        <f>IF(ISERROR(SEARCH("'",'Récapitulatif Dames'!S17)),SUBSTITUTE(SUBSTITUTE(LEFT('Récapitulatif Dames'!S17,0)&amp;"0'"&amp;MID('Récapitulatif Dames'!S17,1,6),CHAR(34),""),"'",",")*1,SUBSTITUTE(SUBSTITUTE('Récapitulatif Dames'!S17,CHAR(34),""),"'",",")*1)</f>
        <v>0</v>
      </c>
      <c r="S15" s="300">
        <f>IF(ISERROR(SEARCH("'",'Récapitulatif Dames'!T17)),SUBSTITUTE(SUBSTITUTE(LEFT('Récapitulatif Dames'!T17,0)&amp;"0'"&amp;MID('Récapitulatif Dames'!T17,1,6),CHAR(34),""),"'",",")*1,SUBSTITUTE(SUBSTITUTE('Récapitulatif Dames'!T17,CHAR(34),""),"'",",")*1)</f>
        <v>0</v>
      </c>
      <c r="T15" s="300">
        <f>IF(ISERROR(SEARCH("'",'Récapitulatif Dames'!U17)),SUBSTITUTE(SUBSTITUTE(LEFT('Récapitulatif Dames'!U17,0)&amp;"0'"&amp;MID('Récapitulatif Dames'!U17,1,6),CHAR(34),""),"'",",")*1,SUBSTITUTE(SUBSTITUTE('Récapitulatif Dames'!U17,CHAR(34),""),"'",",")*1)</f>
        <v>0</v>
      </c>
      <c r="U15" s="300">
        <f>IF(ISERROR(SEARCH("'",'Récapitulatif Dames'!V17)),SUBSTITUTE(SUBSTITUTE(LEFT('Récapitulatif Dames'!V17,0)&amp;"0'"&amp;MID('Récapitulatif Dames'!V17,1,6),CHAR(34),""),"'",",")*1,SUBSTITUTE(SUBSTITUTE('Récapitulatif Dames'!V17,CHAR(34),""),"'",",")*1)</f>
        <v>0</v>
      </c>
      <c r="W15" s="1"/>
    </row>
    <row r="16" spans="2:23">
      <c r="B16" s="306">
        <f>'Récapitulatif Dames'!B18</f>
        <v>0</v>
      </c>
      <c r="C16" s="1" t="str">
        <f>'Récapitulatif Dames'!C18</f>
        <v>Maryline</v>
      </c>
      <c r="D16" s="363">
        <f>IFERROR(IF(D15&gt;0,IF(ISNA(VLOOKUP(D15,PTD!B:B,1,0)),1503-MATCH(D15,PTD!B:B,1),1504-MATCH(D15,PTD!B:B,1)),0),"")</f>
        <v>0</v>
      </c>
      <c r="E16" s="363">
        <f>IFERROR(IF(E15&gt;0,IF(ISNA(VLOOKUP(E15,PTD!C:C,1,0)),1503-MATCH(E15,PTD!C:C,1),1504-MATCH(E15,PTD!C:C,1)),0),"")</f>
        <v>0</v>
      </c>
      <c r="F16" s="363">
        <f>IFERROR(IF(F15&gt;0,IF(ISNA(VLOOKUP(F15,PTD!D:D,1,0)),1503-MATCH(F15,PTD!D:D,1),1504-MATCH(F15,PTD!D:D,1)),0),"")</f>
        <v>0</v>
      </c>
      <c r="G16" s="363">
        <f>IFERROR(IF(G15&gt;0,IF(ISNA(VLOOKUP(G15,PTD!E:E,1,0)),1503-MATCH(G15,PTD!E:E,1),1504-MATCH(G15,PTD!E:E,1)),0),"")</f>
        <v>0</v>
      </c>
      <c r="H16" s="363">
        <f>IFERROR(IF(H15&gt;0,IF(ISNA(VLOOKUP(H15,PTD!F:F,1,0)),1503-MATCH(H15,PTD!F:F,1),1504-MATCH(H15,PTD!F:F,1)),0),"")</f>
        <v>0</v>
      </c>
      <c r="I16" s="363">
        <f>IFERROR(IF(I15&gt;0,IF(ISNA(VLOOKUP(I15,PTD!H:H,1,0)),1503-MATCH(I15,PTD!H:H,1),1504-MATCH(I15,PTD!H:H,1)),0),"")</f>
        <v>0</v>
      </c>
      <c r="J16" s="363">
        <f>IFERROR(IF(J15&gt;0,IF(ISNA(VLOOKUP(J15,PTD!I:I,1,0)),1503-MATCH(J15,PTD!I:I,1),1504-MATCH(J15,PTD!I:I,1)),0),"")</f>
        <v>0</v>
      </c>
      <c r="K16" s="363">
        <f>IFERROR(IF(K15&gt;0,IF(ISNA(VLOOKUP(K15,PTD!J:J,1,0)),1503-MATCH(K15,PTD!J:J,1),1504-MATCH(K15,PTD!J:J,1)),0),"")</f>
        <v>0</v>
      </c>
      <c r="L16" s="363">
        <f>IFERROR(IF(L15&gt;0,IF(ISNA(VLOOKUP(L15,PTD!K:K,1,0)),1503-MATCH(L15,PTD!K:K,1),1504-MATCH(L15,PTD!K:K,1)),0),"")</f>
        <v>0</v>
      </c>
      <c r="M16" s="363">
        <f>IFERROR(IF(M15&gt;0,IF(ISNA(VLOOKUP(M15,PTD!L:L,1,0)),1503-MATCH(M15,PTD!L:L,1),1504-MATCH(M15,PTD!L:L,1)),0),"")</f>
        <v>0</v>
      </c>
      <c r="N16" s="363">
        <f>IFERROR(IF(N15&gt;0,IF(ISNA(VLOOKUP(N15,PTD!M:M,1,0)),1503-MATCH(N15,PTD!M:M,1),1504-MATCH(N15,PTD!M:M,1)),0),"")</f>
        <v>0</v>
      </c>
      <c r="O16" s="363">
        <f>IFERROR(IF(O15&gt;0,IF(ISNA(VLOOKUP(O15,PTD!N:N,1,0)),1503-MATCH(O15,PTD!N:N,1),1504-MATCH(O15,PTD!N:N,1)),0),"")</f>
        <v>0</v>
      </c>
      <c r="P16" s="363">
        <f>IFERROR(IF(P15&gt;0,IF(ISNA(VLOOKUP(P15,PTD!O:O,1,0)),1503-MATCH(P15,PTD!O:O,1),1504-MATCH(P15,PTD!O:O,1)),0),"")</f>
        <v>0</v>
      </c>
      <c r="Q16" s="363">
        <f>IFERROR(IF(Q15&gt;0,IF(ISNA(VLOOKUP(Q15,PTD!P:P,1,0)),1503-MATCH(Q15,PTD!P:P,1),1504-MATCH(Q15,PTD!P:P,1)),0),"")</f>
        <v>0</v>
      </c>
      <c r="R16" s="363">
        <f>IFERROR(IF(R15&gt;0,IF(ISNA(VLOOKUP(R15,PTD!Q:Q,1,0)),1503-MATCH(R15,PTD!Q:Q,1),1504-MATCH(R15,PTD!Q:Q,1)),0),"")</f>
        <v>0</v>
      </c>
      <c r="S16" s="363">
        <f>IFERROR(IF(S15&gt;0,IF(ISNA(VLOOKUP(S15,PTD!R:R,1,0)),1503-MATCH(S15,PTD!R:R,1),1504-MATCH(S15,PTD!R:R,1)),0),"")</f>
        <v>0</v>
      </c>
      <c r="T16" s="363">
        <f>IFERROR(IF(T15&gt;0,IF(ISNA(VLOOKUP(T15,PTD!S:S,1,0)),1503-MATCH(T15,PTD!S:S,1),1504-MATCH(T15,PTD!S:S,1)),0),"")</f>
        <v>0</v>
      </c>
      <c r="U16" s="363">
        <f>IFERROR(IF(U15&gt;0,IF(ISNA(VLOOKUP(U15,PTD!T:T,1,0)),1503-MATCH(U15,PTD!T:T,1),1504-MATCH(U15,PTD!T:T,1)),0),"")</f>
        <v>0</v>
      </c>
      <c r="W16" s="1"/>
    </row>
    <row r="17" spans="2:23">
      <c r="B17" s="369">
        <f>'Récapitulatif Dames'!B19</f>
        <v>8</v>
      </c>
      <c r="C17" s="1" t="str">
        <f>'Récapitulatif Dames'!C19</f>
        <v>PEREZ</v>
      </c>
      <c r="D17" s="369">
        <f>IF(ISERROR(SEARCH("'",'Récapitulatif Dames'!E19)),SUBSTITUTE(SUBSTITUTE(LEFT('Récapitulatif Dames'!E19,0)&amp;"0'"&amp;MID('Récapitulatif Dames'!E19,1,6),CHAR(34),""),"'",",")*1,SUBSTITUTE(SUBSTITUTE('Récapitulatif Dames'!E19,CHAR(34),""),"'",",")*1)</f>
        <v>0.4672</v>
      </c>
      <c r="E17" s="369">
        <f>IF(ISERROR(SEARCH("'",'Récapitulatif Dames'!F19)),SUBSTITUTE(SUBSTITUTE(LEFT('Récapitulatif Dames'!F19,0)&amp;"0'"&amp;MID('Récapitulatif Dames'!F19,1,6),CHAR(34),""),"'",",")*1,SUBSTITUTE(SUBSTITUTE('Récapitulatif Dames'!F19,CHAR(34),""),"'",",")*1)</f>
        <v>1.4477</v>
      </c>
      <c r="F17" s="369">
        <f>IF(ISERROR(SEARCH("'",'Récapitulatif Dames'!G19)),SUBSTITUTE(SUBSTITUTE(LEFT('Récapitulatif Dames'!G19,0)&amp;"0'"&amp;MID('Récapitulatif Dames'!G19,1,6),CHAR(34),""),"'",",")*1,SUBSTITUTE(SUBSTITUTE('Récapitulatif Dames'!G19,CHAR(34),""),"'",",")*1)</f>
        <v>3.5686</v>
      </c>
      <c r="G17" s="369">
        <f>IF(ISERROR(SEARCH("'",'Récapitulatif Dames'!H19)),SUBSTITUTE(SUBSTITUTE(LEFT('Récapitulatif Dames'!H19,0)&amp;"0'"&amp;MID('Récapitulatif Dames'!H19,1,6),CHAR(34),""),"'",",")*1,SUBSTITUTE(SUBSTITUTE('Récapitulatif Dames'!H19,CHAR(34),""),"'",",")*1)</f>
        <v>0</v>
      </c>
      <c r="H17" s="369">
        <f>IF(ISERROR(SEARCH("'",'Récapitulatif Dames'!I19)),SUBSTITUTE(SUBSTITUTE(LEFT('Récapitulatif Dames'!I19,0)&amp;"0'"&amp;MID('Récapitulatif Dames'!I19,1,6),CHAR(34),""),"'",",")*1,SUBSTITUTE(SUBSTITUTE('Récapitulatif Dames'!I19,CHAR(34),""),"'",",")*1)</f>
        <v>0</v>
      </c>
      <c r="I17" s="369">
        <f>IF(ISERROR(SEARCH("'",'Récapitulatif Dames'!J19)),SUBSTITUTE(SUBSTITUTE(LEFT('Récapitulatif Dames'!J19,0)&amp;"0'"&amp;MID('Récapitulatif Dames'!J19,1,6),CHAR(34),""),"'",",")*1,SUBSTITUTE(SUBSTITUTE('Récapitulatif Dames'!J19,CHAR(34),""),"'",",")*1)</f>
        <v>0</v>
      </c>
      <c r="J17" s="369">
        <f>IF(ISERROR(SEARCH("'",'Récapitulatif Dames'!K19)),SUBSTITUTE(SUBSTITUTE(LEFT('Récapitulatif Dames'!K19,0)&amp;"0'"&amp;MID('Récapitulatif Dames'!K19,1,6),CHAR(34),""),"'",",")*1,SUBSTITUTE(SUBSTITUTE('Récapitulatif Dames'!K19,CHAR(34),""),"'",",")*1)</f>
        <v>1.0279</v>
      </c>
      <c r="K17" s="369">
        <f>IF(ISERROR(SEARCH("'",'Récapitulatif Dames'!L19)),SUBSTITUTE(SUBSTITUTE(LEFT('Récapitulatif Dames'!L19,0)&amp;"0'"&amp;MID('Récapitulatif Dames'!L19,1,6),CHAR(34),""),"'",",")*1,SUBSTITUTE(SUBSTITUTE('Récapitulatif Dames'!L19,CHAR(34),""),"'",",")*1)</f>
        <v>2.1707999999999998</v>
      </c>
      <c r="L17" s="369">
        <f>IF(ISERROR(SEARCH("'",'Récapitulatif Dames'!M19)),SUBSTITUTE(SUBSTITUTE(LEFT('Récapitulatif Dames'!M19,0)&amp;"0'"&amp;MID('Récapitulatif Dames'!M19,1,6),CHAR(34),""),"'",",")*1,SUBSTITUTE(SUBSTITUTE('Récapitulatif Dames'!M19,CHAR(34),""),"'",",")*1)</f>
        <v>0</v>
      </c>
      <c r="M17" s="369">
        <f>IF(ISERROR(SEARCH("'",'Récapitulatif Dames'!N19)),SUBSTITUTE(SUBSTITUTE(LEFT('Récapitulatif Dames'!N19,0)&amp;"0'"&amp;MID('Récapitulatif Dames'!N19,1,6),CHAR(34),""),"'",",")*1,SUBSTITUTE(SUBSTITUTE('Récapitulatif Dames'!N19,CHAR(34),""),"'",",")*1)</f>
        <v>1.0029999999999999</v>
      </c>
      <c r="N17" s="369">
        <f>IF(ISERROR(SEARCH("'",'Récapitulatif Dames'!O19)),SUBSTITUTE(SUBSTITUTE(LEFT('Récapitulatif Dames'!O19,0)&amp;"0'"&amp;MID('Récapitulatif Dames'!O19,1,6),CHAR(34),""),"'",",")*1,SUBSTITUTE(SUBSTITUTE('Récapitulatif Dames'!O19,CHAR(34),""),"'",",")*1)</f>
        <v>2.0901000000000001</v>
      </c>
      <c r="O17" s="369">
        <f>IF(ISERROR(SEARCH("'",'Récapitulatif Dames'!P19)),SUBSTITUTE(SUBSTITUTE(LEFT('Récapitulatif Dames'!P19,0)&amp;"0'"&amp;MID('Récapitulatif Dames'!P19,1,6),CHAR(34),""),"'",",")*1,SUBSTITUTE(SUBSTITUTE('Récapitulatif Dames'!P19,CHAR(34),""),"'",",")*1)</f>
        <v>4.3513000000000002</v>
      </c>
      <c r="P17" s="369">
        <f>IF(ISERROR(SEARCH("'",'Récapitulatif Dames'!Q19)),SUBSTITUTE(SUBSTITUTE(LEFT('Récapitulatif Dames'!Q19,0)&amp;"0'"&amp;MID('Récapitulatif Dames'!Q19,1,6),CHAR(34),""),"'",",")*1,SUBSTITUTE(SUBSTITUTE('Récapitulatif Dames'!Q19,CHAR(34),""),"'",",")*1)</f>
        <v>0</v>
      </c>
      <c r="Q17" s="369">
        <f>IF(ISERROR(SEARCH("'",'Récapitulatif Dames'!R19)),SUBSTITUTE(SUBSTITUTE(LEFT('Récapitulatif Dames'!R19,0)&amp;"0'"&amp;MID('Récapitulatif Dames'!R19,1,6),CHAR(34),""),"'",",")*1,SUBSTITUTE(SUBSTITUTE('Récapitulatif Dames'!R19,CHAR(34),""),"'",",")*1)</f>
        <v>0</v>
      </c>
      <c r="R17" s="369">
        <f>IF(ISERROR(SEARCH("'",'Récapitulatif Dames'!S19)),SUBSTITUTE(SUBSTITUTE(LEFT('Récapitulatif Dames'!S19,0)&amp;"0'"&amp;MID('Récapitulatif Dames'!S19,1,6),CHAR(34),""),"'",",")*1,SUBSTITUTE(SUBSTITUTE('Récapitulatif Dames'!S19,CHAR(34),""),"'",",")*1)</f>
        <v>0</v>
      </c>
      <c r="S17" s="369">
        <f>IF(ISERROR(SEARCH("'",'Récapitulatif Dames'!T19)),SUBSTITUTE(SUBSTITUTE(LEFT('Récapitulatif Dames'!T19,0)&amp;"0'"&amp;MID('Récapitulatif Dames'!T19,1,6),CHAR(34),""),"'",",")*1,SUBSTITUTE(SUBSTITUTE('Récapitulatif Dames'!T19,CHAR(34),""),"'",",")*1)</f>
        <v>2.1278000000000001</v>
      </c>
      <c r="T17" s="369">
        <f>IF(ISERROR(SEARCH("'",'Récapitulatif Dames'!U19)),SUBSTITUTE(SUBSTITUTE(LEFT('Récapitulatif Dames'!U19,0)&amp;"0'"&amp;MID('Récapitulatif Dames'!U19,1,6),CHAR(34),""),"'",",")*1,SUBSTITUTE(SUBSTITUTE('Récapitulatif Dames'!U19,CHAR(34),""),"'",",")*1)</f>
        <v>0</v>
      </c>
      <c r="U17" s="369">
        <f>IF(ISERROR(SEARCH("'",'Récapitulatif Dames'!V19)),SUBSTITUTE(SUBSTITUTE(LEFT('Récapitulatif Dames'!V19,0)&amp;"0'"&amp;MID('Récapitulatif Dames'!V19,1,6),CHAR(34),""),"'",",")*1,SUBSTITUTE(SUBSTITUTE('Récapitulatif Dames'!V19,CHAR(34),""),"'",",")*1)</f>
        <v>0</v>
      </c>
      <c r="W17" s="1"/>
    </row>
    <row r="18" spans="2:23">
      <c r="B18" s="369">
        <f>'Récapitulatif Dames'!B20</f>
        <v>0</v>
      </c>
      <c r="C18" s="1" t="str">
        <f>'Récapitulatif Dames'!C20</f>
        <v>Chantal</v>
      </c>
      <c r="D18" s="369">
        <f>IFERROR(IF(D17&gt;0,IF(ISNA(VLOOKUP(D17,PTD!B:B,1,0)),1503-MATCH(D17,PTD!B:B,1),1504-MATCH(D17,PTD!B:B,1)),0),"")</f>
        <v>174</v>
      </c>
      <c r="E18" s="369">
        <f>IFERROR(IF(E17&gt;0,IF(ISNA(VLOOKUP(E17,PTD!C:C,1,0)),1503-MATCH(E17,PTD!C:C,1),1504-MATCH(E17,PTD!C:C,1)),0),"")</f>
        <v>100</v>
      </c>
      <c r="F18" s="369">
        <f>IFERROR(IF(F17&gt;0,IF(ISNA(VLOOKUP(F17,PTD!D:D,1,0)),1503-MATCH(F17,PTD!D:D,1),1504-MATCH(F17,PTD!D:D,1)),0),"")</f>
        <v>81</v>
      </c>
      <c r="G18" s="369">
        <f>IFERROR(IF(G17&gt;0,IF(ISNA(VLOOKUP(G17,PTD!E:E,1,0)),1503-MATCH(G17,PTD!E:E,1),1504-MATCH(G17,PTD!E:E,1)),0),"")</f>
        <v>0</v>
      </c>
      <c r="H18" s="369">
        <f>IFERROR(IF(H17&gt;0,IF(ISNA(VLOOKUP(H17,PTD!F:F,1,0)),1503-MATCH(H17,PTD!F:F,1),1504-MATCH(H17,PTD!F:F,1)),0),"")</f>
        <v>0</v>
      </c>
      <c r="I18" s="369">
        <f>IFERROR(IF(I17&gt;0,IF(ISNA(VLOOKUP(I17,PTD!H:H,1,0)),1503-MATCH(I17,PTD!H:H,1),1504-MATCH(I17,PTD!H:H,1)),0),"")</f>
        <v>0</v>
      </c>
      <c r="J18" s="369">
        <f>IFERROR(IF(J17&gt;0,IF(ISNA(VLOOKUP(J17,PTD!I:I,1,0)),1503-MATCH(J17,PTD!I:I,1),1504-MATCH(J17,PTD!I:I,1)),0),"")</f>
        <v>57</v>
      </c>
      <c r="K18" s="369">
        <f>IFERROR(IF(K17&gt;0,IF(ISNA(VLOOKUP(K17,PTD!J:J,1,0)),1503-MATCH(K17,PTD!J:J,1),1504-MATCH(K17,PTD!J:J,1)),0),"")</f>
        <v>27</v>
      </c>
      <c r="L18" s="369">
        <f>IFERROR(IF(L17&gt;0,IF(ISNA(VLOOKUP(L17,PTD!K:K,1,0)),1503-MATCH(L17,PTD!K:K,1),1504-MATCH(L17,PTD!K:K,1)),0),"")</f>
        <v>0</v>
      </c>
      <c r="M18" s="369">
        <f>IFERROR(IF(M17&gt;0,IF(ISNA(VLOOKUP(M17,PTD!L:L,1,0)),1503-MATCH(M17,PTD!L:L,1),1504-MATCH(M17,PTD!L:L,1)),0),"")</f>
        <v>171</v>
      </c>
      <c r="N18" s="369">
        <f>IFERROR(IF(N17&gt;0,IF(ISNA(VLOOKUP(N17,PTD!M:M,1,0)),1503-MATCH(N17,PTD!M:M,1),1504-MATCH(N17,PTD!M:M,1)),0),"")</f>
        <v>223</v>
      </c>
      <c r="O18" s="369">
        <f>IFERROR(IF(O17&gt;0,IF(ISNA(VLOOKUP(O17,PTD!N:N,1,0)),1503-MATCH(O17,PTD!N:N,1),1504-MATCH(O17,PTD!N:N,1)),0),"")</f>
        <v>182</v>
      </c>
      <c r="P18" s="369">
        <f>IFERROR(IF(P17&gt;0,IF(ISNA(VLOOKUP(P17,PTD!O:O,1,0)),1503-MATCH(P17,PTD!O:O,1),1504-MATCH(P17,PTD!O:O,1)),0),"")</f>
        <v>0</v>
      </c>
      <c r="Q18" s="369">
        <f>IFERROR(IF(Q17&gt;0,IF(ISNA(VLOOKUP(Q17,PTD!P:P,1,0)),1503-MATCH(Q17,PTD!P:P,1),1504-MATCH(Q17,PTD!P:P,1)),0),"")</f>
        <v>0</v>
      </c>
      <c r="R18" s="369">
        <f>IFERROR(IF(R17&gt;0,IF(ISNA(VLOOKUP(R17,PTD!Q:Q,1,0)),1503-MATCH(R17,PTD!Q:Q,1),1504-MATCH(R17,PTD!Q:Q,1)),0),"")</f>
        <v>0</v>
      </c>
      <c r="S18" s="369">
        <f>IFERROR(IF(S17&gt;0,IF(ISNA(VLOOKUP(S17,PTD!R:R,1,0)),1503-MATCH(S17,PTD!R:R,1),1504-MATCH(S17,PTD!R:R,1)),0),"")</f>
        <v>41</v>
      </c>
      <c r="T18" s="369">
        <f>IFERROR(IF(T17&gt;0,IF(ISNA(VLOOKUP(T17,PTD!S:S,1,0)),1503-MATCH(T17,PTD!S:S,1),1504-MATCH(T17,PTD!S:S,1)),0),"")</f>
        <v>0</v>
      </c>
      <c r="U18" s="369">
        <f>IFERROR(IF(U17&gt;0,IF(ISNA(VLOOKUP(U17,PTD!T:T,1,0)),1503-MATCH(U17,PTD!T:T,1),1504-MATCH(U17,PTD!T:T,1)),0),"")</f>
        <v>0</v>
      </c>
      <c r="W18" s="1"/>
    </row>
    <row r="19" spans="2:23">
      <c r="B19" s="306" t="str">
        <f>'Récapitulatif Dames'!B21</f>
        <v>7-8</v>
      </c>
      <c r="C19" s="1" t="str">
        <f>'Récapitulatif Dames'!C21</f>
        <v>PASCAUD</v>
      </c>
      <c r="D19" s="185">
        <f>IF(ISERROR(SEARCH("'",'Récapitulatif Dames'!E21)),SUBSTITUTE(SUBSTITUTE(LEFT('Récapitulatif Dames'!E21,0)&amp;"0'"&amp;MID('Récapitulatif Dames'!E21,1,6),CHAR(34),""),"'",",")*1,SUBSTITUTE(SUBSTITUTE('Récapitulatif Dames'!E21,CHAR(34),""),"'",",")*1)</f>
        <v>0.43730000000000002</v>
      </c>
      <c r="E19" s="185">
        <f>IF(ISERROR(SEARCH("'",'Récapitulatif Dames'!F21)),SUBSTITUTE(SUBSTITUTE(LEFT('Récapitulatif Dames'!F21,0)&amp;"0'"&amp;MID('Récapitulatif Dames'!F21,1,6),CHAR(34),""),"'",",")*1,SUBSTITUTE(SUBSTITUTE('Récapitulatif Dames'!F21,CHAR(34),""),"'",",")*1)</f>
        <v>0</v>
      </c>
      <c r="F19" s="185">
        <f>IF(ISERROR(SEARCH("'",'Récapitulatif Dames'!G21)),SUBSTITUTE(SUBSTITUTE(LEFT('Récapitulatif Dames'!G21,0)&amp;"0'"&amp;MID('Récapitulatif Dames'!G21,1,6),CHAR(34),""),"'",",")*1,SUBSTITUTE(SUBSTITUTE('Récapitulatif Dames'!G21,CHAR(34),""),"'",",")*1)</f>
        <v>0</v>
      </c>
      <c r="G19" s="185">
        <f>IF(ISERROR(SEARCH("'",'Récapitulatif Dames'!H21)),SUBSTITUTE(SUBSTITUTE(LEFT('Récapitulatif Dames'!H21,0)&amp;"0'"&amp;MID('Récapitulatif Dames'!H21,1,6),CHAR(34),""),"'",",")*1,SUBSTITUTE(SUBSTITUTE('Récapitulatif Dames'!H21,CHAR(34),""),"'",",")*1)</f>
        <v>0</v>
      </c>
      <c r="H19" s="185">
        <f>IF(ISERROR(SEARCH("'",'Récapitulatif Dames'!I21)),SUBSTITUTE(SUBSTITUTE(LEFT('Récapitulatif Dames'!I21,0)&amp;"0'"&amp;MID('Récapitulatif Dames'!I21,1,6),CHAR(34),""),"'",",")*1,SUBSTITUTE(SUBSTITUTE('Récapitulatif Dames'!I21,CHAR(34),""),"'",",")*1)</f>
        <v>0</v>
      </c>
      <c r="I19" s="185">
        <f>IF(ISERROR(SEARCH("'",'Récapitulatif Dames'!J21)),SUBSTITUTE(SUBSTITUTE(LEFT('Récapitulatif Dames'!J21,0)&amp;"0'"&amp;MID('Récapitulatif Dames'!J21,1,6),CHAR(34),""),"'",",")*1,SUBSTITUTE(SUBSTITUTE('Récapitulatif Dames'!J21,CHAR(34),""),"'",",")*1)</f>
        <v>0</v>
      </c>
      <c r="J19" s="185">
        <f>IF(ISERROR(SEARCH("'",'Récapitulatif Dames'!K21)),SUBSTITUTE(SUBSTITUTE(LEFT('Récapitulatif Dames'!K21,0)&amp;"0'"&amp;MID('Récapitulatif Dames'!K21,1,6),CHAR(34),""),"'",",")*1,SUBSTITUTE(SUBSTITUTE('Récapitulatif Dames'!K21,CHAR(34),""),"'",",")*1)</f>
        <v>0.52969999999999995</v>
      </c>
      <c r="K19" s="185">
        <f>IF(ISERROR(SEARCH("'",'Récapitulatif Dames'!L21)),SUBSTITUTE(SUBSTITUTE(LEFT('Récapitulatif Dames'!L21,0)&amp;"0'"&amp;MID('Récapitulatif Dames'!L21,1,6),CHAR(34),""),"'",",")*1,SUBSTITUTE(SUBSTITUTE('Récapitulatif Dames'!L21,CHAR(34),""),"'",",")*1)</f>
        <v>0</v>
      </c>
      <c r="L19" s="185">
        <f>IF(ISERROR(SEARCH("'",'Récapitulatif Dames'!M21)),SUBSTITUTE(SUBSTITUTE(LEFT('Récapitulatif Dames'!M21,0)&amp;"0'"&amp;MID('Récapitulatif Dames'!M21,1,6),CHAR(34),""),"'",",")*1,SUBSTITUTE(SUBSTITUTE('Récapitulatif Dames'!M21,CHAR(34),""),"'",",")*1)</f>
        <v>0</v>
      </c>
      <c r="M19" s="185">
        <f>IF(ISERROR(SEARCH("'",'Récapitulatif Dames'!N21)),SUBSTITUTE(SUBSTITUTE(LEFT('Récapitulatif Dames'!N21,0)&amp;"0'"&amp;MID('Récapitulatif Dames'!N21,1,6),CHAR(34),""),"'",",")*1,SUBSTITUTE(SUBSTITUTE('Récapitulatif Dames'!N21,CHAR(34),""),"'",",")*1)</f>
        <v>0</v>
      </c>
      <c r="N19" s="185">
        <f>IF(ISERROR(SEARCH("'",'Récapitulatif Dames'!O21)),SUBSTITUTE(SUBSTITUTE(LEFT('Récapitulatif Dames'!O21,0)&amp;"0'"&amp;MID('Récapitulatif Dames'!O21,1,6),CHAR(34),""),"'",",")*1,SUBSTITUTE(SUBSTITUTE('Récapitulatif Dames'!O21,CHAR(34),""),"'",",")*1)</f>
        <v>0</v>
      </c>
      <c r="O19" s="185">
        <f>IF(ISERROR(SEARCH("'",'Récapitulatif Dames'!P21)),SUBSTITUTE(SUBSTITUTE(LEFT('Récapitulatif Dames'!P21,0)&amp;"0'"&amp;MID('Récapitulatif Dames'!P21,1,6),CHAR(34),""),"'",",")*1,SUBSTITUTE(SUBSTITUTE('Récapitulatif Dames'!P21,CHAR(34),""),"'",",")*1)</f>
        <v>0</v>
      </c>
      <c r="P19" s="185">
        <f>IF(ISERROR(SEARCH("'",'Récapitulatif Dames'!Q21)),SUBSTITUTE(SUBSTITUTE(LEFT('Récapitulatif Dames'!Q21,0)&amp;"0'"&amp;MID('Récapitulatif Dames'!Q21,1,6),CHAR(34),""),"'",",")*1,SUBSTITUTE(SUBSTITUTE('Récapitulatif Dames'!Q21,CHAR(34),""),"'",",")*1)</f>
        <v>0.53910000000000002</v>
      </c>
      <c r="Q19" s="185">
        <f>IF(ISERROR(SEARCH("'",'Récapitulatif Dames'!R21)),SUBSTITUTE(SUBSTITUTE(LEFT('Récapitulatif Dames'!R21,0)&amp;"0'"&amp;MID('Récapitulatif Dames'!R21,1,6),CHAR(34),""),"'",",")*1,SUBSTITUTE(SUBSTITUTE('Récapitulatif Dames'!R21,CHAR(34),""),"'",",")*1)</f>
        <v>0</v>
      </c>
      <c r="R19" s="185">
        <f>IF(ISERROR(SEARCH("'",'Récapitulatif Dames'!S21)),SUBSTITUTE(SUBSTITUTE(LEFT('Récapitulatif Dames'!S21,0)&amp;"0'"&amp;MID('Récapitulatif Dames'!S21,1,6),CHAR(34),""),"'",",")*1,SUBSTITUTE(SUBSTITUTE('Récapitulatif Dames'!S21,CHAR(34),""),"'",",")*1)</f>
        <v>0</v>
      </c>
      <c r="S19" s="185">
        <f>IF(ISERROR(SEARCH("'",'Récapitulatif Dames'!T21)),SUBSTITUTE(SUBSTITUTE(LEFT('Récapitulatif Dames'!T21,0)&amp;"0'"&amp;MID('Récapitulatif Dames'!T21,1,6),CHAR(34),""),"'",",")*1,SUBSTITUTE(SUBSTITUTE('Récapitulatif Dames'!T21,CHAR(34),""),"'",",")*1)</f>
        <v>0</v>
      </c>
      <c r="T19" s="185">
        <f>IF(ISERROR(SEARCH("'",'Récapitulatif Dames'!U21)),SUBSTITUTE(SUBSTITUTE(LEFT('Récapitulatif Dames'!U21,0)&amp;"0'"&amp;MID('Récapitulatif Dames'!U21,1,6),CHAR(34),""),"'",",")*1,SUBSTITUTE(SUBSTITUTE('Récapitulatif Dames'!U21,CHAR(34),""),"'",",")*1)</f>
        <v>0</v>
      </c>
      <c r="U19" s="185">
        <f>IF(ISERROR(SEARCH("'",'Récapitulatif Dames'!V21)),SUBSTITUTE(SUBSTITUTE(LEFT('Récapitulatif Dames'!V21,0)&amp;"0'"&amp;MID('Récapitulatif Dames'!V21,1,6),CHAR(34),""),"'",",")*1,SUBSTITUTE(SUBSTITUTE('Récapitulatif Dames'!V21,CHAR(34),""),"'",",")*1)</f>
        <v>0</v>
      </c>
      <c r="W19" s="1"/>
    </row>
    <row r="20" spans="2:23">
      <c r="B20" s="306">
        <f>'Récapitulatif Dames'!B22</f>
        <v>0</v>
      </c>
      <c r="C20" s="1" t="str">
        <f>'Récapitulatif Dames'!C22</f>
        <v>Geneviève</v>
      </c>
      <c r="D20" s="363">
        <f>IFERROR(IF(D19&gt;0,IF(ISNA(VLOOKUP(D19,PTD!B:B,1,0)),1503-MATCH(D19,PTD!B:B,1),1504-MATCH(D19,PTD!B:B,1)),0),"")</f>
        <v>267</v>
      </c>
      <c r="E20" s="363">
        <f>IFERROR(IF(E19&gt;0,IF(ISNA(VLOOKUP(E19,PTD!C:C,1,0)),1503-MATCH(E19,PTD!C:C,1),1504-MATCH(E19,PTD!C:C,1)),0),"")</f>
        <v>0</v>
      </c>
      <c r="F20" s="363">
        <f>IFERROR(IF(F19&gt;0,IF(ISNA(VLOOKUP(F19,PTD!D:D,1,0)),1503-MATCH(F19,PTD!D:D,1),1504-MATCH(F19,PTD!D:D,1)),0),"")</f>
        <v>0</v>
      </c>
      <c r="G20" s="363">
        <f>IFERROR(IF(G19&gt;0,IF(ISNA(VLOOKUP(G19,PTD!E:E,1,0)),1503-MATCH(G19,PTD!E:E,1),1504-MATCH(G19,PTD!E:E,1)),0),"")</f>
        <v>0</v>
      </c>
      <c r="H20" s="363">
        <f>IFERROR(IF(H19&gt;0,IF(ISNA(VLOOKUP(H19,PTD!F:F,1,0)),1503-MATCH(H19,PTD!F:F,1),1504-MATCH(H19,PTD!F:F,1)),0),"")</f>
        <v>0</v>
      </c>
      <c r="I20" s="363">
        <f>IFERROR(IF(I19&gt;0,IF(ISNA(VLOOKUP(I19,PTD!H:H,1,0)),1503-MATCH(I19,PTD!H:H,1),1504-MATCH(I19,PTD!H:H,1)),0),"")</f>
        <v>0</v>
      </c>
      <c r="J20" s="363">
        <f>IFERROR(IF(J19&gt;0,IF(ISNA(VLOOKUP(J19,PTD!I:I,1,0)),1503-MATCH(J19,PTD!I:I,1),1504-MATCH(J19,PTD!I:I,1)),0),"")</f>
        <v>244</v>
      </c>
      <c r="K20" s="363">
        <f>IFERROR(IF(K19&gt;0,IF(ISNA(VLOOKUP(K19,PTD!J:J,1,0)),1503-MATCH(K19,PTD!J:J,1),1504-MATCH(K19,PTD!J:J,1)),0),"")</f>
        <v>0</v>
      </c>
      <c r="L20" s="363">
        <f>IFERROR(IF(L19&gt;0,IF(ISNA(VLOOKUP(L19,PTD!K:K,1,0)),1503-MATCH(L19,PTD!K:K,1),1504-MATCH(L19,PTD!K:K,1)),0),"")</f>
        <v>0</v>
      </c>
      <c r="M20" s="363">
        <f>IFERROR(IF(M19&gt;0,IF(ISNA(VLOOKUP(M19,PTD!L:L,1,0)),1503-MATCH(M19,PTD!L:L,1),1504-MATCH(M19,PTD!L:L,1)),0),"")</f>
        <v>0</v>
      </c>
      <c r="N20" s="363">
        <f>IFERROR(IF(N19&gt;0,IF(ISNA(VLOOKUP(N19,PTD!M:M,1,0)),1503-MATCH(N19,PTD!M:M,1),1504-MATCH(N19,PTD!M:M,1)),0),"")</f>
        <v>0</v>
      </c>
      <c r="O20" s="363">
        <f>IFERROR(IF(O19&gt;0,IF(ISNA(VLOOKUP(O19,PTD!N:N,1,0)),1503-MATCH(O19,PTD!N:N,1),1504-MATCH(O19,PTD!N:N,1)),0),"")</f>
        <v>0</v>
      </c>
      <c r="P20" s="363">
        <f>IFERROR(IF(P19&gt;0,IF(ISNA(VLOOKUP(P19,PTD!O:O,1,0)),1503-MATCH(P19,PTD!O:O,1),1504-MATCH(P19,PTD!O:O,1)),0),"")</f>
        <v>105</v>
      </c>
      <c r="Q20" s="363">
        <f>IFERROR(IF(Q19&gt;0,IF(ISNA(VLOOKUP(Q19,PTD!P:P,1,0)),1503-MATCH(Q19,PTD!P:P,1),1504-MATCH(Q19,PTD!P:P,1)),0),"")</f>
        <v>0</v>
      </c>
      <c r="R20" s="363">
        <f>IFERROR(IF(R19&gt;0,IF(ISNA(VLOOKUP(R19,PTD!Q:Q,1,0)),1503-MATCH(R19,PTD!Q:Q,1),1504-MATCH(R19,PTD!Q:Q,1)),0),"")</f>
        <v>0</v>
      </c>
      <c r="S20" s="363">
        <f>IFERROR(IF(S19&gt;0,IF(ISNA(VLOOKUP(S19,PTD!R:R,1,0)),1503-MATCH(S19,PTD!R:R,1),1504-MATCH(S19,PTD!R:R,1)),0),"")</f>
        <v>0</v>
      </c>
      <c r="T20" s="363">
        <f>IFERROR(IF(T19&gt;0,IF(ISNA(VLOOKUP(T19,PTD!S:S,1,0)),1503-MATCH(T19,PTD!S:S,1),1504-MATCH(T19,PTD!S:S,1)),0),"")</f>
        <v>0</v>
      </c>
      <c r="U20" s="363">
        <f>IFERROR(IF(U19&gt;0,IF(ISNA(VLOOKUP(U19,PTD!T:T,1,0)),1503-MATCH(U19,PTD!T:T,1),1504-MATCH(U19,PTD!T:T,1)),0),"")</f>
        <v>0</v>
      </c>
      <c r="W20" s="1"/>
    </row>
    <row r="21" spans="2:23">
      <c r="B21" s="306">
        <f>'Récapitulatif Dames'!B23</f>
        <v>7</v>
      </c>
      <c r="C21" s="1" t="str">
        <f>'Récapitulatif Dames'!C23</f>
        <v>COICAUD</v>
      </c>
      <c r="D21" s="185">
        <f>IF(ISERROR(SEARCH("'",'Récapitulatif Dames'!E23)),SUBSTITUTE(SUBSTITUTE(LEFT('Récapitulatif Dames'!E23,0)&amp;"0'"&amp;MID('Récapitulatif Dames'!E23,1,6),CHAR(34),""),"'",",")*1,SUBSTITUTE(SUBSTITUTE('Récapitulatif Dames'!E23,CHAR(34),""),"'",",")*1)</f>
        <v>0</v>
      </c>
      <c r="E21" s="185">
        <f>IF(ISERROR(SEARCH("'",'Récapitulatif Dames'!F23)),SUBSTITUTE(SUBSTITUTE(LEFT('Récapitulatif Dames'!F23,0)&amp;"0'"&amp;MID('Récapitulatif Dames'!F23,1,6),CHAR(34),""),"'",",")*1,SUBSTITUTE(SUBSTITUTE('Récapitulatif Dames'!F23,CHAR(34),""),"'",",")*1)</f>
        <v>1.3083</v>
      </c>
      <c r="F21" s="185">
        <f>IF(ISERROR(SEARCH("'",'Récapitulatif Dames'!G23)),SUBSTITUTE(SUBSTITUTE(LEFT('Récapitulatif Dames'!G23,0)&amp;"0'"&amp;MID('Récapitulatif Dames'!G23,1,6),CHAR(34),""),"'",",")*1,SUBSTITUTE(SUBSTITUTE('Récapitulatif Dames'!G23,CHAR(34),""),"'",",")*1)</f>
        <v>0</v>
      </c>
      <c r="G21" s="185">
        <f>IF(ISERROR(SEARCH("'",'Récapitulatif Dames'!H23)),SUBSTITUTE(SUBSTITUTE(LEFT('Récapitulatif Dames'!H23,0)&amp;"0'"&amp;MID('Récapitulatif Dames'!H23,1,6),CHAR(34),""),"'",",")*1,SUBSTITUTE(SUBSTITUTE('Récapitulatif Dames'!H23,CHAR(34),""),"'",",")*1)</f>
        <v>0</v>
      </c>
      <c r="H21" s="185">
        <f>IF(ISERROR(SEARCH("'",'Récapitulatif Dames'!I23)),SUBSTITUTE(SUBSTITUTE(LEFT('Récapitulatif Dames'!I23,0)&amp;"0'"&amp;MID('Récapitulatif Dames'!I23,1,6),CHAR(34),""),"'",",")*1,SUBSTITUTE(SUBSTITUTE('Récapitulatif Dames'!I23,CHAR(34),""),"'",",")*1)</f>
        <v>0</v>
      </c>
      <c r="I21" s="185">
        <f>IF(ISERROR(SEARCH("'",'Récapitulatif Dames'!J23)),SUBSTITUTE(SUBSTITUTE(LEFT('Récapitulatif Dames'!J23,0)&amp;"0'"&amp;MID('Récapitulatif Dames'!J23,1,6),CHAR(34),""),"'",",")*1,SUBSTITUTE(SUBSTITUTE('Récapitulatif Dames'!J23,CHAR(34),""),"'",",")*1)</f>
        <v>0</v>
      </c>
      <c r="J21" s="185">
        <f>IF(ISERROR(SEARCH("'",'Récapitulatif Dames'!K23)),SUBSTITUTE(SUBSTITUTE(LEFT('Récapitulatif Dames'!K23,0)&amp;"0'"&amp;MID('Récapitulatif Dames'!K23,1,6),CHAR(34),""),"'",",")*1,SUBSTITUTE(SUBSTITUTE('Récapitulatif Dames'!K23,CHAR(34),""),"'",",")*1)</f>
        <v>0</v>
      </c>
      <c r="K21" s="185">
        <f>IF(ISERROR(SEARCH("'",'Récapitulatif Dames'!L23)),SUBSTITUTE(SUBSTITUTE(LEFT('Récapitulatif Dames'!L23,0)&amp;"0'"&amp;MID('Récapitulatif Dames'!L23,1,6),CHAR(34),""),"'",",")*1,SUBSTITUTE(SUBSTITUTE('Récapitulatif Dames'!L23,CHAR(34),""),"'",",")*1)</f>
        <v>0</v>
      </c>
      <c r="L21" s="185">
        <f>IF(ISERROR(SEARCH("'",'Récapitulatif Dames'!M23)),SUBSTITUTE(SUBSTITUTE(LEFT('Récapitulatif Dames'!M23,0)&amp;"0'"&amp;MID('Récapitulatif Dames'!M23,1,6),CHAR(34),""),"'",",")*1,SUBSTITUTE(SUBSTITUTE('Récapitulatif Dames'!M23,CHAR(34),""),"'",",")*1)</f>
        <v>0</v>
      </c>
      <c r="M21" s="185">
        <f>IF(ISERROR(SEARCH("'",'Récapitulatif Dames'!N23)),SUBSTITUTE(SUBSTITUTE(LEFT('Récapitulatif Dames'!N23,0)&amp;"0'"&amp;MID('Récapitulatif Dames'!N23,1,6),CHAR(34),""),"'",",")*1,SUBSTITUTE(SUBSTITUTE('Récapitulatif Dames'!N23,CHAR(34),""),"'",",")*1)</f>
        <v>0</v>
      </c>
      <c r="N21" s="185">
        <f>IF(ISERROR(SEARCH("'",'Récapitulatif Dames'!O23)),SUBSTITUTE(SUBSTITUTE(LEFT('Récapitulatif Dames'!O23,0)&amp;"0'"&amp;MID('Récapitulatif Dames'!O23,1,6),CHAR(34),""),"'",",")*1,SUBSTITUTE(SUBSTITUTE('Récapitulatif Dames'!O23,CHAR(34),""),"'",",")*1)</f>
        <v>0</v>
      </c>
      <c r="O21" s="185">
        <f>IF(ISERROR(SEARCH("'",'Récapitulatif Dames'!P23)),SUBSTITUTE(SUBSTITUTE(LEFT('Récapitulatif Dames'!P23,0)&amp;"0'"&amp;MID('Récapitulatif Dames'!P23,1,6),CHAR(34),""),"'",",")*1,SUBSTITUTE(SUBSTITUTE('Récapitulatif Dames'!P23,CHAR(34),""),"'",",")*1)</f>
        <v>0</v>
      </c>
      <c r="P21" s="185">
        <f>IF(ISERROR(SEARCH("'",'Récapitulatif Dames'!Q23)),SUBSTITUTE(SUBSTITUTE(LEFT('Récapitulatif Dames'!Q23,0)&amp;"0'"&amp;MID('Récapitulatif Dames'!Q23,1,6),CHAR(34),""),"'",",")*1,SUBSTITUTE(SUBSTITUTE('Récapitulatif Dames'!Q23,CHAR(34),""),"'",",")*1)</f>
        <v>0</v>
      </c>
      <c r="Q21" s="185">
        <f>IF(ISERROR(SEARCH("'",'Récapitulatif Dames'!R23)),SUBSTITUTE(SUBSTITUTE(LEFT('Récapitulatif Dames'!R23,0)&amp;"0'"&amp;MID('Récapitulatif Dames'!R23,1,6),CHAR(34),""),"'",",")*1,SUBSTITUTE(SUBSTITUTE('Récapitulatif Dames'!R23,CHAR(34),""),"'",",")*1)</f>
        <v>0</v>
      </c>
      <c r="R21" s="185">
        <f>IF(ISERROR(SEARCH("'",'Récapitulatif Dames'!S23)),SUBSTITUTE(SUBSTITUTE(LEFT('Récapitulatif Dames'!S23,0)&amp;"0'"&amp;MID('Récapitulatif Dames'!S23,1,6),CHAR(34),""),"'",",")*1,SUBSTITUTE(SUBSTITUTE('Récapitulatif Dames'!S23,CHAR(34),""),"'",",")*1)</f>
        <v>0</v>
      </c>
      <c r="S21" s="185">
        <f>IF(ISERROR(SEARCH("'",'Récapitulatif Dames'!T23)),SUBSTITUTE(SUBSTITUTE(LEFT('Récapitulatif Dames'!T23,0)&amp;"0'"&amp;MID('Récapitulatif Dames'!T23,1,6),CHAR(34),""),"'",",")*1,SUBSTITUTE(SUBSTITUTE('Récapitulatif Dames'!T23,CHAR(34),""),"'",",")*1)</f>
        <v>0</v>
      </c>
      <c r="T21" s="185">
        <f>IF(ISERROR(SEARCH("'",'Récapitulatif Dames'!U23)),SUBSTITUTE(SUBSTITUTE(LEFT('Récapitulatif Dames'!U23,0)&amp;"0'"&amp;MID('Récapitulatif Dames'!U23,1,6),CHAR(34),""),"'",",")*1,SUBSTITUTE(SUBSTITUTE('Récapitulatif Dames'!U23,CHAR(34),""),"'",",")*1)</f>
        <v>0</v>
      </c>
      <c r="U21" s="185">
        <f>IF(ISERROR(SEARCH("'",'Récapitulatif Dames'!V23)),SUBSTITUTE(SUBSTITUTE(LEFT('Récapitulatif Dames'!V23,0)&amp;"0'"&amp;MID('Récapitulatif Dames'!V23,1,6),CHAR(34),""),"'",",")*1,SUBSTITUTE(SUBSTITUTE('Récapitulatif Dames'!V23,CHAR(34),""),"'",",")*1)</f>
        <v>0</v>
      </c>
      <c r="W21" s="1"/>
    </row>
    <row r="22" spans="2:23">
      <c r="B22" s="306">
        <f>'Récapitulatif Dames'!B24</f>
        <v>0</v>
      </c>
      <c r="C22" s="1" t="str">
        <f>'Récapitulatif Dames'!C24</f>
        <v>Marianne</v>
      </c>
      <c r="D22" s="363">
        <f>IFERROR(IF(D21&gt;0,IF(ISNA(VLOOKUP(D21,PTD!B:B,1,0)),1503-MATCH(D21,PTD!B:B,1),1504-MATCH(D21,PTD!B:B,1)),0),"")</f>
        <v>0</v>
      </c>
      <c r="E22" s="363">
        <f>IFERROR(IF(E21&gt;0,IF(ISNA(VLOOKUP(E21,PTD!C:C,1,0)),1503-MATCH(E21,PTD!C:C,1),1504-MATCH(E21,PTD!C:C,1)),0),"")</f>
        <v>298</v>
      </c>
      <c r="F22" s="363">
        <f>IFERROR(IF(F21&gt;0,IF(ISNA(VLOOKUP(F21,PTD!D:D,1,0)),1503-MATCH(F21,PTD!D:D,1),1504-MATCH(F21,PTD!D:D,1)),0),"")</f>
        <v>0</v>
      </c>
      <c r="G22" s="363">
        <f>IFERROR(IF(G21&gt;0,IF(ISNA(VLOOKUP(G21,PTD!E:E,1,0)),1503-MATCH(G21,PTD!E:E,1),1504-MATCH(G21,PTD!E:E,1)),0),"")</f>
        <v>0</v>
      </c>
      <c r="H22" s="363">
        <f>IFERROR(IF(H21&gt;0,IF(ISNA(VLOOKUP(H21,PTD!F:F,1,0)),1503-MATCH(H21,PTD!F:F,1),1504-MATCH(H21,PTD!F:F,1)),0),"")</f>
        <v>0</v>
      </c>
      <c r="I22" s="363">
        <f>IFERROR(IF(I21&gt;0,IF(ISNA(VLOOKUP(I21,PTD!H:H,1,0)),1503-MATCH(I21,PTD!H:H,1),1504-MATCH(I21,PTD!H:H,1)),0),"")</f>
        <v>0</v>
      </c>
      <c r="J22" s="363">
        <f>IFERROR(IF(J21&gt;0,IF(ISNA(VLOOKUP(J21,PTD!I:I,1,0)),1503-MATCH(J21,PTD!I:I,1),1504-MATCH(J21,PTD!I:I,1)),0),"")</f>
        <v>0</v>
      </c>
      <c r="K22" s="363">
        <f>IFERROR(IF(K21&gt;0,IF(ISNA(VLOOKUP(K21,PTD!J:J,1,0)),1503-MATCH(K21,PTD!J:J,1),1504-MATCH(K21,PTD!J:J,1)),0),"")</f>
        <v>0</v>
      </c>
      <c r="L22" s="363">
        <f>IFERROR(IF(L21&gt;0,IF(ISNA(VLOOKUP(L21,PTD!K:K,1,0)),1503-MATCH(L21,PTD!K:K,1),1504-MATCH(L21,PTD!K:K,1)),0),"")</f>
        <v>0</v>
      </c>
      <c r="M22" s="363">
        <f>IFERROR(IF(M21&gt;0,IF(ISNA(VLOOKUP(M21,PTD!L:L,1,0)),1503-MATCH(M21,PTD!L:L,1),1504-MATCH(M21,PTD!L:L,1)),0),"")</f>
        <v>0</v>
      </c>
      <c r="N22" s="363">
        <f>IFERROR(IF(N21&gt;0,IF(ISNA(VLOOKUP(N21,PTD!M:M,1,0)),1503-MATCH(N21,PTD!M:M,1),1504-MATCH(N21,PTD!M:M,1)),0),"")</f>
        <v>0</v>
      </c>
      <c r="O22" s="363">
        <f>IFERROR(IF(O21&gt;0,IF(ISNA(VLOOKUP(O21,PTD!N:N,1,0)),1503-MATCH(O21,PTD!N:N,1),1504-MATCH(O21,PTD!N:N,1)),0),"")</f>
        <v>0</v>
      </c>
      <c r="P22" s="363">
        <f>IFERROR(IF(P21&gt;0,IF(ISNA(VLOOKUP(P21,PTD!O:O,1,0)),1503-MATCH(P21,PTD!O:O,1),1504-MATCH(P21,PTD!O:O,1)),0),"")</f>
        <v>0</v>
      </c>
      <c r="Q22" s="363">
        <f>IFERROR(IF(Q21&gt;0,IF(ISNA(VLOOKUP(Q21,PTD!P:P,1,0)),1503-MATCH(Q21,PTD!P:P,1),1504-MATCH(Q21,PTD!P:P,1)),0),"")</f>
        <v>0</v>
      </c>
      <c r="R22" s="363">
        <f>IFERROR(IF(R21&gt;0,IF(ISNA(VLOOKUP(R21,PTD!Q:Q,1,0)),1503-MATCH(R21,PTD!Q:Q,1),1504-MATCH(R21,PTD!Q:Q,1)),0),"")</f>
        <v>0</v>
      </c>
      <c r="S22" s="363">
        <f>IFERROR(IF(S21&gt;0,IF(ISNA(VLOOKUP(S21,PTD!R:R,1,0)),1503-MATCH(S21,PTD!R:R,1),1504-MATCH(S21,PTD!R:R,1)),0),"")</f>
        <v>0</v>
      </c>
      <c r="T22" s="363">
        <f>IFERROR(IF(T21&gt;0,IF(ISNA(VLOOKUP(T21,PTD!S:S,1,0)),1503-MATCH(T21,PTD!S:S,1),1504-MATCH(T21,PTD!S:S,1)),0),"")</f>
        <v>0</v>
      </c>
      <c r="U22" s="363">
        <f>IFERROR(IF(U21&gt;0,IF(ISNA(VLOOKUP(U21,PTD!T:T,1,0)),1503-MATCH(U21,PTD!T:T,1),1504-MATCH(U21,PTD!T:T,1)),0),"")</f>
        <v>0</v>
      </c>
      <c r="W22" s="1"/>
    </row>
    <row r="23" spans="2:23">
      <c r="B23" s="306">
        <f>'Récapitulatif Dames'!B25</f>
        <v>0</v>
      </c>
      <c r="C23" s="1" t="str">
        <f>'Récapitulatif Dames'!C25</f>
        <v>SERENO</v>
      </c>
      <c r="D23" s="185">
        <f>IF(ISERROR(SEARCH("'",'Récapitulatif Dames'!E25)),SUBSTITUTE(SUBSTITUTE(LEFT('Récapitulatif Dames'!E25,0)&amp;"0'"&amp;MID('Récapitulatif Dames'!E25,1,6),CHAR(34),""),"'",",")*1,SUBSTITUTE(SUBSTITUTE('Récapitulatif Dames'!E25,CHAR(34),""),"'",",")*1)</f>
        <v>0</v>
      </c>
      <c r="E23" s="185">
        <f>IF(ISERROR(SEARCH("'",'Récapitulatif Dames'!F25)),SUBSTITUTE(SUBSTITUTE(LEFT('Récapitulatif Dames'!F25,0)&amp;"0'"&amp;MID('Récapitulatif Dames'!F25,1,6),CHAR(34),""),"'",",")*1,SUBSTITUTE(SUBSTITUTE('Récapitulatif Dames'!F25,CHAR(34),""),"'",",")*1)</f>
        <v>1.1696</v>
      </c>
      <c r="F23" s="185">
        <f>IF(ISERROR(SEARCH("'",'Récapitulatif Dames'!G25)),SUBSTITUTE(SUBSTITUTE(LEFT('Récapitulatif Dames'!G25,0)&amp;"0'"&amp;MID('Récapitulatif Dames'!G25,1,6),CHAR(34),""),"'",",")*1,SUBSTITUTE(SUBSTITUTE('Récapitulatif Dames'!G25,CHAR(34),""),"'",",")*1)</f>
        <v>0</v>
      </c>
      <c r="G23" s="185">
        <f>IF(ISERROR(SEARCH("'",'Récapitulatif Dames'!H25)),SUBSTITUTE(SUBSTITUTE(LEFT('Récapitulatif Dames'!H25,0)&amp;"0'"&amp;MID('Récapitulatif Dames'!H25,1,6),CHAR(34),""),"'",",")*1,SUBSTITUTE(SUBSTITUTE('Récapitulatif Dames'!H25,CHAR(34),""),"'",",")*1)</f>
        <v>0</v>
      </c>
      <c r="H23" s="185">
        <f>IF(ISERROR(SEARCH("'",'Récapitulatif Dames'!I25)),SUBSTITUTE(SUBSTITUTE(LEFT('Récapitulatif Dames'!I25,0)&amp;"0'"&amp;MID('Récapitulatif Dames'!I25,1,6),CHAR(34),""),"'",",")*1,SUBSTITUTE(SUBSTITUTE('Récapitulatif Dames'!I25,CHAR(34),""),"'",",")*1)</f>
        <v>0</v>
      </c>
      <c r="I23" s="185">
        <f>IF(ISERROR(SEARCH("'",'Récapitulatif Dames'!J25)),SUBSTITUTE(SUBSTITUTE(LEFT('Récapitulatif Dames'!J25,0)&amp;"0'"&amp;MID('Récapitulatif Dames'!J25,1,6),CHAR(34),""),"'",",")*1,SUBSTITUTE(SUBSTITUTE('Récapitulatif Dames'!J25,CHAR(34),""),"'",",")*1)</f>
        <v>0</v>
      </c>
      <c r="J23" s="185">
        <f>IF(ISERROR(SEARCH("'",'Récapitulatif Dames'!K25)),SUBSTITUTE(SUBSTITUTE(LEFT('Récapitulatif Dames'!K25,0)&amp;"0'"&amp;MID('Récapitulatif Dames'!K25,1,6),CHAR(34),""),"'",",")*1,SUBSTITUTE(SUBSTITUTE('Récapitulatif Dames'!K25,CHAR(34),""),"'",",")*1)</f>
        <v>0</v>
      </c>
      <c r="K23" s="185">
        <f>IF(ISERROR(SEARCH("'",'Récapitulatif Dames'!L25)),SUBSTITUTE(SUBSTITUTE(LEFT('Récapitulatif Dames'!L25,0)&amp;"0'"&amp;MID('Récapitulatif Dames'!L25,1,6),CHAR(34),""),"'",",")*1,SUBSTITUTE(SUBSTITUTE('Récapitulatif Dames'!L25,CHAR(34),""),"'",",")*1)</f>
        <v>0</v>
      </c>
      <c r="L23" s="185">
        <f>IF(ISERROR(SEARCH("'",'Récapitulatif Dames'!M25)),SUBSTITUTE(SUBSTITUTE(LEFT('Récapitulatif Dames'!M25,0)&amp;"0'"&amp;MID('Récapitulatif Dames'!M25,1,6),CHAR(34),""),"'",",")*1,SUBSTITUTE(SUBSTITUTE('Récapitulatif Dames'!M25,CHAR(34),""),"'",",")*1)</f>
        <v>0</v>
      </c>
      <c r="M23" s="185">
        <f>IF(ISERROR(SEARCH("'",'Récapitulatif Dames'!N25)),SUBSTITUTE(SUBSTITUTE(LEFT('Récapitulatif Dames'!N25,0)&amp;"0'"&amp;MID('Récapitulatif Dames'!N25,1,6),CHAR(34),""),"'",",")*1,SUBSTITUTE(SUBSTITUTE('Récapitulatif Dames'!N25,CHAR(34),""),"'",",")*1)</f>
        <v>0</v>
      </c>
      <c r="N23" s="185">
        <f>IF(ISERROR(SEARCH("'",'Récapitulatif Dames'!O25)),SUBSTITUTE(SUBSTITUTE(LEFT('Récapitulatif Dames'!O25,0)&amp;"0'"&amp;MID('Récapitulatif Dames'!O25,1,6),CHAR(34),""),"'",",")*1,SUBSTITUTE(SUBSTITUTE('Récapitulatif Dames'!O25,CHAR(34),""),"'",",")*1)</f>
        <v>0</v>
      </c>
      <c r="O23" s="185">
        <f>IF(ISERROR(SEARCH("'",'Récapitulatif Dames'!P25)),SUBSTITUTE(SUBSTITUTE(LEFT('Récapitulatif Dames'!P25,0)&amp;"0'"&amp;MID('Récapitulatif Dames'!P25,1,6),CHAR(34),""),"'",",")*1,SUBSTITUTE(SUBSTITUTE('Récapitulatif Dames'!P25,CHAR(34),""),"'",",")*1)</f>
        <v>0</v>
      </c>
      <c r="P23" s="185">
        <f>IF(ISERROR(SEARCH("'",'Récapitulatif Dames'!Q25)),SUBSTITUTE(SUBSTITUTE(LEFT('Récapitulatif Dames'!Q25,0)&amp;"0'"&amp;MID('Récapitulatif Dames'!Q25,1,6),CHAR(34),""),"'",",")*1,SUBSTITUTE(SUBSTITUTE('Récapitulatif Dames'!Q25,CHAR(34),""),"'",",")*1)</f>
        <v>0</v>
      </c>
      <c r="Q23" s="185">
        <f>IF(ISERROR(SEARCH("'",'Récapitulatif Dames'!R25)),SUBSTITUTE(SUBSTITUTE(LEFT('Récapitulatif Dames'!R25,0)&amp;"0'"&amp;MID('Récapitulatif Dames'!R25,1,6),CHAR(34),""),"'",",")*1,SUBSTITUTE(SUBSTITUTE('Récapitulatif Dames'!R25,CHAR(34),""),"'",",")*1)</f>
        <v>0</v>
      </c>
      <c r="R23" s="185">
        <f>IF(ISERROR(SEARCH("'",'Récapitulatif Dames'!S25)),SUBSTITUTE(SUBSTITUTE(LEFT('Récapitulatif Dames'!S25,0)&amp;"0'"&amp;MID('Récapitulatif Dames'!S25,1,6),CHAR(34),""),"'",",")*1,SUBSTITUTE(SUBSTITUTE('Récapitulatif Dames'!S25,CHAR(34),""),"'",",")*1)</f>
        <v>0</v>
      </c>
      <c r="S23" s="185">
        <f>IF(ISERROR(SEARCH("'",'Récapitulatif Dames'!T25)),SUBSTITUTE(SUBSTITUTE(LEFT('Récapitulatif Dames'!T25,0)&amp;"0'"&amp;MID('Récapitulatif Dames'!T25,1,6),CHAR(34),""),"'",",")*1,SUBSTITUTE(SUBSTITUTE('Récapitulatif Dames'!T25,CHAR(34),""),"'",",")*1)</f>
        <v>0</v>
      </c>
      <c r="T23" s="185">
        <f>IF(ISERROR(SEARCH("'",'Récapitulatif Dames'!U25)),SUBSTITUTE(SUBSTITUTE(LEFT('Récapitulatif Dames'!U25,0)&amp;"0'"&amp;MID('Récapitulatif Dames'!U25,1,6),CHAR(34),""),"'",",")*1,SUBSTITUTE(SUBSTITUTE('Récapitulatif Dames'!U25,CHAR(34),""),"'",",")*1)</f>
        <v>0</v>
      </c>
      <c r="U23" s="185">
        <f>IF(ISERROR(SEARCH("'",'Récapitulatif Dames'!V25)),SUBSTITUTE(SUBSTITUTE(LEFT('Récapitulatif Dames'!V25,0)&amp;"0'"&amp;MID('Récapitulatif Dames'!V25,1,6),CHAR(34),""),"'",",")*1,SUBSTITUTE(SUBSTITUTE('Récapitulatif Dames'!V25,CHAR(34),""),"'",",")*1)</f>
        <v>0</v>
      </c>
      <c r="W23" s="1"/>
    </row>
    <row r="24" spans="2:23">
      <c r="B24" s="306">
        <f>'Récapitulatif Dames'!B26</f>
        <v>0</v>
      </c>
      <c r="C24" s="1" t="str">
        <f>'Récapitulatif Dames'!C26</f>
        <v>Nathalie</v>
      </c>
      <c r="D24" s="363">
        <f>IFERROR(IF(D23&gt;0,IF(ISNA(VLOOKUP(D23,PTD!B:B,1,0)),1503-MATCH(D23,PTD!B:B,1),1504-MATCH(D23,PTD!B:B,1)),0),"")</f>
        <v>0</v>
      </c>
      <c r="E24" s="363">
        <f>IFERROR(IF(E23&gt;0,IF(ISNA(VLOOKUP(E23,PTD!C:C,1,0)),1503-MATCH(E23,PTD!C:C,1),1504-MATCH(E23,PTD!C:C,1)),0),"")</f>
        <v>599</v>
      </c>
      <c r="F24" s="363">
        <f>IFERROR(IF(F23&gt;0,IF(ISNA(VLOOKUP(F23,PTD!D:D,1,0)),1503-MATCH(F23,PTD!D:D,1),1504-MATCH(F23,PTD!D:D,1)),0),"")</f>
        <v>0</v>
      </c>
      <c r="G24" s="363">
        <f>IFERROR(IF(G23&gt;0,IF(ISNA(VLOOKUP(G23,PTD!E:E,1,0)),1503-MATCH(G23,PTD!E:E,1),1504-MATCH(G23,PTD!E:E,1)),0),"")</f>
        <v>0</v>
      </c>
      <c r="H24" s="363">
        <f>IFERROR(IF(H23&gt;0,IF(ISNA(VLOOKUP(H23,PTD!F:F,1,0)),1503-MATCH(H23,PTD!F:F,1),1504-MATCH(H23,PTD!F:F,1)),0),"")</f>
        <v>0</v>
      </c>
      <c r="I24" s="363">
        <f>IFERROR(IF(I23&gt;0,IF(ISNA(VLOOKUP(I23,PTD!H:H,1,0)),1503-MATCH(I23,PTD!H:H,1),1504-MATCH(I23,PTD!H:H,1)),0),"")</f>
        <v>0</v>
      </c>
      <c r="J24" s="363">
        <f>IFERROR(IF(J23&gt;0,IF(ISNA(VLOOKUP(J23,PTD!I:I,1,0)),1503-MATCH(J23,PTD!I:I,1),1504-MATCH(J23,PTD!I:I,1)),0),"")</f>
        <v>0</v>
      </c>
      <c r="K24" s="363">
        <f>IFERROR(IF(K23&gt;0,IF(ISNA(VLOOKUP(K23,PTD!J:J,1,0)),1503-MATCH(K23,PTD!J:J,1),1504-MATCH(K23,PTD!J:J,1)),0),"")</f>
        <v>0</v>
      </c>
      <c r="L24" s="363">
        <f>IFERROR(IF(L23&gt;0,IF(ISNA(VLOOKUP(L23,PTD!K:K,1,0)),1503-MATCH(L23,PTD!K:K,1),1504-MATCH(L23,PTD!K:K,1)),0),"")</f>
        <v>0</v>
      </c>
      <c r="M24" s="363">
        <f>IFERROR(IF(M23&gt;0,IF(ISNA(VLOOKUP(M23,PTD!L:L,1,0)),1503-MATCH(M23,PTD!L:L,1),1504-MATCH(M23,PTD!L:L,1)),0),"")</f>
        <v>0</v>
      </c>
      <c r="N24" s="363">
        <f>IFERROR(IF(N23&gt;0,IF(ISNA(VLOOKUP(N23,PTD!M:M,1,0)),1503-MATCH(N23,PTD!M:M,1),1504-MATCH(N23,PTD!M:M,1)),0),"")</f>
        <v>0</v>
      </c>
      <c r="O24" s="363">
        <f>IFERROR(IF(O23&gt;0,IF(ISNA(VLOOKUP(O23,PTD!N:N,1,0)),1503-MATCH(O23,PTD!N:N,1),1504-MATCH(O23,PTD!N:N,1)),0),"")</f>
        <v>0</v>
      </c>
      <c r="P24" s="363">
        <f>IFERROR(IF(P23&gt;0,IF(ISNA(VLOOKUP(P23,PTD!O:O,1,0)),1503-MATCH(P23,PTD!O:O,1),1504-MATCH(P23,PTD!O:O,1)),0),"")</f>
        <v>0</v>
      </c>
      <c r="Q24" s="363">
        <f>IFERROR(IF(Q23&gt;0,IF(ISNA(VLOOKUP(Q23,PTD!P:P,1,0)),1503-MATCH(Q23,PTD!P:P,1),1504-MATCH(Q23,PTD!P:P,1)),0),"")</f>
        <v>0</v>
      </c>
      <c r="R24" s="363">
        <f>IFERROR(IF(R23&gt;0,IF(ISNA(VLOOKUP(R23,PTD!Q:Q,1,0)),1503-MATCH(R23,PTD!Q:Q,1),1504-MATCH(R23,PTD!Q:Q,1)),0),"")</f>
        <v>0</v>
      </c>
      <c r="S24" s="363">
        <f>IFERROR(IF(S23&gt;0,IF(ISNA(VLOOKUP(S23,PTD!R:R,1,0)),1503-MATCH(S23,PTD!R:R,1),1504-MATCH(S23,PTD!R:R,1)),0),"")</f>
        <v>0</v>
      </c>
      <c r="T24" s="363">
        <f>IFERROR(IF(T23&gt;0,IF(ISNA(VLOOKUP(T23,PTD!S:S,1,0)),1503-MATCH(T23,PTD!S:S,1),1504-MATCH(T23,PTD!S:S,1)),0),"")</f>
        <v>0</v>
      </c>
      <c r="U24" s="363">
        <f>IFERROR(IF(U23&gt;0,IF(ISNA(VLOOKUP(U23,PTD!T:T,1,0)),1503-MATCH(U23,PTD!T:T,1),1504-MATCH(U23,PTD!T:T,1)),0),"")</f>
        <v>0</v>
      </c>
      <c r="W24" s="1"/>
    </row>
    <row r="25" spans="2:23">
      <c r="B25" s="306" t="str">
        <f>'Récapitulatif Dames'!B27</f>
        <v>6-7</v>
      </c>
      <c r="C25" s="1" t="str">
        <f>'Récapitulatif Dames'!C27</f>
        <v>STEPHAN</v>
      </c>
      <c r="D25" s="185">
        <f>IF(ISERROR(SEARCH("'",'Récapitulatif Dames'!E27)),SUBSTITUTE(SUBSTITUTE(LEFT('Récapitulatif Dames'!E27,0)&amp;"0'"&amp;MID('Récapitulatif Dames'!E27,1,6),CHAR(34),""),"'",",")*1,SUBSTITUTE(SUBSTITUTE('Récapitulatif Dames'!E27,CHAR(34),""),"'",",")*1)</f>
        <v>0.31530000000000002</v>
      </c>
      <c r="E25" s="185">
        <f>IF(ISERROR(SEARCH("'",'Récapitulatif Dames'!F27)),SUBSTITUTE(SUBSTITUTE(LEFT('Récapitulatif Dames'!F27,0)&amp;"0'"&amp;MID('Récapitulatif Dames'!F27,1,6),CHAR(34),""),"'",",")*1,SUBSTITUTE(SUBSTITUTE('Récapitulatif Dames'!F27,CHAR(34),""),"'",",")*1)</f>
        <v>1.1079000000000001</v>
      </c>
      <c r="F25" s="185">
        <f>IF(ISERROR(SEARCH("'",'Récapitulatif Dames'!G27)),SUBSTITUTE(SUBSTITUTE(LEFT('Récapitulatif Dames'!G27,0)&amp;"0'"&amp;MID('Récapitulatif Dames'!G27,1,6),CHAR(34),""),"'",",")*1,SUBSTITUTE(SUBSTITUTE('Récapitulatif Dames'!G27,CHAR(34),""),"'",",")*1)</f>
        <v>2.3189000000000002</v>
      </c>
      <c r="G25" s="185">
        <f>IF(ISERROR(SEARCH("'",'Récapitulatif Dames'!H27)),SUBSTITUTE(SUBSTITUTE(LEFT('Récapitulatif Dames'!H27,0)&amp;"0'"&amp;MID('Récapitulatif Dames'!H27,1,6),CHAR(34),""),"'",",")*1,SUBSTITUTE(SUBSTITUTE('Récapitulatif Dames'!H27,CHAR(34),""),"'",",")*1)</f>
        <v>5.1948999999999996</v>
      </c>
      <c r="H25" s="185">
        <f>IF(ISERROR(SEARCH("'",'Récapitulatif Dames'!I27)),SUBSTITUTE(SUBSTITUTE(LEFT('Récapitulatif Dames'!I27,0)&amp;"0'"&amp;MID('Récapitulatif Dames'!I27,1,6),CHAR(34),""),"'",",")*1,SUBSTITUTE(SUBSTITUTE('Récapitulatif Dames'!I27,CHAR(34),""),"'",",")*1)</f>
        <v>0</v>
      </c>
      <c r="I25" s="185">
        <f>IF(ISERROR(SEARCH("'",'Récapitulatif Dames'!J27)),SUBSTITUTE(SUBSTITUTE(LEFT('Récapitulatif Dames'!J27,0)&amp;"0'"&amp;MID('Récapitulatif Dames'!J27,1,6),CHAR(34),""),"'",",")*1,SUBSTITUTE(SUBSTITUTE('Récapitulatif Dames'!J27,CHAR(34),""),"'",",")*1)</f>
        <v>0</v>
      </c>
      <c r="J25" s="185">
        <f>IF(ISERROR(SEARCH("'",'Récapitulatif Dames'!K27)),SUBSTITUTE(SUBSTITUTE(LEFT('Récapitulatif Dames'!K27,0)&amp;"0'"&amp;MID('Récapitulatif Dames'!K27,1,6),CHAR(34),""),"'",",")*1,SUBSTITUTE(SUBSTITUTE('Récapitulatif Dames'!K27,CHAR(34),""),"'",",")*1)</f>
        <v>0</v>
      </c>
      <c r="K25" s="185">
        <f>IF(ISERROR(SEARCH("'",'Récapitulatif Dames'!L27)),SUBSTITUTE(SUBSTITUTE(LEFT('Récapitulatif Dames'!L27,0)&amp;"0'"&amp;MID('Récapitulatif Dames'!L27,1,6),CHAR(34),""),"'",",")*1,SUBSTITUTE(SUBSTITUTE('Récapitulatif Dames'!L27,CHAR(34),""),"'",",")*1)</f>
        <v>0</v>
      </c>
      <c r="L25" s="185">
        <f>IF(ISERROR(SEARCH("'",'Récapitulatif Dames'!M27)),SUBSTITUTE(SUBSTITUTE(LEFT('Récapitulatif Dames'!M27,0)&amp;"0'"&amp;MID('Récapitulatif Dames'!M27,1,6),CHAR(34),""),"'",",")*1,SUBSTITUTE(SUBSTITUTE('Récapitulatif Dames'!M27,CHAR(34),""),"'",",")*1)</f>
        <v>0</v>
      </c>
      <c r="M25" s="185">
        <f>IF(ISERROR(SEARCH("'",'Récapitulatif Dames'!N27)),SUBSTITUTE(SUBSTITUTE(LEFT('Récapitulatif Dames'!N27,0)&amp;"0'"&amp;MID('Récapitulatif Dames'!N27,1,6),CHAR(34),""),"'",",")*1,SUBSTITUTE(SUBSTITUTE('Récapitulatif Dames'!N27,CHAR(34),""),"'",",")*1)</f>
        <v>0</v>
      </c>
      <c r="N25" s="185">
        <f>IF(ISERROR(SEARCH("'",'Récapitulatif Dames'!O27)),SUBSTITUTE(SUBSTITUTE(LEFT('Récapitulatif Dames'!O27,0)&amp;"0'"&amp;MID('Récapitulatif Dames'!O27,1,6),CHAR(34),""),"'",",")*1,SUBSTITUTE(SUBSTITUTE('Récapitulatif Dames'!O27,CHAR(34),""),"'",",")*1)</f>
        <v>0</v>
      </c>
      <c r="O25" s="185">
        <f>IF(ISERROR(SEARCH("'",'Récapitulatif Dames'!P27)),SUBSTITUTE(SUBSTITUTE(LEFT('Récapitulatif Dames'!P27,0)&amp;"0'"&amp;MID('Récapitulatif Dames'!P27,1,6),CHAR(34),""),"'",",")*1,SUBSTITUTE(SUBSTITUTE('Récapitulatif Dames'!P27,CHAR(34),""),"'",",")*1)</f>
        <v>0</v>
      </c>
      <c r="P25" s="185">
        <f>IF(ISERROR(SEARCH("'",'Récapitulatif Dames'!Q27)),SUBSTITUTE(SUBSTITUTE(LEFT('Récapitulatif Dames'!Q27,0)&amp;"0'"&amp;MID('Récapitulatif Dames'!Q27,1,6),CHAR(34),""),"'",",")*1,SUBSTITUTE(SUBSTITUTE('Récapitulatif Dames'!Q27,CHAR(34),""),"'",",")*1)</f>
        <v>0.34360000000000002</v>
      </c>
      <c r="Q25" s="185">
        <f>IF(ISERROR(SEARCH("'",'Récapitulatif Dames'!R27)),SUBSTITUTE(SUBSTITUTE(LEFT('Récapitulatif Dames'!R27,0)&amp;"0'"&amp;MID('Récapitulatif Dames'!R27,1,6),CHAR(34),""),"'",",")*1,SUBSTITUTE(SUBSTITUTE('Récapitulatif Dames'!R27,CHAR(34),""),"'",",")*1)</f>
        <v>0</v>
      </c>
      <c r="R25" s="185">
        <f>IF(ISERROR(SEARCH("'",'Récapitulatif Dames'!S27)),SUBSTITUTE(SUBSTITUTE(LEFT('Récapitulatif Dames'!S27,0)&amp;"0'"&amp;MID('Récapitulatif Dames'!S27,1,6),CHAR(34),""),"'",",")*1,SUBSTITUTE(SUBSTITUTE('Récapitulatif Dames'!S27,CHAR(34),""),"'",",")*1)</f>
        <v>0</v>
      </c>
      <c r="S25" s="185">
        <f>IF(ISERROR(SEARCH("'",'Récapitulatif Dames'!T27)),SUBSTITUTE(SUBSTITUTE(LEFT('Récapitulatif Dames'!T27,0)&amp;"0'"&amp;MID('Récapitulatif Dames'!T27,1,6),CHAR(34),""),"'",",")*1,SUBSTITUTE(SUBSTITUTE('Récapitulatif Dames'!T27,CHAR(34),""),"'",",")*1)</f>
        <v>1.1978</v>
      </c>
      <c r="T25" s="185">
        <f>IF(ISERROR(SEARCH("'",'Récapitulatif Dames'!U27)),SUBSTITUTE(SUBSTITUTE(LEFT('Récapitulatif Dames'!U27,0)&amp;"0'"&amp;MID('Récapitulatif Dames'!U27,1,6),CHAR(34),""),"'",",")*1,SUBSTITUTE(SUBSTITUTE('Récapitulatif Dames'!U27,CHAR(34),""),"'",",")*1)</f>
        <v>0</v>
      </c>
      <c r="U25" s="185">
        <f>IF(ISERROR(SEARCH("'",'Récapitulatif Dames'!V27)),SUBSTITUTE(SUBSTITUTE(LEFT('Récapitulatif Dames'!V27,0)&amp;"0'"&amp;MID('Récapitulatif Dames'!V27,1,6),CHAR(34),""),"'",",")*1,SUBSTITUTE(SUBSTITUTE('Récapitulatif Dames'!V27,CHAR(34),""),"'",",")*1)</f>
        <v>0</v>
      </c>
      <c r="W25" s="1"/>
    </row>
    <row r="26" spans="2:23">
      <c r="B26" s="306">
        <f>'Récapitulatif Dames'!B28</f>
        <v>0</v>
      </c>
      <c r="C26" s="1" t="str">
        <f>'Récapitulatif Dames'!C28</f>
        <v>Véronique</v>
      </c>
      <c r="D26" s="363">
        <f>IFERROR(IF(D25&gt;0,IF(ISNA(VLOOKUP(D25,PTD!B:B,1,0)),1503-MATCH(D25,PTD!B:B,1),1504-MATCH(D25,PTD!B:B,1)),0),"")</f>
        <v>855</v>
      </c>
      <c r="E26" s="363">
        <f>IFERROR(IF(E25&gt;0,IF(ISNA(VLOOKUP(E25,PTD!C:C,1,0)),1503-MATCH(E25,PTD!C:C,1),1504-MATCH(E25,PTD!C:C,1)),0),"")</f>
        <v>766</v>
      </c>
      <c r="F26" s="363">
        <f>IFERROR(IF(F25&gt;0,IF(ISNA(VLOOKUP(F25,PTD!D:D,1,0)),1503-MATCH(F25,PTD!D:D,1),1504-MATCH(F25,PTD!D:D,1)),0),"")</f>
        <v>816</v>
      </c>
      <c r="G26" s="363">
        <f>IFERROR(IF(G25&gt;0,IF(ISNA(VLOOKUP(G25,PTD!E:E,1,0)),1503-MATCH(G25,PTD!E:E,1),1504-MATCH(G25,PTD!E:E,1)),0),"")</f>
        <v>801</v>
      </c>
      <c r="H26" s="363">
        <f>IFERROR(IF(H25&gt;0,IF(ISNA(VLOOKUP(H25,PTD!F:F,1,0)),1503-MATCH(H25,PTD!F:F,1),1504-MATCH(H25,PTD!F:F,1)),0),"")</f>
        <v>0</v>
      </c>
      <c r="I26" s="363">
        <f>IFERROR(IF(I25&gt;0,IF(ISNA(VLOOKUP(I25,PTD!H:H,1,0)),1503-MATCH(I25,PTD!H:H,1),1504-MATCH(I25,PTD!H:H,1)),0),"")</f>
        <v>0</v>
      </c>
      <c r="J26" s="363">
        <f>IFERROR(IF(J25&gt;0,IF(ISNA(VLOOKUP(J25,PTD!I:I,1,0)),1503-MATCH(J25,PTD!I:I,1),1504-MATCH(J25,PTD!I:I,1)),0),"")</f>
        <v>0</v>
      </c>
      <c r="K26" s="363">
        <f>IFERROR(IF(K25&gt;0,IF(ISNA(VLOOKUP(K25,PTD!J:J,1,0)),1503-MATCH(K25,PTD!J:J,1),1504-MATCH(K25,PTD!J:J,1)),0),"")</f>
        <v>0</v>
      </c>
      <c r="L26" s="363">
        <f>IFERROR(IF(L25&gt;0,IF(ISNA(VLOOKUP(L25,PTD!K:K,1,0)),1503-MATCH(L25,PTD!K:K,1),1504-MATCH(L25,PTD!K:K,1)),0),"")</f>
        <v>0</v>
      </c>
      <c r="M26" s="363">
        <f>IFERROR(IF(M25&gt;0,IF(ISNA(VLOOKUP(M25,PTD!L:L,1,0)),1503-MATCH(M25,PTD!L:L,1),1504-MATCH(M25,PTD!L:L,1)),0),"")</f>
        <v>0</v>
      </c>
      <c r="N26" s="363">
        <f>IFERROR(IF(N25&gt;0,IF(ISNA(VLOOKUP(N25,PTD!M:M,1,0)),1503-MATCH(N25,PTD!M:M,1),1504-MATCH(N25,PTD!M:M,1)),0),"")</f>
        <v>0</v>
      </c>
      <c r="O26" s="363">
        <f>IFERROR(IF(O25&gt;0,IF(ISNA(VLOOKUP(O25,PTD!N:N,1,0)),1503-MATCH(O25,PTD!N:N,1),1504-MATCH(O25,PTD!N:N,1)),0),"")</f>
        <v>0</v>
      </c>
      <c r="P26" s="363">
        <f>IFERROR(IF(P25&gt;0,IF(ISNA(VLOOKUP(P25,PTD!O:O,1,0)),1503-MATCH(P25,PTD!O:O,1),1504-MATCH(P25,PTD!O:O,1)),0),"")</f>
        <v>828</v>
      </c>
      <c r="Q26" s="363">
        <f>IFERROR(IF(Q25&gt;0,IF(ISNA(VLOOKUP(Q25,PTD!P:P,1,0)),1503-MATCH(Q25,PTD!P:P,1),1504-MATCH(Q25,PTD!P:P,1)),0),"")</f>
        <v>0</v>
      </c>
      <c r="R26" s="363">
        <f>IFERROR(IF(R25&gt;0,IF(ISNA(VLOOKUP(R25,PTD!Q:Q,1,0)),1503-MATCH(R25,PTD!Q:Q,1),1504-MATCH(R25,PTD!Q:Q,1)),0),"")</f>
        <v>0</v>
      </c>
      <c r="S26" s="363">
        <f>IFERROR(IF(S25&gt;0,IF(ISNA(VLOOKUP(S25,PTD!R:R,1,0)),1503-MATCH(S25,PTD!R:R,1),1504-MATCH(S25,PTD!R:R,1)),0),"")</f>
        <v>818</v>
      </c>
      <c r="T26" s="363">
        <f>IFERROR(IF(T25&gt;0,IF(ISNA(VLOOKUP(T25,PTD!S:S,1,0)),1503-MATCH(T25,PTD!S:S,1),1504-MATCH(T25,PTD!S:S,1)),0),"")</f>
        <v>0</v>
      </c>
      <c r="U26" s="363">
        <f>IFERROR(IF(U25&gt;0,IF(ISNA(VLOOKUP(U25,PTD!T:T,1,0)),1503-MATCH(U25,PTD!T:T,1),1504-MATCH(U25,PTD!T:T,1)),0),"")</f>
        <v>0</v>
      </c>
      <c r="W26" s="1"/>
    </row>
    <row r="27" spans="2:23">
      <c r="B27" s="372">
        <f>'Récapitulatif Dames'!B29</f>
        <v>6</v>
      </c>
      <c r="C27" s="1" t="str">
        <f>'Récapitulatif Dames'!C29</f>
        <v>LENAIN</v>
      </c>
      <c r="D27" s="372">
        <f>IF(ISERROR(SEARCH("'",'Récapitulatif Dames'!E29)),SUBSTITUTE(SUBSTITUTE(LEFT('Récapitulatif Dames'!E29,0)&amp;"0'"&amp;MID('Récapitulatif Dames'!E29,1,6),CHAR(34),""),"'",",")*1,SUBSTITUTE(SUBSTITUTE('Récapitulatif Dames'!E29,CHAR(34),""),"'",",")*1)</f>
        <v>0</v>
      </c>
      <c r="E27" s="372">
        <f>IF(ISERROR(SEARCH("'",'Récapitulatif Dames'!F29)),SUBSTITUTE(SUBSTITUTE(LEFT('Récapitulatif Dames'!F29,0)&amp;"0'"&amp;MID('Récapitulatif Dames'!F29,1,6),CHAR(34),""),"'",",")*1,SUBSTITUTE(SUBSTITUTE('Récapitulatif Dames'!F29,CHAR(34),""),"'",",")*1)</f>
        <v>0</v>
      </c>
      <c r="F27" s="372">
        <f>IF(ISERROR(SEARCH("'",'Récapitulatif Dames'!G29)),SUBSTITUTE(SUBSTITUTE(LEFT('Récapitulatif Dames'!G29,0)&amp;"0'"&amp;MID('Récapitulatif Dames'!G29,1,6),CHAR(34),""),"'",",")*1,SUBSTITUTE(SUBSTITUTE('Récapitulatif Dames'!G29,CHAR(34),""),"'",",")*1)</f>
        <v>0</v>
      </c>
      <c r="G27" s="372">
        <f>IF(ISERROR(SEARCH("'",'Récapitulatif Dames'!H29)),SUBSTITUTE(SUBSTITUTE(LEFT('Récapitulatif Dames'!H29,0)&amp;"0'"&amp;MID('Récapitulatif Dames'!H29,1,6),CHAR(34),""),"'",",")*1,SUBSTITUTE(SUBSTITUTE('Récapitulatif Dames'!H29,CHAR(34),""),"'",",")*1)</f>
        <v>0</v>
      </c>
      <c r="H27" s="372">
        <f>IF(ISERROR(SEARCH("'",'Récapitulatif Dames'!I29)),SUBSTITUTE(SUBSTITUTE(LEFT('Récapitulatif Dames'!I29,0)&amp;"0'"&amp;MID('Récapitulatif Dames'!I29,1,6),CHAR(34),""),"'",",")*1,SUBSTITUTE(SUBSTITUTE('Récapitulatif Dames'!I29,CHAR(34),""),"'",",")*1)</f>
        <v>0</v>
      </c>
      <c r="I27" s="372">
        <f>IF(ISERROR(SEARCH("'",'Récapitulatif Dames'!J29)),SUBSTITUTE(SUBSTITUTE(LEFT('Récapitulatif Dames'!J29,0)&amp;"0'"&amp;MID('Récapitulatif Dames'!J29,1,6),CHAR(34),""),"'",",")*1,SUBSTITUTE(SUBSTITUTE('Récapitulatif Dames'!J29,CHAR(34),""),"'",",")*1)</f>
        <v>0</v>
      </c>
      <c r="J27" s="372">
        <f>IF(ISERROR(SEARCH("'",'Récapitulatif Dames'!K29)),SUBSTITUTE(SUBSTITUTE(LEFT('Récapitulatif Dames'!K29,0)&amp;"0'"&amp;MID('Récapitulatif Dames'!K29,1,6),CHAR(34),""),"'",",")*1,SUBSTITUTE(SUBSTITUTE('Récapitulatif Dames'!K29,CHAR(34),""),"'",",")*1)</f>
        <v>0</v>
      </c>
      <c r="K27" s="372">
        <f>IF(ISERROR(SEARCH("'",'Récapitulatif Dames'!L29)),SUBSTITUTE(SUBSTITUTE(LEFT('Récapitulatif Dames'!L29,0)&amp;"0'"&amp;MID('Récapitulatif Dames'!L29,1,6),CHAR(34),""),"'",",")*1,SUBSTITUTE(SUBSTITUTE('Récapitulatif Dames'!L29,CHAR(34),""),"'",",")*1)</f>
        <v>0</v>
      </c>
      <c r="L27" s="372">
        <f>IF(ISERROR(SEARCH("'",'Récapitulatif Dames'!M29)),SUBSTITUTE(SUBSTITUTE(LEFT('Récapitulatif Dames'!M29,0)&amp;"0'"&amp;MID('Récapitulatif Dames'!M29,1,6),CHAR(34),""),"'",",")*1,SUBSTITUTE(SUBSTITUTE('Récapitulatif Dames'!M29,CHAR(34),""),"'",",")*1)</f>
        <v>0</v>
      </c>
      <c r="M27" s="372">
        <f>IF(ISERROR(SEARCH("'",'Récapitulatif Dames'!N29)),SUBSTITUTE(SUBSTITUTE(LEFT('Récapitulatif Dames'!N29,0)&amp;"0'"&amp;MID('Récapitulatif Dames'!N29,1,6),CHAR(34),""),"'",",")*1,SUBSTITUTE(SUBSTITUTE('Récapitulatif Dames'!N29,CHAR(34),""),"'",",")*1)</f>
        <v>0</v>
      </c>
      <c r="N27" s="372">
        <f>IF(ISERROR(SEARCH("'",'Récapitulatif Dames'!O29)),SUBSTITUTE(SUBSTITUTE(LEFT('Récapitulatif Dames'!O29,0)&amp;"0'"&amp;MID('Récapitulatif Dames'!O29,1,6),CHAR(34),""),"'",",")*1,SUBSTITUTE(SUBSTITUTE('Récapitulatif Dames'!O29,CHAR(34),""),"'",",")*1)</f>
        <v>0</v>
      </c>
      <c r="O27" s="372">
        <f>IF(ISERROR(SEARCH("'",'Récapitulatif Dames'!P29)),SUBSTITUTE(SUBSTITUTE(LEFT('Récapitulatif Dames'!P29,0)&amp;"0'"&amp;MID('Récapitulatif Dames'!P29,1,6),CHAR(34),""),"'",",")*1,SUBSTITUTE(SUBSTITUTE('Récapitulatif Dames'!P29,CHAR(34),""),"'",",")*1)</f>
        <v>0</v>
      </c>
      <c r="P27" s="372">
        <f>IF(ISERROR(SEARCH("'",'Récapitulatif Dames'!Q29)),SUBSTITUTE(SUBSTITUTE(LEFT('Récapitulatif Dames'!Q29,0)&amp;"0'"&amp;MID('Récapitulatif Dames'!Q29,1,6),CHAR(34),""),"'",",")*1,SUBSTITUTE(SUBSTITUTE('Récapitulatif Dames'!Q29,CHAR(34),""),"'",",")*1)</f>
        <v>0</v>
      </c>
      <c r="Q27" s="372">
        <f>IF(ISERROR(SEARCH("'",'Récapitulatif Dames'!R29)),SUBSTITUTE(SUBSTITUTE(LEFT('Récapitulatif Dames'!R29,0)&amp;"0'"&amp;MID('Récapitulatif Dames'!R29,1,6),CHAR(34),""),"'",",")*1,SUBSTITUTE(SUBSTITUTE('Récapitulatif Dames'!R29,CHAR(34),""),"'",",")*1)</f>
        <v>0</v>
      </c>
      <c r="R27" s="372">
        <f>IF(ISERROR(SEARCH("'",'Récapitulatif Dames'!S29)),SUBSTITUTE(SUBSTITUTE(LEFT('Récapitulatif Dames'!S29,0)&amp;"0'"&amp;MID('Récapitulatif Dames'!S29,1,6),CHAR(34),""),"'",",")*1,SUBSTITUTE(SUBSTITUTE('Récapitulatif Dames'!S29,CHAR(34),""),"'",",")*1)</f>
        <v>0</v>
      </c>
      <c r="S27" s="372">
        <f>IF(ISERROR(SEARCH("'",'Récapitulatif Dames'!T29)),SUBSTITUTE(SUBSTITUTE(LEFT('Récapitulatif Dames'!T29,0)&amp;"0'"&amp;MID('Récapitulatif Dames'!T29,1,6),CHAR(34),""),"'",",")*1,SUBSTITUTE(SUBSTITUTE('Récapitulatif Dames'!T29,CHAR(34),""),"'",",")*1)</f>
        <v>0</v>
      </c>
      <c r="T27" s="372">
        <f>IF(ISERROR(SEARCH("'",'Récapitulatif Dames'!U29)),SUBSTITUTE(SUBSTITUTE(LEFT('Récapitulatif Dames'!U29,0)&amp;"0'"&amp;MID('Récapitulatif Dames'!U29,1,6),CHAR(34),""),"'",",")*1,SUBSTITUTE(SUBSTITUTE('Récapitulatif Dames'!U29,CHAR(34),""),"'",",")*1)</f>
        <v>0</v>
      </c>
      <c r="U27" s="372">
        <f>IF(ISERROR(SEARCH("'",'Récapitulatif Dames'!V29)),SUBSTITUTE(SUBSTITUTE(LEFT('Récapitulatif Dames'!V29,0)&amp;"0'"&amp;MID('Récapitulatif Dames'!V29,1,6),CHAR(34),""),"'",",")*1,SUBSTITUTE(SUBSTITUTE('Récapitulatif Dames'!V29,CHAR(34),""),"'",",")*1)</f>
        <v>0</v>
      </c>
      <c r="W27" s="1"/>
    </row>
    <row r="28" spans="2:23">
      <c r="B28" s="372">
        <f>'Récapitulatif Dames'!B30</f>
        <v>0</v>
      </c>
      <c r="C28" s="1" t="str">
        <f>'Récapitulatif Dames'!C30</f>
        <v>Géraldine</v>
      </c>
      <c r="D28" s="372">
        <f>IFERROR(IF(D27&gt;0,IF(ISNA(VLOOKUP(D27,PTD!B:B,1,0)),1503-MATCH(D27,PTD!B:B,1),1504-MATCH(D27,PTD!B:B,1)),0),"")</f>
        <v>0</v>
      </c>
      <c r="E28" s="372">
        <f>IFERROR(IF(E27&gt;0,IF(ISNA(VLOOKUP(E27,PTD!C:C,1,0)),1503-MATCH(E27,PTD!C:C,1),1504-MATCH(E27,PTD!C:C,1)),0),"")</f>
        <v>0</v>
      </c>
      <c r="F28" s="372">
        <f>IFERROR(IF(F27&gt;0,IF(ISNA(VLOOKUP(F27,PTD!D:D,1,0)),1503-MATCH(F27,PTD!D:D,1),1504-MATCH(F27,PTD!D:D,1)),0),"")</f>
        <v>0</v>
      </c>
      <c r="G28" s="372">
        <f>IFERROR(IF(G27&gt;0,IF(ISNA(VLOOKUP(G27,PTD!E:E,1,0)),1503-MATCH(G27,PTD!E:E,1),1504-MATCH(G27,PTD!E:E,1)),0),"")</f>
        <v>0</v>
      </c>
      <c r="H28" s="372">
        <f>IFERROR(IF(H27&gt;0,IF(ISNA(VLOOKUP(H27,PTD!F:F,1,0)),1503-MATCH(H27,PTD!F:F,1),1504-MATCH(H27,PTD!F:F,1)),0),"")</f>
        <v>0</v>
      </c>
      <c r="I28" s="372">
        <f>IFERROR(IF(I27&gt;0,IF(ISNA(VLOOKUP(I27,PTD!H:H,1,0)),1503-MATCH(I27,PTD!H:H,1),1504-MATCH(I27,PTD!H:H,1)),0),"")</f>
        <v>0</v>
      </c>
      <c r="J28" s="372">
        <f>IFERROR(IF(J27&gt;0,IF(ISNA(VLOOKUP(J27,PTD!I:I,1,0)),1503-MATCH(J27,PTD!I:I,1),1504-MATCH(J27,PTD!I:I,1)),0),"")</f>
        <v>0</v>
      </c>
      <c r="K28" s="372">
        <f>IFERROR(IF(K27&gt;0,IF(ISNA(VLOOKUP(K27,PTD!J:J,1,0)),1503-MATCH(K27,PTD!J:J,1),1504-MATCH(K27,PTD!J:J,1)),0),"")</f>
        <v>0</v>
      </c>
      <c r="L28" s="372">
        <f>IFERROR(IF(L27&gt;0,IF(ISNA(VLOOKUP(L27,PTD!K:K,1,0)),1503-MATCH(L27,PTD!K:K,1),1504-MATCH(L27,PTD!K:K,1)),0),"")</f>
        <v>0</v>
      </c>
      <c r="M28" s="372">
        <f>IFERROR(IF(M27&gt;0,IF(ISNA(VLOOKUP(M27,PTD!L:L,1,0)),1503-MATCH(M27,PTD!L:L,1),1504-MATCH(M27,PTD!L:L,1)),0),"")</f>
        <v>0</v>
      </c>
      <c r="N28" s="372">
        <f>IFERROR(IF(N27&gt;0,IF(ISNA(VLOOKUP(N27,PTD!M:M,1,0)),1503-MATCH(N27,PTD!M:M,1),1504-MATCH(N27,PTD!M:M,1)),0),"")</f>
        <v>0</v>
      </c>
      <c r="O28" s="372">
        <f>IFERROR(IF(O27&gt;0,IF(ISNA(VLOOKUP(O27,PTD!N:N,1,0)),1503-MATCH(O27,PTD!N:N,1),1504-MATCH(O27,PTD!N:N,1)),0),"")</f>
        <v>0</v>
      </c>
      <c r="P28" s="372">
        <f>IFERROR(IF(P27&gt;0,IF(ISNA(VLOOKUP(P27,PTD!O:O,1,0)),1503-MATCH(P27,PTD!O:O,1),1504-MATCH(P27,PTD!O:O,1)),0),"")</f>
        <v>0</v>
      </c>
      <c r="Q28" s="372">
        <f>IFERROR(IF(Q27&gt;0,IF(ISNA(VLOOKUP(Q27,PTD!P:P,1,0)),1503-MATCH(Q27,PTD!P:P,1),1504-MATCH(Q27,PTD!P:P,1)),0),"")</f>
        <v>0</v>
      </c>
      <c r="R28" s="372">
        <f>IFERROR(IF(R27&gt;0,IF(ISNA(VLOOKUP(R27,PTD!Q:Q,1,0)),1503-MATCH(R27,PTD!Q:Q,1),1504-MATCH(R27,PTD!Q:Q,1)),0),"")</f>
        <v>0</v>
      </c>
      <c r="S28" s="372">
        <f>IFERROR(IF(S27&gt;0,IF(ISNA(VLOOKUP(S27,PTD!R:R,1,0)),1503-MATCH(S27,PTD!R:R,1),1504-MATCH(S27,PTD!R:R,1)),0),"")</f>
        <v>0</v>
      </c>
      <c r="T28" s="372">
        <f>IFERROR(IF(T27&gt;0,IF(ISNA(VLOOKUP(T27,PTD!S:S,1,0)),1503-MATCH(T27,PTD!S:S,1),1504-MATCH(T27,PTD!S:S,1)),0),"")</f>
        <v>0</v>
      </c>
      <c r="U28" s="372">
        <f>IFERROR(IF(U27&gt;0,IF(ISNA(VLOOKUP(U27,PTD!T:T,1,0)),1503-MATCH(U27,PTD!T:T,1),1504-MATCH(U27,PTD!T:T,1)),0),"")</f>
        <v>0</v>
      </c>
      <c r="W28" s="1"/>
    </row>
    <row r="29" spans="2:23">
      <c r="B29" s="306">
        <f>'Récapitulatif Dames'!B31</f>
        <v>5</v>
      </c>
      <c r="C29" s="1" t="str">
        <f>'Récapitulatif Dames'!C31</f>
        <v>JOFFROY</v>
      </c>
      <c r="D29" s="185">
        <f>IF(ISERROR(SEARCH("'",'Récapitulatif Dames'!E31)),SUBSTITUTE(SUBSTITUTE(LEFT('Récapitulatif Dames'!E31,0)&amp;"0'"&amp;MID('Récapitulatif Dames'!E31,1,6),CHAR(34),""),"'",",")*1,SUBSTITUTE(SUBSTITUTE('Récapitulatif Dames'!E31,CHAR(34),""),"'",",")*1)</f>
        <v>0</v>
      </c>
      <c r="E29" s="185">
        <f>IF(ISERROR(SEARCH("'",'Récapitulatif Dames'!F31)),SUBSTITUTE(SUBSTITUTE(LEFT('Récapitulatif Dames'!F31,0)&amp;"0'"&amp;MID('Récapitulatif Dames'!F31,1,6),CHAR(34),""),"'",",")*1,SUBSTITUTE(SUBSTITUTE('Récapitulatif Dames'!F31,CHAR(34),""),"'",",")*1)</f>
        <v>0</v>
      </c>
      <c r="F29" s="185">
        <f>IF(ISERROR(SEARCH("'",'Récapitulatif Dames'!G31)),SUBSTITUTE(SUBSTITUTE(LEFT('Récapitulatif Dames'!G31,0)&amp;"0'"&amp;MID('Récapitulatif Dames'!G31,1,6),CHAR(34),""),"'",",")*1,SUBSTITUTE(SUBSTITUTE('Récapitulatif Dames'!G31,CHAR(34),""),"'",",")*1)</f>
        <v>0</v>
      </c>
      <c r="G29" s="185">
        <f>IF(ISERROR(SEARCH("'",'Récapitulatif Dames'!H31)),SUBSTITUTE(SUBSTITUTE(LEFT('Récapitulatif Dames'!H31,0)&amp;"0'"&amp;MID('Récapitulatif Dames'!H31,1,6),CHAR(34),""),"'",",")*1,SUBSTITUTE(SUBSTITUTE('Récapitulatif Dames'!H31,CHAR(34),""),"'",",")*1)</f>
        <v>0</v>
      </c>
      <c r="H29" s="185">
        <f>IF(ISERROR(SEARCH("'",'Récapitulatif Dames'!I31)),SUBSTITUTE(SUBSTITUTE(LEFT('Récapitulatif Dames'!I31,0)&amp;"0'"&amp;MID('Récapitulatif Dames'!I31,1,6),CHAR(34),""),"'",",")*1,SUBSTITUTE(SUBSTITUTE('Récapitulatif Dames'!I31,CHAR(34),""),"'",",")*1)</f>
        <v>0</v>
      </c>
      <c r="I29" s="185">
        <f>IF(ISERROR(SEARCH("'",'Récapitulatif Dames'!J31)),SUBSTITUTE(SUBSTITUTE(LEFT('Récapitulatif Dames'!J31,0)&amp;"0'"&amp;MID('Récapitulatif Dames'!J31,1,6),CHAR(34),""),"'",",")*1,SUBSTITUTE(SUBSTITUTE('Récapitulatif Dames'!J31,CHAR(34),""),"'",",")*1)</f>
        <v>0</v>
      </c>
      <c r="J29" s="185">
        <f>IF(ISERROR(SEARCH("'",'Récapitulatif Dames'!K31)),SUBSTITUTE(SUBSTITUTE(LEFT('Récapitulatif Dames'!K31,0)&amp;"0'"&amp;MID('Récapitulatif Dames'!K31,1,6),CHAR(34),""),"'",",")*1,SUBSTITUTE(SUBSTITUTE('Récapitulatif Dames'!K31,CHAR(34),""),"'",",")*1)</f>
        <v>0</v>
      </c>
      <c r="K29" s="185">
        <f>IF(ISERROR(SEARCH("'",'Récapitulatif Dames'!L31)),SUBSTITUTE(SUBSTITUTE(LEFT('Récapitulatif Dames'!L31,0)&amp;"0'"&amp;MID('Récapitulatif Dames'!L31,1,6),CHAR(34),""),"'",",")*1,SUBSTITUTE(SUBSTITUTE('Récapitulatif Dames'!L31,CHAR(34),""),"'",",")*1)</f>
        <v>0</v>
      </c>
      <c r="L29" s="185">
        <f>IF(ISERROR(SEARCH("'",'Récapitulatif Dames'!M31)),SUBSTITUTE(SUBSTITUTE(LEFT('Récapitulatif Dames'!M31,0)&amp;"0'"&amp;MID('Récapitulatif Dames'!M31,1,6),CHAR(34),""),"'",",")*1,SUBSTITUTE(SUBSTITUTE('Récapitulatif Dames'!M31,CHAR(34),""),"'",",")*1)</f>
        <v>0</v>
      </c>
      <c r="M29" s="185">
        <f>IF(ISERROR(SEARCH("'",'Récapitulatif Dames'!N31)),SUBSTITUTE(SUBSTITUTE(LEFT('Récapitulatif Dames'!N31,0)&amp;"0'"&amp;MID('Récapitulatif Dames'!N31,1,6),CHAR(34),""),"'",",")*1,SUBSTITUTE(SUBSTITUTE('Récapitulatif Dames'!N31,CHAR(34),""),"'",",")*1)</f>
        <v>0</v>
      </c>
      <c r="N29" s="185">
        <f>IF(ISERROR(SEARCH("'",'Récapitulatif Dames'!O31)),SUBSTITUTE(SUBSTITUTE(LEFT('Récapitulatif Dames'!O31,0)&amp;"0'"&amp;MID('Récapitulatif Dames'!O31,1,6),CHAR(34),""),"'",",")*1,SUBSTITUTE(SUBSTITUTE('Récapitulatif Dames'!O31,CHAR(34),""),"'",",")*1)</f>
        <v>0</v>
      </c>
      <c r="O29" s="185">
        <f>IF(ISERROR(SEARCH("'",'Récapitulatif Dames'!P31)),SUBSTITUTE(SUBSTITUTE(LEFT('Récapitulatif Dames'!P31,0)&amp;"0'"&amp;MID('Récapitulatif Dames'!P31,1,6),CHAR(34),""),"'",",")*1,SUBSTITUTE(SUBSTITUTE('Récapitulatif Dames'!P31,CHAR(34),""),"'",",")*1)</f>
        <v>0</v>
      </c>
      <c r="P29" s="185">
        <f>IF(ISERROR(SEARCH("'",'Récapitulatif Dames'!Q31)),SUBSTITUTE(SUBSTITUTE(LEFT('Récapitulatif Dames'!Q31,0)&amp;"0'"&amp;MID('Récapitulatif Dames'!Q31,1,6),CHAR(34),""),"'",",")*1,SUBSTITUTE(SUBSTITUTE('Récapitulatif Dames'!Q31,CHAR(34),""),"'",",")*1)</f>
        <v>0.34339999999999998</v>
      </c>
      <c r="Q29" s="185">
        <f>IF(ISERROR(SEARCH("'",'Récapitulatif Dames'!R31)),SUBSTITUTE(SUBSTITUTE(LEFT('Récapitulatif Dames'!R31,0)&amp;"0'"&amp;MID('Récapitulatif Dames'!R31,1,6),CHAR(34),""),"'",",")*1,SUBSTITUTE(SUBSTITUTE('Récapitulatif Dames'!R31,CHAR(34),""),"'",",")*1)</f>
        <v>0</v>
      </c>
      <c r="R29" s="185">
        <f>IF(ISERROR(SEARCH("'",'Récapitulatif Dames'!S31)),SUBSTITUTE(SUBSTITUTE(LEFT('Récapitulatif Dames'!S31,0)&amp;"0'"&amp;MID('Récapitulatif Dames'!S31,1,6),CHAR(34),""),"'",",")*1,SUBSTITUTE(SUBSTITUTE('Récapitulatif Dames'!S31,CHAR(34),""),"'",",")*1)</f>
        <v>0</v>
      </c>
      <c r="S29" s="185">
        <f>IF(ISERROR(SEARCH("'",'Récapitulatif Dames'!T31)),SUBSTITUTE(SUBSTITUTE(LEFT('Récapitulatif Dames'!T31,0)&amp;"0'"&amp;MID('Récapitulatif Dames'!T31,1,6),CHAR(34),""),"'",",")*1,SUBSTITUTE(SUBSTITUTE('Récapitulatif Dames'!T31,CHAR(34),""),"'",",")*1)</f>
        <v>0</v>
      </c>
      <c r="T29" s="185">
        <f>IF(ISERROR(SEARCH("'",'Récapitulatif Dames'!U31)),SUBSTITUTE(SUBSTITUTE(LEFT('Récapitulatif Dames'!U31,0)&amp;"0'"&amp;MID('Récapitulatif Dames'!U31,1,6),CHAR(34),""),"'",",")*1,SUBSTITUTE(SUBSTITUTE('Récapitulatif Dames'!U31,CHAR(34),""),"'",",")*1)</f>
        <v>2.5305</v>
      </c>
      <c r="U29" s="185">
        <f>IF(ISERROR(SEARCH("'",'Récapitulatif Dames'!V31)),SUBSTITUTE(SUBSTITUTE(LEFT('Récapitulatif Dames'!V31,0)&amp;"0'"&amp;MID('Récapitulatif Dames'!V31,1,6),CHAR(34),""),"'",",")*1,SUBSTITUTE(SUBSTITUTE('Récapitulatif Dames'!V31,CHAR(34),""),"'",",")*1)</f>
        <v>0</v>
      </c>
      <c r="W29" s="1"/>
    </row>
    <row r="30" spans="2:23">
      <c r="B30" s="306">
        <f>'Récapitulatif Dames'!B32</f>
        <v>0</v>
      </c>
      <c r="C30" s="1" t="str">
        <f>'Récapitulatif Dames'!C32</f>
        <v>Sandra</v>
      </c>
      <c r="D30" s="363">
        <f>IFERROR(IF(D29&gt;0,IF(ISNA(VLOOKUP(D29,PTD!B:B,1,0)),1503-MATCH(D29,PTD!B:B,1),1504-MATCH(D29,PTD!B:B,1)),0),"")</f>
        <v>0</v>
      </c>
      <c r="E30" s="363">
        <f>IFERROR(IF(E29&gt;0,IF(ISNA(VLOOKUP(E29,PTD!C:C,1,0)),1503-MATCH(E29,PTD!C:C,1),1504-MATCH(E29,PTD!C:C,1)),0),"")</f>
        <v>0</v>
      </c>
      <c r="F30" s="363">
        <f>IFERROR(IF(F29&gt;0,IF(ISNA(VLOOKUP(F29,PTD!D:D,1,0)),1503-MATCH(F29,PTD!D:D,1),1504-MATCH(F29,PTD!D:D,1)),0),"")</f>
        <v>0</v>
      </c>
      <c r="G30" s="363">
        <f>IFERROR(IF(G29&gt;0,IF(ISNA(VLOOKUP(G29,PTD!E:E,1,0)),1503-MATCH(G29,PTD!E:E,1),1504-MATCH(G29,PTD!E:E,1)),0),"")</f>
        <v>0</v>
      </c>
      <c r="H30" s="363">
        <f>IFERROR(IF(H29&gt;0,IF(ISNA(VLOOKUP(H29,PTD!F:F,1,0)),1503-MATCH(H29,PTD!F:F,1),1504-MATCH(H29,PTD!F:F,1)),0),"")</f>
        <v>0</v>
      </c>
      <c r="I30" s="363">
        <f>IFERROR(IF(I29&gt;0,IF(ISNA(VLOOKUP(I29,PTD!H:H,1,0)),1503-MATCH(I29,PTD!H:H,1),1504-MATCH(I29,PTD!H:H,1)),0),"")</f>
        <v>0</v>
      </c>
      <c r="J30" s="363">
        <f>IFERROR(IF(J29&gt;0,IF(ISNA(VLOOKUP(J29,PTD!I:I,1,0)),1503-MATCH(J29,PTD!I:I,1),1504-MATCH(J29,PTD!I:I,1)),0),"")</f>
        <v>0</v>
      </c>
      <c r="K30" s="363">
        <f>IFERROR(IF(K29&gt;0,IF(ISNA(VLOOKUP(K29,PTD!J:J,1,0)),1503-MATCH(K29,PTD!J:J,1),1504-MATCH(K29,PTD!J:J,1)),0),"")</f>
        <v>0</v>
      </c>
      <c r="L30" s="363">
        <f>IFERROR(IF(L29&gt;0,IF(ISNA(VLOOKUP(L29,PTD!K:K,1,0)),1503-MATCH(L29,PTD!K:K,1),1504-MATCH(L29,PTD!K:K,1)),0),"")</f>
        <v>0</v>
      </c>
      <c r="M30" s="363">
        <f>IFERROR(IF(M29&gt;0,IF(ISNA(VLOOKUP(M29,PTD!L:L,1,0)),1503-MATCH(M29,PTD!L:L,1),1504-MATCH(M29,PTD!L:L,1)),0),"")</f>
        <v>0</v>
      </c>
      <c r="N30" s="363">
        <f>IFERROR(IF(N29&gt;0,IF(ISNA(VLOOKUP(N29,PTD!M:M,1,0)),1503-MATCH(N29,PTD!M:M,1),1504-MATCH(N29,PTD!M:M,1)),0),"")</f>
        <v>0</v>
      </c>
      <c r="O30" s="363">
        <f>IFERROR(IF(O29&gt;0,IF(ISNA(VLOOKUP(O29,PTD!N:N,1,0)),1503-MATCH(O29,PTD!N:N,1),1504-MATCH(O29,PTD!N:N,1)),0),"")</f>
        <v>0</v>
      </c>
      <c r="P30" s="363">
        <f>IFERROR(IF(P29&gt;0,IF(ISNA(VLOOKUP(P29,PTD!O:O,1,0)),1503-MATCH(P29,PTD!O:O,1),1504-MATCH(P29,PTD!O:O,1)),0),"")</f>
        <v>830</v>
      </c>
      <c r="Q30" s="363">
        <f>IFERROR(IF(Q29&gt;0,IF(ISNA(VLOOKUP(Q29,PTD!P:P,1,0)),1503-MATCH(Q29,PTD!P:P,1),1504-MATCH(Q29,PTD!P:P,1)),0),"")</f>
        <v>0</v>
      </c>
      <c r="R30" s="363">
        <f>IFERROR(IF(R29&gt;0,IF(ISNA(VLOOKUP(R29,PTD!Q:Q,1,0)),1503-MATCH(R29,PTD!Q:Q,1),1504-MATCH(R29,PTD!Q:Q,1)),0),"")</f>
        <v>0</v>
      </c>
      <c r="S30" s="363">
        <f>IFERROR(IF(S29&gt;0,IF(ISNA(VLOOKUP(S29,PTD!R:R,1,0)),1503-MATCH(S29,PTD!R:R,1),1504-MATCH(S29,PTD!R:R,1)),0),"")</f>
        <v>0</v>
      </c>
      <c r="T30" s="363">
        <f>IFERROR(IF(T29&gt;0,IF(ISNA(VLOOKUP(T29,PTD!S:S,1,0)),1503-MATCH(T29,PTD!S:S,1),1504-MATCH(T29,PTD!S:S,1)),0),"")</f>
        <v>754</v>
      </c>
      <c r="U30" s="363">
        <f>IFERROR(IF(U29&gt;0,IF(ISNA(VLOOKUP(U29,PTD!T:T,1,0)),1503-MATCH(U29,PTD!T:T,1),1504-MATCH(U29,PTD!T:T,1)),0),"")</f>
        <v>0</v>
      </c>
      <c r="W30" s="1"/>
    </row>
    <row r="31" spans="2:23">
      <c r="B31" s="372">
        <f>'Récapitulatif Dames'!B33</f>
        <v>0</v>
      </c>
      <c r="C31" s="1" t="str">
        <f>'Récapitulatif Dames'!C33</f>
        <v>CAMELEYRE</v>
      </c>
      <c r="D31" s="372">
        <f>IF(ISERROR(SEARCH("'",'Récapitulatif Dames'!E33)),SUBSTITUTE(SUBSTITUTE(LEFT('Récapitulatif Dames'!E33,0)&amp;"0'"&amp;MID('Récapitulatif Dames'!E33,1,6),CHAR(34),""),"'",",")*1,SUBSTITUTE(SUBSTITUTE('Récapitulatif Dames'!E33,CHAR(34),""),"'",",")*1)</f>
        <v>0.30669999999999997</v>
      </c>
      <c r="E31" s="372">
        <f>IF(ISERROR(SEARCH("'",'Récapitulatif Dames'!F33)),SUBSTITUTE(SUBSTITUTE(LEFT('Récapitulatif Dames'!F33,0)&amp;"0'"&amp;MID('Récapitulatif Dames'!F33,1,6),CHAR(34),""),"'",",")*1,SUBSTITUTE(SUBSTITUTE('Récapitulatif Dames'!F33,CHAR(34),""),"'",",")*1)</f>
        <v>1.0806</v>
      </c>
      <c r="F31" s="372">
        <f>IF(ISERROR(SEARCH("'",'Récapitulatif Dames'!G33)),SUBSTITUTE(SUBSTITUTE(LEFT('Récapitulatif Dames'!G33,0)&amp;"0'"&amp;MID('Récapitulatif Dames'!G33,1,6),CHAR(34),""),"'",",")*1,SUBSTITUTE(SUBSTITUTE('Récapitulatif Dames'!G33,CHAR(34),""),"'",",")*1)</f>
        <v>2.2685</v>
      </c>
      <c r="G31" s="372">
        <f>IF(ISERROR(SEARCH("'",'Récapitulatif Dames'!H33)),SUBSTITUTE(SUBSTITUTE(LEFT('Récapitulatif Dames'!H33,0)&amp;"0'"&amp;MID('Récapitulatif Dames'!H33,1,6),CHAR(34),""),"'",",")*1,SUBSTITUTE(SUBSTITUTE('Récapitulatif Dames'!H33,CHAR(34),""),"'",",")*1)</f>
        <v>5.0555000000000003</v>
      </c>
      <c r="H31" s="372">
        <f>IF(ISERROR(SEARCH("'",'Récapitulatif Dames'!I33)),SUBSTITUTE(SUBSTITUTE(LEFT('Récapitulatif Dames'!I33,0)&amp;"0'"&amp;MID('Récapitulatif Dames'!I33,1,6),CHAR(34),""),"'",",")*1,SUBSTITUTE(SUBSTITUTE('Récapitulatif Dames'!I33,CHAR(34),""),"'",",")*1)</f>
        <v>10.401400000000001</v>
      </c>
      <c r="I31" s="372">
        <f>IF(ISERROR(SEARCH("'",'Récapitulatif Dames'!J33)),SUBSTITUTE(SUBSTITUTE(LEFT('Récapitulatif Dames'!J33,0)&amp;"0'"&amp;MID('Récapitulatif Dames'!J33,1,6),CHAR(34),""),"'",",")*1,SUBSTITUTE(SUBSTITUTE('Récapitulatif Dames'!J33,CHAR(34),""),"'",",")*1)</f>
        <v>21.105699999999999</v>
      </c>
      <c r="J31" s="372">
        <f>IF(ISERROR(SEARCH("'",'Récapitulatif Dames'!K33)),SUBSTITUTE(SUBSTITUTE(LEFT('Récapitulatif Dames'!K33,0)&amp;"0'"&amp;MID('Récapitulatif Dames'!K33,1,6),CHAR(34),""),"'",",")*1,SUBSTITUTE(SUBSTITUTE('Récapitulatif Dames'!K33,CHAR(34),""),"'",",")*1)</f>
        <v>0</v>
      </c>
      <c r="K31" s="372">
        <f>IF(ISERROR(SEARCH("'",'Récapitulatif Dames'!L33)),SUBSTITUTE(SUBSTITUTE(LEFT('Récapitulatif Dames'!L33,0)&amp;"0'"&amp;MID('Récapitulatif Dames'!L33,1,6),CHAR(34),""),"'",",")*1,SUBSTITUTE(SUBSTITUTE('Récapitulatif Dames'!L33,CHAR(34),""),"'",",")*1)</f>
        <v>0</v>
      </c>
      <c r="L31" s="372">
        <f>IF(ISERROR(SEARCH("'",'Récapitulatif Dames'!M33)),SUBSTITUTE(SUBSTITUTE(LEFT('Récapitulatif Dames'!M33,0)&amp;"0'"&amp;MID('Récapitulatif Dames'!M33,1,6),CHAR(34),""),"'",",")*1,SUBSTITUTE(SUBSTITUTE('Récapitulatif Dames'!M33,CHAR(34),""),"'",",")*1)</f>
        <v>0</v>
      </c>
      <c r="M31" s="372">
        <f>IF(ISERROR(SEARCH("'",'Récapitulatif Dames'!N33)),SUBSTITUTE(SUBSTITUTE(LEFT('Récapitulatif Dames'!N33,0)&amp;"0'"&amp;MID('Récapitulatif Dames'!N33,1,6),CHAR(34),""),"'",",")*1,SUBSTITUTE(SUBSTITUTE('Récapitulatif Dames'!N33,CHAR(34),""),"'",",")*1)</f>
        <v>0</v>
      </c>
      <c r="N31" s="372">
        <f>IF(ISERROR(SEARCH("'",'Récapitulatif Dames'!O33)),SUBSTITUTE(SUBSTITUTE(LEFT('Récapitulatif Dames'!O33,0)&amp;"0'"&amp;MID('Récapitulatif Dames'!O33,1,6),CHAR(34),""),"'",",")*1,SUBSTITUTE(SUBSTITUTE('Récapitulatif Dames'!O33,CHAR(34),""),"'",",")*1)</f>
        <v>0</v>
      </c>
      <c r="O31" s="372">
        <f>IF(ISERROR(SEARCH("'",'Récapitulatif Dames'!P33)),SUBSTITUTE(SUBSTITUTE(LEFT('Récapitulatif Dames'!P33,0)&amp;"0'"&amp;MID('Récapitulatif Dames'!P33,1,6),CHAR(34),""),"'",",")*1,SUBSTITUTE(SUBSTITUTE('Récapitulatif Dames'!P33,CHAR(34),""),"'",",")*1)</f>
        <v>0</v>
      </c>
      <c r="P31" s="372">
        <f>IF(ISERROR(SEARCH("'",'Récapitulatif Dames'!Q33)),SUBSTITUTE(SUBSTITUTE(LEFT('Récapitulatif Dames'!Q33,0)&amp;"0'"&amp;MID('Récapitulatif Dames'!Q33,1,6),CHAR(34),""),"'",",")*1,SUBSTITUTE(SUBSTITUTE('Récapitulatif Dames'!Q33,CHAR(34),""),"'",",")*1)</f>
        <v>0</v>
      </c>
      <c r="Q31" s="372">
        <f>IF(ISERROR(SEARCH("'",'Récapitulatif Dames'!R33)),SUBSTITUTE(SUBSTITUTE(LEFT('Récapitulatif Dames'!R33,0)&amp;"0'"&amp;MID('Récapitulatif Dames'!R33,1,6),CHAR(34),""),"'",",")*1,SUBSTITUTE(SUBSTITUTE('Récapitulatif Dames'!R33,CHAR(34),""),"'",",")*1)</f>
        <v>0</v>
      </c>
      <c r="R31" s="372">
        <f>IF(ISERROR(SEARCH("'",'Récapitulatif Dames'!S33)),SUBSTITUTE(SUBSTITUTE(LEFT('Récapitulatif Dames'!S33,0)&amp;"0'"&amp;MID('Récapitulatif Dames'!S33,1,6),CHAR(34),""),"'",",")*1,SUBSTITUTE(SUBSTITUTE('Récapitulatif Dames'!S33,CHAR(34),""),"'",",")*1)</f>
        <v>0</v>
      </c>
      <c r="S31" s="372">
        <f>IF(ISERROR(SEARCH("'",'Récapitulatif Dames'!T33)),SUBSTITUTE(SUBSTITUTE(LEFT('Récapitulatif Dames'!T33,0)&amp;"0'"&amp;MID('Récapitulatif Dames'!T33,1,6),CHAR(34),""),"'",",")*1,SUBSTITUTE(SUBSTITUTE('Récapitulatif Dames'!T33,CHAR(34),""),"'",",")*1)</f>
        <v>0</v>
      </c>
      <c r="T31" s="372">
        <f>IF(ISERROR(SEARCH("'",'Récapitulatif Dames'!U33)),SUBSTITUTE(SUBSTITUTE(LEFT('Récapitulatif Dames'!U33,0)&amp;"0'"&amp;MID('Récapitulatif Dames'!U33,1,6),CHAR(34),""),"'",",")*1,SUBSTITUTE(SUBSTITUTE('Récapitulatif Dames'!U33,CHAR(34),""),"'",",")*1)</f>
        <v>0</v>
      </c>
      <c r="U31" s="372">
        <f>IF(ISERROR(SEARCH("'",'Récapitulatif Dames'!V33)),SUBSTITUTE(SUBSTITUTE(LEFT('Récapitulatif Dames'!V33,0)&amp;"0'"&amp;MID('Récapitulatif Dames'!V33,1,6),CHAR(34),""),"'",",")*1,SUBSTITUTE(SUBSTITUTE('Récapitulatif Dames'!V33,CHAR(34),""),"'",",")*1)</f>
        <v>0</v>
      </c>
      <c r="W31" s="1"/>
    </row>
    <row r="32" spans="2:23">
      <c r="B32" s="372">
        <f>'Récapitulatif Dames'!B34</f>
        <v>0</v>
      </c>
      <c r="C32" s="1" t="str">
        <f>'Récapitulatif Dames'!C34</f>
        <v>Agnes</v>
      </c>
      <c r="D32" s="372">
        <f>IFERROR(IF(D31&gt;0,IF(ISNA(VLOOKUP(D31,PTD!B:B,1,0)),1503-MATCH(D31,PTD!B:B,1),1504-MATCH(D31,PTD!B:B,1)),0),"")</f>
        <v>909</v>
      </c>
      <c r="E32" s="372">
        <f>IFERROR(IF(E31&gt;0,IF(ISNA(VLOOKUP(E31,PTD!C:C,1,0)),1503-MATCH(E31,PTD!C:C,1),1504-MATCH(E31,PTD!C:C,1)),0),"")</f>
        <v>847</v>
      </c>
      <c r="F32" s="372">
        <f>IFERROR(IF(F31&gt;0,IF(ISNA(VLOOKUP(F31,PTD!D:D,1,0)),1503-MATCH(F31,PTD!D:D,1),1504-MATCH(F31,PTD!D:D,1)),0),"")</f>
        <v>883</v>
      </c>
      <c r="G32" s="372">
        <f>IFERROR(IF(G31&gt;0,IF(ISNA(VLOOKUP(G31,PTD!E:E,1,0)),1503-MATCH(G31,PTD!E:E,1),1504-MATCH(G31,PTD!E:E,1)),0),"")</f>
        <v>893</v>
      </c>
      <c r="H32" s="372">
        <f>IFERROR(IF(H31&gt;0,IF(ISNA(VLOOKUP(H31,PTD!F:F,1,0)),1503-MATCH(H31,PTD!F:F,1),1504-MATCH(H31,PTD!F:F,1)),0),"")</f>
        <v>838</v>
      </c>
      <c r="I32" s="372">
        <f>IFERROR(IF(I31&gt;0,IF(ISNA(VLOOKUP(I31,PTD!H:H,1,0)),1503-MATCH(I31,PTD!H:H,1),1504-MATCH(I31,PTD!H:H,1)),0),"")</f>
        <v>786</v>
      </c>
      <c r="J32" s="372">
        <f>IFERROR(IF(J31&gt;0,IF(ISNA(VLOOKUP(J31,PTD!I:I,1,0)),1503-MATCH(J31,PTD!I:I,1),1504-MATCH(J31,PTD!I:I,1)),0),"")</f>
        <v>0</v>
      </c>
      <c r="K32" s="372">
        <f>IFERROR(IF(K31&gt;0,IF(ISNA(VLOOKUP(K31,PTD!J:J,1,0)),1503-MATCH(K31,PTD!J:J,1),1504-MATCH(K31,PTD!J:J,1)),0),"")</f>
        <v>0</v>
      </c>
      <c r="L32" s="372">
        <f>IFERROR(IF(L31&gt;0,IF(ISNA(VLOOKUP(L31,PTD!K:K,1,0)),1503-MATCH(L31,PTD!K:K,1),1504-MATCH(L31,PTD!K:K,1)),0),"")</f>
        <v>0</v>
      </c>
      <c r="M32" s="372">
        <f>IFERROR(IF(M31&gt;0,IF(ISNA(VLOOKUP(M31,PTD!L:L,1,0)),1503-MATCH(M31,PTD!L:L,1),1504-MATCH(M31,PTD!L:L,1)),0),"")</f>
        <v>0</v>
      </c>
      <c r="N32" s="372">
        <f>IFERROR(IF(N31&gt;0,IF(ISNA(VLOOKUP(N31,PTD!M:M,1,0)),1503-MATCH(N31,PTD!M:M,1),1504-MATCH(N31,PTD!M:M,1)),0),"")</f>
        <v>0</v>
      </c>
      <c r="O32" s="372">
        <f>IFERROR(IF(O31&gt;0,IF(ISNA(VLOOKUP(O31,PTD!N:N,1,0)),1503-MATCH(O31,PTD!N:N,1),1504-MATCH(O31,PTD!N:N,1)),0),"")</f>
        <v>0</v>
      </c>
      <c r="P32" s="372">
        <f>IFERROR(IF(P31&gt;0,IF(ISNA(VLOOKUP(P31,PTD!O:O,1,0)),1503-MATCH(P31,PTD!O:O,1),1504-MATCH(P31,PTD!O:O,1)),0),"")</f>
        <v>0</v>
      </c>
      <c r="Q32" s="372">
        <f>IFERROR(IF(Q31&gt;0,IF(ISNA(VLOOKUP(Q31,PTD!P:P,1,0)),1503-MATCH(Q31,PTD!P:P,1),1504-MATCH(Q31,PTD!P:P,1)),0),"")</f>
        <v>0</v>
      </c>
      <c r="R32" s="372">
        <f>IFERROR(IF(R31&gt;0,IF(ISNA(VLOOKUP(R31,PTD!Q:Q,1,0)),1503-MATCH(R31,PTD!Q:Q,1),1504-MATCH(R31,PTD!Q:Q,1)),0),"")</f>
        <v>0</v>
      </c>
      <c r="S32" s="372">
        <f>IFERROR(IF(S31&gt;0,IF(ISNA(VLOOKUP(S31,PTD!R:R,1,0)),1503-MATCH(S31,PTD!R:R,1),1504-MATCH(S31,PTD!R:R,1)),0),"")</f>
        <v>0</v>
      </c>
      <c r="T32" s="372">
        <f>IFERROR(IF(T31&gt;0,IF(ISNA(VLOOKUP(T31,PTD!S:S,1,0)),1503-MATCH(T31,PTD!S:S,1),1504-MATCH(T31,PTD!S:S,1)),0),"")</f>
        <v>0</v>
      </c>
      <c r="U32" s="372">
        <f>IFERROR(IF(U31&gt;0,IF(ISNA(VLOOKUP(U31,PTD!T:T,1,0)),1503-MATCH(U31,PTD!T:T,1),1504-MATCH(U31,PTD!T:T,1)),0),"")</f>
        <v>0</v>
      </c>
      <c r="W32" s="1"/>
    </row>
    <row r="33" spans="2:23">
      <c r="B33" s="369">
        <f>'Récapitulatif Dames'!B35</f>
        <v>4</v>
      </c>
      <c r="C33" s="1" t="str">
        <f>'Récapitulatif Dames'!C35</f>
        <v>BOUGLON</v>
      </c>
      <c r="D33" s="369">
        <f>IF(ISERROR(SEARCH("'",'Récapitulatif Dames'!E35)),SUBSTITUTE(SUBSTITUTE(LEFT('Récapitulatif Dames'!E35,0)&amp;"0'"&amp;MID('Récapitulatif Dames'!E35,1,6),CHAR(34),""),"'",",")*1,SUBSTITUTE(SUBSTITUTE('Récapitulatif Dames'!E35,CHAR(34),""),"'",",")*1)</f>
        <v>0</v>
      </c>
      <c r="E33" s="369">
        <f>IF(ISERROR(SEARCH("'",'Récapitulatif Dames'!F35)),SUBSTITUTE(SUBSTITUTE(LEFT('Récapitulatif Dames'!F35,0)&amp;"0'"&amp;MID('Récapitulatif Dames'!F35,1,6),CHAR(34),""),"'",",")*1,SUBSTITUTE(SUBSTITUTE('Récapitulatif Dames'!F35,CHAR(34),""),"'",",")*1)</f>
        <v>0</v>
      </c>
      <c r="F33" s="369">
        <f>IF(ISERROR(SEARCH("'",'Récapitulatif Dames'!G35)),SUBSTITUTE(SUBSTITUTE(LEFT('Récapitulatif Dames'!G35,0)&amp;"0'"&amp;MID('Récapitulatif Dames'!G35,1,6),CHAR(34),""),"'",",")*1,SUBSTITUTE(SUBSTITUTE('Récapitulatif Dames'!G35,CHAR(34),""),"'",",")*1)</f>
        <v>0</v>
      </c>
      <c r="G33" s="369">
        <f>IF(ISERROR(SEARCH("'",'Récapitulatif Dames'!H35)),SUBSTITUTE(SUBSTITUTE(LEFT('Récapitulatif Dames'!H35,0)&amp;"0'"&amp;MID('Récapitulatif Dames'!H35,1,6),CHAR(34),""),"'",",")*1,SUBSTITUTE(SUBSTITUTE('Récapitulatif Dames'!H35,CHAR(34),""),"'",",")*1)</f>
        <v>0</v>
      </c>
      <c r="H33" s="369">
        <f>IF(ISERROR(SEARCH("'",'Récapitulatif Dames'!I35)),SUBSTITUTE(SUBSTITUTE(LEFT('Récapitulatif Dames'!I35,0)&amp;"0'"&amp;MID('Récapitulatif Dames'!I35,1,6),CHAR(34),""),"'",",")*1,SUBSTITUTE(SUBSTITUTE('Récapitulatif Dames'!I35,CHAR(34),""),"'",",")*1)</f>
        <v>0</v>
      </c>
      <c r="I33" s="369">
        <f>IF(ISERROR(SEARCH("'",'Récapitulatif Dames'!J35)),SUBSTITUTE(SUBSTITUTE(LEFT('Récapitulatif Dames'!J35,0)&amp;"0'"&amp;MID('Récapitulatif Dames'!J35,1,6),CHAR(34),""),"'",",")*1,SUBSTITUTE(SUBSTITUTE('Récapitulatif Dames'!J35,CHAR(34),""),"'",",")*1)</f>
        <v>0</v>
      </c>
      <c r="J33" s="369">
        <f>IF(ISERROR(SEARCH("'",'Récapitulatif Dames'!K35)),SUBSTITUTE(SUBSTITUTE(LEFT('Récapitulatif Dames'!K35,0)&amp;"0'"&amp;MID('Récapitulatif Dames'!K35,1,6),CHAR(34),""),"'",",")*1,SUBSTITUTE(SUBSTITUTE('Récapitulatif Dames'!K35,CHAR(34),""),"'",",")*1)</f>
        <v>0</v>
      </c>
      <c r="K33" s="369">
        <f>IF(ISERROR(SEARCH("'",'Récapitulatif Dames'!L35)),SUBSTITUTE(SUBSTITUTE(LEFT('Récapitulatif Dames'!L35,0)&amp;"0'"&amp;MID('Récapitulatif Dames'!L35,1,6),CHAR(34),""),"'",",")*1,SUBSTITUTE(SUBSTITUTE('Récapitulatif Dames'!L35,CHAR(34),""),"'",",")*1)</f>
        <v>0</v>
      </c>
      <c r="L33" s="369">
        <f>IF(ISERROR(SEARCH("'",'Récapitulatif Dames'!M35)),SUBSTITUTE(SUBSTITUTE(LEFT('Récapitulatif Dames'!M35,0)&amp;"0'"&amp;MID('Récapitulatif Dames'!M35,1,6),CHAR(34),""),"'",",")*1,SUBSTITUTE(SUBSTITUTE('Récapitulatif Dames'!M35,CHAR(34),""),"'",",")*1)</f>
        <v>0</v>
      </c>
      <c r="M33" s="369">
        <f>IF(ISERROR(SEARCH("'",'Récapitulatif Dames'!N35)),SUBSTITUTE(SUBSTITUTE(LEFT('Récapitulatif Dames'!N35,0)&amp;"0'"&amp;MID('Récapitulatif Dames'!N35,1,6),CHAR(34),""),"'",",")*1,SUBSTITUTE(SUBSTITUTE('Récapitulatif Dames'!N35,CHAR(34),""),"'",",")*1)</f>
        <v>0</v>
      </c>
      <c r="N33" s="369">
        <f>IF(ISERROR(SEARCH("'",'Récapitulatif Dames'!O35)),SUBSTITUTE(SUBSTITUTE(LEFT('Récapitulatif Dames'!O35,0)&amp;"0'"&amp;MID('Récapitulatif Dames'!O35,1,6),CHAR(34),""),"'",",")*1,SUBSTITUTE(SUBSTITUTE('Récapitulatif Dames'!O35,CHAR(34),""),"'",",")*1)</f>
        <v>0</v>
      </c>
      <c r="O33" s="369">
        <f>IF(ISERROR(SEARCH("'",'Récapitulatif Dames'!P35)),SUBSTITUTE(SUBSTITUTE(LEFT('Récapitulatif Dames'!P35,0)&amp;"0'"&amp;MID('Récapitulatif Dames'!P35,1,6),CHAR(34),""),"'",",")*1,SUBSTITUTE(SUBSTITUTE('Récapitulatif Dames'!P35,CHAR(34),""),"'",",")*1)</f>
        <v>0</v>
      </c>
      <c r="P33" s="369">
        <f>IF(ISERROR(SEARCH("'",'Récapitulatif Dames'!Q35)),SUBSTITUTE(SUBSTITUTE(LEFT('Récapitulatif Dames'!Q35,0)&amp;"0'"&amp;MID('Récapitulatif Dames'!Q35,1,6),CHAR(34),""),"'",",")*1,SUBSTITUTE(SUBSTITUTE('Récapitulatif Dames'!Q35,CHAR(34),""),"'",",")*1)</f>
        <v>0</v>
      </c>
      <c r="Q33" s="369">
        <f>IF(ISERROR(SEARCH("'",'Récapitulatif Dames'!R35)),SUBSTITUTE(SUBSTITUTE(LEFT('Récapitulatif Dames'!R35,0)&amp;"0'"&amp;MID('Récapitulatif Dames'!R35,1,6),CHAR(34),""),"'",",")*1,SUBSTITUTE(SUBSTITUTE('Récapitulatif Dames'!R35,CHAR(34),""),"'",",")*1)</f>
        <v>0</v>
      </c>
      <c r="R33" s="369">
        <f>IF(ISERROR(SEARCH("'",'Récapitulatif Dames'!S35)),SUBSTITUTE(SUBSTITUTE(LEFT('Récapitulatif Dames'!S35,0)&amp;"0'"&amp;MID('Récapitulatif Dames'!S35,1,6),CHAR(34),""),"'",",")*1,SUBSTITUTE(SUBSTITUTE('Récapitulatif Dames'!S35,CHAR(34),""),"'",",")*1)</f>
        <v>0</v>
      </c>
      <c r="S33" s="369">
        <f>IF(ISERROR(SEARCH("'",'Récapitulatif Dames'!T35)),SUBSTITUTE(SUBSTITUTE(LEFT('Récapitulatif Dames'!T35,0)&amp;"0'"&amp;MID('Récapitulatif Dames'!T35,1,6),CHAR(34),""),"'",",")*1,SUBSTITUTE(SUBSTITUTE('Récapitulatif Dames'!T35,CHAR(34),""),"'",",")*1)</f>
        <v>0</v>
      </c>
      <c r="T33" s="369">
        <f>IF(ISERROR(SEARCH("'",'Récapitulatif Dames'!U35)),SUBSTITUTE(SUBSTITUTE(LEFT('Récapitulatif Dames'!U35,0)&amp;"0'"&amp;MID('Récapitulatif Dames'!U35,1,6),CHAR(34),""),"'",",")*1,SUBSTITUTE(SUBSTITUTE('Récapitulatif Dames'!U35,CHAR(34),""),"'",",")*1)</f>
        <v>0</v>
      </c>
      <c r="U33" s="369">
        <f>IF(ISERROR(SEARCH("'",'Récapitulatif Dames'!V35)),SUBSTITUTE(SUBSTITUTE(LEFT('Récapitulatif Dames'!V35,0)&amp;"0'"&amp;MID('Récapitulatif Dames'!V35,1,6),CHAR(34),""),"'",",")*1,SUBSTITUTE(SUBSTITUTE('Récapitulatif Dames'!V35,CHAR(34),""),"'",",")*1)</f>
        <v>0</v>
      </c>
      <c r="W33" s="1"/>
    </row>
    <row r="34" spans="2:23">
      <c r="B34" s="369">
        <f>'Récapitulatif Dames'!B36</f>
        <v>0</v>
      </c>
      <c r="C34" s="1" t="str">
        <f>'Récapitulatif Dames'!C36</f>
        <v>Magalie</v>
      </c>
      <c r="D34" s="369">
        <f>IFERROR(IF(D33&gt;0,IF(ISNA(VLOOKUP(D33,PTD!B:B,1,0)),1503-MATCH(D33,PTD!B:B,1),1504-MATCH(D33,PTD!B:B,1)),0),"")</f>
        <v>0</v>
      </c>
      <c r="E34" s="369">
        <f>IFERROR(IF(E33&gt;0,IF(ISNA(VLOOKUP(E33,PTD!C:C,1,0)),1503-MATCH(E33,PTD!C:C,1),1504-MATCH(E33,PTD!C:C,1)),0),"")</f>
        <v>0</v>
      </c>
      <c r="F34" s="369">
        <f>IFERROR(IF(F33&gt;0,IF(ISNA(VLOOKUP(F33,PTD!D:D,1,0)),1503-MATCH(F33,PTD!D:D,1),1504-MATCH(F33,PTD!D:D,1)),0),"")</f>
        <v>0</v>
      </c>
      <c r="G34" s="369">
        <f>IFERROR(IF(G33&gt;0,IF(ISNA(VLOOKUP(G33,PTD!E:E,1,0)),1503-MATCH(G33,PTD!E:E,1),1504-MATCH(G33,PTD!E:E,1)),0),"")</f>
        <v>0</v>
      </c>
      <c r="H34" s="369">
        <f>IFERROR(IF(H33&gt;0,IF(ISNA(VLOOKUP(H33,PTD!F:F,1,0)),1503-MATCH(H33,PTD!F:F,1),1504-MATCH(H33,PTD!F:F,1)),0),"")</f>
        <v>0</v>
      </c>
      <c r="I34" s="369">
        <f>IFERROR(IF(I33&gt;0,IF(ISNA(VLOOKUP(I33,PTD!H:H,1,0)),1503-MATCH(I33,PTD!H:H,1),1504-MATCH(I33,PTD!H:H,1)),0),"")</f>
        <v>0</v>
      </c>
      <c r="J34" s="369">
        <f>IFERROR(IF(J33&gt;0,IF(ISNA(VLOOKUP(J33,PTD!I:I,1,0)),1503-MATCH(J33,PTD!I:I,1),1504-MATCH(J33,PTD!I:I,1)),0),"")</f>
        <v>0</v>
      </c>
      <c r="K34" s="369">
        <f>IFERROR(IF(K33&gt;0,IF(ISNA(VLOOKUP(K33,PTD!J:J,1,0)),1503-MATCH(K33,PTD!J:J,1),1504-MATCH(K33,PTD!J:J,1)),0),"")</f>
        <v>0</v>
      </c>
      <c r="L34" s="369">
        <f>IFERROR(IF(L33&gt;0,IF(ISNA(VLOOKUP(L33,PTD!K:K,1,0)),1503-MATCH(L33,PTD!K:K,1),1504-MATCH(L33,PTD!K:K,1)),0),"")</f>
        <v>0</v>
      </c>
      <c r="M34" s="369">
        <f>IFERROR(IF(M33&gt;0,IF(ISNA(VLOOKUP(M33,PTD!L:L,1,0)),1503-MATCH(M33,PTD!L:L,1),1504-MATCH(M33,PTD!L:L,1)),0),"")</f>
        <v>0</v>
      </c>
      <c r="N34" s="369">
        <f>IFERROR(IF(N33&gt;0,IF(ISNA(VLOOKUP(N33,PTD!M:M,1,0)),1503-MATCH(N33,PTD!M:M,1),1504-MATCH(N33,PTD!M:M,1)),0),"")</f>
        <v>0</v>
      </c>
      <c r="O34" s="369">
        <f>IFERROR(IF(O33&gt;0,IF(ISNA(VLOOKUP(O33,PTD!N:N,1,0)),1503-MATCH(O33,PTD!N:N,1),1504-MATCH(O33,PTD!N:N,1)),0),"")</f>
        <v>0</v>
      </c>
      <c r="P34" s="369">
        <f>IFERROR(IF(P33&gt;0,IF(ISNA(VLOOKUP(P33,PTD!O:O,1,0)),1503-MATCH(P33,PTD!O:O,1),1504-MATCH(P33,PTD!O:O,1)),0),"")</f>
        <v>0</v>
      </c>
      <c r="Q34" s="369">
        <f>IFERROR(IF(Q33&gt;0,IF(ISNA(VLOOKUP(Q33,PTD!P:P,1,0)),1503-MATCH(Q33,PTD!P:P,1),1504-MATCH(Q33,PTD!P:P,1)),0),"")</f>
        <v>0</v>
      </c>
      <c r="R34" s="369">
        <f>IFERROR(IF(R33&gt;0,IF(ISNA(VLOOKUP(R33,PTD!Q:Q,1,0)),1503-MATCH(R33,PTD!Q:Q,1),1504-MATCH(R33,PTD!Q:Q,1)),0),"")</f>
        <v>0</v>
      </c>
      <c r="S34" s="369">
        <f>IFERROR(IF(S33&gt;0,IF(ISNA(VLOOKUP(S33,PTD!R:R,1,0)),1503-MATCH(S33,PTD!R:R,1),1504-MATCH(S33,PTD!R:R,1)),0),"")</f>
        <v>0</v>
      </c>
      <c r="T34" s="369">
        <f>IFERROR(IF(T33&gt;0,IF(ISNA(VLOOKUP(T33,PTD!S:S,1,0)),1503-MATCH(T33,PTD!S:S,1),1504-MATCH(T33,PTD!S:S,1)),0),"")</f>
        <v>0</v>
      </c>
      <c r="U34" s="369">
        <f>IFERROR(IF(U33&gt;0,IF(ISNA(VLOOKUP(U33,PTD!T:T,1,0)),1503-MATCH(U33,PTD!T:T,1),1504-MATCH(U33,PTD!T:T,1)),0),"")</f>
        <v>0</v>
      </c>
      <c r="W34" s="1"/>
    </row>
    <row r="35" spans="2:23">
      <c r="B35" s="369">
        <f>'Récapitulatif Dames'!B37</f>
        <v>3</v>
      </c>
      <c r="C35" s="1" t="str">
        <f>'Récapitulatif Dames'!C37</f>
        <v>SINOIR</v>
      </c>
      <c r="D35" s="369">
        <f>IF(ISERROR(SEARCH("'",'Récapitulatif Dames'!E37)),SUBSTITUTE(SUBSTITUTE(LEFT('Récapitulatif Dames'!E37,0)&amp;"0'"&amp;MID('Récapitulatif Dames'!E37,1,6),CHAR(34),""),"'",",")*1,SUBSTITUTE(SUBSTITUTE('Récapitulatif Dames'!E37,CHAR(34),""),"'",",")*1)</f>
        <v>0.32840000000000003</v>
      </c>
      <c r="E35" s="369">
        <f>IF(ISERROR(SEARCH("'",'Récapitulatif Dames'!F37)),SUBSTITUTE(SUBSTITUTE(LEFT('Récapitulatif Dames'!F37,0)&amp;"0'"&amp;MID('Récapitulatif Dames'!F37,1,6),CHAR(34),""),"'",",")*1,SUBSTITUTE(SUBSTITUTE('Récapitulatif Dames'!F37,CHAR(34),""),"'",",")*1)</f>
        <v>1.1222000000000001</v>
      </c>
      <c r="F35" s="369">
        <f>IF(ISERROR(SEARCH("'",'Récapitulatif Dames'!G37)),SUBSTITUTE(SUBSTITUTE(LEFT('Récapitulatif Dames'!G37,0)&amp;"0'"&amp;MID('Récapitulatif Dames'!G37,1,6),CHAR(34),""),"'",",")*1,SUBSTITUTE(SUBSTITUTE('Récapitulatif Dames'!G37,CHAR(34),""),"'",",")*1)</f>
        <v>0</v>
      </c>
      <c r="G35" s="369">
        <f>IF(ISERROR(SEARCH("'",'Récapitulatif Dames'!H37)),SUBSTITUTE(SUBSTITUTE(LEFT('Récapitulatif Dames'!H37,0)&amp;"0'"&amp;MID('Récapitulatif Dames'!H37,1,6),CHAR(34),""),"'",",")*1,SUBSTITUTE(SUBSTITUTE('Récapitulatif Dames'!H37,CHAR(34),""),"'",",")*1)</f>
        <v>0</v>
      </c>
      <c r="H35" s="369">
        <f>IF(ISERROR(SEARCH("'",'Récapitulatif Dames'!I37)),SUBSTITUTE(SUBSTITUTE(LEFT('Récapitulatif Dames'!I37,0)&amp;"0'"&amp;MID('Récapitulatif Dames'!I37,1,6),CHAR(34),""),"'",",")*1,SUBSTITUTE(SUBSTITUTE('Récapitulatif Dames'!I37,CHAR(34),""),"'",",")*1)</f>
        <v>0</v>
      </c>
      <c r="I35" s="369">
        <f>IF(ISERROR(SEARCH("'",'Récapitulatif Dames'!J37)),SUBSTITUTE(SUBSTITUTE(LEFT('Récapitulatif Dames'!J37,0)&amp;"0'"&amp;MID('Récapitulatif Dames'!J37,1,6),CHAR(34),""),"'",",")*1,SUBSTITUTE(SUBSTITUTE('Récapitulatif Dames'!J37,CHAR(34),""),"'",",")*1)</f>
        <v>0</v>
      </c>
      <c r="J35" s="369">
        <f>IF(ISERROR(SEARCH("'",'Récapitulatif Dames'!K37)),SUBSTITUTE(SUBSTITUTE(LEFT('Récapitulatif Dames'!K37,0)&amp;"0'"&amp;MID('Récapitulatif Dames'!K37,1,6),CHAR(34),""),"'",",")*1,SUBSTITUTE(SUBSTITUTE('Récapitulatif Dames'!K37,CHAR(34),""),"'",",")*1)</f>
        <v>0</v>
      </c>
      <c r="K35" s="369">
        <f>IF(ISERROR(SEARCH("'",'Récapitulatif Dames'!L37)),SUBSTITUTE(SUBSTITUTE(LEFT('Récapitulatif Dames'!L37,0)&amp;"0'"&amp;MID('Récapitulatif Dames'!L37,1,6),CHAR(34),""),"'",",")*1,SUBSTITUTE(SUBSTITUTE('Récapitulatif Dames'!L37,CHAR(34),""),"'",",")*1)</f>
        <v>0</v>
      </c>
      <c r="L35" s="369">
        <f>IF(ISERROR(SEARCH("'",'Récapitulatif Dames'!M37)),SUBSTITUTE(SUBSTITUTE(LEFT('Récapitulatif Dames'!M37,0)&amp;"0'"&amp;MID('Récapitulatif Dames'!M37,1,6),CHAR(34),""),"'",",")*1,SUBSTITUTE(SUBSTITUTE('Récapitulatif Dames'!M37,CHAR(34),""),"'",",")*1)</f>
        <v>0</v>
      </c>
      <c r="M35" s="369">
        <f>IF(ISERROR(SEARCH("'",'Récapitulatif Dames'!N37)),SUBSTITUTE(SUBSTITUTE(LEFT('Récapitulatif Dames'!N37,0)&amp;"0'"&amp;MID('Récapitulatif Dames'!N37,1,6),CHAR(34),""),"'",",")*1,SUBSTITUTE(SUBSTITUTE('Récapitulatif Dames'!N37,CHAR(34),""),"'",",")*1)</f>
        <v>0.43580000000000002</v>
      </c>
      <c r="N35" s="369">
        <f>IF(ISERROR(SEARCH("'",'Récapitulatif Dames'!O37)),SUBSTITUTE(SUBSTITUTE(LEFT('Récapitulatif Dames'!O37,0)&amp;"0'"&amp;MID('Récapitulatif Dames'!O37,1,6),CHAR(34),""),"'",",")*1,SUBSTITUTE(SUBSTITUTE('Récapitulatif Dames'!O37,CHAR(34),""),"'",",")*1)</f>
        <v>1.3115000000000001</v>
      </c>
      <c r="O35" s="369">
        <f>IF(ISERROR(SEARCH("'",'Récapitulatif Dames'!P37)),SUBSTITUTE(SUBSTITUTE(LEFT('Récapitulatif Dames'!P37,0)&amp;"0'"&amp;MID('Récapitulatif Dames'!P37,1,6),CHAR(34),""),"'",",")*1,SUBSTITUTE(SUBSTITUTE('Récapitulatif Dames'!P37,CHAR(34),""),"'",",")*1)</f>
        <v>0</v>
      </c>
      <c r="P35" s="369">
        <f>IF(ISERROR(SEARCH("'",'Récapitulatif Dames'!Q37)),SUBSTITUTE(SUBSTITUTE(LEFT('Récapitulatif Dames'!Q37,0)&amp;"0'"&amp;MID('Récapitulatif Dames'!Q37,1,6),CHAR(34),""),"'",",")*1,SUBSTITUTE(SUBSTITUTE('Récapitulatif Dames'!Q37,CHAR(34),""),"'",",")*1)</f>
        <v>0</v>
      </c>
      <c r="Q35" s="369">
        <f>IF(ISERROR(SEARCH("'",'Récapitulatif Dames'!R37)),SUBSTITUTE(SUBSTITUTE(LEFT('Récapitulatif Dames'!R37,0)&amp;"0'"&amp;MID('Récapitulatif Dames'!R37,1,6),CHAR(34),""),"'",",")*1,SUBSTITUTE(SUBSTITUTE('Récapitulatif Dames'!R37,CHAR(34),""),"'",",")*1)</f>
        <v>0</v>
      </c>
      <c r="R35" s="369">
        <f>IF(ISERROR(SEARCH("'",'Récapitulatif Dames'!S37)),SUBSTITUTE(SUBSTITUTE(LEFT('Récapitulatif Dames'!S37,0)&amp;"0'"&amp;MID('Récapitulatif Dames'!S37,1,6),CHAR(34),""),"'",",")*1,SUBSTITUTE(SUBSTITUTE('Récapitulatif Dames'!S37,CHAR(34),""),"'",",")*1)</f>
        <v>0</v>
      </c>
      <c r="S35" s="369">
        <f>IF(ISERROR(SEARCH("'",'Récapitulatif Dames'!T37)),SUBSTITUTE(SUBSTITUTE(LEFT('Récapitulatif Dames'!T37,0)&amp;"0'"&amp;MID('Récapitulatif Dames'!T37,1,6),CHAR(34),""),"'",",")*1,SUBSTITUTE(SUBSTITUTE('Récapitulatif Dames'!T37,CHAR(34),""),"'",",")*1)</f>
        <v>1.2261</v>
      </c>
      <c r="T35" s="369">
        <f>IF(ISERROR(SEARCH("'",'Récapitulatif Dames'!U37)),SUBSTITUTE(SUBSTITUTE(LEFT('Récapitulatif Dames'!U37,0)&amp;"0'"&amp;MID('Récapitulatif Dames'!U37,1,6),CHAR(34),""),"'",",")*1,SUBSTITUTE(SUBSTITUTE('Récapitulatif Dames'!U37,CHAR(34),""),"'",",")*1)</f>
        <v>3.0177999999999998</v>
      </c>
      <c r="U35" s="369">
        <f>IF(ISERROR(SEARCH("'",'Récapitulatif Dames'!V37)),SUBSTITUTE(SUBSTITUTE(LEFT('Récapitulatif Dames'!V37,0)&amp;"0'"&amp;MID('Récapitulatif Dames'!V37,1,6),CHAR(34),""),"'",",")*1,SUBSTITUTE(SUBSTITUTE('Récapitulatif Dames'!V37,CHAR(34),""),"'",",")*1)</f>
        <v>0</v>
      </c>
      <c r="W35" s="1"/>
    </row>
    <row r="36" spans="2:23">
      <c r="B36" s="369">
        <f>'Récapitulatif Dames'!B38</f>
        <v>0</v>
      </c>
      <c r="C36" s="1" t="str">
        <f>'Récapitulatif Dames'!C38</f>
        <v>Sarah</v>
      </c>
      <c r="D36" s="369">
        <f>IFERROR(IF(D35&gt;0,IF(ISNA(VLOOKUP(D35,PTD!B:B,1,0)),1503-MATCH(D35,PTD!B:B,1),1504-MATCH(D35,PTD!B:B,1)),0),"")</f>
        <v>776</v>
      </c>
      <c r="E36" s="369">
        <f>IFERROR(IF(E35&gt;0,IF(ISNA(VLOOKUP(E35,PTD!C:C,1,0)),1503-MATCH(E35,PTD!C:C,1),1504-MATCH(E35,PTD!C:C,1)),0),"")</f>
        <v>726</v>
      </c>
      <c r="F36" s="369">
        <f>IFERROR(IF(F35&gt;0,IF(ISNA(VLOOKUP(F35,PTD!D:D,1,0)),1503-MATCH(F35,PTD!D:D,1),1504-MATCH(F35,PTD!D:D,1)),0),"")</f>
        <v>0</v>
      </c>
      <c r="G36" s="369">
        <f>IFERROR(IF(G35&gt;0,IF(ISNA(VLOOKUP(G35,PTD!E:E,1,0)),1503-MATCH(G35,PTD!E:E,1),1504-MATCH(G35,PTD!E:E,1)),0),"")</f>
        <v>0</v>
      </c>
      <c r="H36" s="369">
        <f>IFERROR(IF(H35&gt;0,IF(ISNA(VLOOKUP(H35,PTD!F:F,1,0)),1503-MATCH(H35,PTD!F:F,1),1504-MATCH(H35,PTD!F:F,1)),0),"")</f>
        <v>0</v>
      </c>
      <c r="I36" s="369">
        <f>IFERROR(IF(I35&gt;0,IF(ISNA(VLOOKUP(I35,PTD!H:H,1,0)),1503-MATCH(I35,PTD!H:H,1),1504-MATCH(I35,PTD!H:H,1)),0),"")</f>
        <v>0</v>
      </c>
      <c r="J36" s="369">
        <f>IFERROR(IF(J35&gt;0,IF(ISNA(VLOOKUP(J35,PTD!I:I,1,0)),1503-MATCH(J35,PTD!I:I,1),1504-MATCH(J35,PTD!I:I,1)),0),"")</f>
        <v>0</v>
      </c>
      <c r="K36" s="369">
        <f>IFERROR(IF(K35&gt;0,IF(ISNA(VLOOKUP(K35,PTD!J:J,1,0)),1503-MATCH(K35,PTD!J:J,1),1504-MATCH(K35,PTD!J:J,1)),0),"")</f>
        <v>0</v>
      </c>
      <c r="L36" s="369">
        <f>IFERROR(IF(L35&gt;0,IF(ISNA(VLOOKUP(L35,PTD!K:K,1,0)),1503-MATCH(L35,PTD!K:K,1),1504-MATCH(L35,PTD!K:K,1)),0),"")</f>
        <v>0</v>
      </c>
      <c r="M36" s="369">
        <f>IFERROR(IF(M35&gt;0,IF(ISNA(VLOOKUP(M35,PTD!L:L,1,0)),1503-MATCH(M35,PTD!L:L,1),1504-MATCH(M35,PTD!L:L,1)),0),"")</f>
        <v>693</v>
      </c>
      <c r="N36" s="369">
        <f>IFERROR(IF(N35&gt;0,IF(ISNA(VLOOKUP(N35,PTD!M:M,1,0)),1503-MATCH(N35,PTD!M:M,1),1504-MATCH(N35,PTD!M:M,1)),0),"")</f>
        <v>787</v>
      </c>
      <c r="O36" s="369">
        <f>IFERROR(IF(O35&gt;0,IF(ISNA(VLOOKUP(O35,PTD!N:N,1,0)),1503-MATCH(O35,PTD!N:N,1),1504-MATCH(O35,PTD!N:N,1)),0),"")</f>
        <v>0</v>
      </c>
      <c r="P36" s="369">
        <f>IFERROR(IF(P35&gt;0,IF(ISNA(VLOOKUP(P35,PTD!O:O,1,0)),1503-MATCH(P35,PTD!O:O,1),1504-MATCH(P35,PTD!O:O,1)),0),"")</f>
        <v>0</v>
      </c>
      <c r="Q36" s="369">
        <f>IFERROR(IF(Q35&gt;0,IF(ISNA(VLOOKUP(Q35,PTD!P:P,1,0)),1503-MATCH(Q35,PTD!P:P,1),1504-MATCH(Q35,PTD!P:P,1)),0),"")</f>
        <v>0</v>
      </c>
      <c r="R36" s="369">
        <f>IFERROR(IF(R35&gt;0,IF(ISNA(VLOOKUP(R35,PTD!Q:Q,1,0)),1503-MATCH(R35,PTD!Q:Q,1),1504-MATCH(R35,PTD!Q:Q,1)),0),"")</f>
        <v>0</v>
      </c>
      <c r="S36" s="369">
        <f>IFERROR(IF(S35&gt;0,IF(ISNA(VLOOKUP(S35,PTD!R:R,1,0)),1503-MATCH(S35,PTD!R:R,1),1504-MATCH(S35,PTD!R:R,1)),0),"")</f>
        <v>752</v>
      </c>
      <c r="T36" s="369">
        <f>IFERROR(IF(T35&gt;0,IF(ISNA(VLOOKUP(T35,PTD!S:S,1,0)),1503-MATCH(T35,PTD!S:S,1),1504-MATCH(T35,PTD!S:S,1)),0),"")</f>
        <v>657</v>
      </c>
      <c r="U36" s="369">
        <f>IFERROR(IF(U35&gt;0,IF(ISNA(VLOOKUP(U35,PTD!T:T,1,0)),1503-MATCH(U35,PTD!T:T,1),1504-MATCH(U35,PTD!T:T,1)),0),"")</f>
        <v>0</v>
      </c>
      <c r="W36" s="1"/>
    </row>
    <row r="37" spans="2:23">
      <c r="B37" s="372">
        <f>'Récapitulatif Dames'!B39</f>
        <v>0</v>
      </c>
      <c r="C37" s="1" t="str">
        <f>'Récapitulatif Dames'!C39</f>
        <v>DELACOUR</v>
      </c>
      <c r="D37" s="372">
        <f>IF(ISERROR(SEARCH("'",'Récapitulatif Dames'!E39)),SUBSTITUTE(SUBSTITUTE(LEFT('Récapitulatif Dames'!E39,0)&amp;"0'"&amp;MID('Récapitulatif Dames'!E39,1,6),CHAR(34),""),"'",",")*1,SUBSTITUTE(SUBSTITUTE('Récapitulatif Dames'!E39,CHAR(34),""),"'",",")*1)</f>
        <v>0</v>
      </c>
      <c r="E37" s="372">
        <f>IF(ISERROR(SEARCH("'",'Récapitulatif Dames'!F39)),SUBSTITUTE(SUBSTITUTE(LEFT('Récapitulatif Dames'!F39,0)&amp;"0'"&amp;MID('Récapitulatif Dames'!F39,1,6),CHAR(34),""),"'",",")*1,SUBSTITUTE(SUBSTITUTE('Récapitulatif Dames'!F39,CHAR(34),""),"'",",")*1)</f>
        <v>0</v>
      </c>
      <c r="F37" s="372">
        <f>IF(ISERROR(SEARCH("'",'Récapitulatif Dames'!G39)),SUBSTITUTE(SUBSTITUTE(LEFT('Récapitulatif Dames'!G39,0)&amp;"0'"&amp;MID('Récapitulatif Dames'!G39,1,6),CHAR(34),""),"'",",")*1,SUBSTITUTE(SUBSTITUTE('Récapitulatif Dames'!G39,CHAR(34),""),"'",",")*1)</f>
        <v>0</v>
      </c>
      <c r="G37" s="372">
        <f>IF(ISERROR(SEARCH("'",'Récapitulatif Dames'!H39)),SUBSTITUTE(SUBSTITUTE(LEFT('Récapitulatif Dames'!H39,0)&amp;"0'"&amp;MID('Récapitulatif Dames'!H39,1,6),CHAR(34),""),"'",",")*1,SUBSTITUTE(SUBSTITUTE('Récapitulatif Dames'!H39,CHAR(34),""),"'",",")*1)</f>
        <v>0</v>
      </c>
      <c r="H37" s="372">
        <f>IF(ISERROR(SEARCH("'",'Récapitulatif Dames'!I39)),SUBSTITUTE(SUBSTITUTE(LEFT('Récapitulatif Dames'!I39,0)&amp;"0'"&amp;MID('Récapitulatif Dames'!I39,1,6),CHAR(34),""),"'",",")*1,SUBSTITUTE(SUBSTITUTE('Récapitulatif Dames'!I39,CHAR(34),""),"'",",")*1)</f>
        <v>0</v>
      </c>
      <c r="I37" s="372">
        <f>IF(ISERROR(SEARCH("'",'Récapitulatif Dames'!J39)),SUBSTITUTE(SUBSTITUTE(LEFT('Récapitulatif Dames'!J39,0)&amp;"0'"&amp;MID('Récapitulatif Dames'!J39,1,6),CHAR(34),""),"'",",")*1,SUBSTITUTE(SUBSTITUTE('Récapitulatif Dames'!J39,CHAR(34),""),"'",",")*1)</f>
        <v>0</v>
      </c>
      <c r="J37" s="372">
        <f>IF(ISERROR(SEARCH("'",'Récapitulatif Dames'!K39)),SUBSTITUTE(SUBSTITUTE(LEFT('Récapitulatif Dames'!K39,0)&amp;"0'"&amp;MID('Récapitulatif Dames'!K39,1,6),CHAR(34),""),"'",",")*1,SUBSTITUTE(SUBSTITUTE('Récapitulatif Dames'!K39,CHAR(34),""),"'",",")*1)</f>
        <v>0</v>
      </c>
      <c r="K37" s="372">
        <f>IF(ISERROR(SEARCH("'",'Récapitulatif Dames'!L39)),SUBSTITUTE(SUBSTITUTE(LEFT('Récapitulatif Dames'!L39,0)&amp;"0'"&amp;MID('Récapitulatif Dames'!L39,1,6),CHAR(34),""),"'",",")*1,SUBSTITUTE(SUBSTITUTE('Récapitulatif Dames'!L39,CHAR(34),""),"'",",")*1)</f>
        <v>0</v>
      </c>
      <c r="L37" s="372">
        <f>IF(ISERROR(SEARCH("'",'Récapitulatif Dames'!M39)),SUBSTITUTE(SUBSTITUTE(LEFT('Récapitulatif Dames'!M39,0)&amp;"0'"&amp;MID('Récapitulatif Dames'!M39,1,6),CHAR(34),""),"'",",")*1,SUBSTITUTE(SUBSTITUTE('Récapitulatif Dames'!M39,CHAR(34),""),"'",",")*1)</f>
        <v>0</v>
      </c>
      <c r="M37" s="372">
        <f>IF(ISERROR(SEARCH("'",'Récapitulatif Dames'!N39)),SUBSTITUTE(SUBSTITUTE(LEFT('Récapitulatif Dames'!N39,0)&amp;"0'"&amp;MID('Récapitulatif Dames'!N39,1,6),CHAR(34),""),"'",",")*1,SUBSTITUTE(SUBSTITUTE('Récapitulatif Dames'!N39,CHAR(34),""),"'",",")*1)</f>
        <v>0</v>
      </c>
      <c r="N37" s="372">
        <f>IF(ISERROR(SEARCH("'",'Récapitulatif Dames'!O39)),SUBSTITUTE(SUBSTITUTE(LEFT('Récapitulatif Dames'!O39,0)&amp;"0'"&amp;MID('Récapitulatif Dames'!O39,1,6),CHAR(34),""),"'",",")*1,SUBSTITUTE(SUBSTITUTE('Récapitulatif Dames'!O39,CHAR(34),""),"'",",")*1)</f>
        <v>0</v>
      </c>
      <c r="O37" s="372">
        <f>IF(ISERROR(SEARCH("'",'Récapitulatif Dames'!P39)),SUBSTITUTE(SUBSTITUTE(LEFT('Récapitulatif Dames'!P39,0)&amp;"0'"&amp;MID('Récapitulatif Dames'!P39,1,6),CHAR(34),""),"'",",")*1,SUBSTITUTE(SUBSTITUTE('Récapitulatif Dames'!P39,CHAR(34),""),"'",",")*1)</f>
        <v>0</v>
      </c>
      <c r="P37" s="372">
        <f>IF(ISERROR(SEARCH("'",'Récapitulatif Dames'!Q39)),SUBSTITUTE(SUBSTITUTE(LEFT('Récapitulatif Dames'!Q39,0)&amp;"0'"&amp;MID('Récapitulatif Dames'!Q39,1,6),CHAR(34),""),"'",",")*1,SUBSTITUTE(SUBSTITUTE('Récapitulatif Dames'!Q39,CHAR(34),""),"'",",")*1)</f>
        <v>0</v>
      </c>
      <c r="Q37" s="372">
        <f>IF(ISERROR(SEARCH("'",'Récapitulatif Dames'!R39)),SUBSTITUTE(SUBSTITUTE(LEFT('Récapitulatif Dames'!R39,0)&amp;"0'"&amp;MID('Récapitulatif Dames'!R39,1,6),CHAR(34),""),"'",",")*1,SUBSTITUTE(SUBSTITUTE('Récapitulatif Dames'!R39,CHAR(34),""),"'",",")*1)</f>
        <v>0</v>
      </c>
      <c r="R37" s="372">
        <f>IF(ISERROR(SEARCH("'",'Récapitulatif Dames'!S39)),SUBSTITUTE(SUBSTITUTE(LEFT('Récapitulatif Dames'!S39,0)&amp;"0'"&amp;MID('Récapitulatif Dames'!S39,1,6),CHAR(34),""),"'",",")*1,SUBSTITUTE(SUBSTITUTE('Récapitulatif Dames'!S39,CHAR(34),""),"'",",")*1)</f>
        <v>0</v>
      </c>
      <c r="S37" s="372">
        <f>IF(ISERROR(SEARCH("'",'Récapitulatif Dames'!T39)),SUBSTITUTE(SUBSTITUTE(LEFT('Récapitulatif Dames'!T39,0)&amp;"0'"&amp;MID('Récapitulatif Dames'!T39,1,6),CHAR(34),""),"'",",")*1,SUBSTITUTE(SUBSTITUTE('Récapitulatif Dames'!T39,CHAR(34),""),"'",",")*1)</f>
        <v>0</v>
      </c>
      <c r="T37" s="372">
        <f>IF(ISERROR(SEARCH("'",'Récapitulatif Dames'!U39)),SUBSTITUTE(SUBSTITUTE(LEFT('Récapitulatif Dames'!U39,0)&amp;"0'"&amp;MID('Récapitulatif Dames'!U39,1,6),CHAR(34),""),"'",",")*1,SUBSTITUTE(SUBSTITUTE('Récapitulatif Dames'!U39,CHAR(34),""),"'",",")*1)</f>
        <v>0</v>
      </c>
      <c r="U37" s="372">
        <f>IF(ISERROR(SEARCH("'",'Récapitulatif Dames'!V39)),SUBSTITUTE(SUBSTITUTE(LEFT('Récapitulatif Dames'!V39,0)&amp;"0'"&amp;MID('Récapitulatif Dames'!V39,1,6),CHAR(34),""),"'",",")*1,SUBSTITUTE(SUBSTITUTE('Récapitulatif Dames'!V39,CHAR(34),""),"'",",")*1)</f>
        <v>0</v>
      </c>
      <c r="W37" s="1"/>
    </row>
    <row r="38" spans="2:23">
      <c r="B38" s="372">
        <f>'Récapitulatif Dames'!B40</f>
        <v>0</v>
      </c>
      <c r="C38" s="1" t="str">
        <f>'Récapitulatif Dames'!C40</f>
        <v>Mathilde</v>
      </c>
      <c r="D38" s="372">
        <f>IFERROR(IF(D37&gt;0,IF(ISNA(VLOOKUP(D37,PTD!B:B,1,0)),1503-MATCH(D37,PTD!B:B,1),1504-MATCH(D37,PTD!B:B,1)),0),"")</f>
        <v>0</v>
      </c>
      <c r="E38" s="372">
        <f>IFERROR(IF(E37&gt;0,IF(ISNA(VLOOKUP(E37,PTD!C:C,1,0)),1503-MATCH(E37,PTD!C:C,1),1504-MATCH(E37,PTD!C:C,1)),0),"")</f>
        <v>0</v>
      </c>
      <c r="F38" s="372">
        <f>IFERROR(IF(F37&gt;0,IF(ISNA(VLOOKUP(F37,PTD!D:D,1,0)),1503-MATCH(F37,PTD!D:D,1),1504-MATCH(F37,PTD!D:D,1)),0),"")</f>
        <v>0</v>
      </c>
      <c r="G38" s="372">
        <f>IFERROR(IF(G37&gt;0,IF(ISNA(VLOOKUP(G37,PTD!E:E,1,0)),1503-MATCH(G37,PTD!E:E,1),1504-MATCH(G37,PTD!E:E,1)),0),"")</f>
        <v>0</v>
      </c>
      <c r="H38" s="372">
        <f>IFERROR(IF(H37&gt;0,IF(ISNA(VLOOKUP(H37,PTD!F:F,1,0)),1503-MATCH(H37,PTD!F:F,1),1504-MATCH(H37,PTD!F:F,1)),0),"")</f>
        <v>0</v>
      </c>
      <c r="I38" s="372">
        <f>IFERROR(IF(I37&gt;0,IF(ISNA(VLOOKUP(I37,PTD!H:H,1,0)),1503-MATCH(I37,PTD!H:H,1),1504-MATCH(I37,PTD!H:H,1)),0),"")</f>
        <v>0</v>
      </c>
      <c r="J38" s="372">
        <f>IFERROR(IF(J37&gt;0,IF(ISNA(VLOOKUP(J37,PTD!I:I,1,0)),1503-MATCH(J37,PTD!I:I,1),1504-MATCH(J37,PTD!I:I,1)),0),"")</f>
        <v>0</v>
      </c>
      <c r="K38" s="372">
        <f>IFERROR(IF(K37&gt;0,IF(ISNA(VLOOKUP(K37,PTD!J:J,1,0)),1503-MATCH(K37,PTD!J:J,1),1504-MATCH(K37,PTD!J:J,1)),0),"")</f>
        <v>0</v>
      </c>
      <c r="L38" s="372">
        <f>IFERROR(IF(L37&gt;0,IF(ISNA(VLOOKUP(L37,PTD!K:K,1,0)),1503-MATCH(L37,PTD!K:K,1),1504-MATCH(L37,PTD!K:K,1)),0),"")</f>
        <v>0</v>
      </c>
      <c r="M38" s="372">
        <f>IFERROR(IF(M37&gt;0,IF(ISNA(VLOOKUP(M37,PTD!L:L,1,0)),1503-MATCH(M37,PTD!L:L,1),1504-MATCH(M37,PTD!L:L,1)),0),"")</f>
        <v>0</v>
      </c>
      <c r="N38" s="372">
        <f>IFERROR(IF(N37&gt;0,IF(ISNA(VLOOKUP(N37,PTD!M:M,1,0)),1503-MATCH(N37,PTD!M:M,1),1504-MATCH(N37,PTD!M:M,1)),0),"")</f>
        <v>0</v>
      </c>
      <c r="O38" s="372">
        <f>IFERROR(IF(O37&gt;0,IF(ISNA(VLOOKUP(O37,PTD!N:N,1,0)),1503-MATCH(O37,PTD!N:N,1),1504-MATCH(O37,PTD!N:N,1)),0),"")</f>
        <v>0</v>
      </c>
      <c r="P38" s="372">
        <f>IFERROR(IF(P37&gt;0,IF(ISNA(VLOOKUP(P37,PTD!O:O,1,0)),1503-MATCH(P37,PTD!O:O,1),1504-MATCH(P37,PTD!O:O,1)),0),"")</f>
        <v>0</v>
      </c>
      <c r="Q38" s="372">
        <f>IFERROR(IF(Q37&gt;0,IF(ISNA(VLOOKUP(Q37,PTD!P:P,1,0)),1503-MATCH(Q37,PTD!P:P,1),1504-MATCH(Q37,PTD!P:P,1)),0),"")</f>
        <v>0</v>
      </c>
      <c r="R38" s="372">
        <f>IFERROR(IF(R37&gt;0,IF(ISNA(VLOOKUP(R37,PTD!Q:Q,1,0)),1503-MATCH(R37,PTD!Q:Q,1),1504-MATCH(R37,PTD!Q:Q,1)),0),"")</f>
        <v>0</v>
      </c>
      <c r="S38" s="372">
        <f>IFERROR(IF(S37&gt;0,IF(ISNA(VLOOKUP(S37,PTD!R:R,1,0)),1503-MATCH(S37,PTD!R:R,1),1504-MATCH(S37,PTD!R:R,1)),0),"")</f>
        <v>0</v>
      </c>
      <c r="T38" s="372">
        <f>IFERROR(IF(T37&gt;0,IF(ISNA(VLOOKUP(T37,PTD!S:S,1,0)),1503-MATCH(T37,PTD!S:S,1),1504-MATCH(T37,PTD!S:S,1)),0),"")</f>
        <v>0</v>
      </c>
      <c r="U38" s="372">
        <f>IFERROR(IF(U37&gt;0,IF(ISNA(VLOOKUP(U37,PTD!T:T,1,0)),1503-MATCH(U37,PTD!T:T,1),1504-MATCH(U37,PTD!T:T,1)),0),"")</f>
        <v>0</v>
      </c>
      <c r="W38" s="1"/>
    </row>
    <row r="39" spans="2:23">
      <c r="B39" s="389" t="str">
        <f>'Récapitulatif Dames'!B41</f>
        <v>1-2</v>
      </c>
      <c r="C39" s="1" t="str">
        <f>'Récapitulatif Dames'!C41</f>
        <v>BERTET</v>
      </c>
      <c r="D39" s="389">
        <f>IF(ISERROR(SEARCH("'",'Récapitulatif Dames'!E41)),SUBSTITUTE(SUBSTITUTE(LEFT('Récapitulatif Dames'!E41,0)&amp;"0'"&amp;MID('Récapitulatif Dames'!E41,1,6),CHAR(34),""),"'",",")*1,SUBSTITUTE(SUBSTITUTE('Récapitulatif Dames'!E41,CHAR(34),""),"'",",")*1)</f>
        <v>0</v>
      </c>
      <c r="E39" s="389">
        <f>IF(ISERROR(SEARCH("'",'Récapitulatif Dames'!F41)),SUBSTITUTE(SUBSTITUTE(LEFT('Récapitulatif Dames'!F41,0)&amp;"0'"&amp;MID('Récapitulatif Dames'!F41,1,6),CHAR(34),""),"'",",")*1,SUBSTITUTE(SUBSTITUTE('Récapitulatif Dames'!F41,CHAR(34),""),"'",",")*1)</f>
        <v>0</v>
      </c>
      <c r="F39" s="389">
        <f>IF(ISERROR(SEARCH("'",'Récapitulatif Dames'!G41)),SUBSTITUTE(SUBSTITUTE(LEFT('Récapitulatif Dames'!G41,0)&amp;"0'"&amp;MID('Récapitulatif Dames'!G41,1,6),CHAR(34),""),"'",",")*1,SUBSTITUTE(SUBSTITUTE('Récapitulatif Dames'!G41,CHAR(34),""),"'",",")*1)</f>
        <v>0</v>
      </c>
      <c r="G39" s="389">
        <f>IF(ISERROR(SEARCH("'",'Récapitulatif Dames'!H41)),SUBSTITUTE(SUBSTITUTE(LEFT('Récapitulatif Dames'!H41,0)&amp;"0'"&amp;MID('Récapitulatif Dames'!H41,1,6),CHAR(34),""),"'",",")*1,SUBSTITUTE(SUBSTITUTE('Récapitulatif Dames'!H41,CHAR(34),""),"'",",")*1)</f>
        <v>0</v>
      </c>
      <c r="H39" s="389">
        <f>IF(ISERROR(SEARCH("'",'Récapitulatif Dames'!I41)),SUBSTITUTE(SUBSTITUTE(LEFT('Récapitulatif Dames'!I41,0)&amp;"0'"&amp;MID('Récapitulatif Dames'!I41,1,6),CHAR(34),""),"'",",")*1,SUBSTITUTE(SUBSTITUTE('Récapitulatif Dames'!I41,CHAR(34),""),"'",",")*1)</f>
        <v>0</v>
      </c>
      <c r="I39" s="389">
        <f>IF(ISERROR(SEARCH("'",'Récapitulatif Dames'!J41)),SUBSTITUTE(SUBSTITUTE(LEFT('Récapitulatif Dames'!J41,0)&amp;"0'"&amp;MID('Récapitulatif Dames'!J41,1,6),CHAR(34),""),"'",",")*1,SUBSTITUTE(SUBSTITUTE('Récapitulatif Dames'!J41,CHAR(34),""),"'",",")*1)</f>
        <v>0</v>
      </c>
      <c r="J39" s="389">
        <f>IF(ISERROR(SEARCH("'",'Récapitulatif Dames'!K41)),SUBSTITUTE(SUBSTITUTE(LEFT('Récapitulatif Dames'!K41,0)&amp;"0'"&amp;MID('Récapitulatif Dames'!K41,1,6),CHAR(34),""),"'",",")*1,SUBSTITUTE(SUBSTITUTE('Récapitulatif Dames'!K41,CHAR(34),""),"'",",")*1)</f>
        <v>0</v>
      </c>
      <c r="K39" s="389">
        <f>IF(ISERROR(SEARCH("'",'Récapitulatif Dames'!L41)),SUBSTITUTE(SUBSTITUTE(LEFT('Récapitulatif Dames'!L41,0)&amp;"0'"&amp;MID('Récapitulatif Dames'!L41,1,6),CHAR(34),""),"'",",")*1,SUBSTITUTE(SUBSTITUTE('Récapitulatif Dames'!L41,CHAR(34),""),"'",",")*1)</f>
        <v>0</v>
      </c>
      <c r="L39" s="389">
        <f>IF(ISERROR(SEARCH("'",'Récapitulatif Dames'!M41)),SUBSTITUTE(SUBSTITUTE(LEFT('Récapitulatif Dames'!M41,0)&amp;"0'"&amp;MID('Récapitulatif Dames'!M41,1,6),CHAR(34),""),"'",",")*1,SUBSTITUTE(SUBSTITUTE('Récapitulatif Dames'!M41,CHAR(34),""),"'",",")*1)</f>
        <v>0</v>
      </c>
      <c r="M39" s="389">
        <f>IF(ISERROR(SEARCH("'",'Récapitulatif Dames'!N41)),SUBSTITUTE(SUBSTITUTE(LEFT('Récapitulatif Dames'!N41,0)&amp;"0'"&amp;MID('Récapitulatif Dames'!N41,1,6),CHAR(34),""),"'",",")*1,SUBSTITUTE(SUBSTITUTE('Récapitulatif Dames'!N41,CHAR(34),""),"'",",")*1)</f>
        <v>0</v>
      </c>
      <c r="N39" s="389">
        <f>IF(ISERROR(SEARCH("'",'Récapitulatif Dames'!O41)),SUBSTITUTE(SUBSTITUTE(LEFT('Récapitulatif Dames'!O41,0)&amp;"0'"&amp;MID('Récapitulatif Dames'!O41,1,6),CHAR(34),""),"'",",")*1,SUBSTITUTE(SUBSTITUTE('Récapitulatif Dames'!O41,CHAR(34),""),"'",",")*1)</f>
        <v>0</v>
      </c>
      <c r="O39" s="389">
        <f>IF(ISERROR(SEARCH("'",'Récapitulatif Dames'!P41)),SUBSTITUTE(SUBSTITUTE(LEFT('Récapitulatif Dames'!P41,0)&amp;"0'"&amp;MID('Récapitulatif Dames'!P41,1,6),CHAR(34),""),"'",",")*1,SUBSTITUTE(SUBSTITUTE('Récapitulatif Dames'!P41,CHAR(34),""),"'",",")*1)</f>
        <v>0</v>
      </c>
      <c r="P39" s="389">
        <f>IF(ISERROR(SEARCH("'",'Récapitulatif Dames'!Q41)),SUBSTITUTE(SUBSTITUTE(LEFT('Récapitulatif Dames'!Q41,0)&amp;"0'"&amp;MID('Récapitulatif Dames'!Q41,1,6),CHAR(34),""),"'",",")*1,SUBSTITUTE(SUBSTITUTE('Récapitulatif Dames'!Q41,CHAR(34),""),"'",",")*1)</f>
        <v>0</v>
      </c>
      <c r="Q39" s="389">
        <f>IF(ISERROR(SEARCH("'",'Récapitulatif Dames'!R41)),SUBSTITUTE(SUBSTITUTE(LEFT('Récapitulatif Dames'!R41,0)&amp;"0'"&amp;MID('Récapitulatif Dames'!R41,1,6),CHAR(34),""),"'",",")*1,SUBSTITUTE(SUBSTITUTE('Récapitulatif Dames'!R41,CHAR(34),""),"'",",")*1)</f>
        <v>0</v>
      </c>
      <c r="R39" s="389">
        <f>IF(ISERROR(SEARCH("'",'Récapitulatif Dames'!S41)),SUBSTITUTE(SUBSTITUTE(LEFT('Récapitulatif Dames'!S41,0)&amp;"0'"&amp;MID('Récapitulatif Dames'!S41,1,6),CHAR(34),""),"'",",")*1,SUBSTITUTE(SUBSTITUTE('Récapitulatif Dames'!S41,CHAR(34),""),"'",",")*1)</f>
        <v>0</v>
      </c>
      <c r="S39" s="389">
        <f>IF(ISERROR(SEARCH("'",'Récapitulatif Dames'!T41)),SUBSTITUTE(SUBSTITUTE(LEFT('Récapitulatif Dames'!T41,0)&amp;"0'"&amp;MID('Récapitulatif Dames'!T41,1,6),CHAR(34),""),"'",",")*1,SUBSTITUTE(SUBSTITUTE('Récapitulatif Dames'!T41,CHAR(34),""),"'",",")*1)</f>
        <v>0</v>
      </c>
      <c r="T39" s="389">
        <f>IF(ISERROR(SEARCH("'",'Récapitulatif Dames'!U41)),SUBSTITUTE(SUBSTITUTE(LEFT('Récapitulatif Dames'!U41,0)&amp;"0'"&amp;MID('Récapitulatif Dames'!U41,1,6),CHAR(34),""),"'",",")*1,SUBSTITUTE(SUBSTITUTE('Récapitulatif Dames'!U41,CHAR(34),""),"'",",")*1)</f>
        <v>0</v>
      </c>
      <c r="U39" s="389">
        <f>IF(ISERROR(SEARCH("'",'Récapitulatif Dames'!V41)),SUBSTITUTE(SUBSTITUTE(LEFT('Récapitulatif Dames'!V41,0)&amp;"0'"&amp;MID('Récapitulatif Dames'!V41,1,6),CHAR(34),""),"'",",")*1,SUBSTITUTE(SUBSTITUTE('Récapitulatif Dames'!V41,CHAR(34),""),"'",",")*1)</f>
        <v>0</v>
      </c>
      <c r="W39" s="1"/>
    </row>
    <row r="40" spans="2:23">
      <c r="B40" s="389">
        <f>'Récapitulatif Dames'!B42</f>
        <v>0</v>
      </c>
      <c r="C40" s="1" t="str">
        <f>'Récapitulatif Dames'!C42</f>
        <v>Cécile</v>
      </c>
      <c r="D40" s="389">
        <f>IFERROR(IF(D39&gt;0,IF(ISNA(VLOOKUP(D39,PTD!B:B,1,0)),1503-MATCH(D39,PTD!B:B,1),1504-MATCH(D39,PTD!B:B,1)),0),"")</f>
        <v>0</v>
      </c>
      <c r="E40" s="389">
        <f>IFERROR(IF(E39&gt;0,IF(ISNA(VLOOKUP(E39,PTD!C:C,1,0)),1503-MATCH(E39,PTD!C:C,1),1504-MATCH(E39,PTD!C:C,1)),0),"")</f>
        <v>0</v>
      </c>
      <c r="F40" s="389">
        <f>IFERROR(IF(F39&gt;0,IF(ISNA(VLOOKUP(F39,PTD!D:D,1,0)),1503-MATCH(F39,PTD!D:D,1),1504-MATCH(F39,PTD!D:D,1)),0),"")</f>
        <v>0</v>
      </c>
      <c r="G40" s="389">
        <f>IFERROR(IF(G39&gt;0,IF(ISNA(VLOOKUP(G39,PTD!E:E,1,0)),1503-MATCH(G39,PTD!E:E,1),1504-MATCH(G39,PTD!E:E,1)),0),"")</f>
        <v>0</v>
      </c>
      <c r="H40" s="389">
        <f>IFERROR(IF(H39&gt;0,IF(ISNA(VLOOKUP(H39,PTD!F:F,1,0)),1503-MATCH(H39,PTD!F:F,1),1504-MATCH(H39,PTD!F:F,1)),0),"")</f>
        <v>0</v>
      </c>
      <c r="I40" s="389">
        <f>IFERROR(IF(I39&gt;0,IF(ISNA(VLOOKUP(I39,PTD!H:H,1,0)),1503-MATCH(I39,PTD!H:H,1),1504-MATCH(I39,PTD!H:H,1)),0),"")</f>
        <v>0</v>
      </c>
      <c r="J40" s="389">
        <f>IFERROR(IF(J39&gt;0,IF(ISNA(VLOOKUP(J39,PTD!I:I,1,0)),1503-MATCH(J39,PTD!I:I,1),1504-MATCH(J39,PTD!I:I,1)),0),"")</f>
        <v>0</v>
      </c>
      <c r="K40" s="389">
        <f>IFERROR(IF(K39&gt;0,IF(ISNA(VLOOKUP(K39,PTD!J:J,1,0)),1503-MATCH(K39,PTD!J:J,1),1504-MATCH(K39,PTD!J:J,1)),0),"")</f>
        <v>0</v>
      </c>
      <c r="L40" s="389">
        <f>IFERROR(IF(L39&gt;0,IF(ISNA(VLOOKUP(L39,PTD!K:K,1,0)),1503-MATCH(L39,PTD!K:K,1),1504-MATCH(L39,PTD!K:K,1)),0),"")</f>
        <v>0</v>
      </c>
      <c r="M40" s="389">
        <f>IFERROR(IF(M39&gt;0,IF(ISNA(VLOOKUP(M39,PTD!L:L,1,0)),1503-MATCH(M39,PTD!L:L,1),1504-MATCH(M39,PTD!L:L,1)),0),"")</f>
        <v>0</v>
      </c>
      <c r="N40" s="389">
        <f>IFERROR(IF(N39&gt;0,IF(ISNA(VLOOKUP(N39,PTD!M:M,1,0)),1503-MATCH(N39,PTD!M:M,1),1504-MATCH(N39,PTD!M:M,1)),0),"")</f>
        <v>0</v>
      </c>
      <c r="O40" s="389">
        <f>IFERROR(IF(O39&gt;0,IF(ISNA(VLOOKUP(O39,PTD!N:N,1,0)),1503-MATCH(O39,PTD!N:N,1),1504-MATCH(O39,PTD!N:N,1)),0),"")</f>
        <v>0</v>
      </c>
      <c r="P40" s="389">
        <f>IFERROR(IF(P39&gt;0,IF(ISNA(VLOOKUP(P39,PTD!O:O,1,0)),1503-MATCH(P39,PTD!O:O,1),1504-MATCH(P39,PTD!O:O,1)),0),"")</f>
        <v>0</v>
      </c>
      <c r="Q40" s="389">
        <f>IFERROR(IF(Q39&gt;0,IF(ISNA(VLOOKUP(Q39,PTD!P:P,1,0)),1503-MATCH(Q39,PTD!P:P,1),1504-MATCH(Q39,PTD!P:P,1)),0),"")</f>
        <v>0</v>
      </c>
      <c r="R40" s="389">
        <f>IFERROR(IF(R39&gt;0,IF(ISNA(VLOOKUP(R39,PTD!Q:Q,1,0)),1503-MATCH(R39,PTD!Q:Q,1),1504-MATCH(R39,PTD!Q:Q,1)),0),"")</f>
        <v>0</v>
      </c>
      <c r="S40" s="389">
        <f>IFERROR(IF(S39&gt;0,IF(ISNA(VLOOKUP(S39,PTD!R:R,1,0)),1503-MATCH(S39,PTD!R:R,1),1504-MATCH(S39,PTD!R:R,1)),0),"")</f>
        <v>0</v>
      </c>
      <c r="T40" s="389">
        <f>IFERROR(IF(T39&gt;0,IF(ISNA(VLOOKUP(T39,PTD!S:S,1,0)),1503-MATCH(T39,PTD!S:S,1),1504-MATCH(T39,PTD!S:S,1)),0),"")</f>
        <v>0</v>
      </c>
      <c r="U40" s="389">
        <f>IFERROR(IF(U39&gt;0,IF(ISNA(VLOOKUP(U39,PTD!T:T,1,0)),1503-MATCH(U39,PTD!T:T,1),1504-MATCH(U39,PTD!T:T,1)),0),"")</f>
        <v>0</v>
      </c>
      <c r="W40" s="1"/>
    </row>
    <row r="41" spans="2:23">
      <c r="B41" s="389">
        <f>'Récapitulatif Dames'!B43</f>
        <v>0</v>
      </c>
      <c r="C41" s="1" t="str">
        <f>'Récapitulatif Dames'!C43</f>
        <v>FAUTRAT</v>
      </c>
      <c r="D41" s="185">
        <f>IF(ISERROR(SEARCH("'",'Récapitulatif Dames'!E43)),SUBSTITUTE(SUBSTITUTE(LEFT('Récapitulatif Dames'!E43,0)&amp;"0'"&amp;MID('Récapitulatif Dames'!E43,1,6),CHAR(34),""),"'",",")*1,SUBSTITUTE(SUBSTITUTE('Récapitulatif Dames'!E43,CHAR(34),""),"'",",")*1)</f>
        <v>0</v>
      </c>
      <c r="E41" s="185">
        <f>IF(ISERROR(SEARCH("'",'Récapitulatif Dames'!F43)),SUBSTITUTE(SUBSTITUTE(LEFT('Récapitulatif Dames'!F43,0)&amp;"0'"&amp;MID('Récapitulatif Dames'!F43,1,6),CHAR(34),""),"'",",")*1,SUBSTITUTE(SUBSTITUTE('Récapitulatif Dames'!F43,CHAR(34),""),"'",",")*1)</f>
        <v>0</v>
      </c>
      <c r="F41" s="185">
        <f>IF(ISERROR(SEARCH("'",'Récapitulatif Dames'!G43)),SUBSTITUTE(SUBSTITUTE(LEFT('Récapitulatif Dames'!G43,0)&amp;"0'"&amp;MID('Récapitulatif Dames'!G43,1,6),CHAR(34),""),"'",",")*1,SUBSTITUTE(SUBSTITUTE('Récapitulatif Dames'!G43,CHAR(34),""),"'",",")*1)</f>
        <v>0</v>
      </c>
      <c r="G41" s="185">
        <f>IF(ISERROR(SEARCH("'",'Récapitulatif Dames'!H43)),SUBSTITUTE(SUBSTITUTE(LEFT('Récapitulatif Dames'!H43,0)&amp;"0'"&amp;MID('Récapitulatif Dames'!H43,1,6),CHAR(34),""),"'",",")*1,SUBSTITUTE(SUBSTITUTE('Récapitulatif Dames'!H43,CHAR(34),""),"'",",")*1)</f>
        <v>0</v>
      </c>
      <c r="H41" s="185">
        <f>IF(ISERROR(SEARCH("'",'Récapitulatif Dames'!I43)),SUBSTITUTE(SUBSTITUTE(LEFT('Récapitulatif Dames'!I43,0)&amp;"0'"&amp;MID('Récapitulatif Dames'!I43,1,6),CHAR(34),""),"'",",")*1,SUBSTITUTE(SUBSTITUTE('Récapitulatif Dames'!I43,CHAR(34),""),"'",",")*1)</f>
        <v>0</v>
      </c>
      <c r="I41" s="185">
        <f>IF(ISERROR(SEARCH("'",'Récapitulatif Dames'!J43)),SUBSTITUTE(SUBSTITUTE(LEFT('Récapitulatif Dames'!J43,0)&amp;"0'"&amp;MID('Récapitulatif Dames'!J43,1,6),CHAR(34),""),"'",",")*1,SUBSTITUTE(SUBSTITUTE('Récapitulatif Dames'!J43,CHAR(34),""),"'",",")*1)</f>
        <v>0</v>
      </c>
      <c r="J41" s="185">
        <f>IF(ISERROR(SEARCH("'",'Récapitulatif Dames'!K43)),SUBSTITUTE(SUBSTITUTE(LEFT('Récapitulatif Dames'!K43,0)&amp;"0'"&amp;MID('Récapitulatif Dames'!K43,1,6),CHAR(34),""),"'",",")*1,SUBSTITUTE(SUBSTITUTE('Récapitulatif Dames'!K43,CHAR(34),""),"'",",")*1)</f>
        <v>0</v>
      </c>
      <c r="K41" s="185">
        <f>IF(ISERROR(SEARCH("'",'Récapitulatif Dames'!L43)),SUBSTITUTE(SUBSTITUTE(LEFT('Récapitulatif Dames'!L43,0)&amp;"0'"&amp;MID('Récapitulatif Dames'!L43,1,6),CHAR(34),""),"'",",")*1,SUBSTITUTE(SUBSTITUTE('Récapitulatif Dames'!L43,CHAR(34),""),"'",",")*1)</f>
        <v>0</v>
      </c>
      <c r="L41" s="185">
        <f>IF(ISERROR(SEARCH("'",'Récapitulatif Dames'!M43)),SUBSTITUTE(SUBSTITUTE(LEFT('Récapitulatif Dames'!M43,0)&amp;"0'"&amp;MID('Récapitulatif Dames'!M43,1,6),CHAR(34),""),"'",",")*1,SUBSTITUTE(SUBSTITUTE('Récapitulatif Dames'!M43,CHAR(34),""),"'",",")*1)</f>
        <v>0</v>
      </c>
      <c r="M41" s="185">
        <f>IF(ISERROR(SEARCH("'",'Récapitulatif Dames'!N43)),SUBSTITUTE(SUBSTITUTE(LEFT('Récapitulatif Dames'!N43,0)&amp;"0'"&amp;MID('Récapitulatif Dames'!N43,1,6),CHAR(34),""),"'",",")*1,SUBSTITUTE(SUBSTITUTE('Récapitulatif Dames'!N43,CHAR(34),""),"'",",")*1)</f>
        <v>0</v>
      </c>
      <c r="N41" s="185">
        <f>IF(ISERROR(SEARCH("'",'Récapitulatif Dames'!O43)),SUBSTITUTE(SUBSTITUTE(LEFT('Récapitulatif Dames'!O43,0)&amp;"0'"&amp;MID('Récapitulatif Dames'!O43,1,6),CHAR(34),""),"'",",")*1,SUBSTITUTE(SUBSTITUTE('Récapitulatif Dames'!O43,CHAR(34),""),"'",",")*1)</f>
        <v>0</v>
      </c>
      <c r="O41" s="185">
        <f>IF(ISERROR(SEARCH("'",'Récapitulatif Dames'!P43)),SUBSTITUTE(SUBSTITUTE(LEFT('Récapitulatif Dames'!P43,0)&amp;"0'"&amp;MID('Récapitulatif Dames'!P43,1,6),CHAR(34),""),"'",",")*1,SUBSTITUTE(SUBSTITUTE('Récapitulatif Dames'!P43,CHAR(34),""),"'",",")*1)</f>
        <v>0</v>
      </c>
      <c r="P41" s="185">
        <f>IF(ISERROR(SEARCH("'",'Récapitulatif Dames'!Q43)),SUBSTITUTE(SUBSTITUTE(LEFT('Récapitulatif Dames'!Q43,0)&amp;"0'"&amp;MID('Récapitulatif Dames'!Q43,1,6),CHAR(34),""),"'",",")*1,SUBSTITUTE(SUBSTITUTE('Récapitulatif Dames'!Q43,CHAR(34),""),"'",",")*1)</f>
        <v>0</v>
      </c>
      <c r="Q41" s="185">
        <f>IF(ISERROR(SEARCH("'",'Récapitulatif Dames'!R43)),SUBSTITUTE(SUBSTITUTE(LEFT('Récapitulatif Dames'!R43,0)&amp;"0'"&amp;MID('Récapitulatif Dames'!R43,1,6),CHAR(34),""),"'",",")*1,SUBSTITUTE(SUBSTITUTE('Récapitulatif Dames'!R43,CHAR(34),""),"'",",")*1)</f>
        <v>0</v>
      </c>
      <c r="R41" s="185">
        <f>IF(ISERROR(SEARCH("'",'Récapitulatif Dames'!S43)),SUBSTITUTE(SUBSTITUTE(LEFT('Récapitulatif Dames'!S43,0)&amp;"0'"&amp;MID('Récapitulatif Dames'!S43,1,6),CHAR(34),""),"'",",")*1,SUBSTITUTE(SUBSTITUTE('Récapitulatif Dames'!S43,CHAR(34),""),"'",",")*1)</f>
        <v>0</v>
      </c>
      <c r="S41" s="185">
        <f>IF(ISERROR(SEARCH("'",'Récapitulatif Dames'!T43)),SUBSTITUTE(SUBSTITUTE(LEFT('Récapitulatif Dames'!T43,0)&amp;"0'"&amp;MID('Récapitulatif Dames'!T43,1,6),CHAR(34),""),"'",",")*1,SUBSTITUTE(SUBSTITUTE('Récapitulatif Dames'!T43,CHAR(34),""),"'",",")*1)</f>
        <v>0</v>
      </c>
      <c r="T41" s="185">
        <f>IF(ISERROR(SEARCH("'",'Récapitulatif Dames'!U43)),SUBSTITUTE(SUBSTITUTE(LEFT('Récapitulatif Dames'!U43,0)&amp;"0'"&amp;MID('Récapitulatif Dames'!U43,1,6),CHAR(34),""),"'",",")*1,SUBSTITUTE(SUBSTITUTE('Récapitulatif Dames'!U43,CHAR(34),""),"'",",")*1)</f>
        <v>0</v>
      </c>
      <c r="U41" s="185">
        <f>IF(ISERROR(SEARCH("'",'Récapitulatif Dames'!V43)),SUBSTITUTE(SUBSTITUTE(LEFT('Récapitulatif Dames'!V43,0)&amp;"0'"&amp;MID('Récapitulatif Dames'!V43,1,6),CHAR(34),""),"'",",")*1,SUBSTITUTE(SUBSTITUTE('Récapitulatif Dames'!V43,CHAR(34),""),"'",",")*1)</f>
        <v>0</v>
      </c>
      <c r="W41" s="1"/>
    </row>
    <row r="42" spans="2:23">
      <c r="B42" s="389">
        <f>'Récapitulatif Dames'!B44</f>
        <v>0</v>
      </c>
      <c r="C42" s="1" t="str">
        <f>'Récapitulatif Dames'!C44</f>
        <v>Priscillia</v>
      </c>
      <c r="D42" s="363">
        <f>IFERROR(IF(D41&gt;0,IF(ISNA(VLOOKUP(D41,PTD!B:B,1,0)),1503-MATCH(D41,PTD!B:B,1),1504-MATCH(D41,PTD!B:B,1)),0),"")</f>
        <v>0</v>
      </c>
      <c r="E42" s="363">
        <f>IFERROR(IF(E41&gt;0,IF(ISNA(VLOOKUP(E41,PTD!C:C,1,0)),1503-MATCH(E41,PTD!C:C,1),1504-MATCH(E41,PTD!C:C,1)),0),"")</f>
        <v>0</v>
      </c>
      <c r="F42" s="363">
        <f>IFERROR(IF(F41&gt;0,IF(ISNA(VLOOKUP(F41,PTD!D:D,1,0)),1503-MATCH(F41,PTD!D:D,1),1504-MATCH(F41,PTD!D:D,1)),0),"")</f>
        <v>0</v>
      </c>
      <c r="G42" s="363">
        <f>IFERROR(IF(G41&gt;0,IF(ISNA(VLOOKUP(G41,PTD!E:E,1,0)),1503-MATCH(G41,PTD!E:E,1),1504-MATCH(G41,PTD!E:E,1)),0),"")</f>
        <v>0</v>
      </c>
      <c r="H42" s="363">
        <f>IFERROR(IF(H41&gt;0,IF(ISNA(VLOOKUP(H41,PTD!F:F,1,0)),1503-MATCH(H41,PTD!F:F,1),1504-MATCH(H41,PTD!F:F,1)),0),"")</f>
        <v>0</v>
      </c>
      <c r="I42" s="363">
        <f>IFERROR(IF(I41&gt;0,IF(ISNA(VLOOKUP(I41,PTD!H:H,1,0)),1503-MATCH(I41,PTD!H:H,1),1504-MATCH(I41,PTD!H:H,1)),0),"")</f>
        <v>0</v>
      </c>
      <c r="J42" s="363">
        <f>IFERROR(IF(J41&gt;0,IF(ISNA(VLOOKUP(J41,PTD!I:I,1,0)),1503-MATCH(J41,PTD!I:I,1),1504-MATCH(J41,PTD!I:I,1)),0),"")</f>
        <v>0</v>
      </c>
      <c r="K42" s="363">
        <f>IFERROR(IF(K41&gt;0,IF(ISNA(VLOOKUP(K41,PTD!J:J,1,0)),1503-MATCH(K41,PTD!J:J,1),1504-MATCH(K41,PTD!J:J,1)),0),"")</f>
        <v>0</v>
      </c>
      <c r="L42" s="363">
        <f>IFERROR(IF(L41&gt;0,IF(ISNA(VLOOKUP(L41,PTD!K:K,1,0)),1503-MATCH(L41,PTD!K:K,1),1504-MATCH(L41,PTD!K:K,1)),0),"")</f>
        <v>0</v>
      </c>
      <c r="M42" s="363">
        <f>IFERROR(IF(M41&gt;0,IF(ISNA(VLOOKUP(M41,PTD!L:L,1,0)),1503-MATCH(M41,PTD!L:L,1),1504-MATCH(M41,PTD!L:L,1)),0),"")</f>
        <v>0</v>
      </c>
      <c r="N42" s="363">
        <f>IFERROR(IF(N41&gt;0,IF(ISNA(VLOOKUP(N41,PTD!M:M,1,0)),1503-MATCH(N41,PTD!M:M,1),1504-MATCH(N41,PTD!M:M,1)),0),"")</f>
        <v>0</v>
      </c>
      <c r="O42" s="363">
        <f>IFERROR(IF(O41&gt;0,IF(ISNA(VLOOKUP(O41,PTD!N:N,1,0)),1503-MATCH(O41,PTD!N:N,1),1504-MATCH(O41,PTD!N:N,1)),0),"")</f>
        <v>0</v>
      </c>
      <c r="P42" s="363">
        <f>IFERROR(IF(P41&gt;0,IF(ISNA(VLOOKUP(P41,PTD!O:O,1,0)),1503-MATCH(P41,PTD!O:O,1),1504-MATCH(P41,PTD!O:O,1)),0),"")</f>
        <v>0</v>
      </c>
      <c r="Q42" s="363">
        <f>IFERROR(IF(Q41&gt;0,IF(ISNA(VLOOKUP(Q41,PTD!P:P,1,0)),1503-MATCH(Q41,PTD!P:P,1),1504-MATCH(Q41,PTD!P:P,1)),0),"")</f>
        <v>0</v>
      </c>
      <c r="R42" s="363">
        <f>IFERROR(IF(R41&gt;0,IF(ISNA(VLOOKUP(R41,PTD!Q:Q,1,0)),1503-MATCH(R41,PTD!Q:Q,1),1504-MATCH(R41,PTD!Q:Q,1)),0),"")</f>
        <v>0</v>
      </c>
      <c r="S42" s="363">
        <f>IFERROR(IF(S41&gt;0,IF(ISNA(VLOOKUP(S41,PTD!R:R,1,0)),1503-MATCH(S41,PTD!R:R,1),1504-MATCH(S41,PTD!R:R,1)),0),"")</f>
        <v>0</v>
      </c>
      <c r="T42" s="363">
        <f>IFERROR(IF(T41&gt;0,IF(ISNA(VLOOKUP(T41,PTD!S:S,1,0)),1503-MATCH(T41,PTD!S:S,1),1504-MATCH(T41,PTD!S:S,1)),0),"")</f>
        <v>0</v>
      </c>
      <c r="U42" s="363">
        <f>IFERROR(IF(U41&gt;0,IF(ISNA(VLOOKUP(U41,PTD!T:T,1,0)),1503-MATCH(U41,PTD!T:T,1),1504-MATCH(U41,PTD!T:T,1)),0),"")</f>
        <v>0</v>
      </c>
      <c r="W42" s="1"/>
    </row>
    <row r="43" spans="2:23">
      <c r="B43" s="389">
        <f>'Récapitulatif Dames'!B45</f>
        <v>1</v>
      </c>
      <c r="C43" s="1" t="str">
        <f>'Récapitulatif Dames'!C45</f>
        <v>SERENO</v>
      </c>
      <c r="D43" s="185">
        <f>IF(ISERROR(SEARCH("'",'Récapitulatif Dames'!E45)),SUBSTITUTE(SUBSTITUTE(LEFT('Récapitulatif Dames'!E45,0)&amp;"0'"&amp;MID('Récapitulatif Dames'!E45,1,6),CHAR(34),""),"'",",")*1,SUBSTITUTE(SUBSTITUTE('Récapitulatif Dames'!E45,CHAR(34),""),"'",",")*1)</f>
        <v>0</v>
      </c>
      <c r="E43" s="185">
        <f>IF(ISERROR(SEARCH("'",'Récapitulatif Dames'!F45)),SUBSTITUTE(SUBSTITUTE(LEFT('Récapitulatif Dames'!F45,0)&amp;"0'"&amp;MID('Récapitulatif Dames'!F45,1,6),CHAR(34),""),"'",",")*1,SUBSTITUTE(SUBSTITUTE('Récapitulatif Dames'!F45,CHAR(34),""),"'",",")*1)</f>
        <v>0</v>
      </c>
      <c r="F43" s="185">
        <f>IF(ISERROR(SEARCH("'",'Récapitulatif Dames'!G45)),SUBSTITUTE(SUBSTITUTE(LEFT('Récapitulatif Dames'!G45,0)&amp;"0'"&amp;MID('Récapitulatif Dames'!G45,1,6),CHAR(34),""),"'",",")*1,SUBSTITUTE(SUBSTITUTE('Récapitulatif Dames'!G45,CHAR(34),""),"'",",")*1)</f>
        <v>0</v>
      </c>
      <c r="G43" s="185">
        <f>IF(ISERROR(SEARCH("'",'Récapitulatif Dames'!H45)),SUBSTITUTE(SUBSTITUTE(LEFT('Récapitulatif Dames'!H45,0)&amp;"0'"&amp;MID('Récapitulatif Dames'!H45,1,6),CHAR(34),""),"'",",")*1,SUBSTITUTE(SUBSTITUTE('Récapitulatif Dames'!H45,CHAR(34),""),"'",",")*1)</f>
        <v>0</v>
      </c>
      <c r="H43" s="185">
        <f>IF(ISERROR(SEARCH("'",'Récapitulatif Dames'!I45)),SUBSTITUTE(SUBSTITUTE(LEFT('Récapitulatif Dames'!I45,0)&amp;"0'"&amp;MID('Récapitulatif Dames'!I45,1,6),CHAR(34),""),"'",",")*1,SUBSTITUTE(SUBSTITUTE('Récapitulatif Dames'!I45,CHAR(34),""),"'",",")*1)</f>
        <v>0</v>
      </c>
      <c r="I43" s="185">
        <f>IF(ISERROR(SEARCH("'",'Récapitulatif Dames'!J45)),SUBSTITUTE(SUBSTITUTE(LEFT('Récapitulatif Dames'!J45,0)&amp;"0'"&amp;MID('Récapitulatif Dames'!J45,1,6),CHAR(34),""),"'",",")*1,SUBSTITUTE(SUBSTITUTE('Récapitulatif Dames'!J45,CHAR(34),""),"'",",")*1)</f>
        <v>0</v>
      </c>
      <c r="J43" s="185">
        <f>IF(ISERROR(SEARCH("'",'Récapitulatif Dames'!K45)),SUBSTITUTE(SUBSTITUTE(LEFT('Récapitulatif Dames'!K45,0)&amp;"0'"&amp;MID('Récapitulatif Dames'!K45,1,6),CHAR(34),""),"'",",")*1,SUBSTITUTE(SUBSTITUTE('Récapitulatif Dames'!K45,CHAR(34),""),"'",",")*1)</f>
        <v>0</v>
      </c>
      <c r="K43" s="185">
        <f>IF(ISERROR(SEARCH("'",'Récapitulatif Dames'!L45)),SUBSTITUTE(SUBSTITUTE(LEFT('Récapitulatif Dames'!L45,0)&amp;"0'"&amp;MID('Récapitulatif Dames'!L45,1,6),CHAR(34),""),"'",",")*1,SUBSTITUTE(SUBSTITUTE('Récapitulatif Dames'!L45,CHAR(34),""),"'",",")*1)</f>
        <v>0</v>
      </c>
      <c r="L43" s="185">
        <f>IF(ISERROR(SEARCH("'",'Récapitulatif Dames'!M45)),SUBSTITUTE(SUBSTITUTE(LEFT('Récapitulatif Dames'!M45,0)&amp;"0'"&amp;MID('Récapitulatif Dames'!M45,1,6),CHAR(34),""),"'",",")*1,SUBSTITUTE(SUBSTITUTE('Récapitulatif Dames'!M45,CHAR(34),""),"'",",")*1)</f>
        <v>0</v>
      </c>
      <c r="M43" s="185">
        <f>IF(ISERROR(SEARCH("'",'Récapitulatif Dames'!N45)),SUBSTITUTE(SUBSTITUTE(LEFT('Récapitulatif Dames'!N45,0)&amp;"0'"&amp;MID('Récapitulatif Dames'!N45,1,6),CHAR(34),""),"'",",")*1,SUBSTITUTE(SUBSTITUTE('Récapitulatif Dames'!N45,CHAR(34),""),"'",",")*1)</f>
        <v>0</v>
      </c>
      <c r="N43" s="185">
        <f>IF(ISERROR(SEARCH("'",'Récapitulatif Dames'!O45)),SUBSTITUTE(SUBSTITUTE(LEFT('Récapitulatif Dames'!O45,0)&amp;"0'"&amp;MID('Récapitulatif Dames'!O45,1,6),CHAR(34),""),"'",",")*1,SUBSTITUTE(SUBSTITUTE('Récapitulatif Dames'!O45,CHAR(34),""),"'",",")*1)</f>
        <v>0</v>
      </c>
      <c r="O43" s="185">
        <f>IF(ISERROR(SEARCH("'",'Récapitulatif Dames'!P45)),SUBSTITUTE(SUBSTITUTE(LEFT('Récapitulatif Dames'!P45,0)&amp;"0'"&amp;MID('Récapitulatif Dames'!P45,1,6),CHAR(34),""),"'",",")*1,SUBSTITUTE(SUBSTITUTE('Récapitulatif Dames'!P45,CHAR(34),""),"'",",")*1)</f>
        <v>0</v>
      </c>
      <c r="P43" s="185">
        <f>IF(ISERROR(SEARCH("'",'Récapitulatif Dames'!Q45)),SUBSTITUTE(SUBSTITUTE(LEFT('Récapitulatif Dames'!Q45,0)&amp;"0'"&amp;MID('Récapitulatif Dames'!Q45,1,6),CHAR(34),""),"'",",")*1,SUBSTITUTE(SUBSTITUTE('Récapitulatif Dames'!Q45,CHAR(34),""),"'",",")*1)</f>
        <v>0</v>
      </c>
      <c r="Q43" s="185">
        <f>IF(ISERROR(SEARCH("'",'Récapitulatif Dames'!R45)),SUBSTITUTE(SUBSTITUTE(LEFT('Récapitulatif Dames'!R45,0)&amp;"0'"&amp;MID('Récapitulatif Dames'!R45,1,6),CHAR(34),""),"'",",")*1,SUBSTITUTE(SUBSTITUTE('Récapitulatif Dames'!R45,CHAR(34),""),"'",",")*1)</f>
        <v>0</v>
      </c>
      <c r="R43" s="185">
        <f>IF(ISERROR(SEARCH("'",'Récapitulatif Dames'!S45)),SUBSTITUTE(SUBSTITUTE(LEFT('Récapitulatif Dames'!S45,0)&amp;"0'"&amp;MID('Récapitulatif Dames'!S45,1,6),CHAR(34),""),"'",",")*1,SUBSTITUTE(SUBSTITUTE('Récapitulatif Dames'!S45,CHAR(34),""),"'",",")*1)</f>
        <v>0</v>
      </c>
      <c r="S43" s="185">
        <f>IF(ISERROR(SEARCH("'",'Récapitulatif Dames'!T45)),SUBSTITUTE(SUBSTITUTE(LEFT('Récapitulatif Dames'!T45,0)&amp;"0'"&amp;MID('Récapitulatif Dames'!T45,1,6),CHAR(34),""),"'",",")*1,SUBSTITUTE(SUBSTITUTE('Récapitulatif Dames'!T45,CHAR(34),""),"'",",")*1)</f>
        <v>0</v>
      </c>
      <c r="T43" s="185">
        <f>IF(ISERROR(SEARCH("'",'Récapitulatif Dames'!U45)),SUBSTITUTE(SUBSTITUTE(LEFT('Récapitulatif Dames'!U45,0)&amp;"0'"&amp;MID('Récapitulatif Dames'!U45,1,6),CHAR(34),""),"'",",")*1,SUBSTITUTE(SUBSTITUTE('Récapitulatif Dames'!U45,CHAR(34),""),"'",",")*1)</f>
        <v>0</v>
      </c>
      <c r="U43" s="185">
        <f>IF(ISERROR(SEARCH("'",'Récapitulatif Dames'!V45)),SUBSTITUTE(SUBSTITUTE(LEFT('Récapitulatif Dames'!V45,0)&amp;"0'"&amp;MID('Récapitulatif Dames'!V45,1,6),CHAR(34),""),"'",",")*1,SUBSTITUTE(SUBSTITUTE('Récapitulatif Dames'!V45,CHAR(34),""),"'",",")*1)</f>
        <v>0</v>
      </c>
      <c r="W43" s="1"/>
    </row>
    <row r="44" spans="2:23">
      <c r="B44" s="306">
        <f>'Récapitulatif Dames'!B46</f>
        <v>0</v>
      </c>
      <c r="C44" s="1" t="str">
        <f>'Récapitulatif Dames'!C46</f>
        <v>Catherine</v>
      </c>
      <c r="D44" s="363">
        <f>IFERROR(IF(D43&gt;0,IF(ISNA(VLOOKUP(D43,PTD!B:B,1,0)),1503-MATCH(D43,PTD!B:B,1),1504-MATCH(D43,PTD!B:B,1)),0),"")</f>
        <v>0</v>
      </c>
      <c r="E44" s="363">
        <f>IFERROR(IF(E43&gt;0,IF(ISNA(VLOOKUP(E43,PTD!C:C,1,0)),1503-MATCH(E43,PTD!C:C,1),1504-MATCH(E43,PTD!C:C,1)),0),"")</f>
        <v>0</v>
      </c>
      <c r="F44" s="363">
        <f>IFERROR(IF(F43&gt;0,IF(ISNA(VLOOKUP(F43,PTD!D:D,1,0)),1503-MATCH(F43,PTD!D:D,1),1504-MATCH(F43,PTD!D:D,1)),0),"")</f>
        <v>0</v>
      </c>
      <c r="G44" s="363">
        <f>IFERROR(IF(G43&gt;0,IF(ISNA(VLOOKUP(G43,PTD!E:E,1,0)),1503-MATCH(G43,PTD!E:E,1),1504-MATCH(G43,PTD!E:E,1)),0),"")</f>
        <v>0</v>
      </c>
      <c r="H44" s="363">
        <f>IFERROR(IF(H43&gt;0,IF(ISNA(VLOOKUP(H43,PTD!F:F,1,0)),1503-MATCH(H43,PTD!F:F,1),1504-MATCH(H43,PTD!F:F,1)),0),"")</f>
        <v>0</v>
      </c>
      <c r="I44" s="363">
        <f>IFERROR(IF(I43&gt;0,IF(ISNA(VLOOKUP(I43,PTD!H:H,1,0)),1503-MATCH(I43,PTD!H:H,1),1504-MATCH(I43,PTD!H:H,1)),0),"")</f>
        <v>0</v>
      </c>
      <c r="J44" s="363">
        <f>IFERROR(IF(J43&gt;0,IF(ISNA(VLOOKUP(J43,PTD!I:I,1,0)),1503-MATCH(J43,PTD!I:I,1),1504-MATCH(J43,PTD!I:I,1)),0),"")</f>
        <v>0</v>
      </c>
      <c r="K44" s="363">
        <f>IFERROR(IF(K43&gt;0,IF(ISNA(VLOOKUP(K43,PTD!J:J,1,0)),1503-MATCH(K43,PTD!J:J,1),1504-MATCH(K43,PTD!J:J,1)),0),"")</f>
        <v>0</v>
      </c>
      <c r="L44" s="363">
        <f>IFERROR(IF(L43&gt;0,IF(ISNA(VLOOKUP(L43,PTD!K:K,1,0)),1503-MATCH(L43,PTD!K:K,1),1504-MATCH(L43,PTD!K:K,1)),0),"")</f>
        <v>0</v>
      </c>
      <c r="M44" s="363">
        <f>IFERROR(IF(M43&gt;0,IF(ISNA(VLOOKUP(M43,PTD!L:L,1,0)),1503-MATCH(M43,PTD!L:L,1),1504-MATCH(M43,PTD!L:L,1)),0),"")</f>
        <v>0</v>
      </c>
      <c r="N44" s="363">
        <f>IFERROR(IF(N43&gt;0,IF(ISNA(VLOOKUP(N43,PTD!M:M,1,0)),1503-MATCH(N43,PTD!M:M,1),1504-MATCH(N43,PTD!M:M,1)),0),"")</f>
        <v>0</v>
      </c>
      <c r="O44" s="363">
        <f>IFERROR(IF(O43&gt;0,IF(ISNA(VLOOKUP(O43,PTD!N:N,1,0)),1503-MATCH(O43,PTD!N:N,1),1504-MATCH(O43,PTD!N:N,1)),0),"")</f>
        <v>0</v>
      </c>
      <c r="P44" s="363">
        <f>IFERROR(IF(P43&gt;0,IF(ISNA(VLOOKUP(P43,PTD!O:O,1,0)),1503-MATCH(P43,PTD!O:O,1),1504-MATCH(P43,PTD!O:O,1)),0),"")</f>
        <v>0</v>
      </c>
      <c r="Q44" s="363">
        <f>IFERROR(IF(Q43&gt;0,IF(ISNA(VLOOKUP(Q43,PTD!P:P,1,0)),1503-MATCH(Q43,PTD!P:P,1),1504-MATCH(Q43,PTD!P:P,1)),0),"")</f>
        <v>0</v>
      </c>
      <c r="R44" s="363">
        <f>IFERROR(IF(R43&gt;0,IF(ISNA(VLOOKUP(R43,PTD!Q:Q,1,0)),1503-MATCH(R43,PTD!Q:Q,1),1504-MATCH(R43,PTD!Q:Q,1)),0),"")</f>
        <v>0</v>
      </c>
      <c r="S44" s="363">
        <f>IFERROR(IF(S43&gt;0,IF(ISNA(VLOOKUP(S43,PTD!R:R,1,0)),1503-MATCH(S43,PTD!R:R,1),1504-MATCH(S43,PTD!R:R,1)),0),"")</f>
        <v>0</v>
      </c>
      <c r="T44" s="363">
        <f>IFERROR(IF(T43&gt;0,IF(ISNA(VLOOKUP(T43,PTD!S:S,1,0)),1503-MATCH(T43,PTD!S:S,1),1504-MATCH(T43,PTD!S:S,1)),0),"")</f>
        <v>0</v>
      </c>
      <c r="U44" s="363">
        <f>IFERROR(IF(U43&gt;0,IF(ISNA(VLOOKUP(U43,PTD!T:T,1,0)),1503-MATCH(U43,PTD!T:T,1),1504-MATCH(U43,PTD!T:T,1)),0),"")</f>
        <v>0</v>
      </c>
      <c r="W44" s="1"/>
    </row>
    <row r="45" spans="2:23">
      <c r="B45" s="306">
        <f>'Récapitulatif Dames'!B47</f>
        <v>0</v>
      </c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W45" s="1"/>
    </row>
    <row r="46" spans="2:23">
      <c r="B46" s="344">
        <f>'Récapitulatif Dames'!B48</f>
        <v>0</v>
      </c>
      <c r="C46" s="1" t="str">
        <f>'Récapitulatif Dames'!C48</f>
        <v>CHARDIN</v>
      </c>
      <c r="D46" s="185">
        <f>IF(ISERROR(SEARCH("'",'Récapitulatif Dames'!E48)),SUBSTITUTE(SUBSTITUTE(LEFT('Récapitulatif Dames'!E48,0)&amp;"0'"&amp;MID('Récapitulatif Dames'!E48,1,6),CHAR(34),""),"'",",")*1,SUBSTITUTE(SUBSTITUTE('Récapitulatif Dames'!E48,CHAR(34),""),"'",",")*1)</f>
        <v>0</v>
      </c>
      <c r="E46" s="185">
        <f>IF(ISERROR(SEARCH("'",'Récapitulatif Dames'!F48)),SUBSTITUTE(SUBSTITUTE(LEFT('Récapitulatif Dames'!F48,0)&amp;"0'"&amp;MID('Récapitulatif Dames'!F48,1,6),CHAR(34),""),"'",",")*1,SUBSTITUTE(SUBSTITUTE('Récapitulatif Dames'!F48,CHAR(34),""),"'",",")*1)</f>
        <v>1.0439000000000001</v>
      </c>
      <c r="F46" s="185">
        <f>IF(ISERROR(SEARCH("'",'Récapitulatif Dames'!G48)),SUBSTITUTE(SUBSTITUTE(LEFT('Récapitulatif Dames'!G48,0)&amp;"0'"&amp;MID('Récapitulatif Dames'!G48,1,6),CHAR(34),""),"'",",")*1,SUBSTITUTE(SUBSTITUTE('Récapitulatif Dames'!G48,CHAR(34),""),"'",",")*1)</f>
        <v>2.3338999999999999</v>
      </c>
      <c r="G46" s="185">
        <f>IF(ISERROR(SEARCH("'",'Récapitulatif Dames'!H48)),SUBSTITUTE(SUBSTITUTE(LEFT('Récapitulatif Dames'!H48,0)&amp;"0'"&amp;MID('Récapitulatif Dames'!H48,1,6),CHAR(34),""),"'",",")*1,SUBSTITUTE(SUBSTITUTE('Récapitulatif Dames'!H48,CHAR(34),""),"'",",")*1)</f>
        <v>0</v>
      </c>
      <c r="H46" s="185">
        <f>IF(ISERROR(SEARCH("'",'Récapitulatif Dames'!I48)),SUBSTITUTE(SUBSTITUTE(LEFT('Récapitulatif Dames'!I48,0)&amp;"0'"&amp;MID('Récapitulatif Dames'!I48,1,6),CHAR(34),""),"'",",")*1,SUBSTITUTE(SUBSTITUTE('Récapitulatif Dames'!I48,CHAR(34),""),"'",",")*1)</f>
        <v>0</v>
      </c>
      <c r="I46" s="185">
        <f>IF(ISERROR(SEARCH("'",'Récapitulatif Dames'!J48)),SUBSTITUTE(SUBSTITUTE(LEFT('Récapitulatif Dames'!J48,0)&amp;"0'"&amp;MID('Récapitulatif Dames'!J48,1,6),CHAR(34),""),"'",",")*1,SUBSTITUTE(SUBSTITUTE('Récapitulatif Dames'!J48,CHAR(34),""),"'",",")*1)</f>
        <v>0</v>
      </c>
      <c r="J46" s="185">
        <f>IF(ISERROR(SEARCH("'",'Récapitulatif Dames'!K48)),SUBSTITUTE(SUBSTITUTE(LEFT('Récapitulatif Dames'!K48,0)&amp;"0'"&amp;MID('Récapitulatif Dames'!K48,1,6),CHAR(34),""),"'",",")*1,SUBSTITUTE(SUBSTITUTE('Récapitulatif Dames'!K48,CHAR(34),""),"'",",")*1)</f>
        <v>0</v>
      </c>
      <c r="K46" s="185">
        <f>IF(ISERROR(SEARCH("'",'Récapitulatif Dames'!L48)),SUBSTITUTE(SUBSTITUTE(LEFT('Récapitulatif Dames'!L48,0)&amp;"0'"&amp;MID('Récapitulatif Dames'!L48,1,6),CHAR(34),""),"'",",")*1,SUBSTITUTE(SUBSTITUTE('Récapitulatif Dames'!L48,CHAR(34),""),"'",",")*1)</f>
        <v>1.2108000000000001</v>
      </c>
      <c r="L46" s="185">
        <f>IF(ISERROR(SEARCH("'",'Récapitulatif Dames'!M48)),SUBSTITUTE(SUBSTITUTE(LEFT('Récapitulatif Dames'!M48,0)&amp;"0'"&amp;MID('Récapitulatif Dames'!M48,1,6),CHAR(34),""),"'",",")*1,SUBSTITUTE(SUBSTITUTE('Récapitulatif Dames'!M48,CHAR(34),""),"'",",")*1)</f>
        <v>0</v>
      </c>
      <c r="M46" s="185">
        <f>IF(ISERROR(SEARCH("'",'Récapitulatif Dames'!N48)),SUBSTITUTE(SUBSTITUTE(LEFT('Récapitulatif Dames'!N48,0)&amp;"0'"&amp;MID('Récapitulatif Dames'!N48,1,6),CHAR(34),""),"'",",")*1,SUBSTITUTE(SUBSTITUTE('Récapitulatif Dames'!N48,CHAR(34),""),"'",",")*1)</f>
        <v>0</v>
      </c>
      <c r="N46" s="185">
        <f>IF(ISERROR(SEARCH("'",'Récapitulatif Dames'!O48)),SUBSTITUTE(SUBSTITUTE(LEFT('Récapitulatif Dames'!O48,0)&amp;"0'"&amp;MID('Récapitulatif Dames'!O48,1,6),CHAR(34),""),"'",",")*1,SUBSTITUTE(SUBSTITUTE('Récapitulatif Dames'!O48,CHAR(34),""),"'",",")*1)</f>
        <v>0</v>
      </c>
      <c r="O46" s="185">
        <f>IF(ISERROR(SEARCH("'",'Récapitulatif Dames'!P48)),SUBSTITUTE(SUBSTITUTE(LEFT('Récapitulatif Dames'!P48,0)&amp;"0'"&amp;MID('Récapitulatif Dames'!P48,1,6),CHAR(34),""),"'",",")*1,SUBSTITUTE(SUBSTITUTE('Récapitulatif Dames'!P48,CHAR(34),""),"'",",")*1)</f>
        <v>0</v>
      </c>
      <c r="P46" s="185">
        <f>IF(ISERROR(SEARCH("'",'Récapitulatif Dames'!Q48)),SUBSTITUTE(SUBSTITUTE(LEFT('Récapitulatif Dames'!Q48,0)&amp;"0'"&amp;MID('Récapitulatif Dames'!Q48,1,6),CHAR(34),""),"'",",")*1,SUBSTITUTE(SUBSTITUTE('Récapitulatif Dames'!Q48,CHAR(34),""),"'",",")*1)</f>
        <v>0</v>
      </c>
      <c r="Q46" s="185">
        <f>IF(ISERROR(SEARCH("'",'Récapitulatif Dames'!R48)),SUBSTITUTE(SUBSTITUTE(LEFT('Récapitulatif Dames'!R48,0)&amp;"0'"&amp;MID('Récapitulatif Dames'!R48,1,6),CHAR(34),""),"'",",")*1,SUBSTITUTE(SUBSTITUTE('Récapitulatif Dames'!R48,CHAR(34),""),"'",",")*1)</f>
        <v>0</v>
      </c>
      <c r="R46" s="185">
        <f>IF(ISERROR(SEARCH("'",'Récapitulatif Dames'!S48)),SUBSTITUTE(SUBSTITUTE(LEFT('Récapitulatif Dames'!S48,0)&amp;"0'"&amp;MID('Récapitulatif Dames'!S48,1,6),CHAR(34),""),"'",",")*1,SUBSTITUTE(SUBSTITUTE('Récapitulatif Dames'!S48,CHAR(34),""),"'",",")*1)</f>
        <v>0</v>
      </c>
      <c r="S46" s="185">
        <f>IF(ISERROR(SEARCH("'",'Récapitulatif Dames'!T48)),SUBSTITUTE(SUBSTITUTE(LEFT('Récapitulatif Dames'!T48,0)&amp;"0'"&amp;MID('Récapitulatif Dames'!T48,1,6),CHAR(34),""),"'",",")*1,SUBSTITUTE(SUBSTITUTE('Récapitulatif Dames'!T48,CHAR(34),""),"'",",")*1)</f>
        <v>0</v>
      </c>
      <c r="T46" s="185">
        <f>IF(ISERROR(SEARCH("'",'Récapitulatif Dames'!U48)),SUBSTITUTE(SUBSTITUTE(LEFT('Récapitulatif Dames'!U48,0)&amp;"0'"&amp;MID('Récapitulatif Dames'!U48,1,6),CHAR(34),""),"'",",")*1,SUBSTITUTE(SUBSTITUTE('Récapitulatif Dames'!U48,CHAR(34),""),"'",",")*1)</f>
        <v>2.4447999999999999</v>
      </c>
      <c r="U46" s="185">
        <f>IF(ISERROR(SEARCH("'",'Récapitulatif Dames'!V48)),SUBSTITUTE(SUBSTITUTE(LEFT('Récapitulatif Dames'!V48,0)&amp;"0'"&amp;MID('Récapitulatif Dames'!V48,1,6),CHAR(34),""),"'",",")*1,SUBSTITUTE(SUBSTITUTE('Récapitulatif Dames'!V48,CHAR(34),""),"'",",")*1)</f>
        <v>0</v>
      </c>
      <c r="W46" s="1"/>
    </row>
    <row r="47" spans="2:23">
      <c r="B47" s="344">
        <f>'Récapitulatif Dames'!B49</f>
        <v>0</v>
      </c>
      <c r="C47" s="1" t="str">
        <f>'Récapitulatif Dames'!C49</f>
        <v>Aureline</v>
      </c>
      <c r="D47" s="363">
        <f>IFERROR(IF(D46&gt;0,IF(ISNA(VLOOKUP(D46,PTD!B:B,1,0)),1503-MATCH(D46,PTD!B:B,1),1504-MATCH(D46,PTD!B:B,1)),0),"")</f>
        <v>0</v>
      </c>
      <c r="E47" s="363">
        <f>IFERROR(IF(E46&gt;0,IF(ISNA(VLOOKUP(E46,PTD!C:C,1,0)),1503-MATCH(E46,PTD!C:C,1),1504-MATCH(E46,PTD!C:C,1)),0),"")</f>
        <v>962</v>
      </c>
      <c r="F47" s="363">
        <f>IFERROR(IF(F46&gt;0,IF(ISNA(VLOOKUP(F46,PTD!D:D,1,0)),1503-MATCH(F46,PTD!D:D,1),1504-MATCH(F46,PTD!D:D,1)),0),"")</f>
        <v>796</v>
      </c>
      <c r="G47" s="363">
        <f>IFERROR(IF(G46&gt;0,IF(ISNA(VLOOKUP(G46,PTD!E:E,1,0)),1503-MATCH(G46,PTD!E:E,1),1504-MATCH(G46,PTD!E:E,1)),0),"")</f>
        <v>0</v>
      </c>
      <c r="H47" s="363">
        <f>IFERROR(IF(H46&gt;0,IF(ISNA(VLOOKUP(H46,PTD!F:F,1,0)),1503-MATCH(H46,PTD!F:F,1),1504-MATCH(H46,PTD!F:F,1)),0),"")</f>
        <v>0</v>
      </c>
      <c r="I47" s="363">
        <f>IFERROR(IF(I46&gt;0,IF(ISNA(VLOOKUP(I46,PTD!H:H,1,0)),1503-MATCH(I46,PTD!H:H,1),1504-MATCH(I46,PTD!H:H,1)),0),"")</f>
        <v>0</v>
      </c>
      <c r="J47" s="363">
        <f>IFERROR(IF(J46&gt;0,IF(ISNA(VLOOKUP(J46,PTD!I:I,1,0)),1503-MATCH(J46,PTD!I:I,1),1504-MATCH(J46,PTD!I:I,1)),0),"")</f>
        <v>0</v>
      </c>
      <c r="K47" s="363">
        <f>IFERROR(IF(K46&gt;0,IF(ISNA(VLOOKUP(K46,PTD!J:J,1,0)),1503-MATCH(K46,PTD!J:J,1),1504-MATCH(K46,PTD!J:J,1)),0),"")</f>
        <v>763</v>
      </c>
      <c r="L47" s="363">
        <f>IFERROR(IF(L46&gt;0,IF(ISNA(VLOOKUP(L46,PTD!K:K,1,0)),1503-MATCH(L46,PTD!K:K,1),1504-MATCH(L46,PTD!K:K,1)),0),"")</f>
        <v>0</v>
      </c>
      <c r="M47" s="363">
        <f>IFERROR(IF(M46&gt;0,IF(ISNA(VLOOKUP(M46,PTD!L:L,1,0)),1503-MATCH(M46,PTD!L:L,1),1504-MATCH(M46,PTD!L:L,1)),0),"")</f>
        <v>0</v>
      </c>
      <c r="N47" s="363">
        <f>IFERROR(IF(N46&gt;0,IF(ISNA(VLOOKUP(N46,PTD!M:M,1,0)),1503-MATCH(N46,PTD!M:M,1),1504-MATCH(N46,PTD!M:M,1)),0),"")</f>
        <v>0</v>
      </c>
      <c r="O47" s="363">
        <f>IFERROR(IF(O46&gt;0,IF(ISNA(VLOOKUP(O46,PTD!N:N,1,0)),1503-MATCH(O46,PTD!N:N,1),1504-MATCH(O46,PTD!N:N,1)),0),"")</f>
        <v>0</v>
      </c>
      <c r="P47" s="363">
        <f>IFERROR(IF(P46&gt;0,IF(ISNA(VLOOKUP(P46,PTD!O:O,1,0)),1503-MATCH(P46,PTD!O:O,1),1504-MATCH(P46,PTD!O:O,1)),0),"")</f>
        <v>0</v>
      </c>
      <c r="Q47" s="363">
        <f>IFERROR(IF(Q46&gt;0,IF(ISNA(VLOOKUP(Q46,PTD!P:P,1,0)),1503-MATCH(Q46,PTD!P:P,1),1504-MATCH(Q46,PTD!P:P,1)),0),"")</f>
        <v>0</v>
      </c>
      <c r="R47" s="363">
        <f>IFERROR(IF(R46&gt;0,IF(ISNA(VLOOKUP(R46,PTD!Q:Q,1,0)),1503-MATCH(R46,PTD!Q:Q,1),1504-MATCH(R46,PTD!Q:Q,1)),0),"")</f>
        <v>0</v>
      </c>
      <c r="S47" s="363">
        <f>IFERROR(IF(S46&gt;0,IF(ISNA(VLOOKUP(S46,PTD!R:R,1,0)),1503-MATCH(S46,PTD!R:R,1),1504-MATCH(S46,PTD!R:R,1)),0),"")</f>
        <v>0</v>
      </c>
      <c r="T47" s="363">
        <f>IFERROR(IF(T46&gt;0,IF(ISNA(VLOOKUP(T46,PTD!S:S,1,0)),1503-MATCH(T46,PTD!S:S,1),1504-MATCH(T46,PTD!S:S,1)),0),"")</f>
        <v>856</v>
      </c>
      <c r="U47" s="363">
        <f>IFERROR(IF(U46&gt;0,IF(ISNA(VLOOKUP(U46,PTD!T:T,1,0)),1503-MATCH(U46,PTD!T:T,1),1504-MATCH(U46,PTD!T:T,1)),0),"")</f>
        <v>0</v>
      </c>
      <c r="W47" s="1"/>
    </row>
    <row r="48" spans="2:23">
      <c r="B48" s="344">
        <f>'Récapitulatif Dames'!B50</f>
        <v>0</v>
      </c>
      <c r="C48" s="1" t="str">
        <f>'Récapitulatif Dames'!C50</f>
        <v>LEBON</v>
      </c>
      <c r="D48" s="185">
        <f>IF(ISERROR(SEARCH("'",'Récapitulatif Dames'!E50)),SUBSTITUTE(SUBSTITUTE(LEFT('Récapitulatif Dames'!E50,0)&amp;"0'"&amp;MID('Récapitulatif Dames'!E50,1,6),CHAR(34),""),"'",",")*1,SUBSTITUTE(SUBSTITUTE('Récapitulatif Dames'!E50,CHAR(34),""),"'",",")*1)</f>
        <v>0</v>
      </c>
      <c r="E48" s="185">
        <f>IF(ISERROR(SEARCH("'",'Récapitulatif Dames'!F50)),SUBSTITUTE(SUBSTITUTE(LEFT('Récapitulatif Dames'!F50,0)&amp;"0'"&amp;MID('Récapitulatif Dames'!F50,1,6),CHAR(34),""),"'",",")*1,SUBSTITUTE(SUBSTITUTE('Récapitulatif Dames'!F50,CHAR(34),""),"'",",")*1)</f>
        <v>0</v>
      </c>
      <c r="F48" s="185">
        <f>IF(ISERROR(SEARCH("'",'Récapitulatif Dames'!G50)),SUBSTITUTE(SUBSTITUTE(LEFT('Récapitulatif Dames'!G50,0)&amp;"0'"&amp;MID('Récapitulatif Dames'!G50,1,6),CHAR(34),""),"'",",")*1,SUBSTITUTE(SUBSTITUTE('Récapitulatif Dames'!G50,CHAR(34),""),"'",",")*1)</f>
        <v>0</v>
      </c>
      <c r="G48" s="185">
        <f>IF(ISERROR(SEARCH("'",'Récapitulatif Dames'!H50)),SUBSTITUTE(SUBSTITUTE(LEFT('Récapitulatif Dames'!H50,0)&amp;"0'"&amp;MID('Récapitulatif Dames'!H50,1,6),CHAR(34),""),"'",",")*1,SUBSTITUTE(SUBSTITUTE('Récapitulatif Dames'!H50,CHAR(34),""),"'",",")*1)</f>
        <v>0</v>
      </c>
      <c r="H48" s="185">
        <f>IF(ISERROR(SEARCH("'",'Récapitulatif Dames'!I50)),SUBSTITUTE(SUBSTITUTE(LEFT('Récapitulatif Dames'!I50,0)&amp;"0'"&amp;MID('Récapitulatif Dames'!I50,1,6),CHAR(34),""),"'",",")*1,SUBSTITUTE(SUBSTITUTE('Récapitulatif Dames'!I50,CHAR(34),""),"'",",")*1)</f>
        <v>0</v>
      </c>
      <c r="I48" s="185">
        <f>IF(ISERROR(SEARCH("'",'Récapitulatif Dames'!J50)),SUBSTITUTE(SUBSTITUTE(LEFT('Récapitulatif Dames'!J50,0)&amp;"0'"&amp;MID('Récapitulatif Dames'!J50,1,6),CHAR(34),""),"'",",")*1,SUBSTITUTE(SUBSTITUTE('Récapitulatif Dames'!J50,CHAR(34),""),"'",",")*1)</f>
        <v>0</v>
      </c>
      <c r="J48" s="185">
        <f>IF(ISERROR(SEARCH("'",'Récapitulatif Dames'!K50)),SUBSTITUTE(SUBSTITUTE(LEFT('Récapitulatif Dames'!K50,0)&amp;"0'"&amp;MID('Récapitulatif Dames'!K50,1,6),CHAR(34),""),"'",",")*1,SUBSTITUTE(SUBSTITUTE('Récapitulatif Dames'!K50,CHAR(34),""),"'",",")*1)</f>
        <v>0</v>
      </c>
      <c r="K48" s="185">
        <f>IF(ISERROR(SEARCH("'",'Récapitulatif Dames'!L50)),SUBSTITUTE(SUBSTITUTE(LEFT('Récapitulatif Dames'!L50,0)&amp;"0'"&amp;MID('Récapitulatif Dames'!L50,1,6),CHAR(34),""),"'",",")*1,SUBSTITUTE(SUBSTITUTE('Récapitulatif Dames'!L50,CHAR(34),""),"'",",")*1)</f>
        <v>0</v>
      </c>
      <c r="L48" s="185">
        <f>IF(ISERROR(SEARCH("'",'Récapitulatif Dames'!M50)),SUBSTITUTE(SUBSTITUTE(LEFT('Récapitulatif Dames'!M50,0)&amp;"0'"&amp;MID('Récapitulatif Dames'!M50,1,6),CHAR(34),""),"'",",")*1,SUBSTITUTE(SUBSTITUTE('Récapitulatif Dames'!M50,CHAR(34),""),"'",",")*1)</f>
        <v>0</v>
      </c>
      <c r="M48" s="185">
        <f>IF(ISERROR(SEARCH("'",'Récapitulatif Dames'!N50)),SUBSTITUTE(SUBSTITUTE(LEFT('Récapitulatif Dames'!N50,0)&amp;"0'"&amp;MID('Récapitulatif Dames'!N50,1,6),CHAR(34),""),"'",",")*1,SUBSTITUTE(SUBSTITUTE('Récapitulatif Dames'!N50,CHAR(34),""),"'",",")*1)</f>
        <v>0</v>
      </c>
      <c r="N48" s="185">
        <f>IF(ISERROR(SEARCH("'",'Récapitulatif Dames'!O50)),SUBSTITUTE(SUBSTITUTE(LEFT('Récapitulatif Dames'!O50,0)&amp;"0'"&amp;MID('Récapitulatif Dames'!O50,1,6),CHAR(34),""),"'",",")*1,SUBSTITUTE(SUBSTITUTE('Récapitulatif Dames'!O50,CHAR(34),""),"'",",")*1)</f>
        <v>0</v>
      </c>
      <c r="O48" s="185">
        <f>IF(ISERROR(SEARCH("'",'Récapitulatif Dames'!P50)),SUBSTITUTE(SUBSTITUTE(LEFT('Récapitulatif Dames'!P50,0)&amp;"0'"&amp;MID('Récapitulatif Dames'!P50,1,6),CHAR(34),""),"'",",")*1,SUBSTITUTE(SUBSTITUTE('Récapitulatif Dames'!P50,CHAR(34),""),"'",",")*1)</f>
        <v>0</v>
      </c>
      <c r="P48" s="185">
        <f>IF(ISERROR(SEARCH("'",'Récapitulatif Dames'!Q50)),SUBSTITUTE(SUBSTITUTE(LEFT('Récapitulatif Dames'!Q50,0)&amp;"0'"&amp;MID('Récapitulatif Dames'!Q50,1,6),CHAR(34),""),"'",",")*1,SUBSTITUTE(SUBSTITUTE('Récapitulatif Dames'!Q50,CHAR(34),""),"'",",")*1)</f>
        <v>0</v>
      </c>
      <c r="Q48" s="185">
        <f>IF(ISERROR(SEARCH("'",'Récapitulatif Dames'!R50)),SUBSTITUTE(SUBSTITUTE(LEFT('Récapitulatif Dames'!R50,0)&amp;"0'"&amp;MID('Récapitulatif Dames'!R50,1,6),CHAR(34),""),"'",",")*1,SUBSTITUTE(SUBSTITUTE('Récapitulatif Dames'!R50,CHAR(34),""),"'",",")*1)</f>
        <v>0</v>
      </c>
      <c r="R48" s="185">
        <f>IF(ISERROR(SEARCH("'",'Récapitulatif Dames'!S50)),SUBSTITUTE(SUBSTITUTE(LEFT('Récapitulatif Dames'!S50,0)&amp;"0'"&amp;MID('Récapitulatif Dames'!S50,1,6),CHAR(34),""),"'",",")*1,SUBSTITUTE(SUBSTITUTE('Récapitulatif Dames'!S50,CHAR(34),""),"'",",")*1)</f>
        <v>0</v>
      </c>
      <c r="S48" s="185">
        <f>IF(ISERROR(SEARCH("'",'Récapitulatif Dames'!T50)),SUBSTITUTE(SUBSTITUTE(LEFT('Récapitulatif Dames'!T50,0)&amp;"0'"&amp;MID('Récapitulatif Dames'!T50,1,6),CHAR(34),""),"'",",")*1,SUBSTITUTE(SUBSTITUTE('Récapitulatif Dames'!T50,CHAR(34),""),"'",",")*1)</f>
        <v>0</v>
      </c>
      <c r="T48" s="185">
        <f>IF(ISERROR(SEARCH("'",'Récapitulatif Dames'!U50)),SUBSTITUTE(SUBSTITUTE(LEFT('Récapitulatif Dames'!U50,0)&amp;"0'"&amp;MID('Récapitulatif Dames'!U50,1,6),CHAR(34),""),"'",",")*1,SUBSTITUTE(SUBSTITUTE('Récapitulatif Dames'!U50,CHAR(34),""),"'",",")*1)</f>
        <v>0</v>
      </c>
      <c r="U48" s="185">
        <f>IF(ISERROR(SEARCH("'",'Récapitulatif Dames'!V50)),SUBSTITUTE(SUBSTITUTE(LEFT('Récapitulatif Dames'!V50,0)&amp;"0'"&amp;MID('Récapitulatif Dames'!V50,1,6),CHAR(34),""),"'",",")*1,SUBSTITUTE(SUBSTITUTE('Récapitulatif Dames'!V50,CHAR(34),""),"'",",")*1)</f>
        <v>0</v>
      </c>
      <c r="W48" s="1"/>
    </row>
    <row r="49" spans="2:23">
      <c r="B49" s="344">
        <f>'Récapitulatif Dames'!B51</f>
        <v>0</v>
      </c>
      <c r="C49" s="1" t="str">
        <f>'Récapitulatif Dames'!C51</f>
        <v>Melanie</v>
      </c>
      <c r="D49" s="363">
        <f>IFERROR(IF(D48&gt;0,IF(ISNA(VLOOKUP(D48,PTD!B:B,1,0)),1503-MATCH(D48,PTD!B:B,1),1504-MATCH(D48,PTD!B:B,1)),0),"")</f>
        <v>0</v>
      </c>
      <c r="E49" s="363">
        <f>IFERROR(IF(E48&gt;0,IF(ISNA(VLOOKUP(E48,PTD!C:C,1,0)),1503-MATCH(E48,PTD!C:C,1),1504-MATCH(E48,PTD!C:C,1)),0),"")</f>
        <v>0</v>
      </c>
      <c r="F49" s="363">
        <f>IFERROR(IF(F48&gt;0,IF(ISNA(VLOOKUP(F48,PTD!D:D,1,0)),1503-MATCH(F48,PTD!D:D,1),1504-MATCH(F48,PTD!D:D,1)),0),"")</f>
        <v>0</v>
      </c>
      <c r="G49" s="363">
        <f>IFERROR(IF(G48&gt;0,IF(ISNA(VLOOKUP(G48,PTD!E:E,1,0)),1503-MATCH(G48,PTD!E:E,1),1504-MATCH(G48,PTD!E:E,1)),0),"")</f>
        <v>0</v>
      </c>
      <c r="H49" s="363">
        <f>IFERROR(IF(H48&gt;0,IF(ISNA(VLOOKUP(H48,PTD!F:F,1,0)),1503-MATCH(H48,PTD!F:F,1),1504-MATCH(H48,PTD!F:F,1)),0),"")</f>
        <v>0</v>
      </c>
      <c r="I49" s="363">
        <f>IFERROR(IF(I48&gt;0,IF(ISNA(VLOOKUP(I48,PTD!H:H,1,0)),1503-MATCH(I48,PTD!H:H,1),1504-MATCH(I48,PTD!H:H,1)),0),"")</f>
        <v>0</v>
      </c>
      <c r="J49" s="363">
        <f>IFERROR(IF(J48&gt;0,IF(ISNA(VLOOKUP(J48,PTD!I:I,1,0)),1503-MATCH(J48,PTD!I:I,1),1504-MATCH(J48,PTD!I:I,1)),0),"")</f>
        <v>0</v>
      </c>
      <c r="K49" s="363">
        <f>IFERROR(IF(K48&gt;0,IF(ISNA(VLOOKUP(K48,PTD!J:J,1,0)),1503-MATCH(K48,PTD!J:J,1),1504-MATCH(K48,PTD!J:J,1)),0),"")</f>
        <v>0</v>
      </c>
      <c r="L49" s="363">
        <f>IFERROR(IF(L48&gt;0,IF(ISNA(VLOOKUP(L48,PTD!K:K,1,0)),1503-MATCH(L48,PTD!K:K,1),1504-MATCH(L48,PTD!K:K,1)),0),"")</f>
        <v>0</v>
      </c>
      <c r="M49" s="363">
        <f>IFERROR(IF(M48&gt;0,IF(ISNA(VLOOKUP(M48,PTD!L:L,1,0)),1503-MATCH(M48,PTD!L:L,1),1504-MATCH(M48,PTD!L:L,1)),0),"")</f>
        <v>0</v>
      </c>
      <c r="N49" s="363">
        <f>IFERROR(IF(N48&gt;0,IF(ISNA(VLOOKUP(N48,PTD!M:M,1,0)),1503-MATCH(N48,PTD!M:M,1),1504-MATCH(N48,PTD!M:M,1)),0),"")</f>
        <v>0</v>
      </c>
      <c r="O49" s="363">
        <f>IFERROR(IF(O48&gt;0,IF(ISNA(VLOOKUP(O48,PTD!N:N,1,0)),1503-MATCH(O48,PTD!N:N,1),1504-MATCH(O48,PTD!N:N,1)),0),"")</f>
        <v>0</v>
      </c>
      <c r="P49" s="363">
        <f>IFERROR(IF(P48&gt;0,IF(ISNA(VLOOKUP(P48,PTD!O:O,1,0)),1503-MATCH(P48,PTD!O:O,1),1504-MATCH(P48,PTD!O:O,1)),0),"")</f>
        <v>0</v>
      </c>
      <c r="Q49" s="363">
        <f>IFERROR(IF(Q48&gt;0,IF(ISNA(VLOOKUP(Q48,PTD!P:P,1,0)),1503-MATCH(Q48,PTD!P:P,1),1504-MATCH(Q48,PTD!P:P,1)),0),"")</f>
        <v>0</v>
      </c>
      <c r="R49" s="363">
        <f>IFERROR(IF(R48&gt;0,IF(ISNA(VLOOKUP(R48,PTD!Q:Q,1,0)),1503-MATCH(R48,PTD!Q:Q,1),1504-MATCH(R48,PTD!Q:Q,1)),0),"")</f>
        <v>0</v>
      </c>
      <c r="S49" s="363">
        <f>IFERROR(IF(S48&gt;0,IF(ISNA(VLOOKUP(S48,PTD!R:R,1,0)),1503-MATCH(S48,PTD!R:R,1),1504-MATCH(S48,PTD!R:R,1)),0),"")</f>
        <v>0</v>
      </c>
      <c r="T49" s="363">
        <f>IFERROR(IF(T48&gt;0,IF(ISNA(VLOOKUP(T48,PTD!S:S,1,0)),1503-MATCH(T48,PTD!S:S,1),1504-MATCH(T48,PTD!S:S,1)),0),"")</f>
        <v>0</v>
      </c>
      <c r="U49" s="363">
        <f>IFERROR(IF(U48&gt;0,IF(ISNA(VLOOKUP(U48,PTD!T:T,1,0)),1503-MATCH(U48,PTD!T:T,1),1504-MATCH(U48,PTD!T:T,1)),0),"")</f>
        <v>0</v>
      </c>
      <c r="W49" s="1"/>
    </row>
    <row r="50" spans="2:23">
      <c r="B50" s="344">
        <f>'Récapitulatif Dames'!B52</f>
        <v>0</v>
      </c>
      <c r="C50" s="1" t="str">
        <f>'Récapitulatif Dames'!C52</f>
        <v>BOUDON</v>
      </c>
      <c r="D50" s="185">
        <f>IF(ISERROR(SEARCH("'",'Récapitulatif Dames'!E52)),SUBSTITUTE(SUBSTITUTE(LEFT('Récapitulatif Dames'!E52,0)&amp;"0'"&amp;MID('Récapitulatif Dames'!E52,1,6),CHAR(34),""),"'",",")*1,SUBSTITUTE(SUBSTITUTE('Récapitulatif Dames'!E52,CHAR(34),""),"'",",")*1)</f>
        <v>0</v>
      </c>
      <c r="E50" s="185">
        <f>IF(ISERROR(SEARCH("'",'Récapitulatif Dames'!F52)),SUBSTITUTE(SUBSTITUTE(LEFT('Récapitulatif Dames'!F52,0)&amp;"0'"&amp;MID('Récapitulatif Dames'!F52,1,6),CHAR(34),""),"'",",")*1,SUBSTITUTE(SUBSTITUTE('Récapitulatif Dames'!F52,CHAR(34),""),"'",",")*1)</f>
        <v>0</v>
      </c>
      <c r="F50" s="185">
        <f>IF(ISERROR(SEARCH("'",'Récapitulatif Dames'!G52)),SUBSTITUTE(SUBSTITUTE(LEFT('Récapitulatif Dames'!G52,0)&amp;"0'"&amp;MID('Récapitulatif Dames'!G52,1,6),CHAR(34),""),"'",",")*1,SUBSTITUTE(SUBSTITUTE('Récapitulatif Dames'!G52,CHAR(34),""),"'",",")*1)</f>
        <v>0</v>
      </c>
      <c r="G50" s="185">
        <f>IF(ISERROR(SEARCH("'",'Récapitulatif Dames'!H52)),SUBSTITUTE(SUBSTITUTE(LEFT('Récapitulatif Dames'!H52,0)&amp;"0'"&amp;MID('Récapitulatif Dames'!H52,1,6),CHAR(34),""),"'",",")*1,SUBSTITUTE(SUBSTITUTE('Récapitulatif Dames'!H52,CHAR(34),""),"'",",")*1)</f>
        <v>0</v>
      </c>
      <c r="H50" s="185">
        <f>IF(ISERROR(SEARCH("'",'Récapitulatif Dames'!I52)),SUBSTITUTE(SUBSTITUTE(LEFT('Récapitulatif Dames'!I52,0)&amp;"0'"&amp;MID('Récapitulatif Dames'!I52,1,6),CHAR(34),""),"'",",")*1,SUBSTITUTE(SUBSTITUTE('Récapitulatif Dames'!I52,CHAR(34),""),"'",",")*1)</f>
        <v>0</v>
      </c>
      <c r="I50" s="185">
        <f>IF(ISERROR(SEARCH("'",'Récapitulatif Dames'!J52)),SUBSTITUTE(SUBSTITUTE(LEFT('Récapitulatif Dames'!J52,0)&amp;"0'"&amp;MID('Récapitulatif Dames'!J52,1,6),CHAR(34),""),"'",",")*1,SUBSTITUTE(SUBSTITUTE('Récapitulatif Dames'!J52,CHAR(34),""),"'",",")*1)</f>
        <v>0</v>
      </c>
      <c r="J50" s="185">
        <f>IF(ISERROR(SEARCH("'",'Récapitulatif Dames'!K52)),SUBSTITUTE(SUBSTITUTE(LEFT('Récapitulatif Dames'!K52,0)&amp;"0'"&amp;MID('Récapitulatif Dames'!K52,1,6),CHAR(34),""),"'",",")*1,SUBSTITUTE(SUBSTITUTE('Récapitulatif Dames'!K52,CHAR(34),""),"'",",")*1)</f>
        <v>0</v>
      </c>
      <c r="K50" s="185">
        <f>IF(ISERROR(SEARCH("'",'Récapitulatif Dames'!L52)),SUBSTITUTE(SUBSTITUTE(LEFT('Récapitulatif Dames'!L52,0)&amp;"0'"&amp;MID('Récapitulatif Dames'!L52,1,6),CHAR(34),""),"'",",")*1,SUBSTITUTE(SUBSTITUTE('Récapitulatif Dames'!L52,CHAR(34),""),"'",",")*1)</f>
        <v>0</v>
      </c>
      <c r="L50" s="185">
        <f>IF(ISERROR(SEARCH("'",'Récapitulatif Dames'!M52)),SUBSTITUTE(SUBSTITUTE(LEFT('Récapitulatif Dames'!M52,0)&amp;"0'"&amp;MID('Récapitulatif Dames'!M52,1,6),CHAR(34),""),"'",",")*1,SUBSTITUTE(SUBSTITUTE('Récapitulatif Dames'!M52,CHAR(34),""),"'",",")*1)</f>
        <v>0</v>
      </c>
      <c r="M50" s="185">
        <f>IF(ISERROR(SEARCH("'",'Récapitulatif Dames'!N52)),SUBSTITUTE(SUBSTITUTE(LEFT('Récapitulatif Dames'!N52,0)&amp;"0'"&amp;MID('Récapitulatif Dames'!N52,1,6),CHAR(34),""),"'",",")*1,SUBSTITUTE(SUBSTITUTE('Récapitulatif Dames'!N52,CHAR(34),""),"'",",")*1)</f>
        <v>0</v>
      </c>
      <c r="N50" s="185">
        <f>IF(ISERROR(SEARCH("'",'Récapitulatif Dames'!O52)),SUBSTITUTE(SUBSTITUTE(LEFT('Récapitulatif Dames'!O52,0)&amp;"0'"&amp;MID('Récapitulatif Dames'!O52,1,6),CHAR(34),""),"'",",")*1,SUBSTITUTE(SUBSTITUTE('Récapitulatif Dames'!O52,CHAR(34),""),"'",",")*1)</f>
        <v>0</v>
      </c>
      <c r="O50" s="185">
        <f>IF(ISERROR(SEARCH("'",'Récapitulatif Dames'!P52)),SUBSTITUTE(SUBSTITUTE(LEFT('Récapitulatif Dames'!P52,0)&amp;"0'"&amp;MID('Récapitulatif Dames'!P52,1,6),CHAR(34),""),"'",",")*1,SUBSTITUTE(SUBSTITUTE('Récapitulatif Dames'!P52,CHAR(34),""),"'",",")*1)</f>
        <v>0</v>
      </c>
      <c r="P50" s="185">
        <f>IF(ISERROR(SEARCH("'",'Récapitulatif Dames'!Q52)),SUBSTITUTE(SUBSTITUTE(LEFT('Récapitulatif Dames'!Q52,0)&amp;"0'"&amp;MID('Récapitulatif Dames'!Q52,1,6),CHAR(34),""),"'",",")*1,SUBSTITUTE(SUBSTITUTE('Récapitulatif Dames'!Q52,CHAR(34),""),"'",",")*1)</f>
        <v>0.29770000000000002</v>
      </c>
      <c r="Q50" s="185">
        <f>IF(ISERROR(SEARCH("'",'Récapitulatif Dames'!R52)),SUBSTITUTE(SUBSTITUTE(LEFT('Récapitulatif Dames'!R52,0)&amp;"0'"&amp;MID('Récapitulatif Dames'!R52,1,6),CHAR(34),""),"'",",")*1,SUBSTITUTE(SUBSTITUTE('Récapitulatif Dames'!R52,CHAR(34),""),"'",",")*1)</f>
        <v>1.0689</v>
      </c>
      <c r="R50" s="185">
        <f>IF(ISERROR(SEARCH("'",'Récapitulatif Dames'!S52)),SUBSTITUTE(SUBSTITUTE(LEFT('Récapitulatif Dames'!S52,0)&amp;"0'"&amp;MID('Récapitulatif Dames'!S52,1,6),CHAR(34),""),"'",",")*1,SUBSTITUTE(SUBSTITUTE('Récapitulatif Dames'!S52,CHAR(34),""),"'",",")*1)</f>
        <v>2.2789999999999999</v>
      </c>
      <c r="S50" s="185">
        <f>IF(ISERROR(SEARCH("'",'Récapitulatif Dames'!T52)),SUBSTITUTE(SUBSTITUTE(LEFT('Récapitulatif Dames'!T52,0)&amp;"0'"&amp;MID('Récapitulatif Dames'!T52,1,6),CHAR(34),""),"'",",")*1,SUBSTITUTE(SUBSTITUTE('Récapitulatif Dames'!T52,CHAR(34),""),"'",",")*1)</f>
        <v>0</v>
      </c>
      <c r="T50" s="185">
        <f>IF(ISERROR(SEARCH("'",'Récapitulatif Dames'!U52)),SUBSTITUTE(SUBSTITUTE(LEFT('Récapitulatif Dames'!U52,0)&amp;"0'"&amp;MID('Récapitulatif Dames'!U52,1,6),CHAR(34),""),"'",",")*1,SUBSTITUTE(SUBSTITUTE('Récapitulatif Dames'!U52,CHAR(34),""),"'",",")*1)</f>
        <v>0</v>
      </c>
      <c r="U50" s="185">
        <f>IF(ISERROR(SEARCH("'",'Récapitulatif Dames'!V52)),SUBSTITUTE(SUBSTITUTE(LEFT('Récapitulatif Dames'!V52,0)&amp;"0'"&amp;MID('Récapitulatif Dames'!V52,1,6),CHAR(34),""),"'",",")*1,SUBSTITUTE(SUBSTITUTE('Récapitulatif Dames'!V52,CHAR(34),""),"'",",")*1)</f>
        <v>0</v>
      </c>
      <c r="W50" s="1"/>
    </row>
    <row r="51" spans="2:23">
      <c r="B51" s="344">
        <f>'Récapitulatif Dames'!B53</f>
        <v>0</v>
      </c>
      <c r="C51" s="1" t="str">
        <f>'Récapitulatif Dames'!C53</f>
        <v>Candice</v>
      </c>
      <c r="D51" s="363">
        <f>IFERROR(IF(D50&gt;0,IF(ISNA(VLOOKUP(D50,PTD!B:B,1,0)),1503-MATCH(D50,PTD!B:B,1),1504-MATCH(D50,PTD!B:B,1)),0),"")</f>
        <v>0</v>
      </c>
      <c r="E51" s="363">
        <f>IFERROR(IF(E50&gt;0,IF(ISNA(VLOOKUP(E50,PTD!C:C,1,0)),1503-MATCH(E50,PTD!C:C,1),1504-MATCH(E50,PTD!C:C,1)),0),"")</f>
        <v>0</v>
      </c>
      <c r="F51" s="363">
        <f>IFERROR(IF(F50&gt;0,IF(ISNA(VLOOKUP(F50,PTD!D:D,1,0)),1503-MATCH(F50,PTD!D:D,1),1504-MATCH(F50,PTD!D:D,1)),0),"")</f>
        <v>0</v>
      </c>
      <c r="G51" s="363">
        <f>IFERROR(IF(G50&gt;0,IF(ISNA(VLOOKUP(G50,PTD!E:E,1,0)),1503-MATCH(G50,PTD!E:E,1),1504-MATCH(G50,PTD!E:E,1)),0),"")</f>
        <v>0</v>
      </c>
      <c r="H51" s="363">
        <f>IFERROR(IF(H50&gt;0,IF(ISNA(VLOOKUP(H50,PTD!F:F,1,0)),1503-MATCH(H50,PTD!F:F,1),1504-MATCH(H50,PTD!F:F,1)),0),"")</f>
        <v>0</v>
      </c>
      <c r="I51" s="363">
        <f>IFERROR(IF(I50&gt;0,IF(ISNA(VLOOKUP(I50,PTD!H:H,1,0)),1503-MATCH(I50,PTD!H:H,1),1504-MATCH(I50,PTD!H:H,1)),0),"")</f>
        <v>0</v>
      </c>
      <c r="J51" s="363">
        <f>IFERROR(IF(J50&gt;0,IF(ISNA(VLOOKUP(J50,PTD!I:I,1,0)),1503-MATCH(J50,PTD!I:I,1),1504-MATCH(J50,PTD!I:I,1)),0),"")</f>
        <v>0</v>
      </c>
      <c r="K51" s="363">
        <f>IFERROR(IF(K50&gt;0,IF(ISNA(VLOOKUP(K50,PTD!J:J,1,0)),1503-MATCH(K50,PTD!J:J,1),1504-MATCH(K50,PTD!J:J,1)),0),"")</f>
        <v>0</v>
      </c>
      <c r="L51" s="363">
        <f>IFERROR(IF(L50&gt;0,IF(ISNA(VLOOKUP(L50,PTD!K:K,1,0)),1503-MATCH(L50,PTD!K:K,1),1504-MATCH(L50,PTD!K:K,1)),0),"")</f>
        <v>0</v>
      </c>
      <c r="M51" s="363">
        <f>IFERROR(IF(M50&gt;0,IF(ISNA(VLOOKUP(M50,PTD!L:L,1,0)),1503-MATCH(M50,PTD!L:L,1),1504-MATCH(M50,PTD!L:L,1)),0),"")</f>
        <v>0</v>
      </c>
      <c r="N51" s="363">
        <f>IFERROR(IF(N50&gt;0,IF(ISNA(VLOOKUP(N50,PTD!M:M,1,0)),1503-MATCH(N50,PTD!M:M,1),1504-MATCH(N50,PTD!M:M,1)),0),"")</f>
        <v>0</v>
      </c>
      <c r="O51" s="363">
        <f>IFERROR(IF(O50&gt;0,IF(ISNA(VLOOKUP(O50,PTD!N:N,1,0)),1503-MATCH(O50,PTD!N:N,1),1504-MATCH(O50,PTD!N:N,1)),0),"")</f>
        <v>0</v>
      </c>
      <c r="P51" s="363">
        <f>IFERROR(IF(P50&gt;0,IF(ISNA(VLOOKUP(P50,PTD!O:O,1,0)),1503-MATCH(P50,PTD!O:O,1),1504-MATCH(P50,PTD!O:O,1)),0),"")</f>
        <v>1098</v>
      </c>
      <c r="Q51" s="363">
        <f>IFERROR(IF(Q50&gt;0,IF(ISNA(VLOOKUP(Q50,PTD!P:P,1,0)),1503-MATCH(Q50,PTD!P:P,1),1504-MATCH(Q50,PTD!P:P,1)),0),"")</f>
        <v>1088</v>
      </c>
      <c r="R51" s="363">
        <f>IFERROR(IF(R50&gt;0,IF(ISNA(VLOOKUP(R50,PTD!Q:Q,1,0)),1503-MATCH(R50,PTD!Q:Q,1),1504-MATCH(R50,PTD!Q:Q,1)),0),"")</f>
        <v>1046</v>
      </c>
      <c r="S51" s="363">
        <f>IFERROR(IF(S50&gt;0,IF(ISNA(VLOOKUP(S50,PTD!R:R,1,0)),1503-MATCH(S50,PTD!R:R,1),1504-MATCH(S50,PTD!R:R,1)),0),"")</f>
        <v>0</v>
      </c>
      <c r="T51" s="363">
        <f>IFERROR(IF(T50&gt;0,IF(ISNA(VLOOKUP(T50,PTD!S:S,1,0)),1503-MATCH(T50,PTD!S:S,1),1504-MATCH(T50,PTD!S:S,1)),0),"")</f>
        <v>0</v>
      </c>
      <c r="U51" s="363">
        <f>IFERROR(IF(U50&gt;0,IF(ISNA(VLOOKUP(U50,PTD!T:T,1,0)),1503-MATCH(U50,PTD!T:T,1),1504-MATCH(U50,PTD!T:T,1)),0),"")</f>
        <v>0</v>
      </c>
      <c r="W51" s="1"/>
    </row>
    <row r="52" spans="2:23">
      <c r="B52" s="369"/>
      <c r="C52" s="1" t="str">
        <f>'Récapitulatif Dames'!C54</f>
        <v>CIER</v>
      </c>
      <c r="D52" s="369">
        <f>IF(ISERROR(SEARCH("'",'Récapitulatif Dames'!E54)),SUBSTITUTE(SUBSTITUTE(LEFT('Récapitulatif Dames'!E54,0)&amp;"0'"&amp;MID('Récapitulatif Dames'!E54,1,6),CHAR(34),""),"'",",")*1,SUBSTITUTE(SUBSTITUTE('Récapitulatif Dames'!E54,CHAR(34),""),"'",",")*1)</f>
        <v>0</v>
      </c>
      <c r="E52" s="369">
        <f>IF(ISERROR(SEARCH("'",'Récapitulatif Dames'!F54)),SUBSTITUTE(SUBSTITUTE(LEFT('Récapitulatif Dames'!F54,0)&amp;"0'"&amp;MID('Récapitulatif Dames'!F54,1,6),CHAR(34),""),"'",",")*1,SUBSTITUTE(SUBSTITUTE('Récapitulatif Dames'!F54,CHAR(34),""),"'",",")*1)</f>
        <v>0</v>
      </c>
      <c r="F52" s="369">
        <f>IF(ISERROR(SEARCH("'",'Récapitulatif Dames'!G54)),SUBSTITUTE(SUBSTITUTE(LEFT('Récapitulatif Dames'!G54,0)&amp;"0'"&amp;MID('Récapitulatif Dames'!G54,1,6),CHAR(34),""),"'",",")*1,SUBSTITUTE(SUBSTITUTE('Récapitulatif Dames'!G54,CHAR(34),""),"'",",")*1)</f>
        <v>0</v>
      </c>
      <c r="G52" s="369">
        <f>IF(ISERROR(SEARCH("'",'Récapitulatif Dames'!H54)),SUBSTITUTE(SUBSTITUTE(LEFT('Récapitulatif Dames'!H54,0)&amp;"0'"&amp;MID('Récapitulatif Dames'!H54,1,6),CHAR(34),""),"'",",")*1,SUBSTITUTE(SUBSTITUTE('Récapitulatif Dames'!H54,CHAR(34),""),"'",",")*1)</f>
        <v>0</v>
      </c>
      <c r="H52" s="369">
        <f>IF(ISERROR(SEARCH("'",'Récapitulatif Dames'!I54)),SUBSTITUTE(SUBSTITUTE(LEFT('Récapitulatif Dames'!I54,0)&amp;"0'"&amp;MID('Récapitulatif Dames'!I54,1,6),CHAR(34),""),"'",",")*1,SUBSTITUTE(SUBSTITUTE('Récapitulatif Dames'!I54,CHAR(34),""),"'",",")*1)</f>
        <v>0</v>
      </c>
      <c r="I52" s="369">
        <f>IF(ISERROR(SEARCH("'",'Récapitulatif Dames'!J54)),SUBSTITUTE(SUBSTITUTE(LEFT('Récapitulatif Dames'!J54,0)&amp;"0'"&amp;MID('Récapitulatif Dames'!J54,1,6),CHAR(34),""),"'",",")*1,SUBSTITUTE(SUBSTITUTE('Récapitulatif Dames'!J54,CHAR(34),""),"'",",")*1)</f>
        <v>0</v>
      </c>
      <c r="J52" s="369">
        <f>IF(ISERROR(SEARCH("'",'Récapitulatif Dames'!K54)),SUBSTITUTE(SUBSTITUTE(LEFT('Récapitulatif Dames'!K54,0)&amp;"0'"&amp;MID('Récapitulatif Dames'!K54,1,6),CHAR(34),""),"'",",")*1,SUBSTITUTE(SUBSTITUTE('Récapitulatif Dames'!K54,CHAR(34),""),"'",",")*1)</f>
        <v>0</v>
      </c>
      <c r="K52" s="369">
        <f>IF(ISERROR(SEARCH("'",'Récapitulatif Dames'!L54)),SUBSTITUTE(SUBSTITUTE(LEFT('Récapitulatif Dames'!L54,0)&amp;"0'"&amp;MID('Récapitulatif Dames'!L54,1,6),CHAR(34),""),"'",",")*1,SUBSTITUTE(SUBSTITUTE('Récapitulatif Dames'!L54,CHAR(34),""),"'",",")*1)</f>
        <v>0</v>
      </c>
      <c r="L52" s="369">
        <f>IF(ISERROR(SEARCH("'",'Récapitulatif Dames'!M54)),SUBSTITUTE(SUBSTITUTE(LEFT('Récapitulatif Dames'!M54,0)&amp;"0'"&amp;MID('Récapitulatif Dames'!M54,1,6),CHAR(34),""),"'",",")*1,SUBSTITUTE(SUBSTITUTE('Récapitulatif Dames'!M54,CHAR(34),""),"'",",")*1)</f>
        <v>0</v>
      </c>
      <c r="M52" s="369">
        <f>IF(ISERROR(SEARCH("'",'Récapitulatif Dames'!N54)),SUBSTITUTE(SUBSTITUTE(LEFT('Récapitulatif Dames'!N54,0)&amp;"0'"&amp;MID('Récapitulatif Dames'!N54,1,6),CHAR(34),""),"'",",")*1,SUBSTITUTE(SUBSTITUTE('Récapitulatif Dames'!N54,CHAR(34),""),"'",",")*1)</f>
        <v>0</v>
      </c>
      <c r="N52" s="369">
        <f>IF(ISERROR(SEARCH("'",'Récapitulatif Dames'!O54)),SUBSTITUTE(SUBSTITUTE(LEFT('Récapitulatif Dames'!O54,0)&amp;"0'"&amp;MID('Récapitulatif Dames'!O54,1,6),CHAR(34),""),"'",",")*1,SUBSTITUTE(SUBSTITUTE('Récapitulatif Dames'!O54,CHAR(34),""),"'",",")*1)</f>
        <v>0</v>
      </c>
      <c r="O52" s="369">
        <f>IF(ISERROR(SEARCH("'",'Récapitulatif Dames'!P54)),SUBSTITUTE(SUBSTITUTE(LEFT('Récapitulatif Dames'!P54,0)&amp;"0'"&amp;MID('Récapitulatif Dames'!P54,1,6),CHAR(34),""),"'",",")*1,SUBSTITUTE(SUBSTITUTE('Récapitulatif Dames'!P54,CHAR(34),""),"'",",")*1)</f>
        <v>0</v>
      </c>
      <c r="P52" s="369">
        <f>IF(ISERROR(SEARCH("'",'Récapitulatif Dames'!Q54)),SUBSTITUTE(SUBSTITUTE(LEFT('Récapitulatif Dames'!Q54,0)&amp;"0'"&amp;MID('Récapitulatif Dames'!Q54,1,6),CHAR(34),""),"'",",")*1,SUBSTITUTE(SUBSTITUTE('Récapitulatif Dames'!Q54,CHAR(34),""),"'",",")*1)</f>
        <v>0</v>
      </c>
      <c r="Q52" s="369">
        <f>IF(ISERROR(SEARCH("'",'Récapitulatif Dames'!R54)),SUBSTITUTE(SUBSTITUTE(LEFT('Récapitulatif Dames'!R54,0)&amp;"0'"&amp;MID('Récapitulatif Dames'!R54,1,6),CHAR(34),""),"'",",")*1,SUBSTITUTE(SUBSTITUTE('Récapitulatif Dames'!R54,CHAR(34),""),"'",",")*1)</f>
        <v>0</v>
      </c>
      <c r="R52" s="369">
        <f>IF(ISERROR(SEARCH("'",'Récapitulatif Dames'!S54)),SUBSTITUTE(SUBSTITUTE(LEFT('Récapitulatif Dames'!S54,0)&amp;"0'"&amp;MID('Récapitulatif Dames'!S54,1,6),CHAR(34),""),"'",",")*1,SUBSTITUTE(SUBSTITUTE('Récapitulatif Dames'!S54,CHAR(34),""),"'",",")*1)</f>
        <v>0</v>
      </c>
      <c r="S52" s="369">
        <f>IF(ISERROR(SEARCH("'",'Récapitulatif Dames'!T54)),SUBSTITUTE(SUBSTITUTE(LEFT('Récapitulatif Dames'!T54,0)&amp;"0'"&amp;MID('Récapitulatif Dames'!T54,1,6),CHAR(34),""),"'",",")*1,SUBSTITUTE(SUBSTITUTE('Récapitulatif Dames'!T54,CHAR(34),""),"'",",")*1)</f>
        <v>0</v>
      </c>
      <c r="T52" s="369">
        <f>IF(ISERROR(SEARCH("'",'Récapitulatif Dames'!U54)),SUBSTITUTE(SUBSTITUTE(LEFT('Récapitulatif Dames'!U54,0)&amp;"0'"&amp;MID('Récapitulatif Dames'!U54,1,6),CHAR(34),""),"'",",")*1,SUBSTITUTE(SUBSTITUTE('Récapitulatif Dames'!U54,CHAR(34),""),"'",",")*1)</f>
        <v>0</v>
      </c>
      <c r="U52" s="369">
        <f>IF(ISERROR(SEARCH("'",'Récapitulatif Dames'!V54)),SUBSTITUTE(SUBSTITUTE(LEFT('Récapitulatif Dames'!V54,0)&amp;"0'"&amp;MID('Récapitulatif Dames'!V54,1,6),CHAR(34),""),"'",",")*1,SUBSTITUTE(SUBSTITUTE('Récapitulatif Dames'!V54,CHAR(34),""),"'",",")*1)</f>
        <v>0</v>
      </c>
      <c r="W52" s="1"/>
    </row>
    <row r="53" spans="2:23">
      <c r="B53" s="369"/>
      <c r="C53" s="1" t="str">
        <f>'Récapitulatif Dames'!C55</f>
        <v>Chloé</v>
      </c>
      <c r="D53" s="369">
        <f>IFERROR(IF(D52&gt;0,IF(ISNA(VLOOKUP(D52,PTD!B:B,1,0)),1503-MATCH(D52,PTD!B:B,1),1504-MATCH(D52,PTD!B:B,1)),0),"")</f>
        <v>0</v>
      </c>
      <c r="E53" s="369">
        <f>IFERROR(IF(E52&gt;0,IF(ISNA(VLOOKUP(E52,PTD!C:C,1,0)),1503-MATCH(E52,PTD!C:C,1),1504-MATCH(E52,PTD!C:C,1)),0),"")</f>
        <v>0</v>
      </c>
      <c r="F53" s="369">
        <f>IFERROR(IF(F52&gt;0,IF(ISNA(VLOOKUP(F52,PTD!D:D,1,0)),1503-MATCH(F52,PTD!D:D,1),1504-MATCH(F52,PTD!D:D,1)),0),"")</f>
        <v>0</v>
      </c>
      <c r="G53" s="369">
        <f>IFERROR(IF(G52&gt;0,IF(ISNA(VLOOKUP(G52,PTD!E:E,1,0)),1503-MATCH(G52,PTD!E:E,1),1504-MATCH(G52,PTD!E:E,1)),0),"")</f>
        <v>0</v>
      </c>
      <c r="H53" s="369">
        <f>IFERROR(IF(H52&gt;0,IF(ISNA(VLOOKUP(H52,PTD!F:F,1,0)),1503-MATCH(H52,PTD!F:F,1),1504-MATCH(H52,PTD!F:F,1)),0),"")</f>
        <v>0</v>
      </c>
      <c r="I53" s="369">
        <f>IFERROR(IF(I52&gt;0,IF(ISNA(VLOOKUP(I52,PTD!H:H,1,0)),1503-MATCH(I52,PTD!H:H,1),1504-MATCH(I52,PTD!H:H,1)),0),"")</f>
        <v>0</v>
      </c>
      <c r="J53" s="369">
        <f>IFERROR(IF(J52&gt;0,IF(ISNA(VLOOKUP(J52,PTD!I:I,1,0)),1503-MATCH(J52,PTD!I:I,1),1504-MATCH(J52,PTD!I:I,1)),0),"")</f>
        <v>0</v>
      </c>
      <c r="K53" s="369">
        <f>IFERROR(IF(K52&gt;0,IF(ISNA(VLOOKUP(K52,PTD!J:J,1,0)),1503-MATCH(K52,PTD!J:J,1),1504-MATCH(K52,PTD!J:J,1)),0),"")</f>
        <v>0</v>
      </c>
      <c r="L53" s="369">
        <f>IFERROR(IF(L52&gt;0,IF(ISNA(VLOOKUP(L52,PTD!K:K,1,0)),1503-MATCH(L52,PTD!K:K,1),1504-MATCH(L52,PTD!K:K,1)),0),"")</f>
        <v>0</v>
      </c>
      <c r="M53" s="369">
        <f>IFERROR(IF(M52&gt;0,IF(ISNA(VLOOKUP(M52,PTD!L:L,1,0)),1503-MATCH(M52,PTD!L:L,1),1504-MATCH(M52,PTD!L:L,1)),0),"")</f>
        <v>0</v>
      </c>
      <c r="N53" s="369">
        <f>IFERROR(IF(N52&gt;0,IF(ISNA(VLOOKUP(N52,PTD!M:M,1,0)),1503-MATCH(N52,PTD!M:M,1),1504-MATCH(N52,PTD!M:M,1)),0),"")</f>
        <v>0</v>
      </c>
      <c r="O53" s="369">
        <f>IFERROR(IF(O52&gt;0,IF(ISNA(VLOOKUP(O52,PTD!N:N,1,0)),1503-MATCH(O52,PTD!N:N,1),1504-MATCH(O52,PTD!N:N,1)),0),"")</f>
        <v>0</v>
      </c>
      <c r="P53" s="369">
        <f>IFERROR(IF(P52&gt;0,IF(ISNA(VLOOKUP(P52,PTD!O:O,1,0)),1503-MATCH(P52,PTD!O:O,1),1504-MATCH(P52,PTD!O:O,1)),0),"")</f>
        <v>0</v>
      </c>
      <c r="Q53" s="369">
        <f>IFERROR(IF(Q52&gt;0,IF(ISNA(VLOOKUP(Q52,PTD!P:P,1,0)),1503-MATCH(Q52,PTD!P:P,1),1504-MATCH(Q52,PTD!P:P,1)),0),"")</f>
        <v>0</v>
      </c>
      <c r="R53" s="369">
        <f>IFERROR(IF(R52&gt;0,IF(ISNA(VLOOKUP(R52,PTD!Q:Q,1,0)),1503-MATCH(R52,PTD!Q:Q,1),1504-MATCH(R52,PTD!Q:Q,1)),0),"")</f>
        <v>0</v>
      </c>
      <c r="S53" s="369">
        <f>IFERROR(IF(S52&gt;0,IF(ISNA(VLOOKUP(S52,PTD!R:R,1,0)),1503-MATCH(S52,PTD!R:R,1),1504-MATCH(S52,PTD!R:R,1)),0),"")</f>
        <v>0</v>
      </c>
      <c r="T53" s="369">
        <f>IFERROR(IF(T52&gt;0,IF(ISNA(VLOOKUP(T52,PTD!S:S,1,0)),1503-MATCH(T52,PTD!S:S,1),1504-MATCH(T52,PTD!S:S,1)),0),"")</f>
        <v>0</v>
      </c>
      <c r="U53" s="369">
        <f>IFERROR(IF(U52&gt;0,IF(ISNA(VLOOKUP(U52,PTD!T:T,1,0)),1503-MATCH(U52,PTD!T:T,1),1504-MATCH(U52,PTD!T:T,1)),0),"")</f>
        <v>0</v>
      </c>
      <c r="W53" s="1"/>
    </row>
    <row r="54" spans="2:23">
      <c r="B54" s="363"/>
      <c r="C54" s="1" t="str">
        <f>'Récapitulatif Dames'!C56</f>
        <v>TISSIERE</v>
      </c>
      <c r="D54" s="363">
        <f>IF(ISERROR(SEARCH("'",'Récapitulatif Dames'!E56)),SUBSTITUTE(SUBSTITUTE(LEFT('Récapitulatif Dames'!E56,0)&amp;"0'"&amp;MID('Récapitulatif Dames'!E56,1,6),CHAR(34),""),"'",",")*1,SUBSTITUTE(SUBSTITUTE('Récapitulatif Dames'!E56,CHAR(34),""),"'",",")*1)</f>
        <v>0</v>
      </c>
      <c r="E54" s="363">
        <f>IF(ISERROR(SEARCH("'",'Récapitulatif Dames'!F56)),SUBSTITUTE(SUBSTITUTE(LEFT('Récapitulatif Dames'!F56,0)&amp;"0'"&amp;MID('Récapitulatif Dames'!F56,1,6),CHAR(34),""),"'",",")*1,SUBSTITUTE(SUBSTITUTE('Récapitulatif Dames'!F56,CHAR(34),""),"'",",")*1)</f>
        <v>0</v>
      </c>
      <c r="F54" s="363">
        <f>IF(ISERROR(SEARCH("'",'Récapitulatif Dames'!G56)),SUBSTITUTE(SUBSTITUTE(LEFT('Récapitulatif Dames'!G56,0)&amp;"0'"&amp;MID('Récapitulatif Dames'!G56,1,6),CHAR(34),""),"'",",")*1,SUBSTITUTE(SUBSTITUTE('Récapitulatif Dames'!G56,CHAR(34),""),"'",",")*1)</f>
        <v>0</v>
      </c>
      <c r="G54" s="363">
        <f>IF(ISERROR(SEARCH("'",'Récapitulatif Dames'!H56)),SUBSTITUTE(SUBSTITUTE(LEFT('Récapitulatif Dames'!H56,0)&amp;"0'"&amp;MID('Récapitulatif Dames'!H56,1,6),CHAR(34),""),"'",",")*1,SUBSTITUTE(SUBSTITUTE('Récapitulatif Dames'!H56,CHAR(34),""),"'",",")*1)</f>
        <v>0</v>
      </c>
      <c r="H54" s="363">
        <f>IF(ISERROR(SEARCH("'",'Récapitulatif Dames'!I56)),SUBSTITUTE(SUBSTITUTE(LEFT('Récapitulatif Dames'!I56,0)&amp;"0'"&amp;MID('Récapitulatif Dames'!I56,1,6),CHAR(34),""),"'",",")*1,SUBSTITUTE(SUBSTITUTE('Récapitulatif Dames'!I56,CHAR(34),""),"'",",")*1)</f>
        <v>0</v>
      </c>
      <c r="I54" s="363">
        <f>IF(ISERROR(SEARCH("'",'Récapitulatif Dames'!J56)),SUBSTITUTE(SUBSTITUTE(LEFT('Récapitulatif Dames'!J56,0)&amp;"0'"&amp;MID('Récapitulatif Dames'!J56,1,6),CHAR(34),""),"'",",")*1,SUBSTITUTE(SUBSTITUTE('Récapitulatif Dames'!J56,CHAR(34),""),"'",",")*1)</f>
        <v>0</v>
      </c>
      <c r="J54" s="363">
        <f>IF(ISERROR(SEARCH("'",'Récapitulatif Dames'!K56)),SUBSTITUTE(SUBSTITUTE(LEFT('Récapitulatif Dames'!K56,0)&amp;"0'"&amp;MID('Récapitulatif Dames'!K56,1,6),CHAR(34),""),"'",",")*1,SUBSTITUTE(SUBSTITUTE('Récapitulatif Dames'!K56,CHAR(34),""),"'",",")*1)</f>
        <v>0</v>
      </c>
      <c r="K54" s="363">
        <f>IF(ISERROR(SEARCH("'",'Récapitulatif Dames'!L56)),SUBSTITUTE(SUBSTITUTE(LEFT('Récapitulatif Dames'!L56,0)&amp;"0'"&amp;MID('Récapitulatif Dames'!L56,1,6),CHAR(34),""),"'",",")*1,SUBSTITUTE(SUBSTITUTE('Récapitulatif Dames'!L56,CHAR(34),""),"'",",")*1)</f>
        <v>0</v>
      </c>
      <c r="L54" s="363">
        <f>IF(ISERROR(SEARCH("'",'Récapitulatif Dames'!M56)),SUBSTITUTE(SUBSTITUTE(LEFT('Récapitulatif Dames'!M56,0)&amp;"0'"&amp;MID('Récapitulatif Dames'!M56,1,6),CHAR(34),""),"'",",")*1,SUBSTITUTE(SUBSTITUTE('Récapitulatif Dames'!M56,CHAR(34),""),"'",",")*1)</f>
        <v>0</v>
      </c>
      <c r="M54" s="363">
        <f>IF(ISERROR(SEARCH("'",'Récapitulatif Dames'!N56)),SUBSTITUTE(SUBSTITUTE(LEFT('Récapitulatif Dames'!N56,0)&amp;"0'"&amp;MID('Récapitulatif Dames'!N56,1,6),CHAR(34),""),"'",",")*1,SUBSTITUTE(SUBSTITUTE('Récapitulatif Dames'!N56,CHAR(34),""),"'",",")*1)</f>
        <v>0</v>
      </c>
      <c r="N54" s="363">
        <f>IF(ISERROR(SEARCH("'",'Récapitulatif Dames'!O56)),SUBSTITUTE(SUBSTITUTE(LEFT('Récapitulatif Dames'!O56,0)&amp;"0'"&amp;MID('Récapitulatif Dames'!O56,1,6),CHAR(34),""),"'",",")*1,SUBSTITUTE(SUBSTITUTE('Récapitulatif Dames'!O56,CHAR(34),""),"'",",")*1)</f>
        <v>0</v>
      </c>
      <c r="O54" s="363">
        <f>IF(ISERROR(SEARCH("'",'Récapitulatif Dames'!P56)),SUBSTITUTE(SUBSTITUTE(LEFT('Récapitulatif Dames'!P56,0)&amp;"0'"&amp;MID('Récapitulatif Dames'!P56,1,6),CHAR(34),""),"'",",")*1,SUBSTITUTE(SUBSTITUTE('Récapitulatif Dames'!P56,CHAR(34),""),"'",",")*1)</f>
        <v>0</v>
      </c>
      <c r="P54" s="363">
        <f>IF(ISERROR(SEARCH("'",'Récapitulatif Dames'!Q56)),SUBSTITUTE(SUBSTITUTE(LEFT('Récapitulatif Dames'!Q56,0)&amp;"0'"&amp;MID('Récapitulatif Dames'!Q56,1,6),CHAR(34),""),"'",",")*1,SUBSTITUTE(SUBSTITUTE('Récapitulatif Dames'!Q56,CHAR(34),""),"'",",")*1)</f>
        <v>0</v>
      </c>
      <c r="Q54" s="363">
        <f>IF(ISERROR(SEARCH("'",'Récapitulatif Dames'!R56)),SUBSTITUTE(SUBSTITUTE(LEFT('Récapitulatif Dames'!R56,0)&amp;"0'"&amp;MID('Récapitulatif Dames'!R56,1,6),CHAR(34),""),"'",",")*1,SUBSTITUTE(SUBSTITUTE('Récapitulatif Dames'!R56,CHAR(34),""),"'",",")*1)</f>
        <v>0</v>
      </c>
      <c r="R54" s="363">
        <f>IF(ISERROR(SEARCH("'",'Récapitulatif Dames'!S56)),SUBSTITUTE(SUBSTITUTE(LEFT('Récapitulatif Dames'!S56,0)&amp;"0'"&amp;MID('Récapitulatif Dames'!S56,1,6),CHAR(34),""),"'",",")*1,SUBSTITUTE(SUBSTITUTE('Récapitulatif Dames'!S56,CHAR(34),""),"'",",")*1)</f>
        <v>0</v>
      </c>
      <c r="S54" s="363">
        <f>IF(ISERROR(SEARCH("'",'Récapitulatif Dames'!T56)),SUBSTITUTE(SUBSTITUTE(LEFT('Récapitulatif Dames'!T56,0)&amp;"0'"&amp;MID('Récapitulatif Dames'!T56,1,6),CHAR(34),""),"'",",")*1,SUBSTITUTE(SUBSTITUTE('Récapitulatif Dames'!T56,CHAR(34),""),"'",",")*1)</f>
        <v>0</v>
      </c>
      <c r="T54" s="363">
        <f>IF(ISERROR(SEARCH("'",'Récapitulatif Dames'!U56)),SUBSTITUTE(SUBSTITUTE(LEFT('Récapitulatif Dames'!U56,0)&amp;"0'"&amp;MID('Récapitulatif Dames'!U56,1,6),CHAR(34),""),"'",",")*1,SUBSTITUTE(SUBSTITUTE('Récapitulatif Dames'!U56,CHAR(34),""),"'",",")*1)</f>
        <v>0</v>
      </c>
      <c r="U54" s="363">
        <f>IF(ISERROR(SEARCH("'",'Récapitulatif Dames'!V56)),SUBSTITUTE(SUBSTITUTE(LEFT('Récapitulatif Dames'!V56,0)&amp;"0'"&amp;MID('Récapitulatif Dames'!V56,1,6),CHAR(34),""),"'",",")*1,SUBSTITUTE(SUBSTITUTE('Récapitulatif Dames'!V56,CHAR(34),""),"'",",")*1)</f>
        <v>0</v>
      </c>
      <c r="W54" s="1"/>
    </row>
    <row r="55" spans="2:23">
      <c r="B55" s="363"/>
      <c r="C55" s="1" t="str">
        <f>'Récapitulatif Dames'!C57</f>
        <v>Manon</v>
      </c>
      <c r="D55" s="363">
        <f>IFERROR(IF(D54&gt;0,IF(ISNA(VLOOKUP(D54,PTD!B:B,1,0)),1503-MATCH(D54,PTD!B:B,1),1504-MATCH(D54,PTD!B:B,1)),0),"")</f>
        <v>0</v>
      </c>
      <c r="E55" s="363">
        <f>IFERROR(IF(E54&gt;0,IF(ISNA(VLOOKUP(E54,PTD!C:C,1,0)),1503-MATCH(E54,PTD!C:C,1),1504-MATCH(E54,PTD!C:C,1)),0),"")</f>
        <v>0</v>
      </c>
      <c r="F55" s="363">
        <f>IFERROR(IF(F54&gt;0,IF(ISNA(VLOOKUP(F54,PTD!D:D,1,0)),1503-MATCH(F54,PTD!D:D,1),1504-MATCH(F54,PTD!D:D,1)),0),"")</f>
        <v>0</v>
      </c>
      <c r="G55" s="363">
        <f>IFERROR(IF(G54&gt;0,IF(ISNA(VLOOKUP(G54,PTD!E:E,1,0)),1503-MATCH(G54,PTD!E:E,1),1504-MATCH(G54,PTD!E:E,1)),0),"")</f>
        <v>0</v>
      </c>
      <c r="H55" s="363">
        <f>IFERROR(IF(H54&gt;0,IF(ISNA(VLOOKUP(H54,PTD!F:F,1,0)),1503-MATCH(H54,PTD!F:F,1),1504-MATCH(H54,PTD!F:F,1)),0),"")</f>
        <v>0</v>
      </c>
      <c r="I55" s="363">
        <f>IFERROR(IF(I54&gt;0,IF(ISNA(VLOOKUP(I54,PTD!H:H,1,0)),1503-MATCH(I54,PTD!H:H,1),1504-MATCH(I54,PTD!H:H,1)),0),"")</f>
        <v>0</v>
      </c>
      <c r="J55" s="363">
        <f>IFERROR(IF(J54&gt;0,IF(ISNA(VLOOKUP(J54,PTD!I:I,1,0)),1503-MATCH(J54,PTD!I:I,1),1504-MATCH(J54,PTD!I:I,1)),0),"")</f>
        <v>0</v>
      </c>
      <c r="K55" s="363">
        <f>IFERROR(IF(K54&gt;0,IF(ISNA(VLOOKUP(K54,PTD!J:J,1,0)),1503-MATCH(K54,PTD!J:J,1),1504-MATCH(K54,PTD!J:J,1)),0),"")</f>
        <v>0</v>
      </c>
      <c r="L55" s="363">
        <f>IFERROR(IF(L54&gt;0,IF(ISNA(VLOOKUP(L54,PTD!K:K,1,0)),1503-MATCH(L54,PTD!K:K,1),1504-MATCH(L54,PTD!K:K,1)),0),"")</f>
        <v>0</v>
      </c>
      <c r="M55" s="363">
        <f>IFERROR(IF(M54&gt;0,IF(ISNA(VLOOKUP(M54,PTD!L:L,1,0)),1503-MATCH(M54,PTD!L:L,1),1504-MATCH(M54,PTD!L:L,1)),0),"")</f>
        <v>0</v>
      </c>
      <c r="N55" s="363">
        <f>IFERROR(IF(N54&gt;0,IF(ISNA(VLOOKUP(N54,PTD!M:M,1,0)),1503-MATCH(N54,PTD!M:M,1),1504-MATCH(N54,PTD!M:M,1)),0),"")</f>
        <v>0</v>
      </c>
      <c r="O55" s="363">
        <f>IFERROR(IF(O54&gt;0,IF(ISNA(VLOOKUP(O54,PTD!N:N,1,0)),1503-MATCH(O54,PTD!N:N,1),1504-MATCH(O54,PTD!N:N,1)),0),"")</f>
        <v>0</v>
      </c>
      <c r="P55" s="363">
        <f>IFERROR(IF(P54&gt;0,IF(ISNA(VLOOKUP(P54,PTD!O:O,1,0)),1503-MATCH(P54,PTD!O:O,1),1504-MATCH(P54,PTD!O:O,1)),0),"")</f>
        <v>0</v>
      </c>
      <c r="Q55" s="363">
        <f>IFERROR(IF(Q54&gt;0,IF(ISNA(VLOOKUP(Q54,PTD!P:P,1,0)),1503-MATCH(Q54,PTD!P:P,1),1504-MATCH(Q54,PTD!P:P,1)),0),"")</f>
        <v>0</v>
      </c>
      <c r="R55" s="363">
        <f>IFERROR(IF(R54&gt;0,IF(ISNA(VLOOKUP(R54,PTD!Q:Q,1,0)),1503-MATCH(R54,PTD!Q:Q,1),1504-MATCH(R54,PTD!Q:Q,1)),0),"")</f>
        <v>0</v>
      </c>
      <c r="S55" s="363">
        <f>IFERROR(IF(S54&gt;0,IF(ISNA(VLOOKUP(S54,PTD!R:R,1,0)),1503-MATCH(S54,PTD!R:R,1),1504-MATCH(S54,PTD!R:R,1)),0),"")</f>
        <v>0</v>
      </c>
      <c r="T55" s="363">
        <f>IFERROR(IF(T54&gt;0,IF(ISNA(VLOOKUP(T54,PTD!S:S,1,0)),1503-MATCH(T54,PTD!S:S,1),1504-MATCH(T54,PTD!S:S,1)),0),"")</f>
        <v>0</v>
      </c>
      <c r="U55" s="363">
        <f>IFERROR(IF(U54&gt;0,IF(ISNA(VLOOKUP(U54,PTD!T:T,1,0)),1503-MATCH(U54,PTD!T:T,1),1504-MATCH(U54,PTD!T:T,1)),0),"")</f>
        <v>0</v>
      </c>
      <c r="W55" s="1"/>
    </row>
    <row r="56" spans="2:23">
      <c r="B56" s="344">
        <f>'Récapitulatif Dames'!B58</f>
        <v>0</v>
      </c>
      <c r="C56" s="1" t="str">
        <f>'Récapitulatif Dames'!C58</f>
        <v>VION</v>
      </c>
      <c r="D56" s="185">
        <f>IF(ISERROR(SEARCH("'",'Récapitulatif Dames'!E58)),SUBSTITUTE(SUBSTITUTE(LEFT('Récapitulatif Dames'!E58,0)&amp;"0'"&amp;MID('Récapitulatif Dames'!E58,1,6),CHAR(34),""),"'",",")*1,SUBSTITUTE(SUBSTITUTE('Récapitulatif Dames'!E58,CHAR(34),""),"'",",")*1)</f>
        <v>0</v>
      </c>
      <c r="E56" s="185">
        <f>IF(ISERROR(SEARCH("'",'Récapitulatif Dames'!F58)),SUBSTITUTE(SUBSTITUTE(LEFT('Récapitulatif Dames'!F58,0)&amp;"0'"&amp;MID('Récapitulatif Dames'!F58,1,6),CHAR(34),""),"'",",")*1,SUBSTITUTE(SUBSTITUTE('Récapitulatif Dames'!F58,CHAR(34),""),"'",",")*1)</f>
        <v>0</v>
      </c>
      <c r="F56" s="185">
        <f>IF(ISERROR(SEARCH("'",'Récapitulatif Dames'!G58)),SUBSTITUTE(SUBSTITUTE(LEFT('Récapitulatif Dames'!G58,0)&amp;"0'"&amp;MID('Récapitulatif Dames'!G58,1,6),CHAR(34),""),"'",",")*1,SUBSTITUTE(SUBSTITUTE('Récapitulatif Dames'!G58,CHAR(34),""),"'",",")*1)</f>
        <v>0</v>
      </c>
      <c r="G56" s="185">
        <f>IF(ISERROR(SEARCH("'",'Récapitulatif Dames'!H58)),SUBSTITUTE(SUBSTITUTE(LEFT('Récapitulatif Dames'!H58,0)&amp;"0'"&amp;MID('Récapitulatif Dames'!H58,1,6),CHAR(34),""),"'",",")*1,SUBSTITUTE(SUBSTITUTE('Récapitulatif Dames'!H58,CHAR(34),""),"'",",")*1)</f>
        <v>0</v>
      </c>
      <c r="H56" s="185">
        <f>IF(ISERROR(SEARCH("'",'Récapitulatif Dames'!I58)),SUBSTITUTE(SUBSTITUTE(LEFT('Récapitulatif Dames'!I58,0)&amp;"0'"&amp;MID('Récapitulatif Dames'!I58,1,6),CHAR(34),""),"'",",")*1,SUBSTITUTE(SUBSTITUTE('Récapitulatif Dames'!I58,CHAR(34),""),"'",",")*1)</f>
        <v>0</v>
      </c>
      <c r="I56" s="185">
        <f>IF(ISERROR(SEARCH("'",'Récapitulatif Dames'!J58)),SUBSTITUTE(SUBSTITUTE(LEFT('Récapitulatif Dames'!J58,0)&amp;"0'"&amp;MID('Récapitulatif Dames'!J58,1,6),CHAR(34),""),"'",",")*1,SUBSTITUTE(SUBSTITUTE('Récapitulatif Dames'!J58,CHAR(34),""),"'",",")*1)</f>
        <v>0</v>
      </c>
      <c r="J56" s="185">
        <f>IF(ISERROR(SEARCH("'",'Récapitulatif Dames'!K58)),SUBSTITUTE(SUBSTITUTE(LEFT('Récapitulatif Dames'!K58,0)&amp;"0'"&amp;MID('Récapitulatif Dames'!K58,1,6),CHAR(34),""),"'",",")*1,SUBSTITUTE(SUBSTITUTE('Récapitulatif Dames'!K58,CHAR(34),""),"'",",")*1)</f>
        <v>0</v>
      </c>
      <c r="K56" s="185">
        <f>IF(ISERROR(SEARCH("'",'Récapitulatif Dames'!L58)),SUBSTITUTE(SUBSTITUTE(LEFT('Récapitulatif Dames'!L58,0)&amp;"0'"&amp;MID('Récapitulatif Dames'!L58,1,6),CHAR(34),""),"'",",")*1,SUBSTITUTE(SUBSTITUTE('Récapitulatif Dames'!L58,CHAR(34),""),"'",",")*1)</f>
        <v>0</v>
      </c>
      <c r="L56" s="185">
        <f>IF(ISERROR(SEARCH("'",'Récapitulatif Dames'!M58)),SUBSTITUTE(SUBSTITUTE(LEFT('Récapitulatif Dames'!M58,0)&amp;"0'"&amp;MID('Récapitulatif Dames'!M58,1,6),CHAR(34),""),"'",",")*1,SUBSTITUTE(SUBSTITUTE('Récapitulatif Dames'!M58,CHAR(34),""),"'",",")*1)</f>
        <v>0</v>
      </c>
      <c r="M56" s="185">
        <f>IF(ISERROR(SEARCH("'",'Récapitulatif Dames'!N58)),SUBSTITUTE(SUBSTITUTE(LEFT('Récapitulatif Dames'!N58,0)&amp;"0'"&amp;MID('Récapitulatif Dames'!N58,1,6),CHAR(34),""),"'",",")*1,SUBSTITUTE(SUBSTITUTE('Récapitulatif Dames'!N58,CHAR(34),""),"'",",")*1)</f>
        <v>0</v>
      </c>
      <c r="N56" s="185">
        <f>IF(ISERROR(SEARCH("'",'Récapitulatif Dames'!O58)),SUBSTITUTE(SUBSTITUTE(LEFT('Récapitulatif Dames'!O58,0)&amp;"0'"&amp;MID('Récapitulatif Dames'!O58,1,6),CHAR(34),""),"'",",")*1,SUBSTITUTE(SUBSTITUTE('Récapitulatif Dames'!O58,CHAR(34),""),"'",",")*1)</f>
        <v>0</v>
      </c>
      <c r="O56" s="185">
        <f>IF(ISERROR(SEARCH("'",'Récapitulatif Dames'!P58)),SUBSTITUTE(SUBSTITUTE(LEFT('Récapitulatif Dames'!P58,0)&amp;"0'"&amp;MID('Récapitulatif Dames'!P58,1,6),CHAR(34),""),"'",",")*1,SUBSTITUTE(SUBSTITUTE('Récapitulatif Dames'!P58,CHAR(34),""),"'",",")*1)</f>
        <v>0</v>
      </c>
      <c r="P56" s="185">
        <f>IF(ISERROR(SEARCH("'",'Récapitulatif Dames'!Q58)),SUBSTITUTE(SUBSTITUTE(LEFT('Récapitulatif Dames'!Q58,0)&amp;"0'"&amp;MID('Récapitulatif Dames'!Q58,1,6),CHAR(34),""),"'",",")*1,SUBSTITUTE(SUBSTITUTE('Récapitulatif Dames'!Q58,CHAR(34),""),"'",",")*1)</f>
        <v>0</v>
      </c>
      <c r="Q56" s="185">
        <f>IF(ISERROR(SEARCH("'",'Récapitulatif Dames'!R58)),SUBSTITUTE(SUBSTITUTE(LEFT('Récapitulatif Dames'!R58,0)&amp;"0'"&amp;MID('Récapitulatif Dames'!R58,1,6),CHAR(34),""),"'",",")*1,SUBSTITUTE(SUBSTITUTE('Récapitulatif Dames'!R58,CHAR(34),""),"'",",")*1)</f>
        <v>0</v>
      </c>
      <c r="R56" s="185">
        <f>IF(ISERROR(SEARCH("'",'Récapitulatif Dames'!S58)),SUBSTITUTE(SUBSTITUTE(LEFT('Récapitulatif Dames'!S58,0)&amp;"0'"&amp;MID('Récapitulatif Dames'!S58,1,6),CHAR(34),""),"'",",")*1,SUBSTITUTE(SUBSTITUTE('Récapitulatif Dames'!S58,CHAR(34),""),"'",",")*1)</f>
        <v>0</v>
      </c>
      <c r="S56" s="185">
        <f>IF(ISERROR(SEARCH("'",'Récapitulatif Dames'!T58)),SUBSTITUTE(SUBSTITUTE(LEFT('Récapitulatif Dames'!T58,0)&amp;"0'"&amp;MID('Récapitulatif Dames'!T58,1,6),CHAR(34),""),"'",",")*1,SUBSTITUTE(SUBSTITUTE('Récapitulatif Dames'!T58,CHAR(34),""),"'",",")*1)</f>
        <v>0</v>
      </c>
      <c r="T56" s="185">
        <f>IF(ISERROR(SEARCH("'",'Récapitulatif Dames'!U58)),SUBSTITUTE(SUBSTITUTE(LEFT('Récapitulatif Dames'!U58,0)&amp;"0'"&amp;MID('Récapitulatif Dames'!U58,1,6),CHAR(34),""),"'",",")*1,SUBSTITUTE(SUBSTITUTE('Récapitulatif Dames'!U58,CHAR(34),""),"'",",")*1)</f>
        <v>0</v>
      </c>
      <c r="U56" s="185">
        <f>IF(ISERROR(SEARCH("'",'Récapitulatif Dames'!V58)),SUBSTITUTE(SUBSTITUTE(LEFT('Récapitulatif Dames'!V58,0)&amp;"0'"&amp;MID('Récapitulatif Dames'!V58,1,6),CHAR(34),""),"'",",")*1,SUBSTITUTE(SUBSTITUTE('Récapitulatif Dames'!V58,CHAR(34),""),"'",",")*1)</f>
        <v>0</v>
      </c>
      <c r="W56" s="1"/>
    </row>
    <row r="57" spans="2:23">
      <c r="B57" s="344">
        <f>'Récapitulatif Dames'!B59</f>
        <v>0</v>
      </c>
      <c r="C57" s="1" t="str">
        <f>'Récapitulatif Dames'!C59</f>
        <v>Apolline</v>
      </c>
      <c r="D57" s="363">
        <f>IFERROR(IF(D56&gt;0,IF(ISNA(VLOOKUP(D56,PTD!B:B,1,0)),1503-MATCH(D56,PTD!B:B,1),1504-MATCH(D56,PTD!B:B,1)),0),"")</f>
        <v>0</v>
      </c>
      <c r="E57" s="363">
        <f>IFERROR(IF(E56&gt;0,IF(ISNA(VLOOKUP(E56,PTD!C:C,1,0)),1503-MATCH(E56,PTD!C:C,1),1504-MATCH(E56,PTD!C:C,1)),0),"")</f>
        <v>0</v>
      </c>
      <c r="F57" s="363">
        <f>IFERROR(IF(F56&gt;0,IF(ISNA(VLOOKUP(F56,PTD!D:D,1,0)),1503-MATCH(F56,PTD!D:D,1),1504-MATCH(F56,PTD!D:D,1)),0),"")</f>
        <v>0</v>
      </c>
      <c r="G57" s="363">
        <f>IFERROR(IF(G56&gt;0,IF(ISNA(VLOOKUP(G56,PTD!E:E,1,0)),1503-MATCH(G56,PTD!E:E,1),1504-MATCH(G56,PTD!E:E,1)),0),"")</f>
        <v>0</v>
      </c>
      <c r="H57" s="363">
        <f>IFERROR(IF(H56&gt;0,IF(ISNA(VLOOKUP(H56,PTD!F:F,1,0)),1503-MATCH(H56,PTD!F:F,1),1504-MATCH(H56,PTD!F:F,1)),0),"")</f>
        <v>0</v>
      </c>
      <c r="I57" s="363">
        <f>IFERROR(IF(I56&gt;0,IF(ISNA(VLOOKUP(I56,PTD!H:H,1,0)),1503-MATCH(I56,PTD!H:H,1),1504-MATCH(I56,PTD!H:H,1)),0),"")</f>
        <v>0</v>
      </c>
      <c r="J57" s="363">
        <f>IFERROR(IF(J56&gt;0,IF(ISNA(VLOOKUP(J56,PTD!I:I,1,0)),1503-MATCH(J56,PTD!I:I,1),1504-MATCH(J56,PTD!I:I,1)),0),"")</f>
        <v>0</v>
      </c>
      <c r="K57" s="363">
        <f>IFERROR(IF(K56&gt;0,IF(ISNA(VLOOKUP(K56,PTD!J:J,1,0)),1503-MATCH(K56,PTD!J:J,1),1504-MATCH(K56,PTD!J:J,1)),0),"")</f>
        <v>0</v>
      </c>
      <c r="L57" s="363">
        <f>IFERROR(IF(L56&gt;0,IF(ISNA(VLOOKUP(L56,PTD!K:K,1,0)),1503-MATCH(L56,PTD!K:K,1),1504-MATCH(L56,PTD!K:K,1)),0),"")</f>
        <v>0</v>
      </c>
      <c r="M57" s="363">
        <f>IFERROR(IF(M56&gt;0,IF(ISNA(VLOOKUP(M56,PTD!L:L,1,0)),1503-MATCH(M56,PTD!L:L,1),1504-MATCH(M56,PTD!L:L,1)),0),"")</f>
        <v>0</v>
      </c>
      <c r="N57" s="363">
        <f>IFERROR(IF(N56&gt;0,IF(ISNA(VLOOKUP(N56,PTD!M:M,1,0)),1503-MATCH(N56,PTD!M:M,1),1504-MATCH(N56,PTD!M:M,1)),0),"")</f>
        <v>0</v>
      </c>
      <c r="O57" s="363">
        <f>IFERROR(IF(O56&gt;0,IF(ISNA(VLOOKUP(O56,PTD!N:N,1,0)),1503-MATCH(O56,PTD!N:N,1),1504-MATCH(O56,PTD!N:N,1)),0),"")</f>
        <v>0</v>
      </c>
      <c r="P57" s="363">
        <f>IFERROR(IF(P56&gt;0,IF(ISNA(VLOOKUP(P56,PTD!O:O,1,0)),1503-MATCH(P56,PTD!O:O,1),1504-MATCH(P56,PTD!O:O,1)),0),"")</f>
        <v>0</v>
      </c>
      <c r="Q57" s="363">
        <f>IFERROR(IF(Q56&gt;0,IF(ISNA(VLOOKUP(Q56,PTD!P:P,1,0)),1503-MATCH(Q56,PTD!P:P,1),1504-MATCH(Q56,PTD!P:P,1)),0),"")</f>
        <v>0</v>
      </c>
      <c r="R57" s="363">
        <f>IFERROR(IF(R56&gt;0,IF(ISNA(VLOOKUP(R56,PTD!Q:Q,1,0)),1503-MATCH(R56,PTD!Q:Q,1),1504-MATCH(R56,PTD!Q:Q,1)),0),"")</f>
        <v>0</v>
      </c>
      <c r="S57" s="363">
        <f>IFERROR(IF(S56&gt;0,IF(ISNA(VLOOKUP(S56,PTD!R:R,1,0)),1503-MATCH(S56,PTD!R:R,1),1504-MATCH(S56,PTD!R:R,1)),0),"")</f>
        <v>0</v>
      </c>
      <c r="T57" s="363">
        <f>IFERROR(IF(T56&gt;0,IF(ISNA(VLOOKUP(T56,PTD!S:S,1,0)),1503-MATCH(T56,PTD!S:S,1),1504-MATCH(T56,PTD!S:S,1)),0),"")</f>
        <v>0</v>
      </c>
      <c r="U57" s="363">
        <f>IFERROR(IF(U56&gt;0,IF(ISNA(VLOOKUP(U56,PTD!T:T,1,0)),1503-MATCH(U56,PTD!T:T,1),1504-MATCH(U56,PTD!T:T,1)),0),"")</f>
        <v>0</v>
      </c>
      <c r="W57" s="1"/>
    </row>
    <row r="58" spans="2:23">
      <c r="B58" s="344">
        <f>'Récapitulatif Dames'!B60</f>
        <v>0</v>
      </c>
      <c r="C58" s="1" t="str">
        <f>'Récapitulatif Dames'!C60</f>
        <v>LENAIN</v>
      </c>
      <c r="D58" s="185">
        <f>IF(ISERROR(SEARCH("'",'Récapitulatif Dames'!E60)),SUBSTITUTE(SUBSTITUTE(LEFT('Récapitulatif Dames'!E60,0)&amp;"0'"&amp;MID('Récapitulatif Dames'!E60,1,6),CHAR(34),""),"'",",")*1,SUBSTITUTE(SUBSTITUTE('Récapitulatif Dames'!E60,CHAR(34),""),"'",",")*1)</f>
        <v>0</v>
      </c>
      <c r="E58" s="185">
        <f>IF(ISERROR(SEARCH("'",'Récapitulatif Dames'!F60)),SUBSTITUTE(SUBSTITUTE(LEFT('Récapitulatif Dames'!F60,0)&amp;"0'"&amp;MID('Récapitulatif Dames'!F60,1,6),CHAR(34),""),"'",",")*1,SUBSTITUTE(SUBSTITUTE('Récapitulatif Dames'!F60,CHAR(34),""),"'",",")*1)</f>
        <v>0</v>
      </c>
      <c r="F58" s="185">
        <f>IF(ISERROR(SEARCH("'",'Récapitulatif Dames'!G60)),SUBSTITUTE(SUBSTITUTE(LEFT('Récapitulatif Dames'!G60,0)&amp;"0'"&amp;MID('Récapitulatif Dames'!G60,1,6),CHAR(34),""),"'",",")*1,SUBSTITUTE(SUBSTITUTE('Récapitulatif Dames'!G60,CHAR(34),""),"'",",")*1)</f>
        <v>0</v>
      </c>
      <c r="G58" s="185">
        <f>IF(ISERROR(SEARCH("'",'Récapitulatif Dames'!H60)),SUBSTITUTE(SUBSTITUTE(LEFT('Récapitulatif Dames'!H60,0)&amp;"0'"&amp;MID('Récapitulatif Dames'!H60,1,6),CHAR(34),""),"'",",")*1,SUBSTITUTE(SUBSTITUTE('Récapitulatif Dames'!H60,CHAR(34),""),"'",",")*1)</f>
        <v>0</v>
      </c>
      <c r="H58" s="185">
        <f>IF(ISERROR(SEARCH("'",'Récapitulatif Dames'!I60)),SUBSTITUTE(SUBSTITUTE(LEFT('Récapitulatif Dames'!I60,0)&amp;"0'"&amp;MID('Récapitulatif Dames'!I60,1,6),CHAR(34),""),"'",",")*1,SUBSTITUTE(SUBSTITUTE('Récapitulatif Dames'!I60,CHAR(34),""),"'",",")*1)</f>
        <v>0</v>
      </c>
      <c r="I58" s="185">
        <f>IF(ISERROR(SEARCH("'",'Récapitulatif Dames'!J60)),SUBSTITUTE(SUBSTITUTE(LEFT('Récapitulatif Dames'!J60,0)&amp;"0'"&amp;MID('Récapitulatif Dames'!J60,1,6),CHAR(34),""),"'",",")*1,SUBSTITUTE(SUBSTITUTE('Récapitulatif Dames'!J60,CHAR(34),""),"'",",")*1)</f>
        <v>0</v>
      </c>
      <c r="J58" s="185">
        <f>IF(ISERROR(SEARCH("'",'Récapitulatif Dames'!K60)),SUBSTITUTE(SUBSTITUTE(LEFT('Récapitulatif Dames'!K60,0)&amp;"0'"&amp;MID('Récapitulatif Dames'!K60,1,6),CHAR(34),""),"'",",")*1,SUBSTITUTE(SUBSTITUTE('Récapitulatif Dames'!K60,CHAR(34),""),"'",",")*1)</f>
        <v>0</v>
      </c>
      <c r="K58" s="185">
        <f>IF(ISERROR(SEARCH("'",'Récapitulatif Dames'!L60)),SUBSTITUTE(SUBSTITUTE(LEFT('Récapitulatif Dames'!L60,0)&amp;"0'"&amp;MID('Récapitulatif Dames'!L60,1,6),CHAR(34),""),"'",",")*1,SUBSTITUTE(SUBSTITUTE('Récapitulatif Dames'!L60,CHAR(34),""),"'",",")*1)</f>
        <v>0</v>
      </c>
      <c r="L58" s="185">
        <f>IF(ISERROR(SEARCH("'",'Récapitulatif Dames'!M60)),SUBSTITUTE(SUBSTITUTE(LEFT('Récapitulatif Dames'!M60,0)&amp;"0'"&amp;MID('Récapitulatif Dames'!M60,1,6),CHAR(34),""),"'",",")*1,SUBSTITUTE(SUBSTITUTE('Récapitulatif Dames'!M60,CHAR(34),""),"'",",")*1)</f>
        <v>0</v>
      </c>
      <c r="M58" s="185">
        <f>IF(ISERROR(SEARCH("'",'Récapitulatif Dames'!N60)),SUBSTITUTE(SUBSTITUTE(LEFT('Récapitulatif Dames'!N60,0)&amp;"0'"&amp;MID('Récapitulatif Dames'!N60,1,6),CHAR(34),""),"'",",")*1,SUBSTITUTE(SUBSTITUTE('Récapitulatif Dames'!N60,CHAR(34),""),"'",",")*1)</f>
        <v>0</v>
      </c>
      <c r="N58" s="185">
        <f>IF(ISERROR(SEARCH("'",'Récapitulatif Dames'!O60)),SUBSTITUTE(SUBSTITUTE(LEFT('Récapitulatif Dames'!O60,0)&amp;"0'"&amp;MID('Récapitulatif Dames'!O60,1,6),CHAR(34),""),"'",",")*1,SUBSTITUTE(SUBSTITUTE('Récapitulatif Dames'!O60,CHAR(34),""),"'",",")*1)</f>
        <v>0</v>
      </c>
      <c r="O58" s="185">
        <f>IF(ISERROR(SEARCH("'",'Récapitulatif Dames'!P60)),SUBSTITUTE(SUBSTITUTE(LEFT('Récapitulatif Dames'!P60,0)&amp;"0'"&amp;MID('Récapitulatif Dames'!P60,1,6),CHAR(34),""),"'",",")*1,SUBSTITUTE(SUBSTITUTE('Récapitulatif Dames'!P60,CHAR(34),""),"'",",")*1)</f>
        <v>0</v>
      </c>
      <c r="P58" s="185">
        <f>IF(ISERROR(SEARCH("'",'Récapitulatif Dames'!Q60)),SUBSTITUTE(SUBSTITUTE(LEFT('Récapitulatif Dames'!Q60,0)&amp;"0'"&amp;MID('Récapitulatif Dames'!Q60,1,6),CHAR(34),""),"'",",")*1,SUBSTITUTE(SUBSTITUTE('Récapitulatif Dames'!Q60,CHAR(34),""),"'",",")*1)</f>
        <v>0</v>
      </c>
      <c r="Q58" s="185">
        <f>IF(ISERROR(SEARCH("'",'Récapitulatif Dames'!R60)),SUBSTITUTE(SUBSTITUTE(LEFT('Récapitulatif Dames'!R60,0)&amp;"0'"&amp;MID('Récapitulatif Dames'!R60,1,6),CHAR(34),""),"'",",")*1,SUBSTITUTE(SUBSTITUTE('Récapitulatif Dames'!R60,CHAR(34),""),"'",",")*1)</f>
        <v>0</v>
      </c>
      <c r="R58" s="185">
        <f>IF(ISERROR(SEARCH("'",'Récapitulatif Dames'!S60)),SUBSTITUTE(SUBSTITUTE(LEFT('Récapitulatif Dames'!S60,0)&amp;"0'"&amp;MID('Récapitulatif Dames'!S60,1,6),CHAR(34),""),"'",",")*1,SUBSTITUTE(SUBSTITUTE('Récapitulatif Dames'!S60,CHAR(34),""),"'",",")*1)</f>
        <v>0</v>
      </c>
      <c r="S58" s="185">
        <f>IF(ISERROR(SEARCH("'",'Récapitulatif Dames'!T60)),SUBSTITUTE(SUBSTITUTE(LEFT('Récapitulatif Dames'!T60,0)&amp;"0'"&amp;MID('Récapitulatif Dames'!T60,1,6),CHAR(34),""),"'",",")*1,SUBSTITUTE(SUBSTITUTE('Récapitulatif Dames'!T60,CHAR(34),""),"'",",")*1)</f>
        <v>0</v>
      </c>
      <c r="T58" s="185">
        <f>IF(ISERROR(SEARCH("'",'Récapitulatif Dames'!U60)),SUBSTITUTE(SUBSTITUTE(LEFT('Récapitulatif Dames'!U60,0)&amp;"0'"&amp;MID('Récapitulatif Dames'!U60,1,6),CHAR(34),""),"'",",")*1,SUBSTITUTE(SUBSTITUTE('Récapitulatif Dames'!U60,CHAR(34),""),"'",",")*1)</f>
        <v>0</v>
      </c>
      <c r="U58" s="185">
        <f>IF(ISERROR(SEARCH("'",'Récapitulatif Dames'!V60)),SUBSTITUTE(SUBSTITUTE(LEFT('Récapitulatif Dames'!V60,0)&amp;"0'"&amp;MID('Récapitulatif Dames'!V60,1,6),CHAR(34),""),"'",",")*1,SUBSTITUTE(SUBSTITUTE('Récapitulatif Dames'!V60,CHAR(34),""),"'",",")*1)</f>
        <v>0</v>
      </c>
      <c r="W58" s="1"/>
    </row>
    <row r="59" spans="2:23">
      <c r="B59" s="344">
        <f>'Récapitulatif Dames'!B61</f>
        <v>0</v>
      </c>
      <c r="C59" s="1" t="str">
        <f>'Récapitulatif Dames'!C61</f>
        <v>Charlotte</v>
      </c>
      <c r="D59" s="363">
        <f>IFERROR(IF(D58&gt;0,IF(ISNA(VLOOKUP(D58,PTD!B:B,1,0)),1503-MATCH(D58,PTD!B:B,1),1504-MATCH(D58,PTD!B:B,1)),0),"")</f>
        <v>0</v>
      </c>
      <c r="E59" s="363">
        <f>IFERROR(IF(E58&gt;0,IF(ISNA(VLOOKUP(E58,PTD!C:C,1,0)),1503-MATCH(E58,PTD!C:C,1),1504-MATCH(E58,PTD!C:C,1)),0),"")</f>
        <v>0</v>
      </c>
      <c r="F59" s="363">
        <f>IFERROR(IF(F58&gt;0,IF(ISNA(VLOOKUP(F58,PTD!D:D,1,0)),1503-MATCH(F58,PTD!D:D,1),1504-MATCH(F58,PTD!D:D,1)),0),"")</f>
        <v>0</v>
      </c>
      <c r="G59" s="363">
        <f>IFERROR(IF(G58&gt;0,IF(ISNA(VLOOKUP(G58,PTD!E:E,1,0)),1503-MATCH(G58,PTD!E:E,1),1504-MATCH(G58,PTD!E:E,1)),0),"")</f>
        <v>0</v>
      </c>
      <c r="H59" s="363">
        <f>IFERROR(IF(H58&gt;0,IF(ISNA(VLOOKUP(H58,PTD!F:F,1,0)),1503-MATCH(H58,PTD!F:F,1),1504-MATCH(H58,PTD!F:F,1)),0),"")</f>
        <v>0</v>
      </c>
      <c r="I59" s="363">
        <f>IFERROR(IF(I58&gt;0,IF(ISNA(VLOOKUP(I58,PTD!H:H,1,0)),1503-MATCH(I58,PTD!H:H,1),1504-MATCH(I58,PTD!H:H,1)),0),"")</f>
        <v>0</v>
      </c>
      <c r="J59" s="363">
        <f>IFERROR(IF(J58&gt;0,IF(ISNA(VLOOKUP(J58,PTD!I:I,1,0)),1503-MATCH(J58,PTD!I:I,1),1504-MATCH(J58,PTD!I:I,1)),0),"")</f>
        <v>0</v>
      </c>
      <c r="K59" s="363">
        <f>IFERROR(IF(K58&gt;0,IF(ISNA(VLOOKUP(K58,PTD!J:J,1,0)),1503-MATCH(K58,PTD!J:J,1),1504-MATCH(K58,PTD!J:J,1)),0),"")</f>
        <v>0</v>
      </c>
      <c r="L59" s="363">
        <f>IFERROR(IF(L58&gt;0,IF(ISNA(VLOOKUP(L58,PTD!K:K,1,0)),1503-MATCH(L58,PTD!K:K,1),1504-MATCH(L58,PTD!K:K,1)),0),"")</f>
        <v>0</v>
      </c>
      <c r="M59" s="363">
        <f>IFERROR(IF(M58&gt;0,IF(ISNA(VLOOKUP(M58,PTD!L:L,1,0)),1503-MATCH(M58,PTD!L:L,1),1504-MATCH(M58,PTD!L:L,1)),0),"")</f>
        <v>0</v>
      </c>
      <c r="N59" s="363">
        <f>IFERROR(IF(N58&gt;0,IF(ISNA(VLOOKUP(N58,PTD!M:M,1,0)),1503-MATCH(N58,PTD!M:M,1),1504-MATCH(N58,PTD!M:M,1)),0),"")</f>
        <v>0</v>
      </c>
      <c r="O59" s="363">
        <f>IFERROR(IF(O58&gt;0,IF(ISNA(VLOOKUP(O58,PTD!N:N,1,0)),1503-MATCH(O58,PTD!N:N,1),1504-MATCH(O58,PTD!N:N,1)),0),"")</f>
        <v>0</v>
      </c>
      <c r="P59" s="363">
        <f>IFERROR(IF(P58&gt;0,IF(ISNA(VLOOKUP(P58,PTD!O:O,1,0)),1503-MATCH(P58,PTD!O:O,1),1504-MATCH(P58,PTD!O:O,1)),0),"")</f>
        <v>0</v>
      </c>
      <c r="Q59" s="363">
        <f>IFERROR(IF(Q58&gt;0,IF(ISNA(VLOOKUP(Q58,PTD!P:P,1,0)),1503-MATCH(Q58,PTD!P:P,1),1504-MATCH(Q58,PTD!P:P,1)),0),"")</f>
        <v>0</v>
      </c>
      <c r="R59" s="363">
        <f>IFERROR(IF(R58&gt;0,IF(ISNA(VLOOKUP(R58,PTD!Q:Q,1,0)),1503-MATCH(R58,PTD!Q:Q,1),1504-MATCH(R58,PTD!Q:Q,1)),0),"")</f>
        <v>0</v>
      </c>
      <c r="S59" s="363">
        <f>IFERROR(IF(S58&gt;0,IF(ISNA(VLOOKUP(S58,PTD!R:R,1,0)),1503-MATCH(S58,PTD!R:R,1),1504-MATCH(S58,PTD!R:R,1)),0),"")</f>
        <v>0</v>
      </c>
      <c r="T59" s="363">
        <f>IFERROR(IF(T58&gt;0,IF(ISNA(VLOOKUP(T58,PTD!S:S,1,0)),1503-MATCH(T58,PTD!S:S,1),1504-MATCH(T58,PTD!S:S,1)),0),"")</f>
        <v>0</v>
      </c>
      <c r="U59" s="363">
        <f>IFERROR(IF(U58&gt;0,IF(ISNA(VLOOKUP(U58,PTD!T:T,1,0)),1503-MATCH(U58,PTD!T:T,1),1504-MATCH(U58,PTD!T:T,1)),0),"")</f>
        <v>0</v>
      </c>
      <c r="W59" s="1"/>
    </row>
    <row r="60" spans="2:23">
      <c r="B60" s="344">
        <f>'Récapitulatif Dames'!B62</f>
        <v>0</v>
      </c>
      <c r="C60" s="1" t="str">
        <f>'Récapitulatif Dames'!C62</f>
        <v>BOUDON</v>
      </c>
      <c r="D60" s="284">
        <f>IF(ISERROR(SEARCH("'",'Récapitulatif Dames'!E62)),SUBSTITUTE(SUBSTITUTE(LEFT('Récapitulatif Dames'!E62,0)&amp;"0'"&amp;MID('Récapitulatif Dames'!E62,1,6),CHAR(34),""),"'",",")*1,SUBSTITUTE(SUBSTITUTE('Récapitulatif Dames'!E62,CHAR(34),""),"'",",")*1)</f>
        <v>0.29749999999999999</v>
      </c>
      <c r="E60" s="284">
        <f>IF(ISERROR(SEARCH("'",'Récapitulatif Dames'!F62)),SUBSTITUTE(SUBSTITUTE(LEFT('Récapitulatif Dames'!F62,0)&amp;"0'"&amp;MID('Récapitulatif Dames'!F62,1,6),CHAR(34),""),"'",",")*1,SUBSTITUTE(SUBSTITUTE('Récapitulatif Dames'!F62,CHAR(34),""),"'",",")*1)</f>
        <v>1.0487</v>
      </c>
      <c r="F60" s="284">
        <f>IF(ISERROR(SEARCH("'",'Récapitulatif Dames'!G62)),SUBSTITUTE(SUBSTITUTE(LEFT('Récapitulatif Dames'!G62,0)&amp;"0'"&amp;MID('Récapitulatif Dames'!G62,1,6),CHAR(34),""),"'",",")*1,SUBSTITUTE(SUBSTITUTE('Récapitulatif Dames'!G62,CHAR(34),""),"'",",")*1)</f>
        <v>2.1804999999999999</v>
      </c>
      <c r="G60" s="284">
        <f>IF(ISERROR(SEARCH("'",'Récapitulatif Dames'!H62)),SUBSTITUTE(SUBSTITUTE(LEFT('Récapitulatif Dames'!H62,0)&amp;"0'"&amp;MID('Récapitulatif Dames'!H62,1,6),CHAR(34),""),"'",",")*1,SUBSTITUTE(SUBSTITUTE('Récapitulatif Dames'!H62,CHAR(34),""),"'",",")*1)</f>
        <v>4.4146000000000001</v>
      </c>
      <c r="H60" s="284">
        <f>IF(ISERROR(SEARCH("'",'Récapitulatif Dames'!I62)),SUBSTITUTE(SUBSTITUTE(LEFT('Récapitulatif Dames'!I62,0)&amp;"0'"&amp;MID('Récapitulatif Dames'!I62,1,6),CHAR(34),""),"'",",")*1,SUBSTITUTE(SUBSTITUTE('Récapitulatif Dames'!I62,CHAR(34),""),"'",",")*1)</f>
        <v>9.3627000000000002</v>
      </c>
      <c r="I60" s="284">
        <f>IF(ISERROR(SEARCH("'",'Récapitulatif Dames'!J62)),SUBSTITUTE(SUBSTITUTE(LEFT('Récapitulatif Dames'!J62,0)&amp;"0'"&amp;MID('Récapitulatif Dames'!J62,1,6),CHAR(34),""),"'",",")*1,SUBSTITUTE(SUBSTITUTE('Récapitulatif Dames'!J62,CHAR(34),""),"'",",")*1)</f>
        <v>18.1753</v>
      </c>
      <c r="J60" s="284">
        <f>IF(ISERROR(SEARCH("'",'Récapitulatif Dames'!K62)),SUBSTITUTE(SUBSTITUTE(LEFT('Récapitulatif Dames'!K62,0)&amp;"0'"&amp;MID('Récapitulatif Dames'!K62,1,6),CHAR(34),""),"'",",")*1,SUBSTITUTE(SUBSTITUTE('Récapitulatif Dames'!K62,CHAR(34),""),"'",",")*1)</f>
        <v>0</v>
      </c>
      <c r="K60" s="284">
        <f>IF(ISERROR(SEARCH("'",'Récapitulatif Dames'!L62)),SUBSTITUTE(SUBSTITUTE(LEFT('Récapitulatif Dames'!L62,0)&amp;"0'"&amp;MID('Récapitulatif Dames'!L62,1,6),CHAR(34),""),"'",",")*1,SUBSTITUTE(SUBSTITUTE('Récapitulatif Dames'!L62,CHAR(34),""),"'",",")*1)</f>
        <v>0</v>
      </c>
      <c r="L60" s="284">
        <f>IF(ISERROR(SEARCH("'",'Récapitulatif Dames'!M62)),SUBSTITUTE(SUBSTITUTE(LEFT('Récapitulatif Dames'!M62,0)&amp;"0'"&amp;MID('Récapitulatif Dames'!M62,1,6),CHAR(34),""),"'",",")*1,SUBSTITUTE(SUBSTITUTE('Récapitulatif Dames'!M62,CHAR(34),""),"'",",")*1)</f>
        <v>0</v>
      </c>
      <c r="M60" s="284">
        <f>IF(ISERROR(SEARCH("'",'Récapitulatif Dames'!N62)),SUBSTITUTE(SUBSTITUTE(LEFT('Récapitulatif Dames'!N62,0)&amp;"0'"&amp;MID('Récapitulatif Dames'!N62,1,6),CHAR(34),""),"'",",")*1,SUBSTITUTE(SUBSTITUTE('Récapitulatif Dames'!N62,CHAR(34),""),"'",",")*1)</f>
        <v>0</v>
      </c>
      <c r="N60" s="284">
        <f>IF(ISERROR(SEARCH("'",'Récapitulatif Dames'!O62)),SUBSTITUTE(SUBSTITUTE(LEFT('Récapitulatif Dames'!O62,0)&amp;"0'"&amp;MID('Récapitulatif Dames'!O62,1,6),CHAR(34),""),"'",",")*1,SUBSTITUTE(SUBSTITUTE('Récapitulatif Dames'!O62,CHAR(34),""),"'",",")*1)</f>
        <v>0</v>
      </c>
      <c r="O60" s="284">
        <f>IF(ISERROR(SEARCH("'",'Récapitulatif Dames'!P62)),SUBSTITUTE(SUBSTITUTE(LEFT('Récapitulatif Dames'!P62,0)&amp;"0'"&amp;MID('Récapitulatif Dames'!P62,1,6),CHAR(34),""),"'",",")*1,SUBSTITUTE(SUBSTITUTE('Récapitulatif Dames'!P62,CHAR(34),""),"'",",")*1)</f>
        <v>0</v>
      </c>
      <c r="P60" s="284">
        <f>IF(ISERROR(SEARCH("'",'Récapitulatif Dames'!Q62)),SUBSTITUTE(SUBSTITUTE(LEFT('Récapitulatif Dames'!Q62,0)&amp;"0'"&amp;MID('Récapitulatif Dames'!Q62,1,6),CHAR(34),""),"'",",")*1,SUBSTITUTE(SUBSTITUTE('Récapitulatif Dames'!Q62,CHAR(34),""),"'",",")*1)</f>
        <v>0.32390000000000002</v>
      </c>
      <c r="Q60" s="284">
        <f>IF(ISERROR(SEARCH("'",'Récapitulatif Dames'!R62)),SUBSTITUTE(SUBSTITUTE(LEFT('Récapitulatif Dames'!R62,0)&amp;"0'"&amp;MID('Récapitulatif Dames'!R62,1,6),CHAR(34),""),"'",",")*1,SUBSTITUTE(SUBSTITUTE('Récapitulatif Dames'!R62,CHAR(34),""),"'",",")*1)</f>
        <v>0</v>
      </c>
      <c r="R60" s="284">
        <f>IF(ISERROR(SEARCH("'",'Récapitulatif Dames'!S62)),SUBSTITUTE(SUBSTITUTE(LEFT('Récapitulatif Dames'!S62,0)&amp;"0'"&amp;MID('Récapitulatif Dames'!S62,1,6),CHAR(34),""),"'",",")*1,SUBSTITUTE(SUBSTITUTE('Récapitulatif Dames'!S62,CHAR(34),""),"'",",")*1)</f>
        <v>0</v>
      </c>
      <c r="S60" s="284">
        <f>IF(ISERROR(SEARCH("'",'Récapitulatif Dames'!T62)),SUBSTITUTE(SUBSTITUTE(LEFT('Récapitulatif Dames'!T62,0)&amp;"0'"&amp;MID('Récapitulatif Dames'!T62,1,6),CHAR(34),""),"'",",")*1,SUBSTITUTE(SUBSTITUTE('Récapitulatif Dames'!T62,CHAR(34),""),"'",",")*1)</f>
        <v>0</v>
      </c>
      <c r="T60" s="284">
        <f>IF(ISERROR(SEARCH("'",'Récapitulatif Dames'!U62)),SUBSTITUTE(SUBSTITUTE(LEFT('Récapitulatif Dames'!U62,0)&amp;"0'"&amp;MID('Récapitulatif Dames'!U62,1,6),CHAR(34),""),"'",",")*1,SUBSTITUTE(SUBSTITUTE('Récapitulatif Dames'!U62,CHAR(34),""),"'",",")*1)</f>
        <v>0</v>
      </c>
      <c r="U60" s="284">
        <f>IF(ISERROR(SEARCH("'",'Récapitulatif Dames'!V62)),SUBSTITUTE(SUBSTITUTE(LEFT('Récapitulatif Dames'!V62,0)&amp;"0'"&amp;MID('Récapitulatif Dames'!V62,1,6),CHAR(34),""),"'",",")*1,SUBSTITUTE(SUBSTITUTE('Récapitulatif Dames'!V62,CHAR(34),""),"'",",")*1)</f>
        <v>0</v>
      </c>
      <c r="W60" s="1"/>
    </row>
    <row r="61" spans="2:23">
      <c r="B61" s="344">
        <f>'Récapitulatif Dames'!B63</f>
        <v>0</v>
      </c>
      <c r="C61" s="1" t="str">
        <f>'Récapitulatif Dames'!C63</f>
        <v>Axelle</v>
      </c>
      <c r="D61" s="363">
        <f>IFERROR(IF(D60&gt;0,IF(ISNA(VLOOKUP(D60,PTD!B:B,1,0)),1503-MATCH(D60,PTD!B:B,1),1504-MATCH(D60,PTD!B:B,1)),0),"")</f>
        <v>968</v>
      </c>
      <c r="E61" s="363">
        <f>IFERROR(IF(E60&gt;0,IF(ISNA(VLOOKUP(E60,PTD!C:C,1,0)),1503-MATCH(E60,PTD!C:C,1),1504-MATCH(E60,PTD!C:C,1)),0),"")</f>
        <v>947</v>
      </c>
      <c r="F61" s="363">
        <f>IFERROR(IF(F60&gt;0,IF(ISNA(VLOOKUP(F60,PTD!D:D,1,0)),1503-MATCH(F60,PTD!D:D,1),1504-MATCH(F60,PTD!D:D,1)),0),"")</f>
        <v>1008</v>
      </c>
      <c r="G61" s="363">
        <f>IFERROR(IF(G60&gt;0,IF(ISNA(VLOOKUP(G60,PTD!E:E,1,0)),1503-MATCH(G60,PTD!E:E,1),1504-MATCH(G60,PTD!E:E,1)),0),"")</f>
        <v>1064</v>
      </c>
      <c r="H61" s="363">
        <f>IFERROR(IF(H60&gt;0,IF(ISNA(VLOOKUP(H60,PTD!F:F,1,0)),1503-MATCH(H60,PTD!F:F,1),1504-MATCH(H60,PTD!F:F,1)),0),"")</f>
        <v>1062</v>
      </c>
      <c r="I61" s="363">
        <f>IFERROR(IF(I60&gt;0,IF(ISNA(VLOOKUP(I60,PTD!H:H,1,0)),1503-MATCH(I60,PTD!H:H,1),1504-MATCH(I60,PTD!H:H,1)),0),"")</f>
        <v>1096</v>
      </c>
      <c r="J61" s="363">
        <f>IFERROR(IF(J60&gt;0,IF(ISNA(VLOOKUP(J60,PTD!I:I,1,0)),1503-MATCH(J60,PTD!I:I,1),1504-MATCH(J60,PTD!I:I,1)),0),"")</f>
        <v>0</v>
      </c>
      <c r="K61" s="363">
        <f>IFERROR(IF(K60&gt;0,IF(ISNA(VLOOKUP(K60,PTD!J:J,1,0)),1503-MATCH(K60,PTD!J:J,1),1504-MATCH(K60,PTD!J:J,1)),0),"")</f>
        <v>0</v>
      </c>
      <c r="L61" s="363">
        <f>IFERROR(IF(L60&gt;0,IF(ISNA(VLOOKUP(L60,PTD!K:K,1,0)),1503-MATCH(L60,PTD!K:K,1),1504-MATCH(L60,PTD!K:K,1)),0),"")</f>
        <v>0</v>
      </c>
      <c r="M61" s="363">
        <f>IFERROR(IF(M60&gt;0,IF(ISNA(VLOOKUP(M60,PTD!L:L,1,0)),1503-MATCH(M60,PTD!L:L,1),1504-MATCH(M60,PTD!L:L,1)),0),"")</f>
        <v>0</v>
      </c>
      <c r="N61" s="363">
        <f>IFERROR(IF(N60&gt;0,IF(ISNA(VLOOKUP(N60,PTD!M:M,1,0)),1503-MATCH(N60,PTD!M:M,1),1504-MATCH(N60,PTD!M:M,1)),0),"")</f>
        <v>0</v>
      </c>
      <c r="O61" s="363">
        <f>IFERROR(IF(O60&gt;0,IF(ISNA(VLOOKUP(O60,PTD!N:N,1,0)),1503-MATCH(O60,PTD!N:N,1),1504-MATCH(O60,PTD!N:N,1)),0),"")</f>
        <v>0</v>
      </c>
      <c r="P61" s="363">
        <f>IFERROR(IF(P60&gt;0,IF(ISNA(VLOOKUP(P60,PTD!O:O,1,0)),1503-MATCH(P60,PTD!O:O,1),1504-MATCH(P60,PTD!O:O,1)),0),"")</f>
        <v>939</v>
      </c>
      <c r="Q61" s="363">
        <f>IFERROR(IF(Q60&gt;0,IF(ISNA(VLOOKUP(Q60,PTD!P:P,1,0)),1503-MATCH(Q60,PTD!P:P,1),1504-MATCH(Q60,PTD!P:P,1)),0),"")</f>
        <v>0</v>
      </c>
      <c r="R61" s="363">
        <f>IFERROR(IF(R60&gt;0,IF(ISNA(VLOOKUP(R60,PTD!Q:Q,1,0)),1503-MATCH(R60,PTD!Q:Q,1),1504-MATCH(R60,PTD!Q:Q,1)),0),"")</f>
        <v>0</v>
      </c>
      <c r="S61" s="363">
        <f>IFERROR(IF(S60&gt;0,IF(ISNA(VLOOKUP(S60,PTD!R:R,1,0)),1503-MATCH(S60,PTD!R:R,1),1504-MATCH(S60,PTD!R:R,1)),0),"")</f>
        <v>0</v>
      </c>
      <c r="T61" s="363">
        <f>IFERROR(IF(T60&gt;0,IF(ISNA(VLOOKUP(T60,PTD!S:S,1,0)),1503-MATCH(T60,PTD!S:S,1),1504-MATCH(T60,PTD!S:S,1)),0),"")</f>
        <v>0</v>
      </c>
      <c r="U61" s="363">
        <f>IFERROR(IF(U60&gt;0,IF(ISNA(VLOOKUP(U60,PTD!T:T,1,0)),1503-MATCH(U60,PTD!T:T,1),1504-MATCH(U60,PTD!T:T,1)),0),"")</f>
        <v>0</v>
      </c>
      <c r="W61" s="1"/>
    </row>
    <row r="62" spans="2:23">
      <c r="B62" s="344">
        <f>'Récapitulatif Dames'!B64</f>
        <v>0</v>
      </c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W62" s="1"/>
    </row>
    <row r="63" spans="2:23">
      <c r="B63" s="344">
        <f>'Récapitulatif Dames'!B65</f>
        <v>0</v>
      </c>
      <c r="C63" s="1" t="str">
        <f>'Récapitulatif Dames'!C65</f>
        <v>GRANDJEAN</v>
      </c>
      <c r="D63" s="191">
        <f>IF(ISERROR(SEARCH("'",'Récapitulatif Dames'!E65)),SUBSTITUTE(SUBSTITUTE(LEFT('Récapitulatif Dames'!E65,0)&amp;"0'"&amp;MID('Récapitulatif Dames'!E65,1,6),CHAR(34),""),"'",",")*1,SUBSTITUTE(SUBSTITUTE('Récapitulatif Dames'!E65,CHAR(34),""),"'",",")*1)</f>
        <v>0.3044</v>
      </c>
      <c r="E63" s="191">
        <f>IF(ISERROR(SEARCH("'",'Récapitulatif Dames'!F65)),SUBSTITUTE(SUBSTITUTE(LEFT('Récapitulatif Dames'!F65,0)&amp;"0'"&amp;MID('Récapitulatif Dames'!F65,1,6),CHAR(34),""),"'",",")*1,SUBSTITUTE(SUBSTITUTE('Récapitulatif Dames'!F65,CHAR(34),""),"'",",")*1)</f>
        <v>1.0744</v>
      </c>
      <c r="F63" s="191">
        <f>IF(ISERROR(SEARCH("'",'Récapitulatif Dames'!G65)),SUBSTITUTE(SUBSTITUTE(LEFT('Récapitulatif Dames'!G65,0)&amp;"0'"&amp;MID('Récapitulatif Dames'!G65,1,6),CHAR(34),""),"'",",")*1,SUBSTITUTE(SUBSTITUTE('Récapitulatif Dames'!G65,CHAR(34),""),"'",",")*1)</f>
        <v>2.2709000000000001</v>
      </c>
      <c r="G63" s="191">
        <f>IF(ISERROR(SEARCH("'",'Récapitulatif Dames'!H65)),SUBSTITUTE(SUBSTITUTE(LEFT('Récapitulatif Dames'!H65,0)&amp;"0'"&amp;MID('Récapitulatif Dames'!H65,1,6),CHAR(34),""),"'",",")*1,SUBSTITUTE(SUBSTITUTE('Récapitulatif Dames'!H65,CHAR(34),""),"'",",")*1)</f>
        <v>4.5587</v>
      </c>
      <c r="H63" s="191">
        <f>IF(ISERROR(SEARCH("'",'Récapitulatif Dames'!I65)),SUBSTITUTE(SUBSTITUTE(LEFT('Récapitulatif Dames'!I65,0)&amp;"0'"&amp;MID('Récapitulatif Dames'!I65,1,6),CHAR(34),""),"'",",")*1,SUBSTITUTE(SUBSTITUTE('Récapitulatif Dames'!I65,CHAR(34),""),"'",",")*1)</f>
        <v>0</v>
      </c>
      <c r="I63" s="191">
        <f>IF(ISERROR(SEARCH("'",'Récapitulatif Dames'!J65)),SUBSTITUTE(SUBSTITUTE(LEFT('Récapitulatif Dames'!J65,0)&amp;"0'"&amp;MID('Récapitulatif Dames'!J65,1,6),CHAR(34),""),"'",",")*1,SUBSTITUTE(SUBSTITUTE('Récapitulatif Dames'!J65,CHAR(34),""),"'",",")*1)</f>
        <v>0</v>
      </c>
      <c r="J63" s="191">
        <f>IF(ISERROR(SEARCH("'",'Récapitulatif Dames'!K65)),SUBSTITUTE(SUBSTITUTE(LEFT('Récapitulatif Dames'!K65,0)&amp;"0'"&amp;MID('Récapitulatif Dames'!K65,1,6),CHAR(34),""),"'",",")*1,SUBSTITUTE(SUBSTITUTE('Récapitulatif Dames'!K65,CHAR(34),""),"'",",")*1)</f>
        <v>0.32069999999999999</v>
      </c>
      <c r="K63" s="191">
        <f>IF(ISERROR(SEARCH("'",'Récapitulatif Dames'!L65)),SUBSTITUTE(SUBSTITUTE(LEFT('Récapitulatif Dames'!L65,0)&amp;"0'"&amp;MID('Récapitulatif Dames'!L65,1,6),CHAR(34),""),"'",",")*1,SUBSTITUTE(SUBSTITUTE('Récapitulatif Dames'!L65,CHAR(34),""),"'",",")*1)</f>
        <v>1.1052999999999999</v>
      </c>
      <c r="L63" s="191">
        <f>IF(ISERROR(SEARCH("'",'Récapitulatif Dames'!M65)),SUBSTITUTE(SUBSTITUTE(LEFT('Récapitulatif Dames'!M65,0)&amp;"0'"&amp;MID('Récapitulatif Dames'!M65,1,6),CHAR(34),""),"'",",")*1,SUBSTITUTE(SUBSTITUTE('Récapitulatif Dames'!M65,CHAR(34),""),"'",",")*1)</f>
        <v>2.3494999999999999</v>
      </c>
      <c r="M63" s="191">
        <f>IF(ISERROR(SEARCH("'",'Récapitulatif Dames'!N65)),SUBSTITUTE(SUBSTITUTE(LEFT('Récapitulatif Dames'!N65,0)&amp;"0'"&amp;MID('Récapitulatif Dames'!N65,1,6),CHAR(34),""),"'",",")*1,SUBSTITUTE(SUBSTITUTE('Récapitulatif Dames'!N65,CHAR(34),""),"'",",")*1)</f>
        <v>0</v>
      </c>
      <c r="N63" s="191">
        <f>IF(ISERROR(SEARCH("'",'Récapitulatif Dames'!O65)),SUBSTITUTE(SUBSTITUTE(LEFT('Récapitulatif Dames'!O65,0)&amp;"0'"&amp;MID('Récapitulatif Dames'!O65,1,6),CHAR(34),""),"'",",")*1,SUBSTITUTE(SUBSTITUTE('Récapitulatif Dames'!O65,CHAR(34),""),"'",",")*1)</f>
        <v>0</v>
      </c>
      <c r="O63" s="191">
        <f>IF(ISERROR(SEARCH("'",'Récapitulatif Dames'!P65)),SUBSTITUTE(SUBSTITUTE(LEFT('Récapitulatif Dames'!P65,0)&amp;"0'"&amp;MID('Récapitulatif Dames'!P65,1,6),CHAR(34),""),"'",",")*1,SUBSTITUTE(SUBSTITUTE('Récapitulatif Dames'!P65,CHAR(34),""),"'",",")*1)</f>
        <v>0</v>
      </c>
      <c r="P63" s="191">
        <f>IF(ISERROR(SEARCH("'",'Récapitulatif Dames'!Q65)),SUBSTITUTE(SUBSTITUTE(LEFT('Récapitulatif Dames'!Q65,0)&amp;"0'"&amp;MID('Récapitulatif Dames'!Q65,1,6),CHAR(34),""),"'",",")*1,SUBSTITUTE(SUBSTITUTE('Récapitulatif Dames'!Q65,CHAR(34),""),"'",",")*1)</f>
        <v>0.32879999999999998</v>
      </c>
      <c r="Q63" s="191">
        <f>IF(ISERROR(SEARCH("'",'Récapitulatif Dames'!R65)),SUBSTITUTE(SUBSTITUTE(LEFT('Récapitulatif Dames'!R65,0)&amp;"0'"&amp;MID('Récapitulatif Dames'!R65,1,6),CHAR(34),""),"'",",")*1,SUBSTITUTE(SUBSTITUTE('Récapitulatif Dames'!R65,CHAR(34),""),"'",",")*1)</f>
        <v>0</v>
      </c>
      <c r="R63" s="191">
        <f>IF(ISERROR(SEARCH("'",'Récapitulatif Dames'!S65)),SUBSTITUTE(SUBSTITUTE(LEFT('Récapitulatif Dames'!S65,0)&amp;"0'"&amp;MID('Récapitulatif Dames'!S65,1,6),CHAR(34),""),"'",",")*1,SUBSTITUTE(SUBSTITUTE('Récapitulatif Dames'!S65,CHAR(34),""),"'",",")*1)</f>
        <v>0</v>
      </c>
      <c r="S63" s="191">
        <f>IF(ISERROR(SEARCH("'",'Récapitulatif Dames'!T65)),SUBSTITUTE(SUBSTITUTE(LEFT('Récapitulatif Dames'!T65,0)&amp;"0'"&amp;MID('Récapitulatif Dames'!T65,1,6),CHAR(34),""),"'",",")*1,SUBSTITUTE(SUBSTITUTE('Récapitulatif Dames'!T65,CHAR(34),""),"'",",")*1)</f>
        <v>0</v>
      </c>
      <c r="T63" s="191">
        <f>IF(ISERROR(SEARCH("'",'Récapitulatif Dames'!U65)),SUBSTITUTE(SUBSTITUTE(LEFT('Récapitulatif Dames'!U65,0)&amp;"0'"&amp;MID('Récapitulatif Dames'!U65,1,6),CHAR(34),""),"'",",")*1,SUBSTITUTE(SUBSTITUTE('Récapitulatif Dames'!U65,CHAR(34),""),"'",",")*1)</f>
        <v>0</v>
      </c>
      <c r="U63" s="191">
        <f>IF(ISERROR(SEARCH("'",'Récapitulatif Dames'!V65)),SUBSTITUTE(SUBSTITUTE(LEFT('Récapitulatif Dames'!V65,0)&amp;"0'"&amp;MID('Récapitulatif Dames'!V65,1,6),CHAR(34),""),"'",",")*1,SUBSTITUTE(SUBSTITUTE('Récapitulatif Dames'!V65,CHAR(34),""),"'",",")*1)</f>
        <v>0</v>
      </c>
      <c r="W63" s="1"/>
    </row>
    <row r="64" spans="2:23">
      <c r="B64" s="344">
        <f>'Récapitulatif Dames'!B66</f>
        <v>0</v>
      </c>
      <c r="C64" s="1" t="str">
        <f>'Récapitulatif Dames'!C66</f>
        <v>Ilona</v>
      </c>
      <c r="D64" s="363">
        <f>IFERROR(IF(D63&gt;0,IF(ISNA(VLOOKUP(D63,PTD!B:B,1,0)),1503-MATCH(D63,PTD!B:B,1),1504-MATCH(D63,PTD!B:B,1)),0),"")</f>
        <v>924</v>
      </c>
      <c r="E64" s="363">
        <f>IFERROR(IF(E63&gt;0,IF(ISNA(VLOOKUP(E63,PTD!C:C,1,0)),1503-MATCH(E63,PTD!C:C,1),1504-MATCH(E63,PTD!C:C,1)),0),"")</f>
        <v>866</v>
      </c>
      <c r="F64" s="363">
        <f>IFERROR(IF(F63&gt;0,IF(ISNA(VLOOKUP(F63,PTD!D:D,1,0)),1503-MATCH(F63,PTD!D:D,1),1504-MATCH(F63,PTD!D:D,1)),0),"")</f>
        <v>880</v>
      </c>
      <c r="G64" s="363">
        <f>IFERROR(IF(G63&gt;0,IF(ISNA(VLOOKUP(G63,PTD!E:E,1,0)),1503-MATCH(G63,PTD!E:E,1),1504-MATCH(G63,PTD!E:E,1)),0),"")</f>
        <v>960</v>
      </c>
      <c r="H64" s="363">
        <f>IFERROR(IF(H63&gt;0,IF(ISNA(VLOOKUP(H63,PTD!F:F,1,0)),1503-MATCH(H63,PTD!F:F,1),1504-MATCH(H63,PTD!F:F,1)),0),"")</f>
        <v>0</v>
      </c>
      <c r="I64" s="363">
        <f>IFERROR(IF(I63&gt;0,IF(ISNA(VLOOKUP(I63,PTD!H:H,1,0)),1503-MATCH(I63,PTD!H:H,1),1504-MATCH(I63,PTD!H:H,1)),0),"")</f>
        <v>0</v>
      </c>
      <c r="J64" s="363">
        <f>IFERROR(IF(J63&gt;0,IF(ISNA(VLOOKUP(J63,PTD!I:I,1,0)),1503-MATCH(J63,PTD!I:I,1),1504-MATCH(J63,PTD!I:I,1)),0),"")</f>
        <v>1073</v>
      </c>
      <c r="K64" s="363">
        <f>IFERROR(IF(K63&gt;0,IF(ISNA(VLOOKUP(K63,PTD!J:J,1,0)),1503-MATCH(K63,PTD!J:J,1),1504-MATCH(K63,PTD!J:J,1)),0),"")</f>
        <v>1014</v>
      </c>
      <c r="L64" s="363">
        <f>IFERROR(IF(L63&gt;0,IF(ISNA(VLOOKUP(L63,PTD!K:K,1,0)),1503-MATCH(L63,PTD!K:K,1),1504-MATCH(L63,PTD!K:K,1)),0),"")</f>
        <v>953</v>
      </c>
      <c r="M64" s="363">
        <f>IFERROR(IF(M63&gt;0,IF(ISNA(VLOOKUP(M63,PTD!L:L,1,0)),1503-MATCH(M63,PTD!L:L,1),1504-MATCH(M63,PTD!L:L,1)),0),"")</f>
        <v>0</v>
      </c>
      <c r="N64" s="363">
        <f>IFERROR(IF(N63&gt;0,IF(ISNA(VLOOKUP(N63,PTD!M:M,1,0)),1503-MATCH(N63,PTD!M:M,1),1504-MATCH(N63,PTD!M:M,1)),0),"")</f>
        <v>0</v>
      </c>
      <c r="O64" s="363">
        <f>IFERROR(IF(O63&gt;0,IF(ISNA(VLOOKUP(O63,PTD!N:N,1,0)),1503-MATCH(O63,PTD!N:N,1),1504-MATCH(O63,PTD!N:N,1)),0),"")</f>
        <v>0</v>
      </c>
      <c r="P64" s="363">
        <f>IFERROR(IF(P63&gt;0,IF(ISNA(VLOOKUP(P63,PTD!O:O,1,0)),1503-MATCH(P63,PTD!O:O,1),1504-MATCH(P63,PTD!O:O,1)),0),"")</f>
        <v>911</v>
      </c>
      <c r="Q64" s="363">
        <f>IFERROR(IF(Q63&gt;0,IF(ISNA(VLOOKUP(Q63,PTD!P:P,1,0)),1503-MATCH(Q63,PTD!P:P,1),1504-MATCH(Q63,PTD!P:P,1)),0),"")</f>
        <v>0</v>
      </c>
      <c r="R64" s="363">
        <f>IFERROR(IF(R63&gt;0,IF(ISNA(VLOOKUP(R63,PTD!Q:Q,1,0)),1503-MATCH(R63,PTD!Q:Q,1),1504-MATCH(R63,PTD!Q:Q,1)),0),"")</f>
        <v>0</v>
      </c>
      <c r="S64" s="363">
        <f>IFERROR(IF(S63&gt;0,IF(ISNA(VLOOKUP(S63,PTD!R:R,1,0)),1503-MATCH(S63,PTD!R:R,1),1504-MATCH(S63,PTD!R:R,1)),0),"")</f>
        <v>0</v>
      </c>
      <c r="T64" s="363">
        <f>IFERROR(IF(T63&gt;0,IF(ISNA(VLOOKUP(T63,PTD!S:S,1,0)),1503-MATCH(T63,PTD!S:S,1),1504-MATCH(T63,PTD!S:S,1)),0),"")</f>
        <v>0</v>
      </c>
      <c r="U64" s="363">
        <f>IFERROR(IF(U63&gt;0,IF(ISNA(VLOOKUP(U63,PTD!T:T,1,0)),1503-MATCH(U63,PTD!T:T,1),1504-MATCH(U63,PTD!T:T,1)),0),"")</f>
        <v>0</v>
      </c>
      <c r="W64" s="1"/>
    </row>
    <row r="65" spans="2:23">
      <c r="B65" s="344">
        <f>'Récapitulatif Dames'!B67</f>
        <v>0</v>
      </c>
      <c r="C65" s="1" t="str">
        <f>'Récapitulatif Dames'!C67</f>
        <v>LE LUDEC</v>
      </c>
      <c r="D65" s="186">
        <f>IF(ISERROR(SEARCH("'",'Récapitulatif Dames'!E67)),SUBSTITUTE(SUBSTITUTE(LEFT('Récapitulatif Dames'!E67,0)&amp;"0'"&amp;MID('Récapitulatif Dames'!E67,1,6),CHAR(34),""),"'",",")*1,SUBSTITUTE(SUBSTITUTE('Récapitulatif Dames'!E67,CHAR(34),""),"'",",")*1)</f>
        <v>0</v>
      </c>
      <c r="E65" s="185">
        <f>IF(ISERROR(SEARCH("'",'Récapitulatif Dames'!F67)),SUBSTITUTE(SUBSTITUTE(LEFT('Récapitulatif Dames'!F67,0)&amp;"0'"&amp;MID('Récapitulatif Dames'!F67,1,6),CHAR(34),""),"'",",")*1,SUBSTITUTE(SUBSTITUTE('Récapitulatif Dames'!F67,CHAR(34),""),"'",",")*1)</f>
        <v>0</v>
      </c>
      <c r="F65" s="185">
        <f>IF(ISERROR(SEARCH("'",'Récapitulatif Dames'!G67)),SUBSTITUTE(SUBSTITUTE(LEFT('Récapitulatif Dames'!G67,0)&amp;"0'"&amp;MID('Récapitulatif Dames'!G67,1,6),CHAR(34),""),"'",",")*1,SUBSTITUTE(SUBSTITUTE('Récapitulatif Dames'!G67,CHAR(34),""),"'",",")*1)</f>
        <v>0</v>
      </c>
      <c r="G65" s="185">
        <f>IF(ISERROR(SEARCH("'",'Récapitulatif Dames'!H67)),SUBSTITUTE(SUBSTITUTE(LEFT('Récapitulatif Dames'!H67,0)&amp;"0'"&amp;MID('Récapitulatif Dames'!H67,1,6),CHAR(34),""),"'",",")*1,SUBSTITUTE(SUBSTITUTE('Récapitulatif Dames'!H67,CHAR(34),""),"'",",")*1)</f>
        <v>0</v>
      </c>
      <c r="H65" s="185">
        <f>IF(ISERROR(SEARCH("'",'Récapitulatif Dames'!I67)),SUBSTITUTE(SUBSTITUTE(LEFT('Récapitulatif Dames'!I67,0)&amp;"0'"&amp;MID('Récapitulatif Dames'!I67,1,6),CHAR(34),""),"'",",")*1,SUBSTITUTE(SUBSTITUTE('Récapitulatif Dames'!I67,CHAR(34),""),"'",",")*1)</f>
        <v>0</v>
      </c>
      <c r="I65" s="185">
        <f>IF(ISERROR(SEARCH("'",'Récapitulatif Dames'!J67)),SUBSTITUTE(SUBSTITUTE(LEFT('Récapitulatif Dames'!J67,0)&amp;"0'"&amp;MID('Récapitulatif Dames'!J67,1,6),CHAR(34),""),"'",",")*1,SUBSTITUTE(SUBSTITUTE('Récapitulatif Dames'!J67,CHAR(34),""),"'",",")*1)</f>
        <v>0</v>
      </c>
      <c r="J65" s="185">
        <f>IF(ISERROR(SEARCH("'",'Récapitulatif Dames'!K67)),SUBSTITUTE(SUBSTITUTE(LEFT('Récapitulatif Dames'!K67,0)&amp;"0'"&amp;MID('Récapitulatif Dames'!K67,1,6),CHAR(34),""),"'",",")*1,SUBSTITUTE(SUBSTITUTE('Récapitulatif Dames'!K67,CHAR(34),""),"'",",")*1)</f>
        <v>0</v>
      </c>
      <c r="K65" s="185">
        <f>IF(ISERROR(SEARCH("'",'Récapitulatif Dames'!L67)),SUBSTITUTE(SUBSTITUTE(LEFT('Récapitulatif Dames'!L67,0)&amp;"0'"&amp;MID('Récapitulatif Dames'!L67,1,6),CHAR(34),""),"'",",")*1,SUBSTITUTE(SUBSTITUTE('Récapitulatif Dames'!L67,CHAR(34),""),"'",",")*1)</f>
        <v>0</v>
      </c>
      <c r="L65" s="185">
        <f>IF(ISERROR(SEARCH("'",'Récapitulatif Dames'!M67)),SUBSTITUTE(SUBSTITUTE(LEFT('Récapitulatif Dames'!M67,0)&amp;"0'"&amp;MID('Récapitulatif Dames'!M67,1,6),CHAR(34),""),"'",",")*1,SUBSTITUTE(SUBSTITUTE('Récapitulatif Dames'!M67,CHAR(34),""),"'",",")*1)</f>
        <v>0</v>
      </c>
      <c r="M65" s="185">
        <f>IF(ISERROR(SEARCH("'",'Récapitulatif Dames'!N67)),SUBSTITUTE(SUBSTITUTE(LEFT('Récapitulatif Dames'!N67,0)&amp;"0'"&amp;MID('Récapitulatif Dames'!N67,1,6),CHAR(34),""),"'",",")*1,SUBSTITUTE(SUBSTITUTE('Récapitulatif Dames'!N67,CHAR(34),""),"'",",")*1)</f>
        <v>0</v>
      </c>
      <c r="N65" s="185">
        <f>IF(ISERROR(SEARCH("'",'Récapitulatif Dames'!O67)),SUBSTITUTE(SUBSTITUTE(LEFT('Récapitulatif Dames'!O67,0)&amp;"0'"&amp;MID('Récapitulatif Dames'!O67,1,6),CHAR(34),""),"'",",")*1,SUBSTITUTE(SUBSTITUTE('Récapitulatif Dames'!O67,CHAR(34),""),"'",",")*1)</f>
        <v>0</v>
      </c>
      <c r="O65" s="185">
        <f>IF(ISERROR(SEARCH("'",'Récapitulatif Dames'!P67)),SUBSTITUTE(SUBSTITUTE(LEFT('Récapitulatif Dames'!P67,0)&amp;"0'"&amp;MID('Récapitulatif Dames'!P67,1,6),CHAR(34),""),"'",",")*1,SUBSTITUTE(SUBSTITUTE('Récapitulatif Dames'!P67,CHAR(34),""),"'",",")*1)</f>
        <v>0</v>
      </c>
      <c r="P65" s="185">
        <f>IF(ISERROR(SEARCH("'",'Récapitulatif Dames'!Q67)),SUBSTITUTE(SUBSTITUTE(LEFT('Récapitulatif Dames'!Q67,0)&amp;"0'"&amp;MID('Récapitulatif Dames'!Q67,1,6),CHAR(34),""),"'",",")*1,SUBSTITUTE(SUBSTITUTE('Récapitulatif Dames'!Q67,CHAR(34),""),"'",",")*1)</f>
        <v>0</v>
      </c>
      <c r="Q65" s="185">
        <f>IF(ISERROR(SEARCH("'",'Récapitulatif Dames'!R67)),SUBSTITUTE(SUBSTITUTE(LEFT('Récapitulatif Dames'!R67,0)&amp;"0'"&amp;MID('Récapitulatif Dames'!R67,1,6),CHAR(34),""),"'",",")*1,SUBSTITUTE(SUBSTITUTE('Récapitulatif Dames'!R67,CHAR(34),""),"'",",")*1)</f>
        <v>0</v>
      </c>
      <c r="R65" s="185">
        <f>IF(ISERROR(SEARCH("'",'Récapitulatif Dames'!S67)),SUBSTITUTE(SUBSTITUTE(LEFT('Récapitulatif Dames'!S67,0)&amp;"0'"&amp;MID('Récapitulatif Dames'!S67,1,6),CHAR(34),""),"'",",")*1,SUBSTITUTE(SUBSTITUTE('Récapitulatif Dames'!S67,CHAR(34),""),"'",",")*1)</f>
        <v>0</v>
      </c>
      <c r="S65" s="185">
        <f>IF(ISERROR(SEARCH("'",'Récapitulatif Dames'!T67)),SUBSTITUTE(SUBSTITUTE(LEFT('Récapitulatif Dames'!T67,0)&amp;"0'"&amp;MID('Récapitulatif Dames'!T67,1,6),CHAR(34),""),"'",",")*1,SUBSTITUTE(SUBSTITUTE('Récapitulatif Dames'!T67,CHAR(34),""),"'",",")*1)</f>
        <v>0</v>
      </c>
      <c r="T65" s="185">
        <f>IF(ISERROR(SEARCH("'",'Récapitulatif Dames'!U67)),SUBSTITUTE(SUBSTITUTE(LEFT('Récapitulatif Dames'!U67,0)&amp;"0'"&amp;MID('Récapitulatif Dames'!U67,1,6),CHAR(34),""),"'",",")*1,SUBSTITUTE(SUBSTITUTE('Récapitulatif Dames'!U67,CHAR(34),""),"'",",")*1)</f>
        <v>0</v>
      </c>
      <c r="U65" s="185">
        <f>IF(ISERROR(SEARCH("'",'Récapitulatif Dames'!V67)),SUBSTITUTE(SUBSTITUTE(LEFT('Récapitulatif Dames'!V67,0)&amp;"0'"&amp;MID('Récapitulatif Dames'!V67,1,6),CHAR(34),""),"'",",")*1,SUBSTITUTE(SUBSTITUTE('Récapitulatif Dames'!V67,CHAR(34),""),"'",",")*1)</f>
        <v>0</v>
      </c>
      <c r="W65" s="1"/>
    </row>
    <row r="66" spans="2:23">
      <c r="B66" s="344">
        <f>'Récapitulatif Dames'!B68</f>
        <v>0</v>
      </c>
      <c r="C66" s="1" t="str">
        <f>'Récapitulatif Dames'!C68</f>
        <v>Pauline</v>
      </c>
      <c r="D66" s="363">
        <f>IFERROR(IF(D65&gt;0,IF(ISNA(VLOOKUP(D65,PTD!B:B,1,0)),1503-MATCH(D65,PTD!B:B,1),1504-MATCH(D65,PTD!B:B,1)),0),"")</f>
        <v>0</v>
      </c>
      <c r="E66" s="363">
        <f>IFERROR(IF(E65&gt;0,IF(ISNA(VLOOKUP(E65,PTD!C:C,1,0)),1503-MATCH(E65,PTD!C:C,1),1504-MATCH(E65,PTD!C:C,1)),0),"")</f>
        <v>0</v>
      </c>
      <c r="F66" s="363">
        <f>IFERROR(IF(F65&gt;0,IF(ISNA(VLOOKUP(F65,PTD!D:D,1,0)),1503-MATCH(F65,PTD!D:D,1),1504-MATCH(F65,PTD!D:D,1)),0),"")</f>
        <v>0</v>
      </c>
      <c r="G66" s="363">
        <f>IFERROR(IF(G65&gt;0,IF(ISNA(VLOOKUP(G65,PTD!E:E,1,0)),1503-MATCH(G65,PTD!E:E,1),1504-MATCH(G65,PTD!E:E,1)),0),"")</f>
        <v>0</v>
      </c>
      <c r="H66" s="363">
        <f>IFERROR(IF(H65&gt;0,IF(ISNA(VLOOKUP(H65,PTD!F:F,1,0)),1503-MATCH(H65,PTD!F:F,1),1504-MATCH(H65,PTD!F:F,1)),0),"")</f>
        <v>0</v>
      </c>
      <c r="I66" s="363">
        <f>IFERROR(IF(I65&gt;0,IF(ISNA(VLOOKUP(I65,PTD!H:H,1,0)),1503-MATCH(I65,PTD!H:H,1),1504-MATCH(I65,PTD!H:H,1)),0),"")</f>
        <v>0</v>
      </c>
      <c r="J66" s="363">
        <f>IFERROR(IF(J65&gt;0,IF(ISNA(VLOOKUP(J65,PTD!I:I,1,0)),1503-MATCH(J65,PTD!I:I,1),1504-MATCH(J65,PTD!I:I,1)),0),"")</f>
        <v>0</v>
      </c>
      <c r="K66" s="363">
        <f>IFERROR(IF(K65&gt;0,IF(ISNA(VLOOKUP(K65,PTD!J:J,1,0)),1503-MATCH(K65,PTD!J:J,1),1504-MATCH(K65,PTD!J:J,1)),0),"")</f>
        <v>0</v>
      </c>
      <c r="L66" s="363">
        <f>IFERROR(IF(L65&gt;0,IF(ISNA(VLOOKUP(L65,PTD!K:K,1,0)),1503-MATCH(L65,PTD!K:K,1),1504-MATCH(L65,PTD!K:K,1)),0),"")</f>
        <v>0</v>
      </c>
      <c r="M66" s="363">
        <f>IFERROR(IF(M65&gt;0,IF(ISNA(VLOOKUP(M65,PTD!L:L,1,0)),1503-MATCH(M65,PTD!L:L,1),1504-MATCH(M65,PTD!L:L,1)),0),"")</f>
        <v>0</v>
      </c>
      <c r="N66" s="363">
        <f>IFERROR(IF(N65&gt;0,IF(ISNA(VLOOKUP(N65,PTD!M:M,1,0)),1503-MATCH(N65,PTD!M:M,1),1504-MATCH(N65,PTD!M:M,1)),0),"")</f>
        <v>0</v>
      </c>
      <c r="O66" s="363">
        <f>IFERROR(IF(O65&gt;0,IF(ISNA(VLOOKUP(O65,PTD!N:N,1,0)),1503-MATCH(O65,PTD!N:N,1),1504-MATCH(O65,PTD!N:N,1)),0),"")</f>
        <v>0</v>
      </c>
      <c r="P66" s="363">
        <f>IFERROR(IF(P65&gt;0,IF(ISNA(VLOOKUP(P65,PTD!O:O,1,0)),1503-MATCH(P65,PTD!O:O,1),1504-MATCH(P65,PTD!O:O,1)),0),"")</f>
        <v>0</v>
      </c>
      <c r="Q66" s="363">
        <f>IFERROR(IF(Q65&gt;0,IF(ISNA(VLOOKUP(Q65,PTD!P:P,1,0)),1503-MATCH(Q65,PTD!P:P,1),1504-MATCH(Q65,PTD!P:P,1)),0),"")</f>
        <v>0</v>
      </c>
      <c r="R66" s="363">
        <f>IFERROR(IF(R65&gt;0,IF(ISNA(VLOOKUP(R65,PTD!Q:Q,1,0)),1503-MATCH(R65,PTD!Q:Q,1),1504-MATCH(R65,PTD!Q:Q,1)),0),"")</f>
        <v>0</v>
      </c>
      <c r="S66" s="363">
        <f>IFERROR(IF(S65&gt;0,IF(ISNA(VLOOKUP(S65,PTD!R:R,1,0)),1503-MATCH(S65,PTD!R:R,1),1504-MATCH(S65,PTD!R:R,1)),0),"")</f>
        <v>0</v>
      </c>
      <c r="T66" s="363">
        <f>IFERROR(IF(T65&gt;0,IF(ISNA(VLOOKUP(T65,PTD!S:S,1,0)),1503-MATCH(T65,PTD!S:S,1),1504-MATCH(T65,PTD!S:S,1)),0),"")</f>
        <v>0</v>
      </c>
      <c r="U66" s="363">
        <f>IFERROR(IF(U65&gt;0,IF(ISNA(VLOOKUP(U65,PTD!T:T,1,0)),1503-MATCH(U65,PTD!T:T,1),1504-MATCH(U65,PTD!T:T,1)),0),"")</f>
        <v>0</v>
      </c>
      <c r="W66" s="1"/>
    </row>
    <row r="67" spans="2:23">
      <c r="B67" s="397"/>
      <c r="C67" s="1" t="str">
        <f>'Récapitulatif Dames'!C69</f>
        <v>MONZIE</v>
      </c>
      <c r="D67" s="397">
        <f>IF(ISERROR(SEARCH("'",'Récapitulatif Dames'!E69)),SUBSTITUTE(SUBSTITUTE(LEFT('Récapitulatif Dames'!E69,0)&amp;"0'"&amp;MID('Récapitulatif Dames'!E69,1,6),CHAR(34),""),"'",",")*1,SUBSTITUTE(SUBSTITUTE('Récapitulatif Dames'!E69,CHAR(34),""),"'",",")*1)</f>
        <v>0</v>
      </c>
      <c r="E67" s="397">
        <f>IF(ISERROR(SEARCH("'",'Récapitulatif Dames'!F69)),SUBSTITUTE(SUBSTITUTE(LEFT('Récapitulatif Dames'!F69,0)&amp;"0'"&amp;MID('Récapitulatif Dames'!F69,1,6),CHAR(34),""),"'",",")*1,SUBSTITUTE(SUBSTITUTE('Récapitulatif Dames'!F69,CHAR(34),""),"'",",")*1)</f>
        <v>0</v>
      </c>
      <c r="F67" s="397">
        <f>IF(ISERROR(SEARCH("'",'Récapitulatif Dames'!G69)),SUBSTITUTE(SUBSTITUTE(LEFT('Récapitulatif Dames'!G69,0)&amp;"0'"&amp;MID('Récapitulatif Dames'!G69,1,6),CHAR(34),""),"'",",")*1,SUBSTITUTE(SUBSTITUTE('Récapitulatif Dames'!G69,CHAR(34),""),"'",",")*1)</f>
        <v>0</v>
      </c>
      <c r="G67" s="397">
        <f>IF(ISERROR(SEARCH("'",'Récapitulatif Dames'!H69)),SUBSTITUTE(SUBSTITUTE(LEFT('Récapitulatif Dames'!H69,0)&amp;"0'"&amp;MID('Récapitulatif Dames'!H69,1,6),CHAR(34),""),"'",",")*1,SUBSTITUTE(SUBSTITUTE('Récapitulatif Dames'!H69,CHAR(34),""),"'",",")*1)</f>
        <v>0</v>
      </c>
      <c r="H67" s="397">
        <f>IF(ISERROR(SEARCH("'",'Récapitulatif Dames'!I69)),SUBSTITUTE(SUBSTITUTE(LEFT('Récapitulatif Dames'!I69,0)&amp;"0'"&amp;MID('Récapitulatif Dames'!I69,1,6),CHAR(34),""),"'",",")*1,SUBSTITUTE(SUBSTITUTE('Récapitulatif Dames'!I69,CHAR(34),""),"'",",")*1)</f>
        <v>0</v>
      </c>
      <c r="I67" s="397">
        <f>IF(ISERROR(SEARCH("'",'Récapitulatif Dames'!J69)),SUBSTITUTE(SUBSTITUTE(LEFT('Récapitulatif Dames'!J69,0)&amp;"0'"&amp;MID('Récapitulatif Dames'!J69,1,6),CHAR(34),""),"'",",")*1,SUBSTITUTE(SUBSTITUTE('Récapitulatif Dames'!J69,CHAR(34),""),"'",",")*1)</f>
        <v>0</v>
      </c>
      <c r="J67" s="397">
        <f>IF(ISERROR(SEARCH("'",'Récapitulatif Dames'!K69)),SUBSTITUTE(SUBSTITUTE(LEFT('Récapitulatif Dames'!K69,0)&amp;"0'"&amp;MID('Récapitulatif Dames'!K69,1,6),CHAR(34),""),"'",",")*1,SUBSTITUTE(SUBSTITUTE('Récapitulatif Dames'!K69,CHAR(34),""),"'",",")*1)</f>
        <v>0</v>
      </c>
      <c r="K67" s="397">
        <f>IF(ISERROR(SEARCH("'",'Récapitulatif Dames'!L69)),SUBSTITUTE(SUBSTITUTE(LEFT('Récapitulatif Dames'!L69,0)&amp;"0'"&amp;MID('Récapitulatif Dames'!L69,1,6),CHAR(34),""),"'",",")*1,SUBSTITUTE(SUBSTITUTE('Récapitulatif Dames'!L69,CHAR(34),""),"'",",")*1)</f>
        <v>0</v>
      </c>
      <c r="L67" s="397">
        <f>IF(ISERROR(SEARCH("'",'Récapitulatif Dames'!M69)),SUBSTITUTE(SUBSTITUTE(LEFT('Récapitulatif Dames'!M69,0)&amp;"0'"&amp;MID('Récapitulatif Dames'!M69,1,6),CHAR(34),""),"'",",")*1,SUBSTITUTE(SUBSTITUTE('Récapitulatif Dames'!M69,CHAR(34),""),"'",",")*1)</f>
        <v>0</v>
      </c>
      <c r="M67" s="397">
        <f>IF(ISERROR(SEARCH("'",'Récapitulatif Dames'!N69)),SUBSTITUTE(SUBSTITUTE(LEFT('Récapitulatif Dames'!N69,0)&amp;"0'"&amp;MID('Récapitulatif Dames'!N69,1,6),CHAR(34),""),"'",",")*1,SUBSTITUTE(SUBSTITUTE('Récapitulatif Dames'!N69,CHAR(34),""),"'",",")*1)</f>
        <v>0</v>
      </c>
      <c r="N67" s="397">
        <f>IF(ISERROR(SEARCH("'",'Récapitulatif Dames'!O69)),SUBSTITUTE(SUBSTITUTE(LEFT('Récapitulatif Dames'!O69,0)&amp;"0'"&amp;MID('Récapitulatif Dames'!O69,1,6),CHAR(34),""),"'",",")*1,SUBSTITUTE(SUBSTITUTE('Récapitulatif Dames'!O69,CHAR(34),""),"'",",")*1)</f>
        <v>0</v>
      </c>
      <c r="O67" s="397">
        <f>IF(ISERROR(SEARCH("'",'Récapitulatif Dames'!P69)),SUBSTITUTE(SUBSTITUTE(LEFT('Récapitulatif Dames'!P69,0)&amp;"0'"&amp;MID('Récapitulatif Dames'!P69,1,6),CHAR(34),""),"'",",")*1,SUBSTITUTE(SUBSTITUTE('Récapitulatif Dames'!P69,CHAR(34),""),"'",",")*1)</f>
        <v>0</v>
      </c>
      <c r="P67" s="397">
        <f>IF(ISERROR(SEARCH("'",'Récapitulatif Dames'!Q69)),SUBSTITUTE(SUBSTITUTE(LEFT('Récapitulatif Dames'!Q69,0)&amp;"0'"&amp;MID('Récapitulatif Dames'!Q69,1,6),CHAR(34),""),"'",",")*1,SUBSTITUTE(SUBSTITUTE('Récapitulatif Dames'!Q69,CHAR(34),""),"'",",")*1)</f>
        <v>0</v>
      </c>
      <c r="Q67" s="397">
        <f>IF(ISERROR(SEARCH("'",'Récapitulatif Dames'!R69)),SUBSTITUTE(SUBSTITUTE(LEFT('Récapitulatif Dames'!R69,0)&amp;"0'"&amp;MID('Récapitulatif Dames'!R69,1,6),CHAR(34),""),"'",",")*1,SUBSTITUTE(SUBSTITUTE('Récapitulatif Dames'!R69,CHAR(34),""),"'",",")*1)</f>
        <v>0</v>
      </c>
      <c r="R67" s="397">
        <f>IF(ISERROR(SEARCH("'",'Récapitulatif Dames'!S69)),SUBSTITUTE(SUBSTITUTE(LEFT('Récapitulatif Dames'!S69,0)&amp;"0'"&amp;MID('Récapitulatif Dames'!S69,1,6),CHAR(34),""),"'",",")*1,SUBSTITUTE(SUBSTITUTE('Récapitulatif Dames'!S69,CHAR(34),""),"'",",")*1)</f>
        <v>0</v>
      </c>
      <c r="S67" s="397">
        <f>IF(ISERROR(SEARCH("'",'Récapitulatif Dames'!T69)),SUBSTITUTE(SUBSTITUTE(LEFT('Récapitulatif Dames'!T69,0)&amp;"0'"&amp;MID('Récapitulatif Dames'!T69,1,6),CHAR(34),""),"'",",")*1,SUBSTITUTE(SUBSTITUTE('Récapitulatif Dames'!T69,CHAR(34),""),"'",",")*1)</f>
        <v>0</v>
      </c>
      <c r="T67" s="397">
        <f>IF(ISERROR(SEARCH("'",'Récapitulatif Dames'!U69)),SUBSTITUTE(SUBSTITUTE(LEFT('Récapitulatif Dames'!U69,0)&amp;"0'"&amp;MID('Récapitulatif Dames'!U69,1,6),CHAR(34),""),"'",",")*1,SUBSTITUTE(SUBSTITUTE('Récapitulatif Dames'!U69,CHAR(34),""),"'",",")*1)</f>
        <v>0</v>
      </c>
      <c r="U67" s="397">
        <f>IF(ISERROR(SEARCH("'",'Récapitulatif Dames'!V69)),SUBSTITUTE(SUBSTITUTE(LEFT('Récapitulatif Dames'!V69,0)&amp;"0'"&amp;MID('Récapitulatif Dames'!V69,1,6),CHAR(34),""),"'",",")*1,SUBSTITUTE(SUBSTITUTE('Récapitulatif Dames'!V69,CHAR(34),""),"'",",")*1)</f>
        <v>0</v>
      </c>
      <c r="W67" s="1"/>
    </row>
    <row r="68" spans="2:23">
      <c r="B68" s="397"/>
      <c r="C68" s="1" t="str">
        <f>'Récapitulatif Dames'!C70</f>
        <v>Audrey</v>
      </c>
      <c r="D68" s="397">
        <f>IFERROR(IF(D67&gt;0,IF(ISNA(VLOOKUP(D67,PTD!B:B,1,0)),1503-MATCH(D67,PTD!B:B,1),1504-MATCH(D67,PTD!B:B,1)),0),"")</f>
        <v>0</v>
      </c>
      <c r="E68" s="397">
        <f>IFERROR(IF(E67&gt;0,IF(ISNA(VLOOKUP(E67,PTD!C:C,1,0)),1503-MATCH(E67,PTD!C:C,1),1504-MATCH(E67,PTD!C:C,1)),0),"")</f>
        <v>0</v>
      </c>
      <c r="F68" s="397">
        <f>IFERROR(IF(F67&gt;0,IF(ISNA(VLOOKUP(F67,PTD!D:D,1,0)),1503-MATCH(F67,PTD!D:D,1),1504-MATCH(F67,PTD!D:D,1)),0),"")</f>
        <v>0</v>
      </c>
      <c r="G68" s="397">
        <f>IFERROR(IF(G67&gt;0,IF(ISNA(VLOOKUP(G67,PTD!E:E,1,0)),1503-MATCH(G67,PTD!E:E,1),1504-MATCH(G67,PTD!E:E,1)),0),"")</f>
        <v>0</v>
      </c>
      <c r="H68" s="397">
        <f>IFERROR(IF(H67&gt;0,IF(ISNA(VLOOKUP(H67,PTD!F:F,1,0)),1503-MATCH(H67,PTD!F:F,1),1504-MATCH(H67,PTD!F:F,1)),0),"")</f>
        <v>0</v>
      </c>
      <c r="I68" s="397">
        <f>IFERROR(IF(I67&gt;0,IF(ISNA(VLOOKUP(I67,PTD!H:H,1,0)),1503-MATCH(I67,PTD!H:H,1),1504-MATCH(I67,PTD!H:H,1)),0),"")</f>
        <v>0</v>
      </c>
      <c r="J68" s="397">
        <f>IFERROR(IF(J67&gt;0,IF(ISNA(VLOOKUP(J67,PTD!I:I,1,0)),1503-MATCH(J67,PTD!I:I,1),1504-MATCH(J67,PTD!I:I,1)),0),"")</f>
        <v>0</v>
      </c>
      <c r="K68" s="397">
        <f>IFERROR(IF(K67&gt;0,IF(ISNA(VLOOKUP(K67,PTD!J:J,1,0)),1503-MATCH(K67,PTD!J:J,1),1504-MATCH(K67,PTD!J:J,1)),0),"")</f>
        <v>0</v>
      </c>
      <c r="L68" s="397">
        <f>IFERROR(IF(L67&gt;0,IF(ISNA(VLOOKUP(L67,PTD!K:K,1,0)),1503-MATCH(L67,PTD!K:K,1),1504-MATCH(L67,PTD!K:K,1)),0),"")</f>
        <v>0</v>
      </c>
      <c r="M68" s="397">
        <f>IFERROR(IF(M67&gt;0,IF(ISNA(VLOOKUP(M67,PTD!L:L,1,0)),1503-MATCH(M67,PTD!L:L,1),1504-MATCH(M67,PTD!L:L,1)),0),"")</f>
        <v>0</v>
      </c>
      <c r="N68" s="397">
        <f>IFERROR(IF(N67&gt;0,IF(ISNA(VLOOKUP(N67,PTD!M:M,1,0)),1503-MATCH(N67,PTD!M:M,1),1504-MATCH(N67,PTD!M:M,1)),0),"")</f>
        <v>0</v>
      </c>
      <c r="O68" s="397">
        <f>IFERROR(IF(O67&gt;0,IF(ISNA(VLOOKUP(O67,PTD!N:N,1,0)),1503-MATCH(O67,PTD!N:N,1),1504-MATCH(O67,PTD!N:N,1)),0),"")</f>
        <v>0</v>
      </c>
      <c r="P68" s="397">
        <f>IFERROR(IF(P67&gt;0,IF(ISNA(VLOOKUP(P67,PTD!O:O,1,0)),1503-MATCH(P67,PTD!O:O,1),1504-MATCH(P67,PTD!O:O,1)),0),"")</f>
        <v>0</v>
      </c>
      <c r="Q68" s="397">
        <f>IFERROR(IF(Q67&gt;0,IF(ISNA(VLOOKUP(Q67,PTD!P:P,1,0)),1503-MATCH(Q67,PTD!P:P,1),1504-MATCH(Q67,PTD!P:P,1)),0),"")</f>
        <v>0</v>
      </c>
      <c r="R68" s="397">
        <f>IFERROR(IF(R67&gt;0,IF(ISNA(VLOOKUP(R67,PTD!Q:Q,1,0)),1503-MATCH(R67,PTD!Q:Q,1),1504-MATCH(R67,PTD!Q:Q,1)),0),"")</f>
        <v>0</v>
      </c>
      <c r="S68" s="397">
        <f>IFERROR(IF(S67&gt;0,IF(ISNA(VLOOKUP(S67,PTD!R:R,1,0)),1503-MATCH(S67,PTD!R:R,1),1504-MATCH(S67,PTD!R:R,1)),0),"")</f>
        <v>0</v>
      </c>
      <c r="T68" s="397">
        <f>IFERROR(IF(T67&gt;0,IF(ISNA(VLOOKUP(T67,PTD!S:S,1,0)),1503-MATCH(T67,PTD!S:S,1),1504-MATCH(T67,PTD!S:S,1)),0),"")</f>
        <v>0</v>
      </c>
      <c r="U68" s="397">
        <f>IFERROR(IF(U67&gt;0,IF(ISNA(VLOOKUP(U67,PTD!T:T,1,0)),1503-MATCH(U67,PTD!T:T,1),1504-MATCH(U67,PTD!T:T,1)),0),"")</f>
        <v>0</v>
      </c>
      <c r="W68" s="1"/>
    </row>
    <row r="69" spans="2:23">
      <c r="B69" s="344">
        <f>'Récapitulatif Dames'!B71</f>
        <v>0</v>
      </c>
      <c r="C69" s="1" t="str">
        <f>'Récapitulatif Dames'!C71</f>
        <v>YUNG MACE</v>
      </c>
      <c r="D69" s="284">
        <f>IF(ISERROR(SEARCH("'",'Récapitulatif Dames'!E71)),SUBSTITUTE(SUBSTITUTE(LEFT('Récapitulatif Dames'!E71,0)&amp;"0'"&amp;MID('Récapitulatif Dames'!E71,1,6),CHAR(34),""),"'",",")*1,SUBSTITUTE(SUBSTITUTE('Récapitulatif Dames'!E71,CHAR(34),""),"'",",")*1)</f>
        <v>0.32929999999999998</v>
      </c>
      <c r="E69" s="284">
        <f>IF(ISERROR(SEARCH("'",'Récapitulatif Dames'!F71)),SUBSTITUTE(SUBSTITUTE(LEFT('Récapitulatif Dames'!F71,0)&amp;"0'"&amp;MID('Récapitulatif Dames'!F71,1,6),CHAR(34),""),"'",",")*1,SUBSTITUTE(SUBSTITUTE('Récapitulatif Dames'!F71,CHAR(34),""),"'",",")*1)</f>
        <v>1.1292</v>
      </c>
      <c r="F69" s="284">
        <f>IF(ISERROR(SEARCH("'",'Récapitulatif Dames'!G71)),SUBSTITUTE(SUBSTITUTE(LEFT('Récapitulatif Dames'!G71,0)&amp;"0'"&amp;MID('Récapitulatif Dames'!G71,1,6),CHAR(34),""),"'",",")*1,SUBSTITUTE(SUBSTITUTE('Récapitulatif Dames'!G71,CHAR(34),""),"'",",")*1)</f>
        <v>0</v>
      </c>
      <c r="G69" s="284">
        <f>IF(ISERROR(SEARCH("'",'Récapitulatif Dames'!H71)),SUBSTITUTE(SUBSTITUTE(LEFT('Récapitulatif Dames'!H71,0)&amp;"0'"&amp;MID('Récapitulatif Dames'!H71,1,6),CHAR(34),""),"'",",")*1,SUBSTITUTE(SUBSTITUTE('Récapitulatif Dames'!H71,CHAR(34),""),"'",",")*1)</f>
        <v>0</v>
      </c>
      <c r="H69" s="284">
        <f>IF(ISERROR(SEARCH("'",'Récapitulatif Dames'!I71)),SUBSTITUTE(SUBSTITUTE(LEFT('Récapitulatif Dames'!I71,0)&amp;"0'"&amp;MID('Récapitulatif Dames'!I71,1,6),CHAR(34),""),"'",",")*1,SUBSTITUTE(SUBSTITUTE('Récapitulatif Dames'!I71,CHAR(34),""),"'",",")*1)</f>
        <v>0</v>
      </c>
      <c r="I69" s="284">
        <f>IF(ISERROR(SEARCH("'",'Récapitulatif Dames'!J71)),SUBSTITUTE(SUBSTITUTE(LEFT('Récapitulatif Dames'!J71,0)&amp;"0'"&amp;MID('Récapitulatif Dames'!J71,1,6),CHAR(34),""),"'",",")*1,SUBSTITUTE(SUBSTITUTE('Récapitulatif Dames'!J71,CHAR(34),""),"'",",")*1)</f>
        <v>0</v>
      </c>
      <c r="J69" s="284">
        <f>IF(ISERROR(SEARCH("'",'Récapitulatif Dames'!K71)),SUBSTITUTE(SUBSTITUTE(LEFT('Récapitulatif Dames'!K71,0)&amp;"0'"&amp;MID('Récapitulatif Dames'!K71,1,6),CHAR(34),""),"'",",")*1,SUBSTITUTE(SUBSTITUTE('Récapitulatif Dames'!K71,CHAR(34),""),"'",",")*1)</f>
        <v>0.34200000000000003</v>
      </c>
      <c r="K69" s="284">
        <f>IF(ISERROR(SEARCH("'",'Récapitulatif Dames'!L71)),SUBSTITUTE(SUBSTITUTE(LEFT('Récapitulatif Dames'!L71,0)&amp;"0'"&amp;MID('Récapitulatif Dames'!L71,1,6),CHAR(34),""),"'",",")*1,SUBSTITUTE(SUBSTITUTE('Récapitulatif Dames'!L71,CHAR(34),""),"'",",")*1)</f>
        <v>1.1208</v>
      </c>
      <c r="L69" s="284">
        <f>IF(ISERROR(SEARCH("'",'Récapitulatif Dames'!M71)),SUBSTITUTE(SUBSTITUTE(LEFT('Récapitulatif Dames'!M71,0)&amp;"0'"&amp;MID('Récapitulatif Dames'!M71,1,6),CHAR(34),""),"'",",")*1,SUBSTITUTE(SUBSTITUTE('Récapitulatif Dames'!M71,CHAR(34),""),"'",",")*1)</f>
        <v>2.3549000000000002</v>
      </c>
      <c r="M69" s="284">
        <f>IF(ISERROR(SEARCH("'",'Récapitulatif Dames'!N71)),SUBSTITUTE(SUBSTITUTE(LEFT('Récapitulatif Dames'!N71,0)&amp;"0'"&amp;MID('Récapitulatif Dames'!N71,1,6),CHAR(34),""),"'",",")*1,SUBSTITUTE(SUBSTITUTE('Récapitulatif Dames'!N71,CHAR(34),""),"'",",")*1)</f>
        <v>0</v>
      </c>
      <c r="N69" s="284">
        <f>IF(ISERROR(SEARCH("'",'Récapitulatif Dames'!O71)),SUBSTITUTE(SUBSTITUTE(LEFT('Récapitulatif Dames'!O71,0)&amp;"0'"&amp;MID('Récapitulatif Dames'!O71,1,6),CHAR(34),""),"'",",")*1,SUBSTITUTE(SUBSTITUTE('Récapitulatif Dames'!O71,CHAR(34),""),"'",",")*1)</f>
        <v>0</v>
      </c>
      <c r="O69" s="284">
        <f>IF(ISERROR(SEARCH("'",'Récapitulatif Dames'!P71)),SUBSTITUTE(SUBSTITUTE(LEFT('Récapitulatif Dames'!P71,0)&amp;"0'"&amp;MID('Récapitulatif Dames'!P71,1,6),CHAR(34),""),"'",",")*1,SUBSTITUTE(SUBSTITUTE('Récapitulatif Dames'!P71,CHAR(34),""),"'",",")*1)</f>
        <v>0</v>
      </c>
      <c r="P69" s="284">
        <f>IF(ISERROR(SEARCH("'",'Récapitulatif Dames'!Q71)),SUBSTITUTE(SUBSTITUTE(LEFT('Récapitulatif Dames'!Q71,0)&amp;"0'"&amp;MID('Récapitulatif Dames'!Q71,1,6),CHAR(34),""),"'",",")*1,SUBSTITUTE(SUBSTITUTE('Récapitulatif Dames'!Q71,CHAR(34),""),"'",",")*1)</f>
        <v>0</v>
      </c>
      <c r="Q69" s="284">
        <f>IF(ISERROR(SEARCH("'",'Récapitulatif Dames'!R71)),SUBSTITUTE(SUBSTITUTE(LEFT('Récapitulatif Dames'!R71,0)&amp;"0'"&amp;MID('Récapitulatif Dames'!R71,1,6),CHAR(34),""),"'",",")*1,SUBSTITUTE(SUBSTITUTE('Récapitulatif Dames'!R71,CHAR(34),""),"'",",")*1)</f>
        <v>0</v>
      </c>
      <c r="R69" s="284">
        <f>IF(ISERROR(SEARCH("'",'Récapitulatif Dames'!S71)),SUBSTITUTE(SUBSTITUTE(LEFT('Récapitulatif Dames'!S71,0)&amp;"0'"&amp;MID('Récapitulatif Dames'!S71,1,6),CHAR(34),""),"'",",")*1,SUBSTITUTE(SUBSTITUTE('Récapitulatif Dames'!S71,CHAR(34),""),"'",",")*1)</f>
        <v>0</v>
      </c>
      <c r="S69" s="284">
        <f>IF(ISERROR(SEARCH("'",'Récapitulatif Dames'!T71)),SUBSTITUTE(SUBSTITUTE(LEFT('Récapitulatif Dames'!T71,0)&amp;"0'"&amp;MID('Récapitulatif Dames'!T71,1,6),CHAR(34),""),"'",",")*1,SUBSTITUTE(SUBSTITUTE('Récapitulatif Dames'!T71,CHAR(34),""),"'",",")*1)</f>
        <v>0</v>
      </c>
      <c r="T69" s="284">
        <f>IF(ISERROR(SEARCH("'",'Récapitulatif Dames'!U71)),SUBSTITUTE(SUBSTITUTE(LEFT('Récapitulatif Dames'!U71,0)&amp;"0'"&amp;MID('Récapitulatif Dames'!U71,1,6),CHAR(34),""),"'",",")*1,SUBSTITUTE(SUBSTITUTE('Récapitulatif Dames'!U71,CHAR(34),""),"'",",")*1)</f>
        <v>0</v>
      </c>
      <c r="U69" s="284">
        <f>IF(ISERROR(SEARCH("'",'Récapitulatif Dames'!V71)),SUBSTITUTE(SUBSTITUTE(LEFT('Récapitulatif Dames'!V71,0)&amp;"0'"&amp;MID('Récapitulatif Dames'!V71,1,6),CHAR(34),""),"'",",")*1,SUBSTITUTE(SUBSTITUTE('Récapitulatif Dames'!V71,CHAR(34),""),"'",",")*1)</f>
        <v>0</v>
      </c>
      <c r="W69" s="1"/>
    </row>
    <row r="70" spans="2:23">
      <c r="B70" s="344">
        <f>'Récapitulatif Dames'!B72</f>
        <v>0</v>
      </c>
      <c r="C70" s="1" t="str">
        <f>'Récapitulatif Dames'!C72</f>
        <v>Daphne</v>
      </c>
      <c r="D70" s="363">
        <f>IFERROR(IF(D69&gt;0,IF(ISNA(VLOOKUP(D69,PTD!B:B,1,0)),1503-MATCH(D69,PTD!B:B,1),1504-MATCH(D69,PTD!B:B,1)),0),"")</f>
        <v>771</v>
      </c>
      <c r="E70" s="363">
        <f>IFERROR(IF(E69&gt;0,IF(ISNA(VLOOKUP(E69,PTD!C:C,1,0)),1503-MATCH(E69,PTD!C:C,1),1504-MATCH(E69,PTD!C:C,1)),0),"")</f>
        <v>706</v>
      </c>
      <c r="F70" s="363">
        <f>IFERROR(IF(F69&gt;0,IF(ISNA(VLOOKUP(F69,PTD!D:D,1,0)),1503-MATCH(F69,PTD!D:D,1),1504-MATCH(F69,PTD!D:D,1)),0),"")</f>
        <v>0</v>
      </c>
      <c r="G70" s="363">
        <f>IFERROR(IF(G69&gt;0,IF(ISNA(VLOOKUP(G69,PTD!E:E,1,0)),1503-MATCH(G69,PTD!E:E,1),1504-MATCH(G69,PTD!E:E,1)),0),"")</f>
        <v>0</v>
      </c>
      <c r="H70" s="363">
        <f>IFERROR(IF(H69&gt;0,IF(ISNA(VLOOKUP(H69,PTD!F:F,1,0)),1503-MATCH(H69,PTD!F:F,1),1504-MATCH(H69,PTD!F:F,1)),0),"")</f>
        <v>0</v>
      </c>
      <c r="I70" s="363">
        <f>IFERROR(IF(I69&gt;0,IF(ISNA(VLOOKUP(I69,PTD!H:H,1,0)),1503-MATCH(I69,PTD!H:H,1),1504-MATCH(I69,PTD!H:H,1)),0),"")</f>
        <v>0</v>
      </c>
      <c r="J70" s="363">
        <f>IFERROR(IF(J69&gt;0,IF(ISNA(VLOOKUP(J69,PTD!I:I,1,0)),1503-MATCH(J69,PTD!I:I,1),1504-MATCH(J69,PTD!I:I,1)),0),"")</f>
        <v>962</v>
      </c>
      <c r="K70" s="363">
        <f>IFERROR(IF(K69&gt;0,IF(ISNA(VLOOKUP(K69,PTD!J:J,1,0)),1503-MATCH(K69,PTD!J:J,1),1504-MATCH(K69,PTD!J:J,1)),0),"")</f>
        <v>975</v>
      </c>
      <c r="L70" s="363">
        <f>IFERROR(IF(L69&gt;0,IF(ISNA(VLOOKUP(L69,PTD!K:K,1,0)),1503-MATCH(L69,PTD!K:K,1),1504-MATCH(L69,PTD!K:K,1)),0),"")</f>
        <v>946</v>
      </c>
      <c r="M70" s="363">
        <f>IFERROR(IF(M69&gt;0,IF(ISNA(VLOOKUP(M69,PTD!L:L,1,0)),1503-MATCH(M69,PTD!L:L,1),1504-MATCH(M69,PTD!L:L,1)),0),"")</f>
        <v>0</v>
      </c>
      <c r="N70" s="363">
        <f>IFERROR(IF(N69&gt;0,IF(ISNA(VLOOKUP(N69,PTD!M:M,1,0)),1503-MATCH(N69,PTD!M:M,1),1504-MATCH(N69,PTD!M:M,1)),0),"")</f>
        <v>0</v>
      </c>
      <c r="O70" s="363">
        <f>IFERROR(IF(O69&gt;0,IF(ISNA(VLOOKUP(O69,PTD!N:N,1,0)),1503-MATCH(O69,PTD!N:N,1),1504-MATCH(O69,PTD!N:N,1)),0),"")</f>
        <v>0</v>
      </c>
      <c r="P70" s="363">
        <f>IFERROR(IF(P69&gt;0,IF(ISNA(VLOOKUP(P69,PTD!O:O,1,0)),1503-MATCH(P69,PTD!O:O,1),1504-MATCH(P69,PTD!O:O,1)),0),"")</f>
        <v>0</v>
      </c>
      <c r="Q70" s="363">
        <f>IFERROR(IF(Q69&gt;0,IF(ISNA(VLOOKUP(Q69,PTD!P:P,1,0)),1503-MATCH(Q69,PTD!P:P,1),1504-MATCH(Q69,PTD!P:P,1)),0),"")</f>
        <v>0</v>
      </c>
      <c r="R70" s="363">
        <f>IFERROR(IF(R69&gt;0,IF(ISNA(VLOOKUP(R69,PTD!Q:Q,1,0)),1503-MATCH(R69,PTD!Q:Q,1),1504-MATCH(R69,PTD!Q:Q,1)),0),"")</f>
        <v>0</v>
      </c>
      <c r="S70" s="363">
        <f>IFERROR(IF(S69&gt;0,IF(ISNA(VLOOKUP(S69,PTD!R:R,1,0)),1503-MATCH(S69,PTD!R:R,1),1504-MATCH(S69,PTD!R:R,1)),0),"")</f>
        <v>0</v>
      </c>
      <c r="T70" s="363">
        <f>IFERROR(IF(T69&gt;0,IF(ISNA(VLOOKUP(T69,PTD!S:S,1,0)),1503-MATCH(T69,PTD!S:S,1),1504-MATCH(T69,PTD!S:S,1)),0),"")</f>
        <v>0</v>
      </c>
      <c r="U70" s="363">
        <f>IFERROR(IF(U69&gt;0,IF(ISNA(VLOOKUP(U69,PTD!T:T,1,0)),1503-MATCH(U69,PTD!T:T,1),1504-MATCH(U69,PTD!T:T,1)),0),"")</f>
        <v>0</v>
      </c>
      <c r="W70" s="1"/>
    </row>
    <row r="71" spans="2:23">
      <c r="B71" s="344">
        <f>'Récapitulatif Dames'!B73</f>
        <v>0</v>
      </c>
      <c r="C71" s="1" t="str">
        <f>'Récapitulatif Dames'!C73</f>
        <v>BOUGLON</v>
      </c>
      <c r="D71" s="287">
        <f>IF(ISERROR(SEARCH("'",'Récapitulatif Dames'!E73)),SUBSTITUTE(SUBSTITUTE(LEFT('Récapitulatif Dames'!E73,0)&amp;"0'"&amp;MID('Récapitulatif Dames'!E73,1,6),CHAR(34),""),"'",",")*1,SUBSTITUTE(SUBSTITUTE('Récapitulatif Dames'!E73,CHAR(34),""),"'",",")*1)</f>
        <v>0.3246</v>
      </c>
      <c r="E71" s="287">
        <f>IF(ISERROR(SEARCH("'",'Récapitulatif Dames'!F73)),SUBSTITUTE(SUBSTITUTE(LEFT('Récapitulatif Dames'!F73,0)&amp;"0'"&amp;MID('Récapitulatif Dames'!F73,1,6),CHAR(34),""),"'",",")*1,SUBSTITUTE(SUBSTITUTE('Récapitulatif Dames'!F73,CHAR(34),""),"'",",")*1)</f>
        <v>1.0892999999999999</v>
      </c>
      <c r="F71" s="287">
        <f>IF(ISERROR(SEARCH("'",'Récapitulatif Dames'!G73)),SUBSTITUTE(SUBSTITUTE(LEFT('Récapitulatif Dames'!G73,0)&amp;"0'"&amp;MID('Récapitulatif Dames'!G73,1,6),CHAR(34),""),"'",",")*1,SUBSTITUTE(SUBSTITUTE('Récapitulatif Dames'!G73,CHAR(34),""),"'",",")*1)</f>
        <v>0</v>
      </c>
      <c r="G71" s="287">
        <f>IF(ISERROR(SEARCH("'",'Récapitulatif Dames'!H73)),SUBSTITUTE(SUBSTITUTE(LEFT('Récapitulatif Dames'!H73,0)&amp;"0'"&amp;MID('Récapitulatif Dames'!H73,1,6),CHAR(34),""),"'",",")*1,SUBSTITUTE(SUBSTITUTE('Récapitulatif Dames'!H73,CHAR(34),""),"'",",")*1)</f>
        <v>0</v>
      </c>
      <c r="H71" s="287">
        <f>IF(ISERROR(SEARCH("'",'Récapitulatif Dames'!I73)),SUBSTITUTE(SUBSTITUTE(LEFT('Récapitulatif Dames'!I73,0)&amp;"0'"&amp;MID('Récapitulatif Dames'!I73,1,6),CHAR(34),""),"'",",")*1,SUBSTITUTE(SUBSTITUTE('Récapitulatif Dames'!I73,CHAR(34),""),"'",",")*1)</f>
        <v>0</v>
      </c>
      <c r="I71" s="287">
        <f>IF(ISERROR(SEARCH("'",'Récapitulatif Dames'!J73)),SUBSTITUTE(SUBSTITUTE(LEFT('Récapitulatif Dames'!J73,0)&amp;"0'"&amp;MID('Récapitulatif Dames'!J73,1,6),CHAR(34),""),"'",",")*1,SUBSTITUTE(SUBSTITUTE('Récapitulatif Dames'!J73,CHAR(34),""),"'",",")*1)</f>
        <v>0</v>
      </c>
      <c r="J71" s="287">
        <f>IF(ISERROR(SEARCH("'",'Récapitulatif Dames'!K73)),SUBSTITUTE(SUBSTITUTE(LEFT('Récapitulatif Dames'!K73,0)&amp;"0'"&amp;MID('Récapitulatif Dames'!K73,1,6),CHAR(34),""),"'",",")*1,SUBSTITUTE(SUBSTITUTE('Récapitulatif Dames'!K73,CHAR(34),""),"'",",")*1)</f>
        <v>0</v>
      </c>
      <c r="K71" s="287">
        <f>IF(ISERROR(SEARCH("'",'Récapitulatif Dames'!L73)),SUBSTITUTE(SUBSTITUTE(LEFT('Récapitulatif Dames'!L73,0)&amp;"0'"&amp;MID('Récapitulatif Dames'!L73,1,6),CHAR(34),""),"'",",")*1,SUBSTITUTE(SUBSTITUTE('Récapitulatif Dames'!L73,CHAR(34),""),"'",",")*1)</f>
        <v>0</v>
      </c>
      <c r="L71" s="287">
        <f>IF(ISERROR(SEARCH("'",'Récapitulatif Dames'!M73)),SUBSTITUTE(SUBSTITUTE(LEFT('Récapitulatif Dames'!M73,0)&amp;"0'"&amp;MID('Récapitulatif Dames'!M73,1,6),CHAR(34),""),"'",",")*1,SUBSTITUTE(SUBSTITUTE('Récapitulatif Dames'!M73,CHAR(34),""),"'",",")*1)</f>
        <v>0</v>
      </c>
      <c r="M71" s="287">
        <f>IF(ISERROR(SEARCH("'",'Récapitulatif Dames'!N73)),SUBSTITUTE(SUBSTITUTE(LEFT('Récapitulatif Dames'!N73,0)&amp;"0'"&amp;MID('Récapitulatif Dames'!N73,1,6),CHAR(34),""),"'",",")*1,SUBSTITUTE(SUBSTITUTE('Récapitulatif Dames'!N73,CHAR(34),""),"'",",")*1)</f>
        <v>0.35420000000000001</v>
      </c>
      <c r="N71" s="287">
        <f>IF(ISERROR(SEARCH("'",'Récapitulatif Dames'!O73)),SUBSTITUTE(SUBSTITUTE(LEFT('Récapitulatif Dames'!O73,0)&amp;"0'"&amp;MID('Récapitulatif Dames'!O73,1,6),CHAR(34),""),"'",",")*1,SUBSTITUTE(SUBSTITUTE('Récapitulatif Dames'!O73,CHAR(34),""),"'",",")*1)</f>
        <v>1.1761999999999999</v>
      </c>
      <c r="O71" s="287">
        <f>IF(ISERROR(SEARCH("'",'Récapitulatif Dames'!P73)),SUBSTITUTE(SUBSTITUTE(LEFT('Récapitulatif Dames'!P73,0)&amp;"0'"&amp;MID('Récapitulatif Dames'!P73,1,6),CHAR(34),""),"'",",")*1,SUBSTITUTE(SUBSTITUTE('Récapitulatif Dames'!P73,CHAR(34),""),"'",",")*1)</f>
        <v>2.4824000000000002</v>
      </c>
      <c r="P71" s="287">
        <f>IF(ISERROR(SEARCH("'",'Récapitulatif Dames'!Q73)),SUBSTITUTE(SUBSTITUTE(LEFT('Récapitulatif Dames'!Q73,0)&amp;"0'"&amp;MID('Récapitulatif Dames'!Q73,1,6),CHAR(34),""),"'",",")*1,SUBSTITUTE(SUBSTITUTE('Récapitulatif Dames'!Q73,CHAR(34),""),"'",",")*1)</f>
        <v>0.35270000000000001</v>
      </c>
      <c r="Q71" s="287">
        <f>IF(ISERROR(SEARCH("'",'Récapitulatif Dames'!R73)),SUBSTITUTE(SUBSTITUTE(LEFT('Récapitulatif Dames'!R73,0)&amp;"0'"&amp;MID('Récapitulatif Dames'!R73,1,6),CHAR(34),""),"'",",")*1,SUBSTITUTE(SUBSTITUTE('Récapitulatif Dames'!R73,CHAR(34),""),"'",",")*1)</f>
        <v>0</v>
      </c>
      <c r="R71" s="287">
        <f>IF(ISERROR(SEARCH("'",'Récapitulatif Dames'!S73)),SUBSTITUTE(SUBSTITUTE(LEFT('Récapitulatif Dames'!S73,0)&amp;"0'"&amp;MID('Récapitulatif Dames'!S73,1,6),CHAR(34),""),"'",",")*1,SUBSTITUTE(SUBSTITUTE('Récapitulatif Dames'!S73,CHAR(34),""),"'",",")*1)</f>
        <v>0</v>
      </c>
      <c r="S71" s="287">
        <f>IF(ISERROR(SEARCH("'",'Récapitulatif Dames'!T73)),SUBSTITUTE(SUBSTITUTE(LEFT('Récapitulatif Dames'!T73,0)&amp;"0'"&amp;MID('Récapitulatif Dames'!T73,1,6),CHAR(34),""),"'",",")*1,SUBSTITUTE(SUBSTITUTE('Récapitulatif Dames'!T73,CHAR(34),""),"'",",")*1)</f>
        <v>0</v>
      </c>
      <c r="T71" s="287">
        <f>IF(ISERROR(SEARCH("'",'Récapitulatif Dames'!U73)),SUBSTITUTE(SUBSTITUTE(LEFT('Récapitulatif Dames'!U73,0)&amp;"0'"&amp;MID('Récapitulatif Dames'!U73,1,6),CHAR(34),""),"'",",")*1,SUBSTITUTE(SUBSTITUTE('Récapitulatif Dames'!U73,CHAR(34),""),"'",",")*1)</f>
        <v>2.4701</v>
      </c>
      <c r="U71" s="287">
        <f>IF(ISERROR(SEARCH("'",'Récapitulatif Dames'!V73)),SUBSTITUTE(SUBSTITUTE(LEFT('Récapitulatif Dames'!V73,0)&amp;"0'"&amp;MID('Récapitulatif Dames'!V73,1,6),CHAR(34),""),"'",",")*1,SUBSTITUTE(SUBSTITUTE('Récapitulatif Dames'!V73,CHAR(34),""),"'",",")*1)</f>
        <v>0</v>
      </c>
      <c r="W71" s="1"/>
    </row>
    <row r="72" spans="2:23">
      <c r="B72" s="344">
        <f>'Récapitulatif Dames'!B74</f>
        <v>0</v>
      </c>
      <c r="C72" s="1" t="str">
        <f>'Récapitulatif Dames'!C74</f>
        <v>Maxine</v>
      </c>
      <c r="D72" s="363">
        <f>IFERROR(IF(D71&gt;0,IF(ISNA(VLOOKUP(D71,PTD!B:B,1,0)),1503-MATCH(D71,PTD!B:B,1),1504-MATCH(D71,PTD!B:B,1)),0),"")</f>
        <v>798</v>
      </c>
      <c r="E72" s="363">
        <f>IFERROR(IF(E71&gt;0,IF(ISNA(VLOOKUP(E71,PTD!C:C,1,0)),1503-MATCH(E71,PTD!C:C,1),1504-MATCH(E71,PTD!C:C,1)),0),"")</f>
        <v>821</v>
      </c>
      <c r="F72" s="363">
        <f>IFERROR(IF(F71&gt;0,IF(ISNA(VLOOKUP(F71,PTD!D:D,1,0)),1503-MATCH(F71,PTD!D:D,1),1504-MATCH(F71,PTD!D:D,1)),0),"")</f>
        <v>0</v>
      </c>
      <c r="G72" s="363">
        <f>IFERROR(IF(G71&gt;0,IF(ISNA(VLOOKUP(G71,PTD!E:E,1,0)),1503-MATCH(G71,PTD!E:E,1),1504-MATCH(G71,PTD!E:E,1)),0),"")</f>
        <v>0</v>
      </c>
      <c r="H72" s="363">
        <f>IFERROR(IF(H71&gt;0,IF(ISNA(VLOOKUP(H71,PTD!F:F,1,0)),1503-MATCH(H71,PTD!F:F,1),1504-MATCH(H71,PTD!F:F,1)),0),"")</f>
        <v>0</v>
      </c>
      <c r="I72" s="363">
        <f>IFERROR(IF(I71&gt;0,IF(ISNA(VLOOKUP(I71,PTD!H:H,1,0)),1503-MATCH(I71,PTD!H:H,1),1504-MATCH(I71,PTD!H:H,1)),0),"")</f>
        <v>0</v>
      </c>
      <c r="J72" s="363">
        <f>IFERROR(IF(J71&gt;0,IF(ISNA(VLOOKUP(J71,PTD!I:I,1,0)),1503-MATCH(J71,PTD!I:I,1),1504-MATCH(J71,PTD!I:I,1)),0),"")</f>
        <v>0</v>
      </c>
      <c r="K72" s="363">
        <f>IFERROR(IF(K71&gt;0,IF(ISNA(VLOOKUP(K71,PTD!J:J,1,0)),1503-MATCH(K71,PTD!J:J,1),1504-MATCH(K71,PTD!J:J,1)),0),"")</f>
        <v>0</v>
      </c>
      <c r="L72" s="363">
        <f>IFERROR(IF(L71&gt;0,IF(ISNA(VLOOKUP(L71,PTD!K:K,1,0)),1503-MATCH(L71,PTD!K:K,1),1504-MATCH(L71,PTD!K:K,1)),0),"")</f>
        <v>0</v>
      </c>
      <c r="M72" s="363">
        <f>IFERROR(IF(M71&gt;0,IF(ISNA(VLOOKUP(M71,PTD!L:L,1,0)),1503-MATCH(M71,PTD!L:L,1),1504-MATCH(M71,PTD!L:L,1)),0),"")</f>
        <v>1076</v>
      </c>
      <c r="N72" s="363">
        <f>IFERROR(IF(N71&gt;0,IF(ISNA(VLOOKUP(N71,PTD!M:M,1,0)),1503-MATCH(N71,PTD!M:M,1),1504-MATCH(N71,PTD!M:M,1)),0),"")</f>
        <v>1073</v>
      </c>
      <c r="O72" s="363">
        <f>IFERROR(IF(O71&gt;0,IF(ISNA(VLOOKUP(O71,PTD!N:N,1,0)),1503-MATCH(O71,PTD!N:N,1),1504-MATCH(O71,PTD!N:N,1)),0),"")</f>
        <v>1038</v>
      </c>
      <c r="P72" s="363">
        <f>IFERROR(IF(P71&gt;0,IF(ISNA(VLOOKUP(P71,PTD!O:O,1,0)),1503-MATCH(P71,PTD!O:O,1),1504-MATCH(P71,PTD!O:O,1)),0),"")</f>
        <v>780</v>
      </c>
      <c r="Q72" s="363">
        <f>IFERROR(IF(Q71&gt;0,IF(ISNA(VLOOKUP(Q71,PTD!P:P,1,0)),1503-MATCH(Q71,PTD!P:P,1),1504-MATCH(Q71,PTD!P:P,1)),0),"")</f>
        <v>0</v>
      </c>
      <c r="R72" s="363">
        <f>IFERROR(IF(R71&gt;0,IF(ISNA(VLOOKUP(R71,PTD!Q:Q,1,0)),1503-MATCH(R71,PTD!Q:Q,1),1504-MATCH(R71,PTD!Q:Q,1)),0),"")</f>
        <v>0</v>
      </c>
      <c r="S72" s="363">
        <f>IFERROR(IF(S71&gt;0,IF(ISNA(VLOOKUP(S71,PTD!R:R,1,0)),1503-MATCH(S71,PTD!R:R,1),1504-MATCH(S71,PTD!R:R,1)),0),"")</f>
        <v>0</v>
      </c>
      <c r="T72" s="363">
        <f>IFERROR(IF(T71&gt;0,IF(ISNA(VLOOKUP(T71,PTD!S:S,1,0)),1503-MATCH(T71,PTD!S:S,1),1504-MATCH(T71,PTD!S:S,1)),0),"")</f>
        <v>825</v>
      </c>
      <c r="U72" s="363">
        <f>IFERROR(IF(U71&gt;0,IF(ISNA(VLOOKUP(U71,PTD!T:T,1,0)),1503-MATCH(U71,PTD!T:T,1),1504-MATCH(U71,PTD!T:T,1)),0),"")</f>
        <v>0</v>
      </c>
      <c r="W72" s="1"/>
    </row>
    <row r="73" spans="2:23">
      <c r="B73" s="344">
        <f>'Récapitulatif Dames'!B75</f>
        <v>0</v>
      </c>
      <c r="C73" s="1" t="str">
        <f>'Récapitulatif Dames'!C75</f>
        <v>CARMEILLE</v>
      </c>
      <c r="D73" s="185">
        <f>IF(ISERROR(SEARCH("'",'Récapitulatif Dames'!E75)),SUBSTITUTE(SUBSTITUTE(LEFT('Récapitulatif Dames'!E75,0)&amp;"0'"&amp;MID('Récapitulatif Dames'!E75,1,6),CHAR(34),""),"'",",")*1,SUBSTITUTE(SUBSTITUTE('Récapitulatif Dames'!E75,CHAR(34),""),"'",",")*1)</f>
        <v>0</v>
      </c>
      <c r="E73" s="185">
        <f>IF(ISERROR(SEARCH("'",'Récapitulatif Dames'!F75)),SUBSTITUTE(SUBSTITUTE(LEFT('Récapitulatif Dames'!F75,0)&amp;"0'"&amp;MID('Récapitulatif Dames'!F75,1,6),CHAR(34),""),"'",",")*1,SUBSTITUTE(SUBSTITUTE('Récapitulatif Dames'!F75,CHAR(34),""),"'",",")*1)</f>
        <v>0</v>
      </c>
      <c r="F73" s="185">
        <f>IF(ISERROR(SEARCH("'",'Récapitulatif Dames'!G75)),SUBSTITUTE(SUBSTITUTE(LEFT('Récapitulatif Dames'!G75,0)&amp;"0'"&amp;MID('Récapitulatif Dames'!G75,1,6),CHAR(34),""),"'",",")*1,SUBSTITUTE(SUBSTITUTE('Récapitulatif Dames'!G75,CHAR(34),""),"'",",")*1)</f>
        <v>0</v>
      </c>
      <c r="G73" s="185">
        <f>IF(ISERROR(SEARCH("'",'Récapitulatif Dames'!H75)),SUBSTITUTE(SUBSTITUTE(LEFT('Récapitulatif Dames'!H75,0)&amp;"0'"&amp;MID('Récapitulatif Dames'!H75,1,6),CHAR(34),""),"'",",")*1,SUBSTITUTE(SUBSTITUTE('Récapitulatif Dames'!H75,CHAR(34),""),"'",",")*1)</f>
        <v>0</v>
      </c>
      <c r="H73" s="185">
        <f>IF(ISERROR(SEARCH("'",'Récapitulatif Dames'!I75)),SUBSTITUTE(SUBSTITUTE(LEFT('Récapitulatif Dames'!I75,0)&amp;"0'"&amp;MID('Récapitulatif Dames'!I75,1,6),CHAR(34),""),"'",",")*1,SUBSTITUTE(SUBSTITUTE('Récapitulatif Dames'!I75,CHAR(34),""),"'",",")*1)</f>
        <v>0</v>
      </c>
      <c r="I73" s="185">
        <f>IF(ISERROR(SEARCH("'",'Récapitulatif Dames'!J75)),SUBSTITUTE(SUBSTITUTE(LEFT('Récapitulatif Dames'!J75,0)&amp;"0'"&amp;MID('Récapitulatif Dames'!J75,1,6),CHAR(34),""),"'",",")*1,SUBSTITUTE(SUBSTITUTE('Récapitulatif Dames'!J75,CHAR(34),""),"'",",")*1)</f>
        <v>0</v>
      </c>
      <c r="J73" s="185">
        <f>IF(ISERROR(SEARCH("'",'Récapitulatif Dames'!K75)),SUBSTITUTE(SUBSTITUTE(LEFT('Récapitulatif Dames'!K75,0)&amp;"0'"&amp;MID('Récapitulatif Dames'!K75,1,6),CHAR(34),""),"'",",")*1,SUBSTITUTE(SUBSTITUTE('Récapitulatif Dames'!K75,CHAR(34),""),"'",",")*1)</f>
        <v>0</v>
      </c>
      <c r="K73" s="185">
        <f>IF(ISERROR(SEARCH("'",'Récapitulatif Dames'!L75)),SUBSTITUTE(SUBSTITUTE(LEFT('Récapitulatif Dames'!L75,0)&amp;"0'"&amp;MID('Récapitulatif Dames'!L75,1,6),CHAR(34),""),"'",",")*1,SUBSTITUTE(SUBSTITUTE('Récapitulatif Dames'!L75,CHAR(34),""),"'",",")*1)</f>
        <v>0</v>
      </c>
      <c r="L73" s="185">
        <f>IF(ISERROR(SEARCH("'",'Récapitulatif Dames'!M75)),SUBSTITUTE(SUBSTITUTE(LEFT('Récapitulatif Dames'!M75,0)&amp;"0'"&amp;MID('Récapitulatif Dames'!M75,1,6),CHAR(34),""),"'",",")*1,SUBSTITUTE(SUBSTITUTE('Récapitulatif Dames'!M75,CHAR(34),""),"'",",")*1)</f>
        <v>0</v>
      </c>
      <c r="M73" s="185">
        <f>IF(ISERROR(SEARCH("'",'Récapitulatif Dames'!N75)),SUBSTITUTE(SUBSTITUTE(LEFT('Récapitulatif Dames'!N75,0)&amp;"0'"&amp;MID('Récapitulatif Dames'!N75,1,6),CHAR(34),""),"'",",")*1,SUBSTITUTE(SUBSTITUTE('Récapitulatif Dames'!N75,CHAR(34),""),"'",",")*1)</f>
        <v>0</v>
      </c>
      <c r="N73" s="185">
        <f>IF(ISERROR(SEARCH("'",'Récapitulatif Dames'!O75)),SUBSTITUTE(SUBSTITUTE(LEFT('Récapitulatif Dames'!O75,0)&amp;"0'"&amp;MID('Récapitulatif Dames'!O75,1,6),CHAR(34),""),"'",",")*1,SUBSTITUTE(SUBSTITUTE('Récapitulatif Dames'!O75,CHAR(34),""),"'",",")*1)</f>
        <v>0</v>
      </c>
      <c r="O73" s="185">
        <f>IF(ISERROR(SEARCH("'",'Récapitulatif Dames'!P75)),SUBSTITUTE(SUBSTITUTE(LEFT('Récapitulatif Dames'!P75,0)&amp;"0'"&amp;MID('Récapitulatif Dames'!P75,1,6),CHAR(34),""),"'",",")*1,SUBSTITUTE(SUBSTITUTE('Récapitulatif Dames'!P75,CHAR(34),""),"'",",")*1)</f>
        <v>0</v>
      </c>
      <c r="P73" s="185">
        <f>IF(ISERROR(SEARCH("'",'Récapitulatif Dames'!Q75)),SUBSTITUTE(SUBSTITUTE(LEFT('Récapitulatif Dames'!Q75,0)&amp;"0'"&amp;MID('Récapitulatif Dames'!Q75,1,6),CHAR(34),""),"'",",")*1,SUBSTITUTE(SUBSTITUTE('Récapitulatif Dames'!Q75,CHAR(34),""),"'",",")*1)</f>
        <v>0</v>
      </c>
      <c r="Q73" s="185">
        <f>IF(ISERROR(SEARCH("'",'Récapitulatif Dames'!R75)),SUBSTITUTE(SUBSTITUTE(LEFT('Récapitulatif Dames'!R75,0)&amp;"0'"&amp;MID('Récapitulatif Dames'!R75,1,6),CHAR(34),""),"'",",")*1,SUBSTITUTE(SUBSTITUTE('Récapitulatif Dames'!R75,CHAR(34),""),"'",",")*1)</f>
        <v>0</v>
      </c>
      <c r="R73" s="185">
        <f>IF(ISERROR(SEARCH("'",'Récapitulatif Dames'!S75)),SUBSTITUTE(SUBSTITUTE(LEFT('Récapitulatif Dames'!S75,0)&amp;"0'"&amp;MID('Récapitulatif Dames'!S75,1,6),CHAR(34),""),"'",",")*1,SUBSTITUTE(SUBSTITUTE('Récapitulatif Dames'!S75,CHAR(34),""),"'",",")*1)</f>
        <v>0</v>
      </c>
      <c r="S73" s="185">
        <f>IF(ISERROR(SEARCH("'",'Récapitulatif Dames'!T75)),SUBSTITUTE(SUBSTITUTE(LEFT('Récapitulatif Dames'!T75,0)&amp;"0'"&amp;MID('Récapitulatif Dames'!T75,1,6),CHAR(34),""),"'",",")*1,SUBSTITUTE(SUBSTITUTE('Récapitulatif Dames'!T75,CHAR(34),""),"'",",")*1)</f>
        <v>0</v>
      </c>
      <c r="T73" s="185">
        <f>IF(ISERROR(SEARCH("'",'Récapitulatif Dames'!U75)),SUBSTITUTE(SUBSTITUTE(LEFT('Récapitulatif Dames'!U75,0)&amp;"0'"&amp;MID('Récapitulatif Dames'!U75,1,6),CHAR(34),""),"'",",")*1,SUBSTITUTE(SUBSTITUTE('Récapitulatif Dames'!U75,CHAR(34),""),"'",",")*1)</f>
        <v>0</v>
      </c>
      <c r="U73" s="185">
        <f>IF(ISERROR(SEARCH("'",'Récapitulatif Dames'!V75)),SUBSTITUTE(SUBSTITUTE(LEFT('Récapitulatif Dames'!V75,0)&amp;"0'"&amp;MID('Récapitulatif Dames'!V75,1,6),CHAR(34),""),"'",",")*1,SUBSTITUTE(SUBSTITUTE('Récapitulatif Dames'!V75,CHAR(34),""),"'",",")*1)</f>
        <v>0</v>
      </c>
      <c r="W73" s="1"/>
    </row>
    <row r="74" spans="2:23">
      <c r="B74" s="344">
        <f>'Récapitulatif Dames'!B76</f>
        <v>0</v>
      </c>
      <c r="C74" s="1" t="str">
        <f>'Récapitulatif Dames'!C76</f>
        <v>Justine</v>
      </c>
      <c r="D74" s="363">
        <f>IFERROR(IF(D73&gt;0,IF(ISNA(VLOOKUP(D73,PTD!B:B,1,0)),1503-MATCH(D73,PTD!B:B,1),1504-MATCH(D73,PTD!B:B,1)),0),"")</f>
        <v>0</v>
      </c>
      <c r="E74" s="363">
        <f>IFERROR(IF(E73&gt;0,IF(ISNA(VLOOKUP(E73,PTD!C:C,1,0)),1503-MATCH(E73,PTD!C:C,1),1504-MATCH(E73,PTD!C:C,1)),0),"")</f>
        <v>0</v>
      </c>
      <c r="F74" s="363">
        <f>IFERROR(IF(F73&gt;0,IF(ISNA(VLOOKUP(F73,PTD!D:D,1,0)),1503-MATCH(F73,PTD!D:D,1),1504-MATCH(F73,PTD!D:D,1)),0),"")</f>
        <v>0</v>
      </c>
      <c r="G74" s="363">
        <f>IFERROR(IF(G73&gt;0,IF(ISNA(VLOOKUP(G73,PTD!E:E,1,0)),1503-MATCH(G73,PTD!E:E,1),1504-MATCH(G73,PTD!E:E,1)),0),"")</f>
        <v>0</v>
      </c>
      <c r="H74" s="363">
        <f>IFERROR(IF(H73&gt;0,IF(ISNA(VLOOKUP(H73,PTD!F:F,1,0)),1503-MATCH(H73,PTD!F:F,1),1504-MATCH(H73,PTD!F:F,1)),0),"")</f>
        <v>0</v>
      </c>
      <c r="I74" s="363">
        <f>IFERROR(IF(I73&gt;0,IF(ISNA(VLOOKUP(I73,PTD!H:H,1,0)),1503-MATCH(I73,PTD!H:H,1),1504-MATCH(I73,PTD!H:H,1)),0),"")</f>
        <v>0</v>
      </c>
      <c r="J74" s="363">
        <f>IFERROR(IF(J73&gt;0,IF(ISNA(VLOOKUP(J73,PTD!I:I,1,0)),1503-MATCH(J73,PTD!I:I,1),1504-MATCH(J73,PTD!I:I,1)),0),"")</f>
        <v>0</v>
      </c>
      <c r="K74" s="363">
        <f>IFERROR(IF(K73&gt;0,IF(ISNA(VLOOKUP(K73,PTD!J:J,1,0)),1503-MATCH(K73,PTD!J:J,1),1504-MATCH(K73,PTD!J:J,1)),0),"")</f>
        <v>0</v>
      </c>
      <c r="L74" s="363">
        <f>IFERROR(IF(L73&gt;0,IF(ISNA(VLOOKUP(L73,PTD!K:K,1,0)),1503-MATCH(L73,PTD!K:K,1),1504-MATCH(L73,PTD!K:K,1)),0),"")</f>
        <v>0</v>
      </c>
      <c r="M74" s="363">
        <f>IFERROR(IF(M73&gt;0,IF(ISNA(VLOOKUP(M73,PTD!L:L,1,0)),1503-MATCH(M73,PTD!L:L,1),1504-MATCH(M73,PTD!L:L,1)),0),"")</f>
        <v>0</v>
      </c>
      <c r="N74" s="363">
        <f>IFERROR(IF(N73&gt;0,IF(ISNA(VLOOKUP(N73,PTD!M:M,1,0)),1503-MATCH(N73,PTD!M:M,1),1504-MATCH(N73,PTD!M:M,1)),0),"")</f>
        <v>0</v>
      </c>
      <c r="O74" s="363">
        <f>IFERROR(IF(O73&gt;0,IF(ISNA(VLOOKUP(O73,PTD!N:N,1,0)),1503-MATCH(O73,PTD!N:N,1),1504-MATCH(O73,PTD!N:N,1)),0),"")</f>
        <v>0</v>
      </c>
      <c r="P74" s="363">
        <f>IFERROR(IF(P73&gt;0,IF(ISNA(VLOOKUP(P73,PTD!O:O,1,0)),1503-MATCH(P73,PTD!O:O,1),1504-MATCH(P73,PTD!O:O,1)),0),"")</f>
        <v>0</v>
      </c>
      <c r="Q74" s="363">
        <f>IFERROR(IF(Q73&gt;0,IF(ISNA(VLOOKUP(Q73,PTD!P:P,1,0)),1503-MATCH(Q73,PTD!P:P,1),1504-MATCH(Q73,PTD!P:P,1)),0),"")</f>
        <v>0</v>
      </c>
      <c r="R74" s="363">
        <f>IFERROR(IF(R73&gt;0,IF(ISNA(VLOOKUP(R73,PTD!Q:Q,1,0)),1503-MATCH(R73,PTD!Q:Q,1),1504-MATCH(R73,PTD!Q:Q,1)),0),"")</f>
        <v>0</v>
      </c>
      <c r="S74" s="363">
        <f>IFERROR(IF(S73&gt;0,IF(ISNA(VLOOKUP(S73,PTD!R:R,1,0)),1503-MATCH(S73,PTD!R:R,1),1504-MATCH(S73,PTD!R:R,1)),0),"")</f>
        <v>0</v>
      </c>
      <c r="T74" s="363">
        <f>IFERROR(IF(T73&gt;0,IF(ISNA(VLOOKUP(T73,PTD!S:S,1,0)),1503-MATCH(T73,PTD!S:S,1),1504-MATCH(T73,PTD!S:S,1)),0),"")</f>
        <v>0</v>
      </c>
      <c r="U74" s="363">
        <f>IFERROR(IF(U73&gt;0,IF(ISNA(VLOOKUP(U73,PTD!T:T,1,0)),1503-MATCH(U73,PTD!T:T,1),1504-MATCH(U73,PTD!T:T,1)),0),"")</f>
        <v>0</v>
      </c>
      <c r="W74" s="1"/>
    </row>
    <row r="75" spans="2:23">
      <c r="B75" s="344">
        <f>'Récapitulatif Dames'!B77</f>
        <v>0</v>
      </c>
      <c r="C75" s="1" t="str">
        <f>'Récapitulatif Dames'!C77</f>
        <v>CARTI</v>
      </c>
      <c r="D75" s="185">
        <f>IF(ISERROR(SEARCH("'",'Récapitulatif Dames'!E77)),SUBSTITUTE(SUBSTITUTE(LEFT('Récapitulatif Dames'!E77,0)&amp;"0'"&amp;MID('Récapitulatif Dames'!E77,1,6),CHAR(34),""),"'",",")*1,SUBSTITUTE(SUBSTITUTE('Récapitulatif Dames'!E77,CHAR(34),""),"'",",")*1)</f>
        <v>0.30359999999999998</v>
      </c>
      <c r="E75" s="185">
        <f>IF(ISERROR(SEARCH("'",'Récapitulatif Dames'!F77)),SUBSTITUTE(SUBSTITUTE(LEFT('Récapitulatif Dames'!F77,0)&amp;"0'"&amp;MID('Récapitulatif Dames'!F77,1,6),CHAR(34),""),"'",",")*1,SUBSTITUTE(SUBSTITUTE('Récapitulatif Dames'!F77,CHAR(34),""),"'",",")*1)</f>
        <v>1.0502</v>
      </c>
      <c r="F75" s="185">
        <f>IF(ISERROR(SEARCH("'",'Récapitulatif Dames'!G77)),SUBSTITUTE(SUBSTITUTE(LEFT('Récapitulatif Dames'!G77,0)&amp;"0'"&amp;MID('Récapitulatif Dames'!G77,1,6),CHAR(34),""),"'",",")*1,SUBSTITUTE(SUBSTITUTE('Récapitulatif Dames'!G77,CHAR(34),""),"'",",")*1)</f>
        <v>2.2199</v>
      </c>
      <c r="G75" s="185">
        <f>IF(ISERROR(SEARCH("'",'Récapitulatif Dames'!H77)),SUBSTITUTE(SUBSTITUTE(LEFT('Récapitulatif Dames'!H77,0)&amp;"0'"&amp;MID('Récapitulatif Dames'!H77,1,6),CHAR(34),""),"'",",")*1,SUBSTITUTE(SUBSTITUTE('Récapitulatif Dames'!H77,CHAR(34),""),"'",",")*1)</f>
        <v>4.5587</v>
      </c>
      <c r="H75" s="185">
        <f>IF(ISERROR(SEARCH("'",'Récapitulatif Dames'!I77)),SUBSTITUTE(SUBSTITUTE(LEFT('Récapitulatif Dames'!I77,0)&amp;"0'"&amp;MID('Récapitulatif Dames'!I77,1,6),CHAR(34),""),"'",",")*1,SUBSTITUTE(SUBSTITUTE('Récapitulatif Dames'!I77,CHAR(34),""),"'",",")*1)</f>
        <v>10.135199999999999</v>
      </c>
      <c r="I75" s="185">
        <f>IF(ISERROR(SEARCH("'",'Récapitulatif Dames'!J77)),SUBSTITUTE(SUBSTITUTE(LEFT('Récapitulatif Dames'!J77,0)&amp;"0'"&amp;MID('Récapitulatif Dames'!J77,1,6),CHAR(34),""),"'",",")*1,SUBSTITUTE(SUBSTITUTE('Récapitulatif Dames'!J77,CHAR(34),""),"'",",")*1)</f>
        <v>0</v>
      </c>
      <c r="J75" s="185">
        <f>IF(ISERROR(SEARCH("'",'Récapitulatif Dames'!K77)),SUBSTITUTE(SUBSTITUTE(LEFT('Récapitulatif Dames'!K77,0)&amp;"0'"&amp;MID('Récapitulatif Dames'!K77,1,6),CHAR(34),""),"'",",")*1,SUBSTITUTE(SUBSTITUTE('Récapitulatif Dames'!K77,CHAR(34),""),"'",",")*1)</f>
        <v>0.32129999999999997</v>
      </c>
      <c r="K75" s="185">
        <f>IF(ISERROR(SEARCH("'",'Récapitulatif Dames'!L77)),SUBSTITUTE(SUBSTITUTE(LEFT('Récapitulatif Dames'!L77,0)&amp;"0'"&amp;MID('Récapitulatif Dames'!L77,1,6),CHAR(34),""),"'",",")*1,SUBSTITUTE(SUBSTITUTE('Récapitulatif Dames'!L77,CHAR(34),""),"'",",")*1)</f>
        <v>1.1026</v>
      </c>
      <c r="L75" s="185">
        <f>IF(ISERROR(SEARCH("'",'Récapitulatif Dames'!M77)),SUBSTITUTE(SUBSTITUTE(LEFT('Récapitulatif Dames'!M77,0)&amp;"0'"&amp;MID('Récapitulatif Dames'!M77,1,6),CHAR(34),""),"'",",")*1,SUBSTITUTE(SUBSTITUTE('Récapitulatif Dames'!M77,CHAR(34),""),"'",",")*1)</f>
        <v>2.3348</v>
      </c>
      <c r="M75" s="185">
        <f>IF(ISERROR(SEARCH("'",'Récapitulatif Dames'!N77)),SUBSTITUTE(SUBSTITUTE(LEFT('Récapitulatif Dames'!N77,0)&amp;"0'"&amp;MID('Récapitulatif Dames'!N77,1,6),CHAR(34),""),"'",",")*1,SUBSTITUTE(SUBSTITUTE('Récapitulatif Dames'!N77,CHAR(34),""),"'",",")*1)</f>
        <v>0</v>
      </c>
      <c r="N75" s="185">
        <f>IF(ISERROR(SEARCH("'",'Récapitulatif Dames'!O77)),SUBSTITUTE(SUBSTITUTE(LEFT('Récapitulatif Dames'!O77,0)&amp;"0'"&amp;MID('Récapitulatif Dames'!O77,1,6),CHAR(34),""),"'",",")*1,SUBSTITUTE(SUBSTITUTE('Récapitulatif Dames'!O77,CHAR(34),""),"'",",")*1)</f>
        <v>0</v>
      </c>
      <c r="O75" s="185">
        <f>IF(ISERROR(SEARCH("'",'Récapitulatif Dames'!P77)),SUBSTITUTE(SUBSTITUTE(LEFT('Récapitulatif Dames'!P77,0)&amp;"0'"&amp;MID('Récapitulatif Dames'!P77,1,6),CHAR(34),""),"'",",")*1,SUBSTITUTE(SUBSTITUTE('Récapitulatif Dames'!P77,CHAR(34),""),"'",",")*1)</f>
        <v>0</v>
      </c>
      <c r="P75" s="185">
        <f>IF(ISERROR(SEARCH("'",'Récapitulatif Dames'!Q77)),SUBSTITUTE(SUBSTITUTE(LEFT('Récapitulatif Dames'!Q77,0)&amp;"0'"&amp;MID('Récapitulatif Dames'!Q77,1,6),CHAR(34),""),"'",",")*1,SUBSTITUTE(SUBSTITUTE('Récapitulatif Dames'!Q77,CHAR(34),""),"'",",")*1)</f>
        <v>0.32819999999999999</v>
      </c>
      <c r="Q75" s="185">
        <f>IF(ISERROR(SEARCH("'",'Récapitulatif Dames'!R77)),SUBSTITUTE(SUBSTITUTE(LEFT('Récapitulatif Dames'!R77,0)&amp;"0'"&amp;MID('Récapitulatif Dames'!R77,1,6),CHAR(34),""),"'",",")*1,SUBSTITUTE(SUBSTITUTE('Récapitulatif Dames'!R77,CHAR(34),""),"'",",")*1)</f>
        <v>1.1546000000000001</v>
      </c>
      <c r="R75" s="185">
        <f>IF(ISERROR(SEARCH("'",'Récapitulatif Dames'!S77)),SUBSTITUTE(SUBSTITUTE(LEFT('Récapitulatif Dames'!S77,0)&amp;"0'"&amp;MID('Récapitulatif Dames'!S77,1,6),CHAR(34),""),"'",",")*1,SUBSTITUTE(SUBSTITUTE('Récapitulatif Dames'!S77,CHAR(34),""),"'",",")*1)</f>
        <v>0</v>
      </c>
      <c r="S75" s="185">
        <f>IF(ISERROR(SEARCH("'",'Récapitulatif Dames'!T77)),SUBSTITUTE(SUBSTITUTE(LEFT('Récapitulatif Dames'!T77,0)&amp;"0'"&amp;MID('Récapitulatif Dames'!T77,1,6),CHAR(34),""),"'",",")*1,SUBSTITUTE(SUBSTITUTE('Récapitulatif Dames'!T77,CHAR(34),""),"'",",")*1)</f>
        <v>0</v>
      </c>
      <c r="T75" s="185">
        <f>IF(ISERROR(SEARCH("'",'Récapitulatif Dames'!U77)),SUBSTITUTE(SUBSTITUTE(LEFT('Récapitulatif Dames'!U77,0)&amp;"0'"&amp;MID('Récapitulatif Dames'!U77,1,6),CHAR(34),""),"'",",")*1,SUBSTITUTE(SUBSTITUTE('Récapitulatif Dames'!U77,CHAR(34),""),"'",",")*1)</f>
        <v>0</v>
      </c>
      <c r="U75" s="185">
        <f>IF(ISERROR(SEARCH("'",'Récapitulatif Dames'!V77)),SUBSTITUTE(SUBSTITUTE(LEFT('Récapitulatif Dames'!V77,0)&amp;"0'"&amp;MID('Récapitulatif Dames'!V77,1,6),CHAR(34),""),"'",",")*1,SUBSTITUTE(SUBSTITUTE('Récapitulatif Dames'!V77,CHAR(34),""),"'",",")*1)</f>
        <v>0</v>
      </c>
      <c r="W75" s="1"/>
    </row>
    <row r="76" spans="2:23">
      <c r="B76" s="344">
        <f>'Récapitulatif Dames'!B78</f>
        <v>0</v>
      </c>
      <c r="C76" s="1" t="str">
        <f>'Récapitulatif Dames'!C78</f>
        <v>Amandine</v>
      </c>
      <c r="D76" s="363">
        <f>IFERROR(IF(D75&gt;0,IF(ISNA(VLOOKUP(D75,PTD!B:B,1,0)),1503-MATCH(D75,PTD!B:B,1),1504-MATCH(D75,PTD!B:B,1)),0),"")</f>
        <v>929</v>
      </c>
      <c r="E76" s="363">
        <f>IFERROR(IF(E75&gt;0,IF(ISNA(VLOOKUP(E75,PTD!C:C,1,0)),1503-MATCH(E75,PTD!C:C,1),1504-MATCH(E75,PTD!C:C,1)),0),"")</f>
        <v>942</v>
      </c>
      <c r="F76" s="363">
        <f>IFERROR(IF(F75&gt;0,IF(ISNA(VLOOKUP(F75,PTD!D:D,1,0)),1503-MATCH(F75,PTD!D:D,1),1504-MATCH(F75,PTD!D:D,1)),0),"")</f>
        <v>951</v>
      </c>
      <c r="G76" s="363">
        <f>IFERROR(IF(G75&gt;0,IF(ISNA(VLOOKUP(G75,PTD!E:E,1,0)),1503-MATCH(G75,PTD!E:E,1),1504-MATCH(G75,PTD!E:E,1)),0),"")</f>
        <v>960</v>
      </c>
      <c r="H76" s="363">
        <f>IFERROR(IF(H75&gt;0,IF(ISNA(VLOOKUP(H75,PTD!F:F,1,0)),1503-MATCH(H75,PTD!F:F,1),1504-MATCH(H75,PTD!F:F,1)),0),"")</f>
        <v>928</v>
      </c>
      <c r="I76" s="363">
        <f>IFERROR(IF(I75&gt;0,IF(ISNA(VLOOKUP(I75,PTD!H:H,1,0)),1503-MATCH(I75,PTD!H:H,1),1504-MATCH(I75,PTD!H:H,1)),0),"")</f>
        <v>0</v>
      </c>
      <c r="J76" s="363">
        <f>IFERROR(IF(J75&gt;0,IF(ISNA(VLOOKUP(J75,PTD!I:I,1,0)),1503-MATCH(J75,PTD!I:I,1),1504-MATCH(J75,PTD!I:I,1)),0),"")</f>
        <v>1070</v>
      </c>
      <c r="K76" s="363">
        <f>IFERROR(IF(K75&gt;0,IF(ISNA(VLOOKUP(K75,PTD!J:J,1,0)),1503-MATCH(K75,PTD!J:J,1),1504-MATCH(K75,PTD!J:J,1)),0),"")</f>
        <v>1021</v>
      </c>
      <c r="L76" s="363">
        <f>IFERROR(IF(L75&gt;0,IF(ISNA(VLOOKUP(L75,PTD!K:K,1,0)),1503-MATCH(L75,PTD!K:K,1),1504-MATCH(L75,PTD!K:K,1)),0),"")</f>
        <v>971</v>
      </c>
      <c r="M76" s="363">
        <f>IFERROR(IF(M75&gt;0,IF(ISNA(VLOOKUP(M75,PTD!L:L,1,0)),1503-MATCH(M75,PTD!L:L,1),1504-MATCH(M75,PTD!L:L,1)),0),"")</f>
        <v>0</v>
      </c>
      <c r="N76" s="363">
        <f>IFERROR(IF(N75&gt;0,IF(ISNA(VLOOKUP(N75,PTD!M:M,1,0)),1503-MATCH(N75,PTD!M:M,1),1504-MATCH(N75,PTD!M:M,1)),0),"")</f>
        <v>0</v>
      </c>
      <c r="O76" s="363">
        <f>IFERROR(IF(O75&gt;0,IF(ISNA(VLOOKUP(O75,PTD!N:N,1,0)),1503-MATCH(O75,PTD!N:N,1),1504-MATCH(O75,PTD!N:N,1)),0),"")</f>
        <v>0</v>
      </c>
      <c r="P76" s="363">
        <f>IFERROR(IF(P75&gt;0,IF(ISNA(VLOOKUP(P75,PTD!O:O,1,0)),1503-MATCH(P75,PTD!O:O,1),1504-MATCH(P75,PTD!O:O,1)),0),"")</f>
        <v>915</v>
      </c>
      <c r="Q76" s="363">
        <f>IFERROR(IF(Q75&gt;0,IF(ISNA(VLOOKUP(Q75,PTD!P:P,1,0)),1503-MATCH(Q75,PTD!P:P,1),1504-MATCH(Q75,PTD!P:P,1)),0),"")</f>
        <v>865</v>
      </c>
      <c r="R76" s="363">
        <f>IFERROR(IF(R75&gt;0,IF(ISNA(VLOOKUP(R75,PTD!Q:Q,1,0)),1503-MATCH(R75,PTD!Q:Q,1),1504-MATCH(R75,PTD!Q:Q,1)),0),"")</f>
        <v>0</v>
      </c>
      <c r="S76" s="363">
        <f>IFERROR(IF(S75&gt;0,IF(ISNA(VLOOKUP(S75,PTD!R:R,1,0)),1503-MATCH(S75,PTD!R:R,1),1504-MATCH(S75,PTD!R:R,1)),0),"")</f>
        <v>0</v>
      </c>
      <c r="T76" s="363">
        <f>IFERROR(IF(T75&gt;0,IF(ISNA(VLOOKUP(T75,PTD!S:S,1,0)),1503-MATCH(T75,PTD!S:S,1),1504-MATCH(T75,PTD!S:S,1)),0),"")</f>
        <v>0</v>
      </c>
      <c r="U76" s="363">
        <f>IFERROR(IF(U75&gt;0,IF(ISNA(VLOOKUP(U75,PTD!T:T,1,0)),1503-MATCH(U75,PTD!T:T,1),1504-MATCH(U75,PTD!T:T,1)),0),"")</f>
        <v>0</v>
      </c>
      <c r="W76" s="1"/>
    </row>
    <row r="77" spans="2:23">
      <c r="B77" s="344">
        <f>'Récapitulatif Dames'!B79</f>
        <v>0</v>
      </c>
      <c r="C77" s="1" t="str">
        <f>'Récapitulatif Dames'!C79</f>
        <v>LEGLISE</v>
      </c>
      <c r="D77" s="287">
        <f>IF(ISERROR(SEARCH("'",'Récapitulatif Dames'!E79)),SUBSTITUTE(SUBSTITUTE(LEFT('Récapitulatif Dames'!E79,0)&amp;"0'"&amp;MID('Récapitulatif Dames'!E79,1,6),CHAR(34),""),"'",",")*1,SUBSTITUTE(SUBSTITUTE('Récapitulatif Dames'!E79,CHAR(34),""),"'",",")*1)</f>
        <v>0</v>
      </c>
      <c r="E77" s="287">
        <f>IF(ISERROR(SEARCH("'",'Récapitulatif Dames'!F79)),SUBSTITUTE(SUBSTITUTE(LEFT('Récapitulatif Dames'!F79,0)&amp;"0'"&amp;MID('Récapitulatif Dames'!F79,1,6),CHAR(34),""),"'",",")*1,SUBSTITUTE(SUBSTITUTE('Récapitulatif Dames'!F79,CHAR(34),""),"'",",")*1)</f>
        <v>0</v>
      </c>
      <c r="F77" s="287">
        <f>IF(ISERROR(SEARCH("'",'Récapitulatif Dames'!G79)),SUBSTITUTE(SUBSTITUTE(LEFT('Récapitulatif Dames'!G79,0)&amp;"0'"&amp;MID('Récapitulatif Dames'!G79,1,6),CHAR(34),""),"'",",")*1,SUBSTITUTE(SUBSTITUTE('Récapitulatif Dames'!G79,CHAR(34),""),"'",",")*1)</f>
        <v>0</v>
      </c>
      <c r="G77" s="287">
        <f>IF(ISERROR(SEARCH("'",'Récapitulatif Dames'!H79)),SUBSTITUTE(SUBSTITUTE(LEFT('Récapitulatif Dames'!H79,0)&amp;"0'"&amp;MID('Récapitulatif Dames'!H79,1,6),CHAR(34),""),"'",",")*1,SUBSTITUTE(SUBSTITUTE('Récapitulatif Dames'!H79,CHAR(34),""),"'",",")*1)</f>
        <v>0</v>
      </c>
      <c r="H77" s="287">
        <f>IF(ISERROR(SEARCH("'",'Récapitulatif Dames'!I79)),SUBSTITUTE(SUBSTITUTE(LEFT('Récapitulatif Dames'!I79,0)&amp;"0'"&amp;MID('Récapitulatif Dames'!I79,1,6),CHAR(34),""),"'",",")*1,SUBSTITUTE(SUBSTITUTE('Récapitulatif Dames'!I79,CHAR(34),""),"'",",")*1)</f>
        <v>0</v>
      </c>
      <c r="I77" s="287">
        <f>IF(ISERROR(SEARCH("'",'Récapitulatif Dames'!J79)),SUBSTITUTE(SUBSTITUTE(LEFT('Récapitulatif Dames'!J79,0)&amp;"0'"&amp;MID('Récapitulatif Dames'!J79,1,6),CHAR(34),""),"'",",")*1,SUBSTITUTE(SUBSTITUTE('Récapitulatif Dames'!J79,CHAR(34),""),"'",",")*1)</f>
        <v>0</v>
      </c>
      <c r="J77" s="287">
        <f>IF(ISERROR(SEARCH("'",'Récapitulatif Dames'!K79)),SUBSTITUTE(SUBSTITUTE(LEFT('Récapitulatif Dames'!K79,0)&amp;"0'"&amp;MID('Récapitulatif Dames'!K79,1,6),CHAR(34),""),"'",",")*1,SUBSTITUTE(SUBSTITUTE('Récapitulatif Dames'!K79,CHAR(34),""),"'",",")*1)</f>
        <v>0</v>
      </c>
      <c r="K77" s="287">
        <f>IF(ISERROR(SEARCH("'",'Récapitulatif Dames'!L79)),SUBSTITUTE(SUBSTITUTE(LEFT('Récapitulatif Dames'!L79,0)&amp;"0'"&amp;MID('Récapitulatif Dames'!L79,1,6),CHAR(34),""),"'",",")*1,SUBSTITUTE(SUBSTITUTE('Récapitulatif Dames'!L79,CHAR(34),""),"'",",")*1)</f>
        <v>1.3315999999999999</v>
      </c>
      <c r="L77" s="287">
        <f>IF(ISERROR(SEARCH("'",'Récapitulatif Dames'!M79)),SUBSTITUTE(SUBSTITUTE(LEFT('Récapitulatif Dames'!M79,0)&amp;"0'"&amp;MID('Récapitulatif Dames'!M79,1,6),CHAR(34),""),"'",",")*1,SUBSTITUTE(SUBSTITUTE('Récapitulatif Dames'!M79,CHAR(34),""),"'",",")*1)</f>
        <v>0</v>
      </c>
      <c r="M77" s="287">
        <f>IF(ISERROR(SEARCH("'",'Récapitulatif Dames'!N79)),SUBSTITUTE(SUBSTITUTE(LEFT('Récapitulatif Dames'!N79,0)&amp;"0'"&amp;MID('Récapitulatif Dames'!N79,1,6),CHAR(34),""),"'",",")*1,SUBSTITUTE(SUBSTITUTE('Récapitulatif Dames'!N79,CHAR(34),""),"'",",")*1)</f>
        <v>0</v>
      </c>
      <c r="N77" s="287">
        <f>IF(ISERROR(SEARCH("'",'Récapitulatif Dames'!O79)),SUBSTITUTE(SUBSTITUTE(LEFT('Récapitulatif Dames'!O79,0)&amp;"0'"&amp;MID('Récapitulatif Dames'!O79,1,6),CHAR(34),""),"'",",")*1,SUBSTITUTE(SUBSTITUTE('Récapitulatif Dames'!O79,CHAR(34),""),"'",",")*1)</f>
        <v>0</v>
      </c>
      <c r="O77" s="287">
        <f>IF(ISERROR(SEARCH("'",'Récapitulatif Dames'!P79)),SUBSTITUTE(SUBSTITUTE(LEFT('Récapitulatif Dames'!P79,0)&amp;"0'"&amp;MID('Récapitulatif Dames'!P79,1,6),CHAR(34),""),"'",",")*1,SUBSTITUTE(SUBSTITUTE('Récapitulatif Dames'!P79,CHAR(34),""),"'",",")*1)</f>
        <v>0</v>
      </c>
      <c r="P77" s="287">
        <f>IF(ISERROR(SEARCH("'",'Récapitulatif Dames'!Q79)),SUBSTITUTE(SUBSTITUTE(LEFT('Récapitulatif Dames'!Q79,0)&amp;"0'"&amp;MID('Récapitulatif Dames'!Q79,1,6),CHAR(34),""),"'",",")*1,SUBSTITUTE(SUBSTITUTE('Récapitulatif Dames'!Q79,CHAR(34),""),"'",",")*1)</f>
        <v>0</v>
      </c>
      <c r="Q77" s="287">
        <f>IF(ISERROR(SEARCH("'",'Récapitulatif Dames'!R79)),SUBSTITUTE(SUBSTITUTE(LEFT('Récapitulatif Dames'!R79,0)&amp;"0'"&amp;MID('Récapitulatif Dames'!R79,1,6),CHAR(34),""),"'",",")*1,SUBSTITUTE(SUBSTITUTE('Récapitulatif Dames'!R79,CHAR(34),""),"'",",")*1)</f>
        <v>0</v>
      </c>
      <c r="R77" s="287">
        <f>IF(ISERROR(SEARCH("'",'Récapitulatif Dames'!S79)),SUBSTITUTE(SUBSTITUTE(LEFT('Récapitulatif Dames'!S79,0)&amp;"0'"&amp;MID('Récapitulatif Dames'!S79,1,6),CHAR(34),""),"'",",")*1,SUBSTITUTE(SUBSTITUTE('Récapitulatif Dames'!S79,CHAR(34),""),"'",",")*1)</f>
        <v>0</v>
      </c>
      <c r="S77" s="287">
        <f>IF(ISERROR(SEARCH("'",'Récapitulatif Dames'!T79)),SUBSTITUTE(SUBSTITUTE(LEFT('Récapitulatif Dames'!T79,0)&amp;"0'"&amp;MID('Récapitulatif Dames'!T79,1,6),CHAR(34),""),"'",",")*1,SUBSTITUTE(SUBSTITUTE('Récapitulatif Dames'!T79,CHAR(34),""),"'",",")*1)</f>
        <v>0</v>
      </c>
      <c r="T77" s="287">
        <f>IF(ISERROR(SEARCH("'",'Récapitulatif Dames'!U79)),SUBSTITUTE(SUBSTITUTE(LEFT('Récapitulatif Dames'!U79,0)&amp;"0'"&amp;MID('Récapitulatif Dames'!U79,1,6),CHAR(34),""),"'",",")*1,SUBSTITUTE(SUBSTITUTE('Récapitulatif Dames'!U79,CHAR(34),""),"'",",")*1)</f>
        <v>0</v>
      </c>
      <c r="U77" s="287">
        <f>IF(ISERROR(SEARCH("'",'Récapitulatif Dames'!V79)),SUBSTITUTE(SUBSTITUTE(LEFT('Récapitulatif Dames'!V79,0)&amp;"0'"&amp;MID('Récapitulatif Dames'!V79,1,6),CHAR(34),""),"'",",")*1,SUBSTITUTE(SUBSTITUTE('Récapitulatif Dames'!V79,CHAR(34),""),"'",",")*1)</f>
        <v>0</v>
      </c>
      <c r="W77" s="1"/>
    </row>
    <row r="78" spans="2:23">
      <c r="B78" s="344">
        <f>'Récapitulatif Dames'!B80</f>
        <v>0</v>
      </c>
      <c r="C78" s="1" t="str">
        <f>'Récapitulatif Dames'!C80</f>
        <v>Manon</v>
      </c>
      <c r="D78" s="363">
        <f>IFERROR(IF(D77&gt;0,IF(ISNA(VLOOKUP(D77,PTD!B:B,1,0)),1503-MATCH(D77,PTD!B:B,1),1504-MATCH(D77,PTD!B:B,1)),0),"")</f>
        <v>0</v>
      </c>
      <c r="E78" s="363">
        <f>IFERROR(IF(E77&gt;0,IF(ISNA(VLOOKUP(E77,PTD!C:C,1,0)),1503-MATCH(E77,PTD!C:C,1),1504-MATCH(E77,PTD!C:C,1)),0),"")</f>
        <v>0</v>
      </c>
      <c r="F78" s="363">
        <f>IFERROR(IF(F77&gt;0,IF(ISNA(VLOOKUP(F77,PTD!D:D,1,0)),1503-MATCH(F77,PTD!D:D,1),1504-MATCH(F77,PTD!D:D,1)),0),"")</f>
        <v>0</v>
      </c>
      <c r="G78" s="363">
        <f>IFERROR(IF(G77&gt;0,IF(ISNA(VLOOKUP(G77,PTD!E:E,1,0)),1503-MATCH(G77,PTD!E:E,1),1504-MATCH(G77,PTD!E:E,1)),0),"")</f>
        <v>0</v>
      </c>
      <c r="H78" s="363">
        <f>IFERROR(IF(H77&gt;0,IF(ISNA(VLOOKUP(H77,PTD!F:F,1,0)),1503-MATCH(H77,PTD!F:F,1),1504-MATCH(H77,PTD!F:F,1)),0),"")</f>
        <v>0</v>
      </c>
      <c r="I78" s="363">
        <f>IFERROR(IF(I77&gt;0,IF(ISNA(VLOOKUP(I77,PTD!H:H,1,0)),1503-MATCH(I77,PTD!H:H,1),1504-MATCH(I77,PTD!H:H,1)),0),"")</f>
        <v>0</v>
      </c>
      <c r="J78" s="363">
        <f>IFERROR(IF(J77&gt;0,IF(ISNA(VLOOKUP(J77,PTD!I:I,1,0)),1503-MATCH(J77,PTD!I:I,1),1504-MATCH(J77,PTD!I:I,1)),0),"")</f>
        <v>0</v>
      </c>
      <c r="K78" s="363">
        <f>IFERROR(IF(K77&gt;0,IF(ISNA(VLOOKUP(K77,PTD!J:J,1,0)),1503-MATCH(K77,PTD!J:J,1),1504-MATCH(K77,PTD!J:J,1)),0),"")</f>
        <v>519</v>
      </c>
      <c r="L78" s="363">
        <f>IFERROR(IF(L77&gt;0,IF(ISNA(VLOOKUP(L77,PTD!K:K,1,0)),1503-MATCH(L77,PTD!K:K,1),1504-MATCH(L77,PTD!K:K,1)),0),"")</f>
        <v>0</v>
      </c>
      <c r="M78" s="363">
        <f>IFERROR(IF(M77&gt;0,IF(ISNA(VLOOKUP(M77,PTD!L:L,1,0)),1503-MATCH(M77,PTD!L:L,1),1504-MATCH(M77,PTD!L:L,1)),0),"")</f>
        <v>0</v>
      </c>
      <c r="N78" s="363">
        <f>IFERROR(IF(N77&gt;0,IF(ISNA(VLOOKUP(N77,PTD!M:M,1,0)),1503-MATCH(N77,PTD!M:M,1),1504-MATCH(N77,PTD!M:M,1)),0),"")</f>
        <v>0</v>
      </c>
      <c r="O78" s="363">
        <f>IFERROR(IF(O77&gt;0,IF(ISNA(VLOOKUP(O77,PTD!N:N,1,0)),1503-MATCH(O77,PTD!N:N,1),1504-MATCH(O77,PTD!N:N,1)),0),"")</f>
        <v>0</v>
      </c>
      <c r="P78" s="363">
        <f>IFERROR(IF(P77&gt;0,IF(ISNA(VLOOKUP(P77,PTD!O:O,1,0)),1503-MATCH(P77,PTD!O:O,1),1504-MATCH(P77,PTD!O:O,1)),0),"")</f>
        <v>0</v>
      </c>
      <c r="Q78" s="363">
        <f>IFERROR(IF(Q77&gt;0,IF(ISNA(VLOOKUP(Q77,PTD!P:P,1,0)),1503-MATCH(Q77,PTD!P:P,1),1504-MATCH(Q77,PTD!P:P,1)),0),"")</f>
        <v>0</v>
      </c>
      <c r="R78" s="363">
        <f>IFERROR(IF(R77&gt;0,IF(ISNA(VLOOKUP(R77,PTD!Q:Q,1,0)),1503-MATCH(R77,PTD!Q:Q,1),1504-MATCH(R77,PTD!Q:Q,1)),0),"")</f>
        <v>0</v>
      </c>
      <c r="S78" s="363">
        <f>IFERROR(IF(S77&gt;0,IF(ISNA(VLOOKUP(S77,PTD!R:R,1,0)),1503-MATCH(S77,PTD!R:R,1),1504-MATCH(S77,PTD!R:R,1)),0),"")</f>
        <v>0</v>
      </c>
      <c r="T78" s="363">
        <f>IFERROR(IF(T77&gt;0,IF(ISNA(VLOOKUP(T77,PTD!S:S,1,0)),1503-MATCH(T77,PTD!S:S,1),1504-MATCH(T77,PTD!S:S,1)),0),"")</f>
        <v>0</v>
      </c>
      <c r="U78" s="363">
        <f>IFERROR(IF(U77&gt;0,IF(ISNA(VLOOKUP(U77,PTD!T:T,1,0)),1503-MATCH(U77,PTD!T:T,1),1504-MATCH(U77,PTD!T:T,1)),0),"")</f>
        <v>0</v>
      </c>
      <c r="W78" s="1"/>
    </row>
    <row r="79" spans="2:23">
      <c r="B79" s="344">
        <f>'Récapitulatif Dames'!B81</f>
        <v>0</v>
      </c>
      <c r="C79" s="1" t="str">
        <f>'Récapitulatif Dames'!C81</f>
        <v>MOLINIER</v>
      </c>
      <c r="D79" s="204">
        <f>IF(ISERROR(SEARCH("'",'Récapitulatif Dames'!E81)),SUBSTITUTE(SUBSTITUTE(LEFT('Récapitulatif Dames'!E81,0)&amp;"0'"&amp;MID('Récapitulatif Dames'!E81,1,6),CHAR(34),""),"'",",")*1,SUBSTITUTE(SUBSTITUTE('Récapitulatif Dames'!E81,CHAR(34),""),"'",",")*1)</f>
        <v>0</v>
      </c>
      <c r="E79" s="204">
        <f>IF(ISERROR(SEARCH("'",'Récapitulatif Dames'!F81)),SUBSTITUTE(SUBSTITUTE(LEFT('Récapitulatif Dames'!F81,0)&amp;"0'"&amp;MID('Récapitulatif Dames'!F81,1,6),CHAR(34),""),"'",",")*1,SUBSTITUTE(SUBSTITUTE('Récapitulatif Dames'!F81,CHAR(34),""),"'",",")*1)</f>
        <v>0</v>
      </c>
      <c r="F79" s="204">
        <f>IF(ISERROR(SEARCH("'",'Récapitulatif Dames'!G81)),SUBSTITUTE(SUBSTITUTE(LEFT('Récapitulatif Dames'!G81,0)&amp;"0'"&amp;MID('Récapitulatif Dames'!G81,1,6),CHAR(34),""),"'",",")*1,SUBSTITUTE(SUBSTITUTE('Récapitulatif Dames'!G81,CHAR(34),""),"'",",")*1)</f>
        <v>0</v>
      </c>
      <c r="G79" s="204">
        <f>IF(ISERROR(SEARCH("'",'Récapitulatif Dames'!H81)),SUBSTITUTE(SUBSTITUTE(LEFT('Récapitulatif Dames'!H81,0)&amp;"0'"&amp;MID('Récapitulatif Dames'!H81,1,6),CHAR(34),""),"'",",")*1,SUBSTITUTE(SUBSTITUTE('Récapitulatif Dames'!H81,CHAR(34),""),"'",",")*1)</f>
        <v>0</v>
      </c>
      <c r="H79" s="204">
        <f>IF(ISERROR(SEARCH("'",'Récapitulatif Dames'!I81)),SUBSTITUTE(SUBSTITUTE(LEFT('Récapitulatif Dames'!I81,0)&amp;"0'"&amp;MID('Récapitulatif Dames'!I81,1,6),CHAR(34),""),"'",",")*1,SUBSTITUTE(SUBSTITUTE('Récapitulatif Dames'!I81,CHAR(34),""),"'",",")*1)</f>
        <v>0</v>
      </c>
      <c r="I79" s="204">
        <f>IF(ISERROR(SEARCH("'",'Récapitulatif Dames'!J81)),SUBSTITUTE(SUBSTITUTE(LEFT('Récapitulatif Dames'!J81,0)&amp;"0'"&amp;MID('Récapitulatif Dames'!J81,1,6),CHAR(34),""),"'",",")*1,SUBSTITUTE(SUBSTITUTE('Récapitulatif Dames'!J81,CHAR(34),""),"'",",")*1)</f>
        <v>0</v>
      </c>
      <c r="J79" s="204">
        <f>IF(ISERROR(SEARCH("'",'Récapitulatif Dames'!K81)),SUBSTITUTE(SUBSTITUTE(LEFT('Récapitulatif Dames'!K81,0)&amp;"0'"&amp;MID('Récapitulatif Dames'!K81,1,6),CHAR(34),""),"'",",")*1,SUBSTITUTE(SUBSTITUTE('Récapitulatif Dames'!K81,CHAR(34),""),"'",",")*1)</f>
        <v>0</v>
      </c>
      <c r="K79" s="204">
        <f>IF(ISERROR(SEARCH("'",'Récapitulatif Dames'!L81)),SUBSTITUTE(SUBSTITUTE(LEFT('Récapitulatif Dames'!L81,0)&amp;"0'"&amp;MID('Récapitulatif Dames'!L81,1,6),CHAR(34),""),"'",",")*1,SUBSTITUTE(SUBSTITUTE('Récapitulatif Dames'!L81,CHAR(34),""),"'",",")*1)</f>
        <v>0</v>
      </c>
      <c r="L79" s="204">
        <f>IF(ISERROR(SEARCH("'",'Récapitulatif Dames'!M81)),SUBSTITUTE(SUBSTITUTE(LEFT('Récapitulatif Dames'!M81,0)&amp;"0'"&amp;MID('Récapitulatif Dames'!M81,1,6),CHAR(34),""),"'",",")*1,SUBSTITUTE(SUBSTITUTE('Récapitulatif Dames'!M81,CHAR(34),""),"'",",")*1)</f>
        <v>0</v>
      </c>
      <c r="M79" s="204">
        <f>IF(ISERROR(SEARCH("'",'Récapitulatif Dames'!N81)),SUBSTITUTE(SUBSTITUTE(LEFT('Récapitulatif Dames'!N81,0)&amp;"0'"&amp;MID('Récapitulatif Dames'!N81,1,6),CHAR(34),""),"'",",")*1,SUBSTITUTE(SUBSTITUTE('Récapitulatif Dames'!N81,CHAR(34),""),"'",",")*1)</f>
        <v>0</v>
      </c>
      <c r="N79" s="204">
        <f>IF(ISERROR(SEARCH("'",'Récapitulatif Dames'!O81)),SUBSTITUTE(SUBSTITUTE(LEFT('Récapitulatif Dames'!O81,0)&amp;"0'"&amp;MID('Récapitulatif Dames'!O81,1,6),CHAR(34),""),"'",",")*1,SUBSTITUTE(SUBSTITUTE('Récapitulatif Dames'!O81,CHAR(34),""),"'",",")*1)</f>
        <v>0</v>
      </c>
      <c r="O79" s="204">
        <f>IF(ISERROR(SEARCH("'",'Récapitulatif Dames'!P81)),SUBSTITUTE(SUBSTITUTE(LEFT('Récapitulatif Dames'!P81,0)&amp;"0'"&amp;MID('Récapitulatif Dames'!P81,1,6),CHAR(34),""),"'",",")*1,SUBSTITUTE(SUBSTITUTE('Récapitulatif Dames'!P81,CHAR(34),""),"'",",")*1)</f>
        <v>0</v>
      </c>
      <c r="P79" s="204">
        <f>IF(ISERROR(SEARCH("'",'Récapitulatif Dames'!Q81)),SUBSTITUTE(SUBSTITUTE(LEFT('Récapitulatif Dames'!Q81,0)&amp;"0'"&amp;MID('Récapitulatif Dames'!Q81,1,6),CHAR(34),""),"'",",")*1,SUBSTITUTE(SUBSTITUTE('Récapitulatif Dames'!Q81,CHAR(34),""),"'",",")*1)</f>
        <v>0</v>
      </c>
      <c r="Q79" s="204">
        <f>IF(ISERROR(SEARCH("'",'Récapitulatif Dames'!R81)),SUBSTITUTE(SUBSTITUTE(LEFT('Récapitulatif Dames'!R81,0)&amp;"0'"&amp;MID('Récapitulatif Dames'!R81,1,6),CHAR(34),""),"'",",")*1,SUBSTITUTE(SUBSTITUTE('Récapitulatif Dames'!R81,CHAR(34),""),"'",",")*1)</f>
        <v>0</v>
      </c>
      <c r="R79" s="204">
        <f>IF(ISERROR(SEARCH("'",'Récapitulatif Dames'!S81)),SUBSTITUTE(SUBSTITUTE(LEFT('Récapitulatif Dames'!S81,0)&amp;"0'"&amp;MID('Récapitulatif Dames'!S81,1,6),CHAR(34),""),"'",",")*1,SUBSTITUTE(SUBSTITUTE('Récapitulatif Dames'!S81,CHAR(34),""),"'",",")*1)</f>
        <v>0</v>
      </c>
      <c r="S79" s="204">
        <f>IF(ISERROR(SEARCH("'",'Récapitulatif Dames'!T81)),SUBSTITUTE(SUBSTITUTE(LEFT('Récapitulatif Dames'!T81,0)&amp;"0'"&amp;MID('Récapitulatif Dames'!T81,1,6),CHAR(34),""),"'",",")*1,SUBSTITUTE(SUBSTITUTE('Récapitulatif Dames'!T81,CHAR(34),""),"'",",")*1)</f>
        <v>0</v>
      </c>
      <c r="T79" s="204">
        <f>IF(ISERROR(SEARCH("'",'Récapitulatif Dames'!U81)),SUBSTITUTE(SUBSTITUTE(LEFT('Récapitulatif Dames'!U81,0)&amp;"0'"&amp;MID('Récapitulatif Dames'!U81,1,6),CHAR(34),""),"'",",")*1,SUBSTITUTE(SUBSTITUTE('Récapitulatif Dames'!U81,CHAR(34),""),"'",",")*1)</f>
        <v>0</v>
      </c>
      <c r="U79" s="204">
        <f>IF(ISERROR(SEARCH("'",'Récapitulatif Dames'!V81)),SUBSTITUTE(SUBSTITUTE(LEFT('Récapitulatif Dames'!V81,0)&amp;"0'"&amp;MID('Récapitulatif Dames'!V81,1,6),CHAR(34),""),"'",",")*1,SUBSTITUTE(SUBSTITUTE('Récapitulatif Dames'!V81,CHAR(34),""),"'",",")*1)</f>
        <v>0</v>
      </c>
    </row>
    <row r="80" spans="2:23">
      <c r="B80" s="344">
        <f>'Récapitulatif Dames'!B82</f>
        <v>0</v>
      </c>
      <c r="C80" s="1" t="str">
        <f>'Récapitulatif Dames'!C82</f>
        <v>Adele</v>
      </c>
      <c r="D80" s="363">
        <f>IFERROR(IF(D79&gt;0,IF(ISNA(VLOOKUP(D79,PTD!B:B,1,0)),1503-MATCH(D79,PTD!B:B,1),1504-MATCH(D79,PTD!B:B,1)),0),"")</f>
        <v>0</v>
      </c>
      <c r="E80" s="363">
        <f>IFERROR(IF(E79&gt;0,IF(ISNA(VLOOKUP(E79,PTD!C:C,1,0)),1503-MATCH(E79,PTD!C:C,1),1504-MATCH(E79,PTD!C:C,1)),0),"")</f>
        <v>0</v>
      </c>
      <c r="F80" s="363">
        <f>IFERROR(IF(F79&gt;0,IF(ISNA(VLOOKUP(F79,PTD!D:D,1,0)),1503-MATCH(F79,PTD!D:D,1),1504-MATCH(F79,PTD!D:D,1)),0),"")</f>
        <v>0</v>
      </c>
      <c r="G80" s="363">
        <f>IFERROR(IF(G79&gt;0,IF(ISNA(VLOOKUP(G79,PTD!E:E,1,0)),1503-MATCH(G79,PTD!E:E,1),1504-MATCH(G79,PTD!E:E,1)),0),"")</f>
        <v>0</v>
      </c>
      <c r="H80" s="363">
        <f>IFERROR(IF(H79&gt;0,IF(ISNA(VLOOKUP(H79,PTD!F:F,1,0)),1503-MATCH(H79,PTD!F:F,1),1504-MATCH(H79,PTD!F:F,1)),0),"")</f>
        <v>0</v>
      </c>
      <c r="I80" s="363">
        <f>IFERROR(IF(I79&gt;0,IF(ISNA(VLOOKUP(I79,PTD!H:H,1,0)),1503-MATCH(I79,PTD!H:H,1),1504-MATCH(I79,PTD!H:H,1)),0),"")</f>
        <v>0</v>
      </c>
      <c r="J80" s="363">
        <f>IFERROR(IF(J79&gt;0,IF(ISNA(VLOOKUP(J79,PTD!I:I,1,0)),1503-MATCH(J79,PTD!I:I,1),1504-MATCH(J79,PTD!I:I,1)),0),"")</f>
        <v>0</v>
      </c>
      <c r="K80" s="363">
        <f>IFERROR(IF(K79&gt;0,IF(ISNA(VLOOKUP(K79,PTD!J:J,1,0)),1503-MATCH(K79,PTD!J:J,1),1504-MATCH(K79,PTD!J:J,1)),0),"")</f>
        <v>0</v>
      </c>
      <c r="L80" s="363">
        <f>IFERROR(IF(L79&gt;0,IF(ISNA(VLOOKUP(L79,PTD!K:K,1,0)),1503-MATCH(L79,PTD!K:K,1),1504-MATCH(L79,PTD!K:K,1)),0),"")</f>
        <v>0</v>
      </c>
      <c r="M80" s="363">
        <f>IFERROR(IF(M79&gt;0,IF(ISNA(VLOOKUP(M79,PTD!L:L,1,0)),1503-MATCH(M79,PTD!L:L,1),1504-MATCH(M79,PTD!L:L,1)),0),"")</f>
        <v>0</v>
      </c>
      <c r="N80" s="363">
        <f>IFERROR(IF(N79&gt;0,IF(ISNA(VLOOKUP(N79,PTD!M:M,1,0)),1503-MATCH(N79,PTD!M:M,1),1504-MATCH(N79,PTD!M:M,1)),0),"")</f>
        <v>0</v>
      </c>
      <c r="O80" s="363">
        <f>IFERROR(IF(O79&gt;0,IF(ISNA(VLOOKUP(O79,PTD!N:N,1,0)),1503-MATCH(O79,PTD!N:N,1),1504-MATCH(O79,PTD!N:N,1)),0),"")</f>
        <v>0</v>
      </c>
      <c r="P80" s="363">
        <f>IFERROR(IF(P79&gt;0,IF(ISNA(VLOOKUP(P79,PTD!O:O,1,0)),1503-MATCH(P79,PTD!O:O,1),1504-MATCH(P79,PTD!O:O,1)),0),"")</f>
        <v>0</v>
      </c>
      <c r="Q80" s="363">
        <f>IFERROR(IF(Q79&gt;0,IF(ISNA(VLOOKUP(Q79,PTD!P:P,1,0)),1503-MATCH(Q79,PTD!P:P,1),1504-MATCH(Q79,PTD!P:P,1)),0),"")</f>
        <v>0</v>
      </c>
      <c r="R80" s="363">
        <f>IFERROR(IF(R79&gt;0,IF(ISNA(VLOOKUP(R79,PTD!Q:Q,1,0)),1503-MATCH(R79,PTD!Q:Q,1),1504-MATCH(R79,PTD!Q:Q,1)),0),"")</f>
        <v>0</v>
      </c>
      <c r="S80" s="363">
        <f>IFERROR(IF(S79&gt;0,IF(ISNA(VLOOKUP(S79,PTD!R:R,1,0)),1503-MATCH(S79,PTD!R:R,1),1504-MATCH(S79,PTD!R:R,1)),0),"")</f>
        <v>0</v>
      </c>
      <c r="T80" s="363">
        <f>IFERROR(IF(T79&gt;0,IF(ISNA(VLOOKUP(T79,PTD!S:S,1,0)),1503-MATCH(T79,PTD!S:S,1),1504-MATCH(T79,PTD!S:S,1)),0),"")</f>
        <v>0</v>
      </c>
      <c r="U80" s="363">
        <f>IFERROR(IF(U79&gt;0,IF(ISNA(VLOOKUP(U79,PTD!T:T,1,0)),1503-MATCH(U79,PTD!T:T,1),1504-MATCH(U79,PTD!T:T,1)),0),"")</f>
        <v>0</v>
      </c>
    </row>
    <row r="81" spans="2:23">
      <c r="B81" s="344">
        <f>'Récapitulatif Dames'!B83</f>
        <v>0</v>
      </c>
      <c r="C81" s="1" t="str">
        <f>'Récapitulatif Dames'!C83</f>
        <v>DELORGE</v>
      </c>
      <c r="D81" s="327">
        <f>IF(ISERROR(SEARCH("'",'Récapitulatif Dames'!E83)),SUBSTITUTE(SUBSTITUTE(LEFT('Récapitulatif Dames'!E83,0)&amp;"0'"&amp;MID('Récapitulatif Dames'!E83,1,6),CHAR(34),""),"'",",")*1,SUBSTITUTE(SUBSTITUTE('Récapitulatif Dames'!E83,CHAR(34),""),"'",",")*1)</f>
        <v>0</v>
      </c>
      <c r="E81" s="327">
        <f>IF(ISERROR(SEARCH("'",'Récapitulatif Dames'!F83)),SUBSTITUTE(SUBSTITUTE(LEFT('Récapitulatif Dames'!F83,0)&amp;"0'"&amp;MID('Récapitulatif Dames'!F83,1,6),CHAR(34),""),"'",",")*1,SUBSTITUTE(SUBSTITUTE('Récapitulatif Dames'!F83,CHAR(34),""),"'",",")*1)</f>
        <v>1.171</v>
      </c>
      <c r="F81" s="327">
        <f>IF(ISERROR(SEARCH("'",'Récapitulatif Dames'!G83)),SUBSTITUTE(SUBSTITUTE(LEFT('Récapitulatif Dames'!G83,0)&amp;"0'"&amp;MID('Récapitulatif Dames'!G83,1,6),CHAR(34),""),"'",",")*1,SUBSTITUTE(SUBSTITUTE('Récapitulatif Dames'!G83,CHAR(34),""),"'",",")*1)</f>
        <v>0</v>
      </c>
      <c r="G81" s="327">
        <f>IF(ISERROR(SEARCH("'",'Récapitulatif Dames'!H83)),SUBSTITUTE(SUBSTITUTE(LEFT('Récapitulatif Dames'!H83,0)&amp;"0'"&amp;MID('Récapitulatif Dames'!H83,1,6),CHAR(34),""),"'",",")*1,SUBSTITUTE(SUBSTITUTE('Récapitulatif Dames'!H83,CHAR(34),""),"'",",")*1)</f>
        <v>0</v>
      </c>
      <c r="H81" s="327">
        <f>IF(ISERROR(SEARCH("'",'Récapitulatif Dames'!I83)),SUBSTITUTE(SUBSTITUTE(LEFT('Récapitulatif Dames'!I83,0)&amp;"0'"&amp;MID('Récapitulatif Dames'!I83,1,6),CHAR(34),""),"'",",")*1,SUBSTITUTE(SUBSTITUTE('Récapitulatif Dames'!I83,CHAR(34),""),"'",",")*1)</f>
        <v>0</v>
      </c>
      <c r="I81" s="327">
        <f>IF(ISERROR(SEARCH("'",'Récapitulatif Dames'!J83)),SUBSTITUTE(SUBSTITUTE(LEFT('Récapitulatif Dames'!J83,0)&amp;"0'"&amp;MID('Récapitulatif Dames'!J83,1,6),CHAR(34),""),"'",",")*1,SUBSTITUTE(SUBSTITUTE('Récapitulatif Dames'!J83,CHAR(34),""),"'",",")*1)</f>
        <v>0</v>
      </c>
      <c r="J81" s="327">
        <f>IF(ISERROR(SEARCH("'",'Récapitulatif Dames'!K83)),SUBSTITUTE(SUBSTITUTE(LEFT('Récapitulatif Dames'!K83,0)&amp;"0'"&amp;MID('Récapitulatif Dames'!K83,1,6),CHAR(34),""),"'",",")*1,SUBSTITUTE(SUBSTITUTE('Récapitulatif Dames'!K83,CHAR(34),""),"'",",")*1)</f>
        <v>0</v>
      </c>
      <c r="K81" s="327">
        <f>IF(ISERROR(SEARCH("'",'Récapitulatif Dames'!L83)),SUBSTITUTE(SUBSTITUTE(LEFT('Récapitulatif Dames'!L83,0)&amp;"0'"&amp;MID('Récapitulatif Dames'!L83,1,6),CHAR(34),""),"'",",")*1,SUBSTITUTE(SUBSTITUTE('Récapitulatif Dames'!L83,CHAR(34),""),"'",",")*1)</f>
        <v>0</v>
      </c>
      <c r="L81" s="327">
        <f>IF(ISERROR(SEARCH("'",'Récapitulatif Dames'!M83)),SUBSTITUTE(SUBSTITUTE(LEFT('Récapitulatif Dames'!M83,0)&amp;"0'"&amp;MID('Récapitulatif Dames'!M83,1,6),CHAR(34),""),"'",",")*1,SUBSTITUTE(SUBSTITUTE('Récapitulatif Dames'!M83,CHAR(34),""),"'",",")*1)</f>
        <v>0</v>
      </c>
      <c r="M81" s="327">
        <f>IF(ISERROR(SEARCH("'",'Récapitulatif Dames'!N83)),SUBSTITUTE(SUBSTITUTE(LEFT('Récapitulatif Dames'!N83,0)&amp;"0'"&amp;MID('Récapitulatif Dames'!N83,1,6),CHAR(34),""),"'",",")*1,SUBSTITUTE(SUBSTITUTE('Récapitulatif Dames'!N83,CHAR(34),""),"'",",")*1)</f>
        <v>0</v>
      </c>
      <c r="N81" s="327">
        <f>IF(ISERROR(SEARCH("'",'Récapitulatif Dames'!O83)),SUBSTITUTE(SUBSTITUTE(LEFT('Récapitulatif Dames'!O83,0)&amp;"0'"&amp;MID('Récapitulatif Dames'!O83,1,6),CHAR(34),""),"'",",")*1,SUBSTITUTE(SUBSTITUTE('Récapitulatif Dames'!O83,CHAR(34),""),"'",",")*1)</f>
        <v>1.3714</v>
      </c>
      <c r="O81" s="327">
        <f>IF(ISERROR(SEARCH("'",'Récapitulatif Dames'!P83)),SUBSTITUTE(SUBSTITUTE(LEFT('Récapitulatif Dames'!P83,0)&amp;"0'"&amp;MID('Récapitulatif Dames'!P83,1,6),CHAR(34),""),"'",",")*1,SUBSTITUTE(SUBSTITUTE('Récapitulatif Dames'!P83,CHAR(34),""),"'",",")*1)</f>
        <v>0</v>
      </c>
      <c r="P81" s="327">
        <f>IF(ISERROR(SEARCH("'",'Récapitulatif Dames'!Q83)),SUBSTITUTE(SUBSTITUTE(LEFT('Récapitulatif Dames'!Q83,0)&amp;"0'"&amp;MID('Récapitulatif Dames'!Q83,1,6),CHAR(34),""),"'",",")*1,SUBSTITUTE(SUBSTITUTE('Récapitulatif Dames'!Q83,CHAR(34),""),"'",",")*1)</f>
        <v>0.3886</v>
      </c>
      <c r="Q81" s="327">
        <f>IF(ISERROR(SEARCH("'",'Récapitulatif Dames'!R83)),SUBSTITUTE(SUBSTITUTE(LEFT('Récapitulatif Dames'!R83,0)&amp;"0'"&amp;MID('Récapitulatif Dames'!R83,1,6),CHAR(34),""),"'",",")*1,SUBSTITUTE(SUBSTITUTE('Récapitulatif Dames'!R83,CHAR(34),""),"'",",")*1)</f>
        <v>0</v>
      </c>
      <c r="R81" s="327">
        <f>IF(ISERROR(SEARCH("'",'Récapitulatif Dames'!S83)),SUBSTITUTE(SUBSTITUTE(LEFT('Récapitulatif Dames'!S83,0)&amp;"0'"&amp;MID('Récapitulatif Dames'!S83,1,6),CHAR(34),""),"'",",")*1,SUBSTITUTE(SUBSTITUTE('Récapitulatif Dames'!S83,CHAR(34),""),"'",",")*1)</f>
        <v>0</v>
      </c>
      <c r="S81" s="327">
        <f>IF(ISERROR(SEARCH("'",'Récapitulatif Dames'!T83)),SUBSTITUTE(SUBSTITUTE(LEFT('Récapitulatif Dames'!T83,0)&amp;"0'"&amp;MID('Récapitulatif Dames'!T83,1,6),CHAR(34),""),"'",",")*1,SUBSTITUTE(SUBSTITUTE('Récapitulatif Dames'!T83,CHAR(34),""),"'",",")*1)</f>
        <v>0</v>
      </c>
      <c r="T81" s="327">
        <f>IF(ISERROR(SEARCH("'",'Récapitulatif Dames'!U83)),SUBSTITUTE(SUBSTITUTE(LEFT('Récapitulatif Dames'!U83,0)&amp;"0'"&amp;MID('Récapitulatif Dames'!U83,1,6),CHAR(34),""),"'",",")*1,SUBSTITUTE(SUBSTITUTE('Récapitulatif Dames'!U83,CHAR(34),""),"'",",")*1)</f>
        <v>0</v>
      </c>
      <c r="U81" s="327">
        <f>IF(ISERROR(SEARCH("'",'Récapitulatif Dames'!V83)),SUBSTITUTE(SUBSTITUTE(LEFT('Récapitulatif Dames'!V83,0)&amp;"0'"&amp;MID('Récapitulatif Dames'!V83,1,6),CHAR(34),""),"'",",")*1,SUBSTITUTE(SUBSTITUTE('Récapitulatif Dames'!V83,CHAR(34),""),"'",",")*1)</f>
        <v>0</v>
      </c>
      <c r="W81" s="1"/>
    </row>
    <row r="82" spans="2:23">
      <c r="B82" s="344">
        <f>'Récapitulatif Dames'!B84</f>
        <v>0</v>
      </c>
      <c r="C82" s="1" t="str">
        <f>'Récapitulatif Dames'!C84</f>
        <v>Tatiana</v>
      </c>
      <c r="D82" s="363">
        <f>IFERROR(IF(D81&gt;0,IF(ISNA(VLOOKUP(D81,PTD!B:B,1,0)),1503-MATCH(D81,PTD!B:B,1),1504-MATCH(D81,PTD!B:B,1)),0),"")</f>
        <v>0</v>
      </c>
      <c r="E82" s="363">
        <f>IFERROR(IF(E81&gt;0,IF(ISNA(VLOOKUP(E81,PTD!C:C,1,0)),1503-MATCH(E81,PTD!C:C,1),1504-MATCH(E81,PTD!C:C,1)),0),"")</f>
        <v>595</v>
      </c>
      <c r="F82" s="363">
        <f>IFERROR(IF(F81&gt;0,IF(ISNA(VLOOKUP(F81,PTD!D:D,1,0)),1503-MATCH(F81,PTD!D:D,1),1504-MATCH(F81,PTD!D:D,1)),0),"")</f>
        <v>0</v>
      </c>
      <c r="G82" s="363">
        <f>IFERROR(IF(G81&gt;0,IF(ISNA(VLOOKUP(G81,PTD!E:E,1,0)),1503-MATCH(G81,PTD!E:E,1),1504-MATCH(G81,PTD!E:E,1)),0),"")</f>
        <v>0</v>
      </c>
      <c r="H82" s="363">
        <f>IFERROR(IF(H81&gt;0,IF(ISNA(VLOOKUP(H81,PTD!F:F,1,0)),1503-MATCH(H81,PTD!F:F,1),1504-MATCH(H81,PTD!F:F,1)),0),"")</f>
        <v>0</v>
      </c>
      <c r="I82" s="363">
        <f>IFERROR(IF(I81&gt;0,IF(ISNA(VLOOKUP(I81,PTD!H:H,1,0)),1503-MATCH(I81,PTD!H:H,1),1504-MATCH(I81,PTD!H:H,1)),0),"")</f>
        <v>0</v>
      </c>
      <c r="J82" s="363">
        <f>IFERROR(IF(J81&gt;0,IF(ISNA(VLOOKUP(J81,PTD!I:I,1,0)),1503-MATCH(J81,PTD!I:I,1),1504-MATCH(J81,PTD!I:I,1)),0),"")</f>
        <v>0</v>
      </c>
      <c r="K82" s="363">
        <f>IFERROR(IF(K81&gt;0,IF(ISNA(VLOOKUP(K81,PTD!J:J,1,0)),1503-MATCH(K81,PTD!J:J,1),1504-MATCH(K81,PTD!J:J,1)),0),"")</f>
        <v>0</v>
      </c>
      <c r="L82" s="363">
        <f>IFERROR(IF(L81&gt;0,IF(ISNA(VLOOKUP(L81,PTD!K:K,1,0)),1503-MATCH(L81,PTD!K:K,1),1504-MATCH(L81,PTD!K:K,1)),0),"")</f>
        <v>0</v>
      </c>
      <c r="M82" s="363">
        <f>IFERROR(IF(M81&gt;0,IF(ISNA(VLOOKUP(M81,PTD!L:L,1,0)),1503-MATCH(M81,PTD!L:L,1),1504-MATCH(M81,PTD!L:L,1)),0),"")</f>
        <v>0</v>
      </c>
      <c r="N82" s="363">
        <f>IFERROR(IF(N81&gt;0,IF(ISNA(VLOOKUP(N81,PTD!M:M,1,0)),1503-MATCH(N81,PTD!M:M,1),1504-MATCH(N81,PTD!M:M,1)),0),"")</f>
        <v>675</v>
      </c>
      <c r="O82" s="363">
        <f>IFERROR(IF(O81&gt;0,IF(ISNA(VLOOKUP(O81,PTD!N:N,1,0)),1503-MATCH(O81,PTD!N:N,1),1504-MATCH(O81,PTD!N:N,1)),0),"")</f>
        <v>0</v>
      </c>
      <c r="P82" s="363">
        <f>IFERROR(IF(P81&gt;0,IF(ISNA(VLOOKUP(P81,PTD!O:O,1,0)),1503-MATCH(P81,PTD!O:O,1),1504-MATCH(P81,PTD!O:O,1)),0),"")</f>
        <v>601</v>
      </c>
      <c r="Q82" s="363">
        <f>IFERROR(IF(Q81&gt;0,IF(ISNA(VLOOKUP(Q81,PTD!P:P,1,0)),1503-MATCH(Q81,PTD!P:P,1),1504-MATCH(Q81,PTD!P:P,1)),0),"")</f>
        <v>0</v>
      </c>
      <c r="R82" s="363">
        <f>IFERROR(IF(R81&gt;0,IF(ISNA(VLOOKUP(R81,PTD!Q:Q,1,0)),1503-MATCH(R81,PTD!Q:Q,1),1504-MATCH(R81,PTD!Q:Q,1)),0),"")</f>
        <v>0</v>
      </c>
      <c r="S82" s="363">
        <f>IFERROR(IF(S81&gt;0,IF(ISNA(VLOOKUP(S81,PTD!R:R,1,0)),1503-MATCH(S81,PTD!R:R,1),1504-MATCH(S81,PTD!R:R,1)),0),"")</f>
        <v>0</v>
      </c>
      <c r="T82" s="363">
        <f>IFERROR(IF(T81&gt;0,IF(ISNA(VLOOKUP(T81,PTD!S:S,1,0)),1503-MATCH(T81,PTD!S:S,1),1504-MATCH(T81,PTD!S:S,1)),0),"")</f>
        <v>0</v>
      </c>
      <c r="U82" s="363">
        <f>IFERROR(IF(U81&gt;0,IF(ISNA(VLOOKUP(U81,PTD!T:T,1,0)),1503-MATCH(U81,PTD!T:T,1),1504-MATCH(U81,PTD!T:T,1)),0),"")</f>
        <v>0</v>
      </c>
      <c r="W82" s="1"/>
    </row>
    <row r="83" spans="2:23">
      <c r="B83" s="344">
        <f>'Récapitulatif Dames'!B85</f>
        <v>0</v>
      </c>
      <c r="C83" s="1" t="str">
        <f>'Récapitulatif Dames'!C85</f>
        <v>LEMAY</v>
      </c>
      <c r="D83" s="327">
        <f>IF(ISERROR(SEARCH("'",'Récapitulatif Dames'!E85)),SUBSTITUTE(SUBSTITUTE(LEFT('Récapitulatif Dames'!E85,0)&amp;"0'"&amp;MID('Récapitulatif Dames'!E85,1,6),CHAR(34),""),"'",",")*1,SUBSTITUTE(SUBSTITUTE('Récapitulatif Dames'!E85,CHAR(34),""),"'",",")*1)</f>
        <v>0</v>
      </c>
      <c r="E83" s="327">
        <f>IF(ISERROR(SEARCH("'",'Récapitulatif Dames'!F85)),SUBSTITUTE(SUBSTITUTE(LEFT('Récapitulatif Dames'!F85,0)&amp;"0'"&amp;MID('Récapitulatif Dames'!F85,1,6),CHAR(34),""),"'",",")*1,SUBSTITUTE(SUBSTITUTE('Récapitulatif Dames'!F85,CHAR(34),""),"'",",")*1)</f>
        <v>0</v>
      </c>
      <c r="F83" s="327">
        <f>IF(ISERROR(SEARCH("'",'Récapitulatif Dames'!G85)),SUBSTITUTE(SUBSTITUTE(LEFT('Récapitulatif Dames'!G85,0)&amp;"0'"&amp;MID('Récapitulatif Dames'!G85,1,6),CHAR(34),""),"'",",")*1,SUBSTITUTE(SUBSTITUTE('Récapitulatif Dames'!G85,CHAR(34),""),"'",",")*1)</f>
        <v>0</v>
      </c>
      <c r="G83" s="327">
        <f>IF(ISERROR(SEARCH("'",'Récapitulatif Dames'!H85)),SUBSTITUTE(SUBSTITUTE(LEFT('Récapitulatif Dames'!H85,0)&amp;"0'"&amp;MID('Récapitulatif Dames'!H85,1,6),CHAR(34),""),"'",",")*1,SUBSTITUTE(SUBSTITUTE('Récapitulatif Dames'!H85,CHAR(34),""),"'",",")*1)</f>
        <v>0</v>
      </c>
      <c r="H83" s="327">
        <f>IF(ISERROR(SEARCH("'",'Récapitulatif Dames'!I85)),SUBSTITUTE(SUBSTITUTE(LEFT('Récapitulatif Dames'!I85,0)&amp;"0'"&amp;MID('Récapitulatif Dames'!I85,1,6),CHAR(34),""),"'",",")*1,SUBSTITUTE(SUBSTITUTE('Récapitulatif Dames'!I85,CHAR(34),""),"'",",")*1)</f>
        <v>0</v>
      </c>
      <c r="I83" s="327">
        <f>IF(ISERROR(SEARCH("'",'Récapitulatif Dames'!J85)),SUBSTITUTE(SUBSTITUTE(LEFT('Récapitulatif Dames'!J85,0)&amp;"0'"&amp;MID('Récapitulatif Dames'!J85,1,6),CHAR(34),""),"'",",")*1,SUBSTITUTE(SUBSTITUTE('Récapitulatif Dames'!J85,CHAR(34),""),"'",",")*1)</f>
        <v>0</v>
      </c>
      <c r="J83" s="327">
        <f>IF(ISERROR(SEARCH("'",'Récapitulatif Dames'!K85)),SUBSTITUTE(SUBSTITUTE(LEFT('Récapitulatif Dames'!K85,0)&amp;"0'"&amp;MID('Récapitulatif Dames'!K85,1,6),CHAR(34),""),"'",",")*1,SUBSTITUTE(SUBSTITUTE('Récapitulatif Dames'!K85,CHAR(34),""),"'",",")*1)</f>
        <v>0</v>
      </c>
      <c r="K83" s="327">
        <f>IF(ISERROR(SEARCH("'",'Récapitulatif Dames'!L85)),SUBSTITUTE(SUBSTITUTE(LEFT('Récapitulatif Dames'!L85,0)&amp;"0'"&amp;MID('Récapitulatif Dames'!L85,1,6),CHAR(34),""),"'",",")*1,SUBSTITUTE(SUBSTITUTE('Récapitulatif Dames'!L85,CHAR(34),""),"'",",")*1)</f>
        <v>0</v>
      </c>
      <c r="L83" s="327">
        <f>IF(ISERROR(SEARCH("'",'Récapitulatif Dames'!M85)),SUBSTITUTE(SUBSTITUTE(LEFT('Récapitulatif Dames'!M85,0)&amp;"0'"&amp;MID('Récapitulatif Dames'!M85,1,6),CHAR(34),""),"'",",")*1,SUBSTITUTE(SUBSTITUTE('Récapitulatif Dames'!M85,CHAR(34),""),"'",",")*1)</f>
        <v>0</v>
      </c>
      <c r="M83" s="327">
        <f>IF(ISERROR(SEARCH("'",'Récapitulatif Dames'!N85)),SUBSTITUTE(SUBSTITUTE(LEFT('Récapitulatif Dames'!N85,0)&amp;"0'"&amp;MID('Récapitulatif Dames'!N85,1,6),CHAR(34),""),"'",",")*1,SUBSTITUTE(SUBSTITUTE('Récapitulatif Dames'!N85,CHAR(34),""),"'",",")*1)</f>
        <v>0</v>
      </c>
      <c r="N83" s="327">
        <f>IF(ISERROR(SEARCH("'",'Récapitulatif Dames'!O85)),SUBSTITUTE(SUBSTITUTE(LEFT('Récapitulatif Dames'!O85,0)&amp;"0'"&amp;MID('Récapitulatif Dames'!O85,1,6),CHAR(34),""),"'",",")*1,SUBSTITUTE(SUBSTITUTE('Récapitulatif Dames'!O85,CHAR(34),""),"'",",")*1)</f>
        <v>0</v>
      </c>
      <c r="O83" s="327">
        <f>IF(ISERROR(SEARCH("'",'Récapitulatif Dames'!P85)),SUBSTITUTE(SUBSTITUTE(LEFT('Récapitulatif Dames'!P85,0)&amp;"0'"&amp;MID('Récapitulatif Dames'!P85,1,6),CHAR(34),""),"'",",")*1,SUBSTITUTE(SUBSTITUTE('Récapitulatif Dames'!P85,CHAR(34),""),"'",",")*1)</f>
        <v>0</v>
      </c>
      <c r="P83" s="327">
        <f>IF(ISERROR(SEARCH("'",'Récapitulatif Dames'!Q85)),SUBSTITUTE(SUBSTITUTE(LEFT('Récapitulatif Dames'!Q85,0)&amp;"0'"&amp;MID('Récapitulatif Dames'!Q85,1,6),CHAR(34),""),"'",",")*1,SUBSTITUTE(SUBSTITUTE('Récapitulatif Dames'!Q85,CHAR(34),""),"'",",")*1)</f>
        <v>0</v>
      </c>
      <c r="Q83" s="327">
        <f>IF(ISERROR(SEARCH("'",'Récapitulatif Dames'!R85)),SUBSTITUTE(SUBSTITUTE(LEFT('Récapitulatif Dames'!R85,0)&amp;"0'"&amp;MID('Récapitulatif Dames'!R85,1,6),CHAR(34),""),"'",",")*1,SUBSTITUTE(SUBSTITUTE('Récapitulatif Dames'!R85,CHAR(34),""),"'",",")*1)</f>
        <v>0</v>
      </c>
      <c r="R83" s="327">
        <f>IF(ISERROR(SEARCH("'",'Récapitulatif Dames'!S85)),SUBSTITUTE(SUBSTITUTE(LEFT('Récapitulatif Dames'!S85,0)&amp;"0'"&amp;MID('Récapitulatif Dames'!S85,1,6),CHAR(34),""),"'",",")*1,SUBSTITUTE(SUBSTITUTE('Récapitulatif Dames'!S85,CHAR(34),""),"'",",")*1)</f>
        <v>0</v>
      </c>
      <c r="S83" s="327">
        <f>IF(ISERROR(SEARCH("'",'Récapitulatif Dames'!T85)),SUBSTITUTE(SUBSTITUTE(LEFT('Récapitulatif Dames'!T85,0)&amp;"0'"&amp;MID('Récapitulatif Dames'!T85,1,6),CHAR(34),""),"'",",")*1,SUBSTITUTE(SUBSTITUTE('Récapitulatif Dames'!T85,CHAR(34),""),"'",",")*1)</f>
        <v>0</v>
      </c>
      <c r="T83" s="327">
        <f>IF(ISERROR(SEARCH("'",'Récapitulatif Dames'!U85)),SUBSTITUTE(SUBSTITUTE(LEFT('Récapitulatif Dames'!U85,0)&amp;"0'"&amp;MID('Récapitulatif Dames'!U85,1,6),CHAR(34),""),"'",",")*1,SUBSTITUTE(SUBSTITUTE('Récapitulatif Dames'!U85,CHAR(34),""),"'",",")*1)</f>
        <v>0</v>
      </c>
      <c r="U83" s="327">
        <f>IF(ISERROR(SEARCH("'",'Récapitulatif Dames'!V85)),SUBSTITUTE(SUBSTITUTE(LEFT('Récapitulatif Dames'!V85,0)&amp;"0'"&amp;MID('Récapitulatif Dames'!V85,1,6),CHAR(34),""),"'",",")*1,SUBSTITUTE(SUBSTITUTE('Récapitulatif Dames'!V85,CHAR(34),""),"'",",")*1)</f>
        <v>0</v>
      </c>
      <c r="W83" s="1"/>
    </row>
    <row r="84" spans="2:23">
      <c r="B84" s="344">
        <f>'Récapitulatif Dames'!B86</f>
        <v>0</v>
      </c>
      <c r="C84" s="1" t="str">
        <f>'Récapitulatif Dames'!C86</f>
        <v>Alena</v>
      </c>
      <c r="D84" s="363">
        <f>IFERROR(IF(D83&gt;0,IF(ISNA(VLOOKUP(D83,PTD!B:B,1,0)),1503-MATCH(D83,PTD!B:B,1),1504-MATCH(D83,PTD!B:B,1)),0),"")</f>
        <v>0</v>
      </c>
      <c r="E84" s="363">
        <f>IFERROR(IF(E83&gt;0,IF(ISNA(VLOOKUP(E83,PTD!C:C,1,0)),1503-MATCH(E83,PTD!C:C,1),1504-MATCH(E83,PTD!C:C,1)),0),"")</f>
        <v>0</v>
      </c>
      <c r="F84" s="363">
        <f>IFERROR(IF(F83&gt;0,IF(ISNA(VLOOKUP(F83,PTD!D:D,1,0)),1503-MATCH(F83,PTD!D:D,1),1504-MATCH(F83,PTD!D:D,1)),0),"")</f>
        <v>0</v>
      </c>
      <c r="G84" s="363">
        <f>IFERROR(IF(G83&gt;0,IF(ISNA(VLOOKUP(G83,PTD!E:E,1,0)),1503-MATCH(G83,PTD!E:E,1),1504-MATCH(G83,PTD!E:E,1)),0),"")</f>
        <v>0</v>
      </c>
      <c r="H84" s="363">
        <f>IFERROR(IF(H83&gt;0,IF(ISNA(VLOOKUP(H83,PTD!F:F,1,0)),1503-MATCH(H83,PTD!F:F,1),1504-MATCH(H83,PTD!F:F,1)),0),"")</f>
        <v>0</v>
      </c>
      <c r="I84" s="363">
        <f>IFERROR(IF(I83&gt;0,IF(ISNA(VLOOKUP(I83,PTD!H:H,1,0)),1503-MATCH(I83,PTD!H:H,1),1504-MATCH(I83,PTD!H:H,1)),0),"")</f>
        <v>0</v>
      </c>
      <c r="J84" s="363">
        <f>IFERROR(IF(J83&gt;0,IF(ISNA(VLOOKUP(J83,PTD!I:I,1,0)),1503-MATCH(J83,PTD!I:I,1),1504-MATCH(J83,PTD!I:I,1)),0),"")</f>
        <v>0</v>
      </c>
      <c r="K84" s="363">
        <f>IFERROR(IF(K83&gt;0,IF(ISNA(VLOOKUP(K83,PTD!J:J,1,0)),1503-MATCH(K83,PTD!J:J,1),1504-MATCH(K83,PTD!J:J,1)),0),"")</f>
        <v>0</v>
      </c>
      <c r="L84" s="363">
        <f>IFERROR(IF(L83&gt;0,IF(ISNA(VLOOKUP(L83,PTD!K:K,1,0)),1503-MATCH(L83,PTD!K:K,1),1504-MATCH(L83,PTD!K:K,1)),0),"")</f>
        <v>0</v>
      </c>
      <c r="M84" s="363">
        <f>IFERROR(IF(M83&gt;0,IF(ISNA(VLOOKUP(M83,PTD!L:L,1,0)),1503-MATCH(M83,PTD!L:L,1),1504-MATCH(M83,PTD!L:L,1)),0),"")</f>
        <v>0</v>
      </c>
      <c r="N84" s="363">
        <f>IFERROR(IF(N83&gt;0,IF(ISNA(VLOOKUP(N83,PTD!M:M,1,0)),1503-MATCH(N83,PTD!M:M,1),1504-MATCH(N83,PTD!M:M,1)),0),"")</f>
        <v>0</v>
      </c>
      <c r="O84" s="363">
        <f>IFERROR(IF(O83&gt;0,IF(ISNA(VLOOKUP(O83,PTD!N:N,1,0)),1503-MATCH(O83,PTD!N:N,1),1504-MATCH(O83,PTD!N:N,1)),0),"")</f>
        <v>0</v>
      </c>
      <c r="P84" s="363">
        <f>IFERROR(IF(P83&gt;0,IF(ISNA(VLOOKUP(P83,PTD!O:O,1,0)),1503-MATCH(P83,PTD!O:O,1),1504-MATCH(P83,PTD!O:O,1)),0),"")</f>
        <v>0</v>
      </c>
      <c r="Q84" s="363">
        <f>IFERROR(IF(Q83&gt;0,IF(ISNA(VLOOKUP(Q83,PTD!P:P,1,0)),1503-MATCH(Q83,PTD!P:P,1),1504-MATCH(Q83,PTD!P:P,1)),0),"")</f>
        <v>0</v>
      </c>
      <c r="R84" s="363">
        <f>IFERROR(IF(R83&gt;0,IF(ISNA(VLOOKUP(R83,PTD!Q:Q,1,0)),1503-MATCH(R83,PTD!Q:Q,1),1504-MATCH(R83,PTD!Q:Q,1)),0),"")</f>
        <v>0</v>
      </c>
      <c r="S84" s="363">
        <f>IFERROR(IF(S83&gt;0,IF(ISNA(VLOOKUP(S83,PTD!R:R,1,0)),1503-MATCH(S83,PTD!R:R,1),1504-MATCH(S83,PTD!R:R,1)),0),"")</f>
        <v>0</v>
      </c>
      <c r="T84" s="363">
        <f>IFERROR(IF(T83&gt;0,IF(ISNA(VLOOKUP(T83,PTD!S:S,1,0)),1503-MATCH(T83,PTD!S:S,1),1504-MATCH(T83,PTD!S:S,1)),0),"")</f>
        <v>0</v>
      </c>
      <c r="U84" s="363">
        <f>IFERROR(IF(U83&gt;0,IF(ISNA(VLOOKUP(U83,PTD!T:T,1,0)),1503-MATCH(U83,PTD!T:T,1),1504-MATCH(U83,PTD!T:T,1)),0),"")</f>
        <v>0</v>
      </c>
      <c r="W84" s="1"/>
    </row>
    <row r="85" spans="2:23">
      <c r="B85" s="344">
        <f>'Récapitulatif Dames'!B87</f>
        <v>0</v>
      </c>
      <c r="C85" s="1" t="str">
        <f>'Récapitulatif Dames'!C87</f>
        <v>MOUNIER</v>
      </c>
      <c r="D85" s="327">
        <f>IF(ISERROR(SEARCH("'",'Récapitulatif Dames'!E87)),SUBSTITUTE(SUBSTITUTE(LEFT('Récapitulatif Dames'!E87,0)&amp;"0'"&amp;MID('Récapitulatif Dames'!E87,1,6),CHAR(34),""),"'",",")*1,SUBSTITUTE(SUBSTITUTE('Récapitulatif Dames'!E87,CHAR(34),""),"'",",")*1)</f>
        <v>0</v>
      </c>
      <c r="E85" s="327">
        <f>IF(ISERROR(SEARCH("'",'Récapitulatif Dames'!F87)),SUBSTITUTE(SUBSTITUTE(LEFT('Récapitulatif Dames'!F87,0)&amp;"0'"&amp;MID('Récapitulatif Dames'!F87,1,6),CHAR(34),""),"'",",")*1,SUBSTITUTE(SUBSTITUTE('Récapitulatif Dames'!F87,CHAR(34),""),"'",",")*1)</f>
        <v>0</v>
      </c>
      <c r="F85" s="327">
        <f>IF(ISERROR(SEARCH("'",'Récapitulatif Dames'!G87)),SUBSTITUTE(SUBSTITUTE(LEFT('Récapitulatif Dames'!G87,0)&amp;"0'"&amp;MID('Récapitulatif Dames'!G87,1,6),CHAR(34),""),"'",",")*1,SUBSTITUTE(SUBSTITUTE('Récapitulatif Dames'!G87,CHAR(34),""),"'",",")*1)</f>
        <v>0</v>
      </c>
      <c r="G85" s="327">
        <f>IF(ISERROR(SEARCH("'",'Récapitulatif Dames'!H87)),SUBSTITUTE(SUBSTITUTE(LEFT('Récapitulatif Dames'!H87,0)&amp;"0'"&amp;MID('Récapitulatif Dames'!H87,1,6),CHAR(34),""),"'",",")*1,SUBSTITUTE(SUBSTITUTE('Récapitulatif Dames'!H87,CHAR(34),""),"'",",")*1)</f>
        <v>0</v>
      </c>
      <c r="H85" s="327">
        <f>IF(ISERROR(SEARCH("'",'Récapitulatif Dames'!I87)),SUBSTITUTE(SUBSTITUTE(LEFT('Récapitulatif Dames'!I87,0)&amp;"0'"&amp;MID('Récapitulatif Dames'!I87,1,6),CHAR(34),""),"'",",")*1,SUBSTITUTE(SUBSTITUTE('Récapitulatif Dames'!I87,CHAR(34),""),"'",",")*1)</f>
        <v>0</v>
      </c>
      <c r="I85" s="327">
        <f>IF(ISERROR(SEARCH("'",'Récapitulatif Dames'!J87)),SUBSTITUTE(SUBSTITUTE(LEFT('Récapitulatif Dames'!J87,0)&amp;"0'"&amp;MID('Récapitulatif Dames'!J87,1,6),CHAR(34),""),"'",",")*1,SUBSTITUTE(SUBSTITUTE('Récapitulatif Dames'!J87,CHAR(34),""),"'",",")*1)</f>
        <v>0</v>
      </c>
      <c r="J85" s="327">
        <f>IF(ISERROR(SEARCH("'",'Récapitulatif Dames'!K87)),SUBSTITUTE(SUBSTITUTE(LEFT('Récapitulatif Dames'!K87,0)&amp;"0'"&amp;MID('Récapitulatif Dames'!K87,1,6),CHAR(34),""),"'",",")*1,SUBSTITUTE(SUBSTITUTE('Récapitulatif Dames'!K87,CHAR(34),""),"'",",")*1)</f>
        <v>0</v>
      </c>
      <c r="K85" s="327">
        <f>IF(ISERROR(SEARCH("'",'Récapitulatif Dames'!L87)),SUBSTITUTE(SUBSTITUTE(LEFT('Récapitulatif Dames'!L87,0)&amp;"0'"&amp;MID('Récapitulatif Dames'!L87,1,6),CHAR(34),""),"'",",")*1,SUBSTITUTE(SUBSTITUTE('Récapitulatif Dames'!L87,CHAR(34),""),"'",",")*1)</f>
        <v>0</v>
      </c>
      <c r="L85" s="327">
        <f>IF(ISERROR(SEARCH("'",'Récapitulatif Dames'!M87)),SUBSTITUTE(SUBSTITUTE(LEFT('Récapitulatif Dames'!M87,0)&amp;"0'"&amp;MID('Récapitulatif Dames'!M87,1,6),CHAR(34),""),"'",",")*1,SUBSTITUTE(SUBSTITUTE('Récapitulatif Dames'!M87,CHAR(34),""),"'",",")*1)</f>
        <v>0</v>
      </c>
      <c r="M85" s="327">
        <f>IF(ISERROR(SEARCH("'",'Récapitulatif Dames'!N87)),SUBSTITUTE(SUBSTITUTE(LEFT('Récapitulatif Dames'!N87,0)&amp;"0'"&amp;MID('Récapitulatif Dames'!N87,1,6),CHAR(34),""),"'",",")*1,SUBSTITUTE(SUBSTITUTE('Récapitulatif Dames'!N87,CHAR(34),""),"'",",")*1)</f>
        <v>0</v>
      </c>
      <c r="N85" s="327">
        <f>IF(ISERROR(SEARCH("'",'Récapitulatif Dames'!O87)),SUBSTITUTE(SUBSTITUTE(LEFT('Récapitulatif Dames'!O87,0)&amp;"0'"&amp;MID('Récapitulatif Dames'!O87,1,6),CHAR(34),""),"'",",")*1,SUBSTITUTE(SUBSTITUTE('Récapitulatif Dames'!O87,CHAR(34),""),"'",",")*1)</f>
        <v>0</v>
      </c>
      <c r="O85" s="327">
        <f>IF(ISERROR(SEARCH("'",'Récapitulatif Dames'!P87)),SUBSTITUTE(SUBSTITUTE(LEFT('Récapitulatif Dames'!P87,0)&amp;"0'"&amp;MID('Récapitulatif Dames'!P87,1,6),CHAR(34),""),"'",",")*1,SUBSTITUTE(SUBSTITUTE('Récapitulatif Dames'!P87,CHAR(34),""),"'",",")*1)</f>
        <v>0</v>
      </c>
      <c r="P85" s="327">
        <f>IF(ISERROR(SEARCH("'",'Récapitulatif Dames'!Q87)),SUBSTITUTE(SUBSTITUTE(LEFT('Récapitulatif Dames'!Q87,0)&amp;"0'"&amp;MID('Récapitulatif Dames'!Q87,1,6),CHAR(34),""),"'",",")*1,SUBSTITUTE(SUBSTITUTE('Récapitulatif Dames'!Q87,CHAR(34),""),"'",",")*1)</f>
        <v>0</v>
      </c>
      <c r="Q85" s="327">
        <f>IF(ISERROR(SEARCH("'",'Récapitulatif Dames'!R87)),SUBSTITUTE(SUBSTITUTE(LEFT('Récapitulatif Dames'!R87,0)&amp;"0'"&amp;MID('Récapitulatif Dames'!R87,1,6),CHAR(34),""),"'",",")*1,SUBSTITUTE(SUBSTITUTE('Récapitulatif Dames'!R87,CHAR(34),""),"'",",")*1)</f>
        <v>0</v>
      </c>
      <c r="R85" s="327">
        <f>IF(ISERROR(SEARCH("'",'Récapitulatif Dames'!S87)),SUBSTITUTE(SUBSTITUTE(LEFT('Récapitulatif Dames'!S87,0)&amp;"0'"&amp;MID('Récapitulatif Dames'!S87,1,6),CHAR(34),""),"'",",")*1,SUBSTITUTE(SUBSTITUTE('Récapitulatif Dames'!S87,CHAR(34),""),"'",",")*1)</f>
        <v>0</v>
      </c>
      <c r="S85" s="327">
        <f>IF(ISERROR(SEARCH("'",'Récapitulatif Dames'!T87)),SUBSTITUTE(SUBSTITUTE(LEFT('Récapitulatif Dames'!T87,0)&amp;"0'"&amp;MID('Récapitulatif Dames'!T87,1,6),CHAR(34),""),"'",",")*1,SUBSTITUTE(SUBSTITUTE('Récapitulatif Dames'!T87,CHAR(34),""),"'",",")*1)</f>
        <v>0</v>
      </c>
      <c r="T85" s="327">
        <f>IF(ISERROR(SEARCH("'",'Récapitulatif Dames'!U87)),SUBSTITUTE(SUBSTITUTE(LEFT('Récapitulatif Dames'!U87,0)&amp;"0'"&amp;MID('Récapitulatif Dames'!U87,1,6),CHAR(34),""),"'",",")*1,SUBSTITUTE(SUBSTITUTE('Récapitulatif Dames'!U87,CHAR(34),""),"'",",")*1)</f>
        <v>0</v>
      </c>
      <c r="U85" s="327">
        <f>IF(ISERROR(SEARCH("'",'Récapitulatif Dames'!V87)),SUBSTITUTE(SUBSTITUTE(LEFT('Récapitulatif Dames'!V87,0)&amp;"0'"&amp;MID('Récapitulatif Dames'!V87,1,6),CHAR(34),""),"'",",")*1,SUBSTITUTE(SUBSTITUTE('Récapitulatif Dames'!V87,CHAR(34),""),"'",",")*1)</f>
        <v>0</v>
      </c>
      <c r="W85" s="1"/>
    </row>
    <row r="86" spans="2:23">
      <c r="B86" s="344">
        <f>'Récapitulatif Dames'!B88</f>
        <v>0</v>
      </c>
      <c r="C86" s="1" t="str">
        <f>'Récapitulatif Dames'!C88</f>
        <v>Clea</v>
      </c>
      <c r="D86" s="363">
        <f>IFERROR(IF(D85&gt;0,IF(ISNA(VLOOKUP(D85,PTD!B:B,1,0)),1503-MATCH(D85,PTD!B:B,1),1504-MATCH(D85,PTD!B:B,1)),0),"")</f>
        <v>0</v>
      </c>
      <c r="E86" s="363">
        <f>IFERROR(IF(E85&gt;0,IF(ISNA(VLOOKUP(E85,PTD!C:C,1,0)),1503-MATCH(E85,PTD!C:C,1),1504-MATCH(E85,PTD!C:C,1)),0),"")</f>
        <v>0</v>
      </c>
      <c r="F86" s="363">
        <f>IFERROR(IF(F85&gt;0,IF(ISNA(VLOOKUP(F85,PTD!D:D,1,0)),1503-MATCH(F85,PTD!D:D,1),1504-MATCH(F85,PTD!D:D,1)),0),"")</f>
        <v>0</v>
      </c>
      <c r="G86" s="363">
        <f>IFERROR(IF(G85&gt;0,IF(ISNA(VLOOKUP(G85,PTD!E:E,1,0)),1503-MATCH(G85,PTD!E:E,1),1504-MATCH(G85,PTD!E:E,1)),0),"")</f>
        <v>0</v>
      </c>
      <c r="H86" s="363">
        <f>IFERROR(IF(H85&gt;0,IF(ISNA(VLOOKUP(H85,PTD!F:F,1,0)),1503-MATCH(H85,PTD!F:F,1),1504-MATCH(H85,PTD!F:F,1)),0),"")</f>
        <v>0</v>
      </c>
      <c r="I86" s="363">
        <f>IFERROR(IF(I85&gt;0,IF(ISNA(VLOOKUP(I85,PTD!H:H,1,0)),1503-MATCH(I85,PTD!H:H,1),1504-MATCH(I85,PTD!H:H,1)),0),"")</f>
        <v>0</v>
      </c>
      <c r="J86" s="363">
        <f>IFERROR(IF(J85&gt;0,IF(ISNA(VLOOKUP(J85,PTD!I:I,1,0)),1503-MATCH(J85,PTD!I:I,1),1504-MATCH(J85,PTD!I:I,1)),0),"")</f>
        <v>0</v>
      </c>
      <c r="K86" s="363">
        <f>IFERROR(IF(K85&gt;0,IF(ISNA(VLOOKUP(K85,PTD!J:J,1,0)),1503-MATCH(K85,PTD!J:J,1),1504-MATCH(K85,PTD!J:J,1)),0),"")</f>
        <v>0</v>
      </c>
      <c r="L86" s="363">
        <f>IFERROR(IF(L85&gt;0,IF(ISNA(VLOOKUP(L85,PTD!K:K,1,0)),1503-MATCH(L85,PTD!K:K,1),1504-MATCH(L85,PTD!K:K,1)),0),"")</f>
        <v>0</v>
      </c>
      <c r="M86" s="363">
        <f>IFERROR(IF(M85&gt;0,IF(ISNA(VLOOKUP(M85,PTD!L:L,1,0)),1503-MATCH(M85,PTD!L:L,1),1504-MATCH(M85,PTD!L:L,1)),0),"")</f>
        <v>0</v>
      </c>
      <c r="N86" s="363">
        <f>IFERROR(IF(N85&gt;0,IF(ISNA(VLOOKUP(N85,PTD!M:M,1,0)),1503-MATCH(N85,PTD!M:M,1),1504-MATCH(N85,PTD!M:M,1)),0),"")</f>
        <v>0</v>
      </c>
      <c r="O86" s="363">
        <f>IFERROR(IF(O85&gt;0,IF(ISNA(VLOOKUP(O85,PTD!N:N,1,0)),1503-MATCH(O85,PTD!N:N,1),1504-MATCH(O85,PTD!N:N,1)),0),"")</f>
        <v>0</v>
      </c>
      <c r="P86" s="363">
        <f>IFERROR(IF(P85&gt;0,IF(ISNA(VLOOKUP(P85,PTD!O:O,1,0)),1503-MATCH(P85,PTD!O:O,1),1504-MATCH(P85,PTD!O:O,1)),0),"")</f>
        <v>0</v>
      </c>
      <c r="Q86" s="363">
        <f>IFERROR(IF(Q85&gt;0,IF(ISNA(VLOOKUP(Q85,PTD!P:P,1,0)),1503-MATCH(Q85,PTD!P:P,1),1504-MATCH(Q85,PTD!P:P,1)),0),"")</f>
        <v>0</v>
      </c>
      <c r="R86" s="363">
        <f>IFERROR(IF(R85&gt;0,IF(ISNA(VLOOKUP(R85,PTD!Q:Q,1,0)),1503-MATCH(R85,PTD!Q:Q,1),1504-MATCH(R85,PTD!Q:Q,1)),0),"")</f>
        <v>0</v>
      </c>
      <c r="S86" s="363">
        <f>IFERROR(IF(S85&gt;0,IF(ISNA(VLOOKUP(S85,PTD!R:R,1,0)),1503-MATCH(S85,PTD!R:R,1),1504-MATCH(S85,PTD!R:R,1)),0),"")</f>
        <v>0</v>
      </c>
      <c r="T86" s="363">
        <f>IFERROR(IF(T85&gt;0,IF(ISNA(VLOOKUP(T85,PTD!S:S,1,0)),1503-MATCH(T85,PTD!S:S,1),1504-MATCH(T85,PTD!S:S,1)),0),"")</f>
        <v>0</v>
      </c>
      <c r="U86" s="363">
        <f>IFERROR(IF(U85&gt;0,IF(ISNA(VLOOKUP(U85,PTD!T:T,1,0)),1503-MATCH(U85,PTD!T:T,1),1504-MATCH(U85,PTD!T:T,1)),0),"")</f>
        <v>0</v>
      </c>
      <c r="W86" s="1"/>
    </row>
    <row r="87" spans="2:23">
      <c r="B87" s="344">
        <f>'Récapitulatif Dames'!B89</f>
        <v>0</v>
      </c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W87" s="1"/>
    </row>
    <row r="88" spans="2:23">
      <c r="B88" s="556"/>
      <c r="C88" s="1" t="str">
        <f>'Récapitulatif Dames'!C90</f>
        <v>BENARD-DENDE</v>
      </c>
      <c r="D88" s="556">
        <f>IF(ISERROR(SEARCH("'",'Récapitulatif Dames'!E90)),SUBSTITUTE(SUBSTITUTE(LEFT('Récapitulatif Dames'!E90,0)&amp;"0'"&amp;MID('Récapitulatif Dames'!E90,1,6),CHAR(34),""),"'",",")*1,SUBSTITUTE(SUBSTITUTE('Récapitulatif Dames'!E90,CHAR(34),""),"'",",")*1)</f>
        <v>0.43809999999999999</v>
      </c>
      <c r="E88" s="556">
        <f>IF(ISERROR(SEARCH("'",'Récapitulatif Dames'!F90)),SUBSTITUTE(SUBSTITUTE(LEFT('Récapitulatif Dames'!F90,0)&amp;"0'"&amp;MID('Récapitulatif Dames'!F90,1,6),CHAR(34),""),"'",",")*1,SUBSTITUTE(SUBSTITUTE('Récapitulatif Dames'!F90,CHAR(34),""),"'",",")*1)</f>
        <v>1.3857999999999999</v>
      </c>
      <c r="F88" s="556">
        <f>IF(ISERROR(SEARCH("'",'Récapitulatif Dames'!G90)),SUBSTITUTE(SUBSTITUTE(LEFT('Récapitulatif Dames'!G90,0)&amp;"0'"&amp;MID('Récapitulatif Dames'!G90,1,6),CHAR(34),""),"'",",")*1,SUBSTITUTE(SUBSTITUTE('Récapitulatif Dames'!G90,CHAR(34),""),"'",",")*1)</f>
        <v>0</v>
      </c>
      <c r="G88" s="556">
        <f>IF(ISERROR(SEARCH("'",'Récapitulatif Dames'!H90)),SUBSTITUTE(SUBSTITUTE(LEFT('Récapitulatif Dames'!H90,0)&amp;"0'"&amp;MID('Récapitulatif Dames'!H90,1,6),CHAR(34),""),"'",",")*1,SUBSTITUTE(SUBSTITUTE('Récapitulatif Dames'!H90,CHAR(34),""),"'",",")*1)</f>
        <v>0</v>
      </c>
      <c r="H88" s="556">
        <f>IF(ISERROR(SEARCH("'",'Récapitulatif Dames'!I90)),SUBSTITUTE(SUBSTITUTE(LEFT('Récapitulatif Dames'!I90,0)&amp;"0'"&amp;MID('Récapitulatif Dames'!I90,1,6),CHAR(34),""),"'",",")*1,SUBSTITUTE(SUBSTITUTE('Récapitulatif Dames'!I90,CHAR(34),""),"'",",")*1)</f>
        <v>0</v>
      </c>
      <c r="I88" s="556">
        <f>IF(ISERROR(SEARCH("'",'Récapitulatif Dames'!J90)),SUBSTITUTE(SUBSTITUTE(LEFT('Récapitulatif Dames'!J90,0)&amp;"0'"&amp;MID('Récapitulatif Dames'!J90,1,6),CHAR(34),""),"'",",")*1,SUBSTITUTE(SUBSTITUTE('Récapitulatif Dames'!J90,CHAR(34),""),"'",",")*1)</f>
        <v>0</v>
      </c>
      <c r="J88" s="556">
        <f>IF(ISERROR(SEARCH("'",'Récapitulatif Dames'!K90)),SUBSTITUTE(SUBSTITUTE(LEFT('Récapitulatif Dames'!K90,0)&amp;"0'"&amp;MID('Récapitulatif Dames'!K90,1,6),CHAR(34),""),"'",",")*1,SUBSTITUTE(SUBSTITUTE('Récapitulatif Dames'!K90,CHAR(34),""),"'",",")*1)</f>
        <v>0</v>
      </c>
      <c r="K88" s="556">
        <f>IF(ISERROR(SEARCH("'",'Récapitulatif Dames'!L90)),SUBSTITUTE(SUBSTITUTE(LEFT('Récapitulatif Dames'!L90,0)&amp;"0'"&amp;MID('Récapitulatif Dames'!L90,1,6),CHAR(34),""),"'",",")*1,SUBSTITUTE(SUBSTITUTE('Récapitulatif Dames'!L90,CHAR(34),""),"'",",")*1)</f>
        <v>0</v>
      </c>
      <c r="L88" s="556">
        <f>IF(ISERROR(SEARCH("'",'Récapitulatif Dames'!M90)),SUBSTITUTE(SUBSTITUTE(LEFT('Récapitulatif Dames'!M90,0)&amp;"0'"&amp;MID('Récapitulatif Dames'!M90,1,6),CHAR(34),""),"'",",")*1,SUBSTITUTE(SUBSTITUTE('Récapitulatif Dames'!M90,CHAR(34),""),"'",",")*1)</f>
        <v>0</v>
      </c>
      <c r="M88" s="556">
        <f>IF(ISERROR(SEARCH("'",'Récapitulatif Dames'!N90)),SUBSTITUTE(SUBSTITUTE(LEFT('Récapitulatif Dames'!N90,0)&amp;"0'"&amp;MID('Récapitulatif Dames'!N90,1,6),CHAR(34),""),"'",",")*1,SUBSTITUTE(SUBSTITUTE('Récapitulatif Dames'!N90,CHAR(34),""),"'",",")*1)</f>
        <v>0</v>
      </c>
      <c r="N88" s="556">
        <f>IF(ISERROR(SEARCH("'",'Récapitulatif Dames'!O90)),SUBSTITUTE(SUBSTITUTE(LEFT('Récapitulatif Dames'!O90,0)&amp;"0'"&amp;MID('Récapitulatif Dames'!O90,1,6),CHAR(34),""),"'",",")*1,SUBSTITUTE(SUBSTITUTE('Récapitulatif Dames'!O90,CHAR(34),""),"'",",")*1)</f>
        <v>1.5634999999999999</v>
      </c>
      <c r="O88" s="556">
        <f>IF(ISERROR(SEARCH("'",'Récapitulatif Dames'!P90)),SUBSTITUTE(SUBSTITUTE(LEFT('Récapitulatif Dames'!P90,0)&amp;"0'"&amp;MID('Récapitulatif Dames'!P90,1,6),CHAR(34),""),"'",",")*1,SUBSTITUTE(SUBSTITUTE('Récapitulatif Dames'!P90,CHAR(34),""),"'",",")*1)</f>
        <v>0</v>
      </c>
      <c r="P88" s="556">
        <f>IF(ISERROR(SEARCH("'",'Récapitulatif Dames'!Q90)),SUBSTITUTE(SUBSTITUTE(LEFT('Récapitulatif Dames'!Q90,0)&amp;"0'"&amp;MID('Récapitulatif Dames'!Q90,1,6),CHAR(34),""),"'",",")*1,SUBSTITUTE(SUBSTITUTE('Récapitulatif Dames'!Q90,CHAR(34),""),"'",",")*1)</f>
        <v>0</v>
      </c>
      <c r="Q88" s="556">
        <f>IF(ISERROR(SEARCH("'",'Récapitulatif Dames'!R90)),SUBSTITUTE(SUBSTITUTE(LEFT('Récapitulatif Dames'!R90,0)&amp;"0'"&amp;MID('Récapitulatif Dames'!R90,1,6),CHAR(34),""),"'",",")*1,SUBSTITUTE(SUBSTITUTE('Récapitulatif Dames'!R90,CHAR(34),""),"'",",")*1)</f>
        <v>0</v>
      </c>
      <c r="R88" s="556">
        <f>IF(ISERROR(SEARCH("'",'Récapitulatif Dames'!S90)),SUBSTITUTE(SUBSTITUTE(LEFT('Récapitulatif Dames'!S90,0)&amp;"0'"&amp;MID('Récapitulatif Dames'!S90,1,6),CHAR(34),""),"'",",")*1,SUBSTITUTE(SUBSTITUTE('Récapitulatif Dames'!S90,CHAR(34),""),"'",",")*1)</f>
        <v>0</v>
      </c>
      <c r="S88" s="556">
        <f>IF(ISERROR(SEARCH("'",'Récapitulatif Dames'!T90)),SUBSTITUTE(SUBSTITUTE(LEFT('Récapitulatif Dames'!T90,0)&amp;"0'"&amp;MID('Récapitulatif Dames'!T90,1,6),CHAR(34),""),"'",",")*1,SUBSTITUTE(SUBSTITUTE('Récapitulatif Dames'!T90,CHAR(34),""),"'",",")*1)</f>
        <v>0</v>
      </c>
      <c r="T88" s="556">
        <f>IF(ISERROR(SEARCH("'",'Récapitulatif Dames'!U90)),SUBSTITUTE(SUBSTITUTE(LEFT('Récapitulatif Dames'!U90,0)&amp;"0'"&amp;MID('Récapitulatif Dames'!U90,1,6),CHAR(34),""),"'",",")*1,SUBSTITUTE(SUBSTITUTE('Récapitulatif Dames'!U90,CHAR(34),""),"'",",")*1)</f>
        <v>0</v>
      </c>
      <c r="U88" s="556">
        <f>IF(ISERROR(SEARCH("'",'Récapitulatif Dames'!V90)),SUBSTITUTE(SUBSTITUTE(LEFT('Récapitulatif Dames'!V90,0)&amp;"0'"&amp;MID('Récapitulatif Dames'!V90,1,6),CHAR(34),""),"'",",")*1,SUBSTITUTE(SUBSTITUTE('Récapitulatif Dames'!V90,CHAR(34),""),"'",",")*1)</f>
        <v>0</v>
      </c>
      <c r="W88" s="1"/>
    </row>
    <row r="89" spans="2:23">
      <c r="B89" s="556"/>
      <c r="C89" s="1" t="str">
        <f>'Récapitulatif Dames'!C91</f>
        <v>Chloé</v>
      </c>
      <c r="D89" s="556">
        <f>IFERROR(IF(D88&gt;0,IF(ISNA(VLOOKUP(D88,PTD!B:B,1,0)),1503-MATCH(D88,PTD!B:B,1),1504-MATCH(D88,PTD!B:B,1)),0),"")</f>
        <v>265</v>
      </c>
      <c r="E89" s="556">
        <f>IFERROR(IF(E88&gt;0,IF(ISNA(VLOOKUP(E88,PTD!C:C,1,0)),1503-MATCH(E88,PTD!C:C,1),1504-MATCH(E88,PTD!C:C,1)),0),"")</f>
        <v>175</v>
      </c>
      <c r="F89" s="556">
        <f>IFERROR(IF(F88&gt;0,IF(ISNA(VLOOKUP(F88,PTD!D:D,1,0)),1503-MATCH(F88,PTD!D:D,1),1504-MATCH(F88,PTD!D:D,1)),0),"")</f>
        <v>0</v>
      </c>
      <c r="G89" s="556">
        <f>IFERROR(IF(G88&gt;0,IF(ISNA(VLOOKUP(G88,PTD!E:E,1,0)),1503-MATCH(G88,PTD!E:E,1),1504-MATCH(G88,PTD!E:E,1)),0),"")</f>
        <v>0</v>
      </c>
      <c r="H89" s="556">
        <f>IFERROR(IF(H88&gt;0,IF(ISNA(VLOOKUP(H88,PTD!F:F,1,0)),1503-MATCH(H88,PTD!F:F,1),1504-MATCH(H88,PTD!F:F,1)),0),"")</f>
        <v>0</v>
      </c>
      <c r="I89" s="556">
        <f>IFERROR(IF(I88&gt;0,IF(ISNA(VLOOKUP(I88,PTD!H:H,1,0)),1503-MATCH(I88,PTD!H:H,1),1504-MATCH(I88,PTD!H:H,1)),0),"")</f>
        <v>0</v>
      </c>
      <c r="J89" s="556">
        <f>IFERROR(IF(J88&gt;0,IF(ISNA(VLOOKUP(J88,PTD!I:I,1,0)),1503-MATCH(J88,PTD!I:I,1),1504-MATCH(J88,PTD!I:I,1)),0),"")</f>
        <v>0</v>
      </c>
      <c r="K89" s="556">
        <f>IFERROR(IF(K88&gt;0,IF(ISNA(VLOOKUP(K88,PTD!J:J,1,0)),1503-MATCH(K88,PTD!J:J,1),1504-MATCH(K88,PTD!J:J,1)),0),"")</f>
        <v>0</v>
      </c>
      <c r="L89" s="556">
        <f>IFERROR(IF(L88&gt;0,IF(ISNA(VLOOKUP(L88,PTD!K:K,1,0)),1503-MATCH(L88,PTD!K:K,1),1504-MATCH(L88,PTD!K:K,1)),0),"")</f>
        <v>0</v>
      </c>
      <c r="M89" s="556">
        <f>IFERROR(IF(M88&gt;0,IF(ISNA(VLOOKUP(M88,PTD!L:L,1,0)),1503-MATCH(M88,PTD!L:L,1),1504-MATCH(M88,PTD!L:L,1)),0),"")</f>
        <v>0</v>
      </c>
      <c r="N89" s="556">
        <f>IFERROR(IF(N88&gt;0,IF(ISNA(VLOOKUP(N88,PTD!M:M,1,0)),1503-MATCH(N88,PTD!M:M,1),1504-MATCH(N88,PTD!M:M,1)),0),"")</f>
        <v>373</v>
      </c>
      <c r="O89" s="556">
        <f>IFERROR(IF(O88&gt;0,IF(ISNA(VLOOKUP(O88,PTD!N:N,1,0)),1503-MATCH(O88,PTD!N:N,1),1504-MATCH(O88,PTD!N:N,1)),0),"")</f>
        <v>0</v>
      </c>
      <c r="P89" s="556">
        <f>IFERROR(IF(P88&gt;0,IF(ISNA(VLOOKUP(P88,PTD!O:O,1,0)),1503-MATCH(P88,PTD!O:O,1),1504-MATCH(P88,PTD!O:O,1)),0),"")</f>
        <v>0</v>
      </c>
      <c r="Q89" s="556">
        <f>IFERROR(IF(Q88&gt;0,IF(ISNA(VLOOKUP(Q88,PTD!P:P,1,0)),1503-MATCH(Q88,PTD!P:P,1),1504-MATCH(Q88,PTD!P:P,1)),0),"")</f>
        <v>0</v>
      </c>
      <c r="R89" s="556">
        <f>IFERROR(IF(R88&gt;0,IF(ISNA(VLOOKUP(R88,PTD!Q:Q,1,0)),1503-MATCH(R88,PTD!Q:Q,1),1504-MATCH(R88,PTD!Q:Q,1)),0),"")</f>
        <v>0</v>
      </c>
      <c r="S89" s="556">
        <f>IFERROR(IF(S88&gt;0,IF(ISNA(VLOOKUP(S88,PTD!R:R,1,0)),1503-MATCH(S88,PTD!R:R,1),1504-MATCH(S88,PTD!R:R,1)),0),"")</f>
        <v>0</v>
      </c>
      <c r="T89" s="556">
        <f>IFERROR(IF(T88&gt;0,IF(ISNA(VLOOKUP(T88,PTD!S:S,1,0)),1503-MATCH(T88,PTD!S:S,1),1504-MATCH(T88,PTD!S:S,1)),0),"")</f>
        <v>0</v>
      </c>
      <c r="U89" s="556">
        <f>IFERROR(IF(U88&gt;0,IF(ISNA(VLOOKUP(U88,PTD!T:T,1,0)),1503-MATCH(U88,PTD!T:T,1),1504-MATCH(U88,PTD!T:T,1)),0),"")</f>
        <v>0</v>
      </c>
      <c r="W89" s="1"/>
    </row>
    <row r="90" spans="2:23">
      <c r="B90" s="344">
        <f>'Récapitulatif Dames'!B92</f>
        <v>0</v>
      </c>
      <c r="C90" s="1" t="str">
        <f>'Récapitulatif Dames'!C92</f>
        <v>BIKONDI PIPA</v>
      </c>
      <c r="D90" s="336">
        <f>IF(ISERROR(SEARCH("'",'Récapitulatif Dames'!E92)),SUBSTITUTE(SUBSTITUTE(LEFT('Récapitulatif Dames'!E92,0)&amp;"0'"&amp;MID('Récapitulatif Dames'!E92,1,6),CHAR(34),""),"'",",")*1,SUBSTITUTE(SUBSTITUTE('Récapitulatif Dames'!E92,CHAR(34),""),"'",",")*1)</f>
        <v>0</v>
      </c>
      <c r="E90" s="336">
        <f>IF(ISERROR(SEARCH("'",'Récapitulatif Dames'!F92)),SUBSTITUTE(SUBSTITUTE(LEFT('Récapitulatif Dames'!F92,0)&amp;"0'"&amp;MID('Récapitulatif Dames'!F92,1,6),CHAR(34),""),"'",",")*1,SUBSTITUTE(SUBSTITUTE('Récapitulatif Dames'!F92,CHAR(34),""),"'",",")*1)</f>
        <v>0</v>
      </c>
      <c r="F90" s="336">
        <f>IF(ISERROR(SEARCH("'",'Récapitulatif Dames'!G92)),SUBSTITUTE(SUBSTITUTE(LEFT('Récapitulatif Dames'!G92,0)&amp;"0'"&amp;MID('Récapitulatif Dames'!G92,1,6),CHAR(34),""),"'",",")*1,SUBSTITUTE(SUBSTITUTE('Récapitulatif Dames'!G92,CHAR(34),""),"'",",")*1)</f>
        <v>0</v>
      </c>
      <c r="G90" s="336">
        <f>IF(ISERROR(SEARCH("'",'Récapitulatif Dames'!H92)),SUBSTITUTE(SUBSTITUTE(LEFT('Récapitulatif Dames'!H92,0)&amp;"0'"&amp;MID('Récapitulatif Dames'!H92,1,6),CHAR(34),""),"'",",")*1,SUBSTITUTE(SUBSTITUTE('Récapitulatif Dames'!H92,CHAR(34),""),"'",",")*1)</f>
        <v>0</v>
      </c>
      <c r="H90" s="336">
        <f>IF(ISERROR(SEARCH("'",'Récapitulatif Dames'!I92)),SUBSTITUTE(SUBSTITUTE(LEFT('Récapitulatif Dames'!I92,0)&amp;"0'"&amp;MID('Récapitulatif Dames'!I92,1,6),CHAR(34),""),"'",",")*1,SUBSTITUTE(SUBSTITUTE('Récapitulatif Dames'!I92,CHAR(34),""),"'",",")*1)</f>
        <v>0</v>
      </c>
      <c r="I90" s="336">
        <f>IF(ISERROR(SEARCH("'",'Récapitulatif Dames'!J92)),SUBSTITUTE(SUBSTITUTE(LEFT('Récapitulatif Dames'!J92,0)&amp;"0'"&amp;MID('Récapitulatif Dames'!J92,1,6),CHAR(34),""),"'",",")*1,SUBSTITUTE(SUBSTITUTE('Récapitulatif Dames'!J92,CHAR(34),""),"'",",")*1)</f>
        <v>0</v>
      </c>
      <c r="J90" s="336">
        <f>IF(ISERROR(SEARCH("'",'Récapitulatif Dames'!K92)),SUBSTITUTE(SUBSTITUTE(LEFT('Récapitulatif Dames'!K92,0)&amp;"0'"&amp;MID('Récapitulatif Dames'!K92,1,6),CHAR(34),""),"'",",")*1,SUBSTITUTE(SUBSTITUTE('Récapitulatif Dames'!K92,CHAR(34),""),"'",",")*1)</f>
        <v>0</v>
      </c>
      <c r="K90" s="336">
        <f>IF(ISERROR(SEARCH("'",'Récapitulatif Dames'!L92)),SUBSTITUTE(SUBSTITUTE(LEFT('Récapitulatif Dames'!L92,0)&amp;"0'"&amp;MID('Récapitulatif Dames'!L92,1,6),CHAR(34),""),"'",",")*1,SUBSTITUTE(SUBSTITUTE('Récapitulatif Dames'!L92,CHAR(34),""),"'",",")*1)</f>
        <v>0</v>
      </c>
      <c r="L90" s="336">
        <f>IF(ISERROR(SEARCH("'",'Récapitulatif Dames'!M92)),SUBSTITUTE(SUBSTITUTE(LEFT('Récapitulatif Dames'!M92,0)&amp;"0'"&amp;MID('Récapitulatif Dames'!M92,1,6),CHAR(34),""),"'",",")*1,SUBSTITUTE(SUBSTITUTE('Récapitulatif Dames'!M92,CHAR(34),""),"'",",")*1)</f>
        <v>0</v>
      </c>
      <c r="M90" s="336">
        <f>IF(ISERROR(SEARCH("'",'Récapitulatif Dames'!N92)),SUBSTITUTE(SUBSTITUTE(LEFT('Récapitulatif Dames'!N92,0)&amp;"0'"&amp;MID('Récapitulatif Dames'!N92,1,6),CHAR(34),""),"'",",")*1,SUBSTITUTE(SUBSTITUTE('Récapitulatif Dames'!N92,CHAR(34),""),"'",",")*1)</f>
        <v>0</v>
      </c>
      <c r="N90" s="336">
        <f>IF(ISERROR(SEARCH("'",'Récapitulatif Dames'!O92)),SUBSTITUTE(SUBSTITUTE(LEFT('Récapitulatif Dames'!O92,0)&amp;"0'"&amp;MID('Récapitulatif Dames'!O92,1,6),CHAR(34),""),"'",",")*1,SUBSTITUTE(SUBSTITUTE('Récapitulatif Dames'!O92,CHAR(34),""),"'",",")*1)</f>
        <v>0</v>
      </c>
      <c r="O90" s="336">
        <f>IF(ISERROR(SEARCH("'",'Récapitulatif Dames'!P92)),SUBSTITUTE(SUBSTITUTE(LEFT('Récapitulatif Dames'!P92,0)&amp;"0'"&amp;MID('Récapitulatif Dames'!P92,1,6),CHAR(34),""),"'",",")*1,SUBSTITUTE(SUBSTITUTE('Récapitulatif Dames'!P92,CHAR(34),""),"'",",")*1)</f>
        <v>0</v>
      </c>
      <c r="P90" s="336">
        <f>IF(ISERROR(SEARCH("'",'Récapitulatif Dames'!Q92)),SUBSTITUTE(SUBSTITUTE(LEFT('Récapitulatif Dames'!Q92,0)&amp;"0'"&amp;MID('Récapitulatif Dames'!Q92,1,6),CHAR(34),""),"'",",")*1,SUBSTITUTE(SUBSTITUTE('Récapitulatif Dames'!Q92,CHAR(34),""),"'",",")*1)</f>
        <v>0</v>
      </c>
      <c r="Q90" s="336">
        <f>IF(ISERROR(SEARCH("'",'Récapitulatif Dames'!R92)),SUBSTITUTE(SUBSTITUTE(LEFT('Récapitulatif Dames'!R92,0)&amp;"0'"&amp;MID('Récapitulatif Dames'!R92,1,6),CHAR(34),""),"'",",")*1,SUBSTITUTE(SUBSTITUTE('Récapitulatif Dames'!R92,CHAR(34),""),"'",",")*1)</f>
        <v>0</v>
      </c>
      <c r="R90" s="336">
        <f>IF(ISERROR(SEARCH("'",'Récapitulatif Dames'!S92)),SUBSTITUTE(SUBSTITUTE(LEFT('Récapitulatif Dames'!S92,0)&amp;"0'"&amp;MID('Récapitulatif Dames'!S92,1,6),CHAR(34),""),"'",",")*1,SUBSTITUTE(SUBSTITUTE('Récapitulatif Dames'!S92,CHAR(34),""),"'",",")*1)</f>
        <v>0</v>
      </c>
      <c r="S90" s="336">
        <f>IF(ISERROR(SEARCH("'",'Récapitulatif Dames'!T92)),SUBSTITUTE(SUBSTITUTE(LEFT('Récapitulatif Dames'!T92,0)&amp;"0'"&amp;MID('Récapitulatif Dames'!T92,1,6),CHAR(34),""),"'",",")*1,SUBSTITUTE(SUBSTITUTE('Récapitulatif Dames'!T92,CHAR(34),""),"'",",")*1)</f>
        <v>0</v>
      </c>
      <c r="T90" s="336">
        <f>IF(ISERROR(SEARCH("'",'Récapitulatif Dames'!U92)),SUBSTITUTE(SUBSTITUTE(LEFT('Récapitulatif Dames'!U92,0)&amp;"0'"&amp;MID('Récapitulatif Dames'!U92,1,6),CHAR(34),""),"'",",")*1,SUBSTITUTE(SUBSTITUTE('Récapitulatif Dames'!U92,CHAR(34),""),"'",",")*1)</f>
        <v>0</v>
      </c>
      <c r="U90" s="336">
        <f>IF(ISERROR(SEARCH("'",'Récapitulatif Dames'!V92)),SUBSTITUTE(SUBSTITUTE(LEFT('Récapitulatif Dames'!V92,0)&amp;"0'"&amp;MID('Récapitulatif Dames'!V92,1,6),CHAR(34),""),"'",",")*1,SUBSTITUTE(SUBSTITUTE('Récapitulatif Dames'!V92,CHAR(34),""),"'",",")*1)</f>
        <v>0</v>
      </c>
      <c r="W90" s="1"/>
    </row>
    <row r="91" spans="2:23">
      <c r="B91" s="344">
        <f>'Récapitulatif Dames'!B93</f>
        <v>0</v>
      </c>
      <c r="C91" s="1" t="str">
        <f>'Récapitulatif Dames'!C93</f>
        <v>Emerance</v>
      </c>
      <c r="D91" s="363">
        <f>IFERROR(IF(D90&gt;0,IF(ISNA(VLOOKUP(D90,PTD!B:B,1,0)),1503-MATCH(D90,PTD!B:B,1),1504-MATCH(D90,PTD!B:B,1)),0),"")</f>
        <v>0</v>
      </c>
      <c r="E91" s="363">
        <f>IFERROR(IF(E90&gt;0,IF(ISNA(VLOOKUP(E90,PTD!C:C,1,0)),1503-MATCH(E90,PTD!C:C,1),1504-MATCH(E90,PTD!C:C,1)),0),"")</f>
        <v>0</v>
      </c>
      <c r="F91" s="363">
        <f>IFERROR(IF(F90&gt;0,IF(ISNA(VLOOKUP(F90,PTD!D:D,1,0)),1503-MATCH(F90,PTD!D:D,1),1504-MATCH(F90,PTD!D:D,1)),0),"")</f>
        <v>0</v>
      </c>
      <c r="G91" s="363">
        <f>IFERROR(IF(G90&gt;0,IF(ISNA(VLOOKUP(G90,PTD!E:E,1,0)),1503-MATCH(G90,PTD!E:E,1),1504-MATCH(G90,PTD!E:E,1)),0),"")</f>
        <v>0</v>
      </c>
      <c r="H91" s="363">
        <f>IFERROR(IF(H90&gt;0,IF(ISNA(VLOOKUP(H90,PTD!F:F,1,0)),1503-MATCH(H90,PTD!F:F,1),1504-MATCH(H90,PTD!F:F,1)),0),"")</f>
        <v>0</v>
      </c>
      <c r="I91" s="363">
        <f>IFERROR(IF(I90&gt;0,IF(ISNA(VLOOKUP(I90,PTD!H:H,1,0)),1503-MATCH(I90,PTD!H:H,1),1504-MATCH(I90,PTD!H:H,1)),0),"")</f>
        <v>0</v>
      </c>
      <c r="J91" s="363">
        <f>IFERROR(IF(J90&gt;0,IF(ISNA(VLOOKUP(J90,PTD!I:I,1,0)),1503-MATCH(J90,PTD!I:I,1),1504-MATCH(J90,PTD!I:I,1)),0),"")</f>
        <v>0</v>
      </c>
      <c r="K91" s="363">
        <f>IFERROR(IF(K90&gt;0,IF(ISNA(VLOOKUP(K90,PTD!J:J,1,0)),1503-MATCH(K90,PTD!J:J,1),1504-MATCH(K90,PTD!J:J,1)),0),"")</f>
        <v>0</v>
      </c>
      <c r="L91" s="363">
        <f>IFERROR(IF(L90&gt;0,IF(ISNA(VLOOKUP(L90,PTD!K:K,1,0)),1503-MATCH(L90,PTD!K:K,1),1504-MATCH(L90,PTD!K:K,1)),0),"")</f>
        <v>0</v>
      </c>
      <c r="M91" s="363">
        <f>IFERROR(IF(M90&gt;0,IF(ISNA(VLOOKUP(M90,PTD!L:L,1,0)),1503-MATCH(M90,PTD!L:L,1),1504-MATCH(M90,PTD!L:L,1)),0),"")</f>
        <v>0</v>
      </c>
      <c r="N91" s="363">
        <f>IFERROR(IF(N90&gt;0,IF(ISNA(VLOOKUP(N90,PTD!M:M,1,0)),1503-MATCH(N90,PTD!M:M,1),1504-MATCH(N90,PTD!M:M,1)),0),"")</f>
        <v>0</v>
      </c>
      <c r="O91" s="363">
        <f>IFERROR(IF(O90&gt;0,IF(ISNA(VLOOKUP(O90,PTD!N:N,1,0)),1503-MATCH(O90,PTD!N:N,1),1504-MATCH(O90,PTD!N:N,1)),0),"")</f>
        <v>0</v>
      </c>
      <c r="P91" s="363">
        <f>IFERROR(IF(P90&gt;0,IF(ISNA(VLOOKUP(P90,PTD!O:O,1,0)),1503-MATCH(P90,PTD!O:O,1),1504-MATCH(P90,PTD!O:O,1)),0),"")</f>
        <v>0</v>
      </c>
      <c r="Q91" s="363">
        <f>IFERROR(IF(Q90&gt;0,IF(ISNA(VLOOKUP(Q90,PTD!P:P,1,0)),1503-MATCH(Q90,PTD!P:P,1),1504-MATCH(Q90,PTD!P:P,1)),0),"")</f>
        <v>0</v>
      </c>
      <c r="R91" s="363">
        <f>IFERROR(IF(R90&gt;0,IF(ISNA(VLOOKUP(R90,PTD!Q:Q,1,0)),1503-MATCH(R90,PTD!Q:Q,1),1504-MATCH(R90,PTD!Q:Q,1)),0),"")</f>
        <v>0</v>
      </c>
      <c r="S91" s="363">
        <f>IFERROR(IF(S90&gt;0,IF(ISNA(VLOOKUP(S90,PTD!R:R,1,0)),1503-MATCH(S90,PTD!R:R,1),1504-MATCH(S90,PTD!R:R,1)),0),"")</f>
        <v>0</v>
      </c>
      <c r="T91" s="363">
        <f>IFERROR(IF(T90&gt;0,IF(ISNA(VLOOKUP(T90,PTD!S:S,1,0)),1503-MATCH(T90,PTD!S:S,1),1504-MATCH(T90,PTD!S:S,1)),0),"")</f>
        <v>0</v>
      </c>
      <c r="U91" s="363">
        <f>IFERROR(IF(U90&gt;0,IF(ISNA(VLOOKUP(U90,PTD!T:T,1,0)),1503-MATCH(U90,PTD!T:T,1),1504-MATCH(U90,PTD!T:T,1)),0),"")</f>
        <v>0</v>
      </c>
      <c r="W91" s="1"/>
    </row>
    <row r="92" spans="2:23">
      <c r="B92" s="369"/>
      <c r="C92" s="1" t="str">
        <f>'Récapitulatif Dames'!C94</f>
        <v>DUPONT</v>
      </c>
      <c r="D92" s="369">
        <f>IF(ISERROR(SEARCH("'",'Récapitulatif Dames'!E94)),SUBSTITUTE(SUBSTITUTE(LEFT('Récapitulatif Dames'!E94,0)&amp;"0'"&amp;MID('Récapitulatif Dames'!E94,1,6),CHAR(34),""),"'",",")*1,SUBSTITUTE(SUBSTITUTE('Récapitulatif Dames'!E94,CHAR(34),""),"'",",")*1)</f>
        <v>0</v>
      </c>
      <c r="E92" s="369">
        <f>IF(ISERROR(SEARCH("'",'Récapitulatif Dames'!F94)),SUBSTITUTE(SUBSTITUTE(LEFT('Récapitulatif Dames'!F94,0)&amp;"0'"&amp;MID('Récapitulatif Dames'!F94,1,6),CHAR(34),""),"'",",")*1,SUBSTITUTE(SUBSTITUTE('Récapitulatif Dames'!F94,CHAR(34),""),"'",",")*1)</f>
        <v>0</v>
      </c>
      <c r="F92" s="369">
        <f>IF(ISERROR(SEARCH("'",'Récapitulatif Dames'!G94)),SUBSTITUTE(SUBSTITUTE(LEFT('Récapitulatif Dames'!G94,0)&amp;"0'"&amp;MID('Récapitulatif Dames'!G94,1,6),CHAR(34),""),"'",",")*1,SUBSTITUTE(SUBSTITUTE('Récapitulatif Dames'!G94,CHAR(34),""),"'",",")*1)</f>
        <v>0</v>
      </c>
      <c r="G92" s="369">
        <f>IF(ISERROR(SEARCH("'",'Récapitulatif Dames'!H94)),SUBSTITUTE(SUBSTITUTE(LEFT('Récapitulatif Dames'!H94,0)&amp;"0'"&amp;MID('Récapitulatif Dames'!H94,1,6),CHAR(34),""),"'",",")*1,SUBSTITUTE(SUBSTITUTE('Récapitulatif Dames'!H94,CHAR(34),""),"'",",")*1)</f>
        <v>0</v>
      </c>
      <c r="H92" s="369">
        <f>IF(ISERROR(SEARCH("'",'Récapitulatif Dames'!I94)),SUBSTITUTE(SUBSTITUTE(LEFT('Récapitulatif Dames'!I94,0)&amp;"0'"&amp;MID('Récapitulatif Dames'!I94,1,6),CHAR(34),""),"'",",")*1,SUBSTITUTE(SUBSTITUTE('Récapitulatif Dames'!I94,CHAR(34),""),"'",",")*1)</f>
        <v>0</v>
      </c>
      <c r="I92" s="369">
        <f>IF(ISERROR(SEARCH("'",'Récapitulatif Dames'!J94)),SUBSTITUTE(SUBSTITUTE(LEFT('Récapitulatif Dames'!J94,0)&amp;"0'"&amp;MID('Récapitulatif Dames'!J94,1,6),CHAR(34),""),"'",",")*1,SUBSTITUTE(SUBSTITUTE('Récapitulatif Dames'!J94,CHAR(34),""),"'",",")*1)</f>
        <v>0</v>
      </c>
      <c r="J92" s="369">
        <f>IF(ISERROR(SEARCH("'",'Récapitulatif Dames'!K94)),SUBSTITUTE(SUBSTITUTE(LEFT('Récapitulatif Dames'!K94,0)&amp;"0'"&amp;MID('Récapitulatif Dames'!K94,1,6),CHAR(34),""),"'",",")*1,SUBSTITUTE(SUBSTITUTE('Récapitulatif Dames'!K94,CHAR(34),""),"'",",")*1)</f>
        <v>0</v>
      </c>
      <c r="K92" s="369">
        <f>IF(ISERROR(SEARCH("'",'Récapitulatif Dames'!L94)),SUBSTITUTE(SUBSTITUTE(LEFT('Récapitulatif Dames'!L94,0)&amp;"0'"&amp;MID('Récapitulatif Dames'!L94,1,6),CHAR(34),""),"'",",")*1,SUBSTITUTE(SUBSTITUTE('Récapitulatif Dames'!L94,CHAR(34),""),"'",",")*1)</f>
        <v>0</v>
      </c>
      <c r="L92" s="369">
        <f>IF(ISERROR(SEARCH("'",'Récapitulatif Dames'!M94)),SUBSTITUTE(SUBSTITUTE(LEFT('Récapitulatif Dames'!M94,0)&amp;"0'"&amp;MID('Récapitulatif Dames'!M94,1,6),CHAR(34),""),"'",",")*1,SUBSTITUTE(SUBSTITUTE('Récapitulatif Dames'!M94,CHAR(34),""),"'",",")*1)</f>
        <v>0</v>
      </c>
      <c r="M92" s="369">
        <f>IF(ISERROR(SEARCH("'",'Récapitulatif Dames'!N94)),SUBSTITUTE(SUBSTITUTE(LEFT('Récapitulatif Dames'!N94,0)&amp;"0'"&amp;MID('Récapitulatif Dames'!N94,1,6),CHAR(34),""),"'",",")*1,SUBSTITUTE(SUBSTITUTE('Récapitulatif Dames'!N94,CHAR(34),""),"'",",")*1)</f>
        <v>0</v>
      </c>
      <c r="N92" s="369">
        <f>IF(ISERROR(SEARCH("'",'Récapitulatif Dames'!O94)),SUBSTITUTE(SUBSTITUTE(LEFT('Récapitulatif Dames'!O94,0)&amp;"0'"&amp;MID('Récapitulatif Dames'!O94,1,6),CHAR(34),""),"'",",")*1,SUBSTITUTE(SUBSTITUTE('Récapitulatif Dames'!O94,CHAR(34),""),"'",",")*1)</f>
        <v>0</v>
      </c>
      <c r="O92" s="369">
        <f>IF(ISERROR(SEARCH("'",'Récapitulatif Dames'!P94)),SUBSTITUTE(SUBSTITUTE(LEFT('Récapitulatif Dames'!P94,0)&amp;"0'"&amp;MID('Récapitulatif Dames'!P94,1,6),CHAR(34),""),"'",",")*1,SUBSTITUTE(SUBSTITUTE('Récapitulatif Dames'!P94,CHAR(34),""),"'",",")*1)</f>
        <v>0</v>
      </c>
      <c r="P92" s="369">
        <f>IF(ISERROR(SEARCH("'",'Récapitulatif Dames'!Q94)),SUBSTITUTE(SUBSTITUTE(LEFT('Récapitulatif Dames'!Q94,0)&amp;"0'"&amp;MID('Récapitulatif Dames'!Q94,1,6),CHAR(34),""),"'",",")*1,SUBSTITUTE(SUBSTITUTE('Récapitulatif Dames'!Q94,CHAR(34),""),"'",",")*1)</f>
        <v>0</v>
      </c>
      <c r="Q92" s="369">
        <f>IF(ISERROR(SEARCH("'",'Récapitulatif Dames'!R94)),SUBSTITUTE(SUBSTITUTE(LEFT('Récapitulatif Dames'!R94,0)&amp;"0'"&amp;MID('Récapitulatif Dames'!R94,1,6),CHAR(34),""),"'",",")*1,SUBSTITUTE(SUBSTITUTE('Récapitulatif Dames'!R94,CHAR(34),""),"'",",")*1)</f>
        <v>0</v>
      </c>
      <c r="R92" s="369">
        <f>IF(ISERROR(SEARCH("'",'Récapitulatif Dames'!S94)),SUBSTITUTE(SUBSTITUTE(LEFT('Récapitulatif Dames'!S94,0)&amp;"0'"&amp;MID('Récapitulatif Dames'!S94,1,6),CHAR(34),""),"'",",")*1,SUBSTITUTE(SUBSTITUTE('Récapitulatif Dames'!S94,CHAR(34),""),"'",",")*1)</f>
        <v>0</v>
      </c>
      <c r="S92" s="369">
        <f>IF(ISERROR(SEARCH("'",'Récapitulatif Dames'!T94)),SUBSTITUTE(SUBSTITUTE(LEFT('Récapitulatif Dames'!T94,0)&amp;"0'"&amp;MID('Récapitulatif Dames'!T94,1,6),CHAR(34),""),"'",",")*1,SUBSTITUTE(SUBSTITUTE('Récapitulatif Dames'!T94,CHAR(34),""),"'",",")*1)</f>
        <v>0</v>
      </c>
      <c r="T92" s="369">
        <f>IF(ISERROR(SEARCH("'",'Récapitulatif Dames'!U94)),SUBSTITUTE(SUBSTITUTE(LEFT('Récapitulatif Dames'!U94,0)&amp;"0'"&amp;MID('Récapitulatif Dames'!U94,1,6),CHAR(34),""),"'",",")*1,SUBSTITUTE(SUBSTITUTE('Récapitulatif Dames'!U94,CHAR(34),""),"'",",")*1)</f>
        <v>0</v>
      </c>
      <c r="U92" s="369">
        <f>IF(ISERROR(SEARCH("'",'Récapitulatif Dames'!V94)),SUBSTITUTE(SUBSTITUTE(LEFT('Récapitulatif Dames'!V94,0)&amp;"0'"&amp;MID('Récapitulatif Dames'!V94,1,6),CHAR(34),""),"'",",")*1,SUBSTITUTE(SUBSTITUTE('Récapitulatif Dames'!V94,CHAR(34),""),"'",",")*1)</f>
        <v>0</v>
      </c>
      <c r="W92" s="1"/>
    </row>
    <row r="93" spans="2:23">
      <c r="B93" s="369"/>
      <c r="C93" s="1" t="str">
        <f>'Récapitulatif Dames'!C95</f>
        <v>Dorine</v>
      </c>
      <c r="D93" s="369">
        <f>IFERROR(IF(D92&gt;0,IF(ISNA(VLOOKUP(D92,PTD!B:B,1,0)),1503-MATCH(D92,PTD!B:B,1),1504-MATCH(D92,PTD!B:B,1)),0),"")</f>
        <v>0</v>
      </c>
      <c r="E93" s="369">
        <f>IFERROR(IF(E92&gt;0,IF(ISNA(VLOOKUP(E92,PTD!C:C,1,0)),1503-MATCH(E92,PTD!C:C,1),1504-MATCH(E92,PTD!C:C,1)),0),"")</f>
        <v>0</v>
      </c>
      <c r="F93" s="369">
        <f>IFERROR(IF(F92&gt;0,IF(ISNA(VLOOKUP(F92,PTD!D:D,1,0)),1503-MATCH(F92,PTD!D:D,1),1504-MATCH(F92,PTD!D:D,1)),0),"")</f>
        <v>0</v>
      </c>
      <c r="G93" s="369">
        <f>IFERROR(IF(G92&gt;0,IF(ISNA(VLOOKUP(G92,PTD!E:E,1,0)),1503-MATCH(G92,PTD!E:E,1),1504-MATCH(G92,PTD!E:E,1)),0),"")</f>
        <v>0</v>
      </c>
      <c r="H93" s="369">
        <f>IFERROR(IF(H92&gt;0,IF(ISNA(VLOOKUP(H92,PTD!F:F,1,0)),1503-MATCH(H92,PTD!F:F,1),1504-MATCH(H92,PTD!F:F,1)),0),"")</f>
        <v>0</v>
      </c>
      <c r="I93" s="369">
        <f>IFERROR(IF(I92&gt;0,IF(ISNA(VLOOKUP(I92,PTD!H:H,1,0)),1503-MATCH(I92,PTD!H:H,1),1504-MATCH(I92,PTD!H:H,1)),0),"")</f>
        <v>0</v>
      </c>
      <c r="J93" s="369">
        <f>IFERROR(IF(J92&gt;0,IF(ISNA(VLOOKUP(J92,PTD!I:I,1,0)),1503-MATCH(J92,PTD!I:I,1),1504-MATCH(J92,PTD!I:I,1)),0),"")</f>
        <v>0</v>
      </c>
      <c r="K93" s="369">
        <f>IFERROR(IF(K92&gt;0,IF(ISNA(VLOOKUP(K92,PTD!J:J,1,0)),1503-MATCH(K92,PTD!J:J,1),1504-MATCH(K92,PTD!J:J,1)),0),"")</f>
        <v>0</v>
      </c>
      <c r="L93" s="369">
        <f>IFERROR(IF(L92&gt;0,IF(ISNA(VLOOKUP(L92,PTD!K:K,1,0)),1503-MATCH(L92,PTD!K:K,1),1504-MATCH(L92,PTD!K:K,1)),0),"")</f>
        <v>0</v>
      </c>
      <c r="M93" s="369">
        <f>IFERROR(IF(M92&gt;0,IF(ISNA(VLOOKUP(M92,PTD!L:L,1,0)),1503-MATCH(M92,PTD!L:L,1),1504-MATCH(M92,PTD!L:L,1)),0),"")</f>
        <v>0</v>
      </c>
      <c r="N93" s="369">
        <f>IFERROR(IF(N92&gt;0,IF(ISNA(VLOOKUP(N92,PTD!M:M,1,0)),1503-MATCH(N92,PTD!M:M,1),1504-MATCH(N92,PTD!M:M,1)),0),"")</f>
        <v>0</v>
      </c>
      <c r="O93" s="369">
        <f>IFERROR(IF(O92&gt;0,IF(ISNA(VLOOKUP(O92,PTD!N:N,1,0)),1503-MATCH(O92,PTD!N:N,1),1504-MATCH(O92,PTD!N:N,1)),0),"")</f>
        <v>0</v>
      </c>
      <c r="P93" s="369">
        <f>IFERROR(IF(P92&gt;0,IF(ISNA(VLOOKUP(P92,PTD!O:O,1,0)),1503-MATCH(P92,PTD!O:O,1),1504-MATCH(P92,PTD!O:O,1)),0),"")</f>
        <v>0</v>
      </c>
      <c r="Q93" s="369">
        <f>IFERROR(IF(Q92&gt;0,IF(ISNA(VLOOKUP(Q92,PTD!P:P,1,0)),1503-MATCH(Q92,PTD!P:P,1),1504-MATCH(Q92,PTD!P:P,1)),0),"")</f>
        <v>0</v>
      </c>
      <c r="R93" s="369">
        <f>IFERROR(IF(R92&gt;0,IF(ISNA(VLOOKUP(R92,PTD!Q:Q,1,0)),1503-MATCH(R92,PTD!Q:Q,1),1504-MATCH(R92,PTD!Q:Q,1)),0),"")</f>
        <v>0</v>
      </c>
      <c r="S93" s="369">
        <f>IFERROR(IF(S92&gt;0,IF(ISNA(VLOOKUP(S92,PTD!R:R,1,0)),1503-MATCH(S92,PTD!R:R,1),1504-MATCH(S92,PTD!R:R,1)),0),"")</f>
        <v>0</v>
      </c>
      <c r="T93" s="369">
        <f>IFERROR(IF(T92&gt;0,IF(ISNA(VLOOKUP(T92,PTD!S:S,1,0)),1503-MATCH(T92,PTD!S:S,1),1504-MATCH(T92,PTD!S:S,1)),0),"")</f>
        <v>0</v>
      </c>
      <c r="U93" s="369">
        <f>IFERROR(IF(U92&gt;0,IF(ISNA(VLOOKUP(U92,PTD!T:T,1,0)),1503-MATCH(U92,PTD!T:T,1),1504-MATCH(U92,PTD!T:T,1)),0),"")</f>
        <v>0</v>
      </c>
      <c r="W93" s="1"/>
    </row>
    <row r="94" spans="2:23">
      <c r="B94" s="344">
        <f>'Récapitulatif Dames'!B96</f>
        <v>0</v>
      </c>
      <c r="C94" s="1" t="str">
        <f>'Récapitulatif Dames'!C96</f>
        <v>MANCIOT</v>
      </c>
      <c r="D94" s="306">
        <f>IF(ISERROR(SEARCH("'",'Récapitulatif Dames'!E96)),SUBSTITUTE(SUBSTITUTE(LEFT('Récapitulatif Dames'!E96,0)&amp;"0'"&amp;MID('Récapitulatif Dames'!E96,1,6),CHAR(34),""),"'",",")*1,SUBSTITUTE(SUBSTITUTE('Récapitulatif Dames'!E96,CHAR(34),""),"'",",")*1)</f>
        <v>0</v>
      </c>
      <c r="E94" s="306">
        <f>IF(ISERROR(SEARCH("'",'Récapitulatif Dames'!F96)),SUBSTITUTE(SUBSTITUTE(LEFT('Récapitulatif Dames'!F96,0)&amp;"0'"&amp;MID('Récapitulatif Dames'!F96,1,6),CHAR(34),""),"'",",")*1,SUBSTITUTE(SUBSTITUTE('Récapitulatif Dames'!F96,CHAR(34),""),"'",",")*1)</f>
        <v>0</v>
      </c>
      <c r="F94" s="306">
        <f>IF(ISERROR(SEARCH("'",'Récapitulatif Dames'!G96)),SUBSTITUTE(SUBSTITUTE(LEFT('Récapitulatif Dames'!G96,0)&amp;"0'"&amp;MID('Récapitulatif Dames'!G96,1,6),CHAR(34),""),"'",",")*1,SUBSTITUTE(SUBSTITUTE('Récapitulatif Dames'!G96,CHAR(34),""),"'",",")*1)</f>
        <v>0</v>
      </c>
      <c r="G94" s="306">
        <f>IF(ISERROR(SEARCH("'",'Récapitulatif Dames'!H96)),SUBSTITUTE(SUBSTITUTE(LEFT('Récapitulatif Dames'!H96,0)&amp;"0'"&amp;MID('Récapitulatif Dames'!H96,1,6),CHAR(34),""),"'",",")*1,SUBSTITUTE(SUBSTITUTE('Récapitulatif Dames'!H96,CHAR(34),""),"'",",")*1)</f>
        <v>0</v>
      </c>
      <c r="H94" s="306">
        <f>IF(ISERROR(SEARCH("'",'Récapitulatif Dames'!I96)),SUBSTITUTE(SUBSTITUTE(LEFT('Récapitulatif Dames'!I96,0)&amp;"0'"&amp;MID('Récapitulatif Dames'!I96,1,6),CHAR(34),""),"'",",")*1,SUBSTITUTE(SUBSTITUTE('Récapitulatif Dames'!I96,CHAR(34),""),"'",",")*1)</f>
        <v>0</v>
      </c>
      <c r="I94" s="306">
        <f>IF(ISERROR(SEARCH("'",'Récapitulatif Dames'!J96)),SUBSTITUTE(SUBSTITUTE(LEFT('Récapitulatif Dames'!J96,0)&amp;"0'"&amp;MID('Récapitulatif Dames'!J96,1,6),CHAR(34),""),"'",",")*1,SUBSTITUTE(SUBSTITUTE('Récapitulatif Dames'!J96,CHAR(34),""),"'",",")*1)</f>
        <v>0</v>
      </c>
      <c r="J94" s="306">
        <f>IF(ISERROR(SEARCH("'",'Récapitulatif Dames'!K96)),SUBSTITUTE(SUBSTITUTE(LEFT('Récapitulatif Dames'!K96,0)&amp;"0'"&amp;MID('Récapitulatif Dames'!K96,1,6),CHAR(34),""),"'",",")*1,SUBSTITUTE(SUBSTITUTE('Récapitulatif Dames'!K96,CHAR(34),""),"'",",")*1)</f>
        <v>0</v>
      </c>
      <c r="K94" s="306">
        <f>IF(ISERROR(SEARCH("'",'Récapitulatif Dames'!L96)),SUBSTITUTE(SUBSTITUTE(LEFT('Récapitulatif Dames'!L96,0)&amp;"0'"&amp;MID('Récapitulatif Dames'!L96,1,6),CHAR(34),""),"'",",")*1,SUBSTITUTE(SUBSTITUTE('Récapitulatif Dames'!L96,CHAR(34),""),"'",",")*1)</f>
        <v>0</v>
      </c>
      <c r="L94" s="306">
        <f>IF(ISERROR(SEARCH("'",'Récapitulatif Dames'!M96)),SUBSTITUTE(SUBSTITUTE(LEFT('Récapitulatif Dames'!M96,0)&amp;"0'"&amp;MID('Récapitulatif Dames'!M96,1,6),CHAR(34),""),"'",",")*1,SUBSTITUTE(SUBSTITUTE('Récapitulatif Dames'!M96,CHAR(34),""),"'",",")*1)</f>
        <v>0</v>
      </c>
      <c r="M94" s="306">
        <f>IF(ISERROR(SEARCH("'",'Récapitulatif Dames'!N96)),SUBSTITUTE(SUBSTITUTE(LEFT('Récapitulatif Dames'!N96,0)&amp;"0'"&amp;MID('Récapitulatif Dames'!N96,1,6),CHAR(34),""),"'",",")*1,SUBSTITUTE(SUBSTITUTE('Récapitulatif Dames'!N96,CHAR(34),""),"'",",")*1)</f>
        <v>0</v>
      </c>
      <c r="N94" s="306">
        <f>IF(ISERROR(SEARCH("'",'Récapitulatif Dames'!O96)),SUBSTITUTE(SUBSTITUTE(LEFT('Récapitulatif Dames'!O96,0)&amp;"0'"&amp;MID('Récapitulatif Dames'!O96,1,6),CHAR(34),""),"'",",")*1,SUBSTITUTE(SUBSTITUTE('Récapitulatif Dames'!O96,CHAR(34),""),"'",",")*1)</f>
        <v>0</v>
      </c>
      <c r="O94" s="306">
        <f>IF(ISERROR(SEARCH("'",'Récapitulatif Dames'!P96)),SUBSTITUTE(SUBSTITUTE(LEFT('Récapitulatif Dames'!P96,0)&amp;"0'"&amp;MID('Récapitulatif Dames'!P96,1,6),CHAR(34),""),"'",",")*1,SUBSTITUTE(SUBSTITUTE('Récapitulatif Dames'!P96,CHAR(34),""),"'",",")*1)</f>
        <v>0</v>
      </c>
      <c r="P94" s="306">
        <f>IF(ISERROR(SEARCH("'",'Récapitulatif Dames'!Q96)),SUBSTITUTE(SUBSTITUTE(LEFT('Récapitulatif Dames'!Q96,0)&amp;"0'"&amp;MID('Récapitulatif Dames'!Q96,1,6),CHAR(34),""),"'",",")*1,SUBSTITUTE(SUBSTITUTE('Récapitulatif Dames'!Q96,CHAR(34),""),"'",",")*1)</f>
        <v>0</v>
      </c>
      <c r="Q94" s="306">
        <f>IF(ISERROR(SEARCH("'",'Récapitulatif Dames'!R96)),SUBSTITUTE(SUBSTITUTE(LEFT('Récapitulatif Dames'!R96,0)&amp;"0'"&amp;MID('Récapitulatif Dames'!R96,1,6),CHAR(34),""),"'",",")*1,SUBSTITUTE(SUBSTITUTE('Récapitulatif Dames'!R96,CHAR(34),""),"'",",")*1)</f>
        <v>0</v>
      </c>
      <c r="R94" s="306">
        <f>IF(ISERROR(SEARCH("'",'Récapitulatif Dames'!S96)),SUBSTITUTE(SUBSTITUTE(LEFT('Récapitulatif Dames'!S96,0)&amp;"0'"&amp;MID('Récapitulatif Dames'!S96,1,6),CHAR(34),""),"'",",")*1,SUBSTITUTE(SUBSTITUTE('Récapitulatif Dames'!S96,CHAR(34),""),"'",",")*1)</f>
        <v>0</v>
      </c>
      <c r="S94" s="306">
        <f>IF(ISERROR(SEARCH("'",'Récapitulatif Dames'!T96)),SUBSTITUTE(SUBSTITUTE(LEFT('Récapitulatif Dames'!T96,0)&amp;"0'"&amp;MID('Récapitulatif Dames'!T96,1,6),CHAR(34),""),"'",",")*1,SUBSTITUTE(SUBSTITUTE('Récapitulatif Dames'!T96,CHAR(34),""),"'",",")*1)</f>
        <v>0</v>
      </c>
      <c r="T94" s="306">
        <f>IF(ISERROR(SEARCH("'",'Récapitulatif Dames'!U96)),SUBSTITUTE(SUBSTITUTE(LEFT('Récapitulatif Dames'!U96,0)&amp;"0'"&amp;MID('Récapitulatif Dames'!U96,1,6),CHAR(34),""),"'",",")*1,SUBSTITUTE(SUBSTITUTE('Récapitulatif Dames'!U96,CHAR(34),""),"'",",")*1)</f>
        <v>0</v>
      </c>
      <c r="U94" s="306">
        <f>IF(ISERROR(SEARCH("'",'Récapitulatif Dames'!V96)),SUBSTITUTE(SUBSTITUTE(LEFT('Récapitulatif Dames'!V96,0)&amp;"0'"&amp;MID('Récapitulatif Dames'!V96,1,6),CHAR(34),""),"'",",")*1,SUBSTITUTE(SUBSTITUTE('Récapitulatif Dames'!V96,CHAR(34),""),"'",",")*1)</f>
        <v>0</v>
      </c>
    </row>
    <row r="95" spans="2:23">
      <c r="B95" s="344">
        <f>'Récapitulatif Dames'!B97</f>
        <v>0</v>
      </c>
      <c r="C95" s="1" t="str">
        <f>'Récapitulatif Dames'!C97</f>
        <v>Coline</v>
      </c>
      <c r="D95" s="363">
        <f>IFERROR(IF(D94&gt;0,IF(ISNA(VLOOKUP(D94,PTD!B:B,1,0)),1503-MATCH(D94,PTD!B:B,1),1504-MATCH(D94,PTD!B:B,1)),0),"")</f>
        <v>0</v>
      </c>
      <c r="E95" s="363">
        <f>IFERROR(IF(E94&gt;0,IF(ISNA(VLOOKUP(E94,PTD!C:C,1,0)),1503-MATCH(E94,PTD!C:C,1),1504-MATCH(E94,PTD!C:C,1)),0),"")</f>
        <v>0</v>
      </c>
      <c r="F95" s="363">
        <f>IFERROR(IF(F94&gt;0,IF(ISNA(VLOOKUP(F94,PTD!D:D,1,0)),1503-MATCH(F94,PTD!D:D,1),1504-MATCH(F94,PTD!D:D,1)),0),"")</f>
        <v>0</v>
      </c>
      <c r="G95" s="363">
        <f>IFERROR(IF(G94&gt;0,IF(ISNA(VLOOKUP(G94,PTD!E:E,1,0)),1503-MATCH(G94,PTD!E:E,1),1504-MATCH(G94,PTD!E:E,1)),0),"")</f>
        <v>0</v>
      </c>
      <c r="H95" s="363">
        <f>IFERROR(IF(H94&gt;0,IF(ISNA(VLOOKUP(H94,PTD!F:F,1,0)),1503-MATCH(H94,PTD!F:F,1),1504-MATCH(H94,PTD!F:F,1)),0),"")</f>
        <v>0</v>
      </c>
      <c r="I95" s="363">
        <f>IFERROR(IF(I94&gt;0,IF(ISNA(VLOOKUP(I94,PTD!H:H,1,0)),1503-MATCH(I94,PTD!H:H,1),1504-MATCH(I94,PTD!H:H,1)),0),"")</f>
        <v>0</v>
      </c>
      <c r="J95" s="363">
        <f>IFERROR(IF(J94&gt;0,IF(ISNA(VLOOKUP(J94,PTD!I:I,1,0)),1503-MATCH(J94,PTD!I:I,1),1504-MATCH(J94,PTD!I:I,1)),0),"")</f>
        <v>0</v>
      </c>
      <c r="K95" s="363">
        <f>IFERROR(IF(K94&gt;0,IF(ISNA(VLOOKUP(K94,PTD!J:J,1,0)),1503-MATCH(K94,PTD!J:J,1),1504-MATCH(K94,PTD!J:J,1)),0),"")</f>
        <v>0</v>
      </c>
      <c r="L95" s="363">
        <f>IFERROR(IF(L94&gt;0,IF(ISNA(VLOOKUP(L94,PTD!K:K,1,0)),1503-MATCH(L94,PTD!K:K,1),1504-MATCH(L94,PTD!K:K,1)),0),"")</f>
        <v>0</v>
      </c>
      <c r="M95" s="363">
        <f>IFERROR(IF(M94&gt;0,IF(ISNA(VLOOKUP(M94,PTD!L:L,1,0)),1503-MATCH(M94,PTD!L:L,1),1504-MATCH(M94,PTD!L:L,1)),0),"")</f>
        <v>0</v>
      </c>
      <c r="N95" s="363">
        <f>IFERROR(IF(N94&gt;0,IF(ISNA(VLOOKUP(N94,PTD!M:M,1,0)),1503-MATCH(N94,PTD!M:M,1),1504-MATCH(N94,PTD!M:M,1)),0),"")</f>
        <v>0</v>
      </c>
      <c r="O95" s="363">
        <f>IFERROR(IF(O94&gt;0,IF(ISNA(VLOOKUP(O94,PTD!N:N,1,0)),1503-MATCH(O94,PTD!N:N,1),1504-MATCH(O94,PTD!N:N,1)),0),"")</f>
        <v>0</v>
      </c>
      <c r="P95" s="363">
        <f>IFERROR(IF(P94&gt;0,IF(ISNA(VLOOKUP(P94,PTD!O:O,1,0)),1503-MATCH(P94,PTD!O:O,1),1504-MATCH(P94,PTD!O:O,1)),0),"")</f>
        <v>0</v>
      </c>
      <c r="Q95" s="363">
        <f>IFERROR(IF(Q94&gt;0,IF(ISNA(VLOOKUP(Q94,PTD!P:P,1,0)),1503-MATCH(Q94,PTD!P:P,1),1504-MATCH(Q94,PTD!P:P,1)),0),"")</f>
        <v>0</v>
      </c>
      <c r="R95" s="363">
        <f>IFERROR(IF(R94&gt;0,IF(ISNA(VLOOKUP(R94,PTD!Q:Q,1,0)),1503-MATCH(R94,PTD!Q:Q,1),1504-MATCH(R94,PTD!Q:Q,1)),0),"")</f>
        <v>0</v>
      </c>
      <c r="S95" s="363">
        <f>IFERROR(IF(S94&gt;0,IF(ISNA(VLOOKUP(S94,PTD!R:R,1,0)),1503-MATCH(S94,PTD!R:R,1),1504-MATCH(S94,PTD!R:R,1)),0),"")</f>
        <v>0</v>
      </c>
      <c r="T95" s="363">
        <f>IFERROR(IF(T94&gt;0,IF(ISNA(VLOOKUP(T94,PTD!S:S,1,0)),1503-MATCH(T94,PTD!S:S,1),1504-MATCH(T94,PTD!S:S,1)),0),"")</f>
        <v>0</v>
      </c>
      <c r="U95" s="363">
        <f>IFERROR(IF(U94&gt;0,IF(ISNA(VLOOKUP(U94,PTD!T:T,1,0)),1503-MATCH(U94,PTD!T:T,1),1504-MATCH(U94,PTD!T:T,1)),0),"")</f>
        <v>0</v>
      </c>
    </row>
    <row r="96" spans="2:23">
      <c r="B96" s="344">
        <f>'Récapitulatif Dames'!B98</f>
        <v>0</v>
      </c>
      <c r="C96" s="1" t="str">
        <f>'Récapitulatif Dames'!C98</f>
        <v>MIQUET-PARIS</v>
      </c>
      <c r="D96" s="327">
        <f>IF(ISERROR(SEARCH("'",'Récapitulatif Dames'!E98)),SUBSTITUTE(SUBSTITUTE(LEFT('Récapitulatif Dames'!E98,0)&amp;"0'"&amp;MID('Récapitulatif Dames'!E98,1,6),CHAR(34),""),"'",",")*1,SUBSTITUTE(SUBSTITUTE('Récapitulatif Dames'!E98,CHAR(34),""),"'",",")*1)</f>
        <v>0</v>
      </c>
      <c r="E96" s="327">
        <f>IF(ISERROR(SEARCH("'",'Récapitulatif Dames'!F98)),SUBSTITUTE(SUBSTITUTE(LEFT('Récapitulatif Dames'!F98,0)&amp;"0'"&amp;MID('Récapitulatif Dames'!F98,1,6),CHAR(34),""),"'",",")*1,SUBSTITUTE(SUBSTITUTE('Récapitulatif Dames'!F98,CHAR(34),""),"'",",")*1)</f>
        <v>0</v>
      </c>
      <c r="F96" s="327">
        <f>IF(ISERROR(SEARCH("'",'Récapitulatif Dames'!G98)),SUBSTITUTE(SUBSTITUTE(LEFT('Récapitulatif Dames'!G98,0)&amp;"0'"&amp;MID('Récapitulatif Dames'!G98,1,6),CHAR(34),""),"'",",")*1,SUBSTITUTE(SUBSTITUTE('Récapitulatif Dames'!G98,CHAR(34),""),"'",",")*1)</f>
        <v>0</v>
      </c>
      <c r="G96" s="327">
        <f>IF(ISERROR(SEARCH("'",'Récapitulatif Dames'!H98)),SUBSTITUTE(SUBSTITUTE(LEFT('Récapitulatif Dames'!H98,0)&amp;"0'"&amp;MID('Récapitulatif Dames'!H98,1,6),CHAR(34),""),"'",",")*1,SUBSTITUTE(SUBSTITUTE('Récapitulatif Dames'!H98,CHAR(34),""),"'",",")*1)</f>
        <v>0</v>
      </c>
      <c r="H96" s="327">
        <f>IF(ISERROR(SEARCH("'",'Récapitulatif Dames'!I98)),SUBSTITUTE(SUBSTITUTE(LEFT('Récapitulatif Dames'!I98,0)&amp;"0'"&amp;MID('Récapitulatif Dames'!I98,1,6),CHAR(34),""),"'",",")*1,SUBSTITUTE(SUBSTITUTE('Récapitulatif Dames'!I98,CHAR(34),""),"'",",")*1)</f>
        <v>0</v>
      </c>
      <c r="I96" s="327">
        <f>IF(ISERROR(SEARCH("'",'Récapitulatif Dames'!J98)),SUBSTITUTE(SUBSTITUTE(LEFT('Récapitulatif Dames'!J98,0)&amp;"0'"&amp;MID('Récapitulatif Dames'!J98,1,6),CHAR(34),""),"'",",")*1,SUBSTITUTE(SUBSTITUTE('Récapitulatif Dames'!J98,CHAR(34),""),"'",",")*1)</f>
        <v>0</v>
      </c>
      <c r="J96" s="327">
        <f>IF(ISERROR(SEARCH("'",'Récapitulatif Dames'!K98)),SUBSTITUTE(SUBSTITUTE(LEFT('Récapitulatif Dames'!K98,0)&amp;"0'"&amp;MID('Récapitulatif Dames'!K98,1,6),CHAR(34),""),"'",",")*1,SUBSTITUTE(SUBSTITUTE('Récapitulatif Dames'!K98,CHAR(34),""),"'",",")*1)</f>
        <v>0</v>
      </c>
      <c r="K96" s="327">
        <f>IF(ISERROR(SEARCH("'",'Récapitulatif Dames'!L98)),SUBSTITUTE(SUBSTITUTE(LEFT('Récapitulatif Dames'!L98,0)&amp;"0'"&amp;MID('Récapitulatif Dames'!L98,1,6),CHAR(34),""),"'",",")*1,SUBSTITUTE(SUBSTITUTE('Récapitulatif Dames'!L98,CHAR(34),""),"'",",")*1)</f>
        <v>0</v>
      </c>
      <c r="L96" s="327">
        <f>IF(ISERROR(SEARCH("'",'Récapitulatif Dames'!M98)),SUBSTITUTE(SUBSTITUTE(LEFT('Récapitulatif Dames'!M98,0)&amp;"0'"&amp;MID('Récapitulatif Dames'!M98,1,6),CHAR(34),""),"'",",")*1,SUBSTITUTE(SUBSTITUTE('Récapitulatif Dames'!M98,CHAR(34),""),"'",",")*1)</f>
        <v>0</v>
      </c>
      <c r="M96" s="327">
        <f>IF(ISERROR(SEARCH("'",'Récapitulatif Dames'!N98)),SUBSTITUTE(SUBSTITUTE(LEFT('Récapitulatif Dames'!N98,0)&amp;"0'"&amp;MID('Récapitulatif Dames'!N98,1,6),CHAR(34),""),"'",",")*1,SUBSTITUTE(SUBSTITUTE('Récapitulatif Dames'!N98,CHAR(34),""),"'",",")*1)</f>
        <v>0</v>
      </c>
      <c r="N96" s="327">
        <f>IF(ISERROR(SEARCH("'",'Récapitulatif Dames'!O98)),SUBSTITUTE(SUBSTITUTE(LEFT('Récapitulatif Dames'!O98,0)&amp;"0'"&amp;MID('Récapitulatif Dames'!O98,1,6),CHAR(34),""),"'",",")*1,SUBSTITUTE(SUBSTITUTE('Récapitulatif Dames'!O98,CHAR(34),""),"'",",")*1)</f>
        <v>0</v>
      </c>
      <c r="O96" s="327">
        <f>IF(ISERROR(SEARCH("'",'Récapitulatif Dames'!P98)),SUBSTITUTE(SUBSTITUTE(LEFT('Récapitulatif Dames'!P98,0)&amp;"0'"&amp;MID('Récapitulatif Dames'!P98,1,6),CHAR(34),""),"'",",")*1,SUBSTITUTE(SUBSTITUTE('Récapitulatif Dames'!P98,CHAR(34),""),"'",",")*1)</f>
        <v>0</v>
      </c>
      <c r="P96" s="327">
        <f>IF(ISERROR(SEARCH("'",'Récapitulatif Dames'!Q98)),SUBSTITUTE(SUBSTITUTE(LEFT('Récapitulatif Dames'!Q98,0)&amp;"0'"&amp;MID('Récapitulatif Dames'!Q98,1,6),CHAR(34),""),"'",",")*1,SUBSTITUTE(SUBSTITUTE('Récapitulatif Dames'!Q98,CHAR(34),""),"'",",")*1)</f>
        <v>0</v>
      </c>
      <c r="Q96" s="327">
        <f>IF(ISERROR(SEARCH("'",'Récapitulatif Dames'!R98)),SUBSTITUTE(SUBSTITUTE(LEFT('Récapitulatif Dames'!R98,0)&amp;"0'"&amp;MID('Récapitulatif Dames'!R98,1,6),CHAR(34),""),"'",",")*1,SUBSTITUTE(SUBSTITUTE('Récapitulatif Dames'!R98,CHAR(34),""),"'",",")*1)</f>
        <v>0</v>
      </c>
      <c r="R96" s="327">
        <f>IF(ISERROR(SEARCH("'",'Récapitulatif Dames'!S98)),SUBSTITUTE(SUBSTITUTE(LEFT('Récapitulatif Dames'!S98,0)&amp;"0'"&amp;MID('Récapitulatif Dames'!S98,1,6),CHAR(34),""),"'",",")*1,SUBSTITUTE(SUBSTITUTE('Récapitulatif Dames'!S98,CHAR(34),""),"'",",")*1)</f>
        <v>0</v>
      </c>
      <c r="S96" s="327">
        <f>IF(ISERROR(SEARCH("'",'Récapitulatif Dames'!T98)),SUBSTITUTE(SUBSTITUTE(LEFT('Récapitulatif Dames'!T98,0)&amp;"0'"&amp;MID('Récapitulatif Dames'!T98,1,6),CHAR(34),""),"'",",")*1,SUBSTITUTE(SUBSTITUTE('Récapitulatif Dames'!T98,CHAR(34),""),"'",",")*1)</f>
        <v>0</v>
      </c>
      <c r="T96" s="327">
        <f>IF(ISERROR(SEARCH("'",'Récapitulatif Dames'!U98)),SUBSTITUTE(SUBSTITUTE(LEFT('Récapitulatif Dames'!U98,0)&amp;"0'"&amp;MID('Récapitulatif Dames'!U98,1,6),CHAR(34),""),"'",",")*1,SUBSTITUTE(SUBSTITUTE('Récapitulatif Dames'!U98,CHAR(34),""),"'",",")*1)</f>
        <v>0</v>
      </c>
      <c r="U96" s="327">
        <f>IF(ISERROR(SEARCH("'",'Récapitulatif Dames'!V98)),SUBSTITUTE(SUBSTITUTE(LEFT('Récapitulatif Dames'!V98,0)&amp;"0'"&amp;MID('Récapitulatif Dames'!V98,1,6),CHAR(34),""),"'",",")*1,SUBSTITUTE(SUBSTITUTE('Récapitulatif Dames'!V98,CHAR(34),""),"'",",")*1)</f>
        <v>0</v>
      </c>
    </row>
    <row r="97" spans="2:21">
      <c r="B97" s="344">
        <f>'Récapitulatif Dames'!B99</f>
        <v>0</v>
      </c>
      <c r="C97" s="1" t="str">
        <f>'Récapitulatif Dames'!C99</f>
        <v>Paloma</v>
      </c>
      <c r="D97" s="363">
        <f>IFERROR(IF(D96&gt;0,IF(ISNA(VLOOKUP(D96,PTD!B:B,1,0)),1503-MATCH(D96,PTD!B:B,1),1504-MATCH(D96,PTD!B:B,1)),0),"")</f>
        <v>0</v>
      </c>
      <c r="E97" s="363">
        <f>IFERROR(IF(E96&gt;0,IF(ISNA(VLOOKUP(E96,PTD!C:C,1,0)),1503-MATCH(E96,PTD!C:C,1),1504-MATCH(E96,PTD!C:C,1)),0),"")</f>
        <v>0</v>
      </c>
      <c r="F97" s="363">
        <f>IFERROR(IF(F96&gt;0,IF(ISNA(VLOOKUP(F96,PTD!D:D,1,0)),1503-MATCH(F96,PTD!D:D,1),1504-MATCH(F96,PTD!D:D,1)),0),"")</f>
        <v>0</v>
      </c>
      <c r="G97" s="363">
        <f>IFERROR(IF(G96&gt;0,IF(ISNA(VLOOKUP(G96,PTD!E:E,1,0)),1503-MATCH(G96,PTD!E:E,1),1504-MATCH(G96,PTD!E:E,1)),0),"")</f>
        <v>0</v>
      </c>
      <c r="H97" s="363">
        <f>IFERROR(IF(H96&gt;0,IF(ISNA(VLOOKUP(H96,PTD!F:F,1,0)),1503-MATCH(H96,PTD!F:F,1),1504-MATCH(H96,PTD!F:F,1)),0),"")</f>
        <v>0</v>
      </c>
      <c r="I97" s="363">
        <f>IFERROR(IF(I96&gt;0,IF(ISNA(VLOOKUP(I96,PTD!H:H,1,0)),1503-MATCH(I96,PTD!H:H,1),1504-MATCH(I96,PTD!H:H,1)),0),"")</f>
        <v>0</v>
      </c>
      <c r="J97" s="363">
        <f>IFERROR(IF(J96&gt;0,IF(ISNA(VLOOKUP(J96,PTD!I:I,1,0)),1503-MATCH(J96,PTD!I:I,1),1504-MATCH(J96,PTD!I:I,1)),0),"")</f>
        <v>0</v>
      </c>
      <c r="K97" s="363">
        <f>IFERROR(IF(K96&gt;0,IF(ISNA(VLOOKUP(K96,PTD!J:J,1,0)),1503-MATCH(K96,PTD!J:J,1),1504-MATCH(K96,PTD!J:J,1)),0),"")</f>
        <v>0</v>
      </c>
      <c r="L97" s="363">
        <f>IFERROR(IF(L96&gt;0,IF(ISNA(VLOOKUP(L96,PTD!K:K,1,0)),1503-MATCH(L96,PTD!K:K,1),1504-MATCH(L96,PTD!K:K,1)),0),"")</f>
        <v>0</v>
      </c>
      <c r="M97" s="363">
        <f>IFERROR(IF(M96&gt;0,IF(ISNA(VLOOKUP(M96,PTD!L:L,1,0)),1503-MATCH(M96,PTD!L:L,1),1504-MATCH(M96,PTD!L:L,1)),0),"")</f>
        <v>0</v>
      </c>
      <c r="N97" s="363">
        <f>IFERROR(IF(N96&gt;0,IF(ISNA(VLOOKUP(N96,PTD!M:M,1,0)),1503-MATCH(N96,PTD!M:M,1),1504-MATCH(N96,PTD!M:M,1)),0),"")</f>
        <v>0</v>
      </c>
      <c r="O97" s="363">
        <f>IFERROR(IF(O96&gt;0,IF(ISNA(VLOOKUP(O96,PTD!N:N,1,0)),1503-MATCH(O96,PTD!N:N,1),1504-MATCH(O96,PTD!N:N,1)),0),"")</f>
        <v>0</v>
      </c>
      <c r="P97" s="363">
        <f>IFERROR(IF(P96&gt;0,IF(ISNA(VLOOKUP(P96,PTD!O:O,1,0)),1503-MATCH(P96,PTD!O:O,1),1504-MATCH(P96,PTD!O:O,1)),0),"")</f>
        <v>0</v>
      </c>
      <c r="Q97" s="363">
        <f>IFERROR(IF(Q96&gt;0,IF(ISNA(VLOOKUP(Q96,PTD!P:P,1,0)),1503-MATCH(Q96,PTD!P:P,1),1504-MATCH(Q96,PTD!P:P,1)),0),"")</f>
        <v>0</v>
      </c>
      <c r="R97" s="363">
        <f>IFERROR(IF(R96&gt;0,IF(ISNA(VLOOKUP(R96,PTD!Q:Q,1,0)),1503-MATCH(R96,PTD!Q:Q,1),1504-MATCH(R96,PTD!Q:Q,1)),0),"")</f>
        <v>0</v>
      </c>
      <c r="S97" s="363">
        <f>IFERROR(IF(S96&gt;0,IF(ISNA(VLOOKUP(S96,PTD!R:R,1,0)),1503-MATCH(S96,PTD!R:R,1),1504-MATCH(S96,PTD!R:R,1)),0),"")</f>
        <v>0</v>
      </c>
      <c r="T97" s="363">
        <f>IFERROR(IF(T96&gt;0,IF(ISNA(VLOOKUP(T96,PTD!S:S,1,0)),1503-MATCH(T96,PTD!S:S,1),1504-MATCH(T96,PTD!S:S,1)),0),"")</f>
        <v>0</v>
      </c>
      <c r="U97" s="363">
        <f>IFERROR(IF(U96&gt;0,IF(ISNA(VLOOKUP(U96,PTD!T:T,1,0)),1503-MATCH(U96,PTD!T:T,1),1504-MATCH(U96,PTD!T:T,1)),0),"")</f>
        <v>0</v>
      </c>
    </row>
    <row r="98" spans="2:21">
      <c r="B98" s="344">
        <f>'Récapitulatif Dames'!B100</f>
        <v>0</v>
      </c>
      <c r="C98" s="1" t="str">
        <f>'Récapitulatif Dames'!C100</f>
        <v>YONNET</v>
      </c>
      <c r="D98" s="327">
        <f>IF(ISERROR(SEARCH("'",'Récapitulatif Dames'!E100)),SUBSTITUTE(SUBSTITUTE(LEFT('Récapitulatif Dames'!E100,0)&amp;"0'"&amp;MID('Récapitulatif Dames'!E100,1,6),CHAR(34),""),"'",",")*1,SUBSTITUTE(SUBSTITUTE('Récapitulatif Dames'!E100,CHAR(34),""),"'",",")*1)</f>
        <v>0</v>
      </c>
      <c r="E98" s="327">
        <f>IF(ISERROR(SEARCH("'",'Récapitulatif Dames'!F100)),SUBSTITUTE(SUBSTITUTE(LEFT('Récapitulatif Dames'!F100,0)&amp;"0'"&amp;MID('Récapitulatif Dames'!F100,1,6),CHAR(34),""),"'",",")*1,SUBSTITUTE(SUBSTITUTE('Récapitulatif Dames'!F100,CHAR(34),""),"'",",")*1)</f>
        <v>0</v>
      </c>
      <c r="F98" s="327">
        <f>IF(ISERROR(SEARCH("'",'Récapitulatif Dames'!G100)),SUBSTITUTE(SUBSTITUTE(LEFT('Récapitulatif Dames'!G100,0)&amp;"0'"&amp;MID('Récapitulatif Dames'!G100,1,6),CHAR(34),""),"'",",")*1,SUBSTITUTE(SUBSTITUTE('Récapitulatif Dames'!G100,CHAR(34),""),"'",",")*1)</f>
        <v>0</v>
      </c>
      <c r="G98" s="327">
        <f>IF(ISERROR(SEARCH("'",'Récapitulatif Dames'!H100)),SUBSTITUTE(SUBSTITUTE(LEFT('Récapitulatif Dames'!H100,0)&amp;"0'"&amp;MID('Récapitulatif Dames'!H100,1,6),CHAR(34),""),"'",",")*1,SUBSTITUTE(SUBSTITUTE('Récapitulatif Dames'!H100,CHAR(34),""),"'",",")*1)</f>
        <v>0</v>
      </c>
      <c r="H98" s="327">
        <f>IF(ISERROR(SEARCH("'",'Récapitulatif Dames'!I100)),SUBSTITUTE(SUBSTITUTE(LEFT('Récapitulatif Dames'!I100,0)&amp;"0'"&amp;MID('Récapitulatif Dames'!I100,1,6),CHAR(34),""),"'",",")*1,SUBSTITUTE(SUBSTITUTE('Récapitulatif Dames'!I100,CHAR(34),""),"'",",")*1)</f>
        <v>0</v>
      </c>
      <c r="I98" s="327">
        <f>IF(ISERROR(SEARCH("'",'Récapitulatif Dames'!J100)),SUBSTITUTE(SUBSTITUTE(LEFT('Récapitulatif Dames'!J100,0)&amp;"0'"&amp;MID('Récapitulatif Dames'!J100,1,6),CHAR(34),""),"'",",")*1,SUBSTITUTE(SUBSTITUTE('Récapitulatif Dames'!J100,CHAR(34),""),"'",",")*1)</f>
        <v>0</v>
      </c>
      <c r="J98" s="327">
        <f>IF(ISERROR(SEARCH("'",'Récapitulatif Dames'!K100)),SUBSTITUTE(SUBSTITUTE(LEFT('Récapitulatif Dames'!K100,0)&amp;"0'"&amp;MID('Récapitulatif Dames'!K100,1,6),CHAR(34),""),"'",",")*1,SUBSTITUTE(SUBSTITUTE('Récapitulatif Dames'!K100,CHAR(34),""),"'",",")*1)</f>
        <v>0</v>
      </c>
      <c r="K98" s="327">
        <f>IF(ISERROR(SEARCH("'",'Récapitulatif Dames'!L100)),SUBSTITUTE(SUBSTITUTE(LEFT('Récapitulatif Dames'!L100,0)&amp;"0'"&amp;MID('Récapitulatif Dames'!L100,1,6),CHAR(34),""),"'",",")*1,SUBSTITUTE(SUBSTITUTE('Récapitulatif Dames'!L100,CHAR(34),""),"'",",")*1)</f>
        <v>0</v>
      </c>
      <c r="L98" s="327">
        <f>IF(ISERROR(SEARCH("'",'Récapitulatif Dames'!M100)),SUBSTITUTE(SUBSTITUTE(LEFT('Récapitulatif Dames'!M100,0)&amp;"0'"&amp;MID('Récapitulatif Dames'!M100,1,6),CHAR(34),""),"'",",")*1,SUBSTITUTE(SUBSTITUTE('Récapitulatif Dames'!M100,CHAR(34),""),"'",",")*1)</f>
        <v>0</v>
      </c>
      <c r="M98" s="327">
        <f>IF(ISERROR(SEARCH("'",'Récapitulatif Dames'!N100)),SUBSTITUTE(SUBSTITUTE(LEFT('Récapitulatif Dames'!N100,0)&amp;"0'"&amp;MID('Récapitulatif Dames'!N100,1,6),CHAR(34),""),"'",",")*1,SUBSTITUTE(SUBSTITUTE('Récapitulatif Dames'!N100,CHAR(34),""),"'",",")*1)</f>
        <v>0</v>
      </c>
      <c r="N98" s="327">
        <f>IF(ISERROR(SEARCH("'",'Récapitulatif Dames'!O100)),SUBSTITUTE(SUBSTITUTE(LEFT('Récapitulatif Dames'!O100,0)&amp;"0'"&amp;MID('Récapitulatif Dames'!O100,1,6),CHAR(34),""),"'",",")*1,SUBSTITUTE(SUBSTITUTE('Récapitulatif Dames'!O100,CHAR(34),""),"'",",")*1)</f>
        <v>0</v>
      </c>
      <c r="O98" s="327">
        <f>IF(ISERROR(SEARCH("'",'Récapitulatif Dames'!P100)),SUBSTITUTE(SUBSTITUTE(LEFT('Récapitulatif Dames'!P100,0)&amp;"0'"&amp;MID('Récapitulatif Dames'!P100,1,6),CHAR(34),""),"'",",")*1,SUBSTITUTE(SUBSTITUTE('Récapitulatif Dames'!P100,CHAR(34),""),"'",",")*1)</f>
        <v>0</v>
      </c>
      <c r="P98" s="327">
        <f>IF(ISERROR(SEARCH("'",'Récapitulatif Dames'!Q100)),SUBSTITUTE(SUBSTITUTE(LEFT('Récapitulatif Dames'!Q100,0)&amp;"0'"&amp;MID('Récapitulatif Dames'!Q100,1,6),CHAR(34),""),"'",",")*1,SUBSTITUTE(SUBSTITUTE('Récapitulatif Dames'!Q100,CHAR(34),""),"'",",")*1)</f>
        <v>0</v>
      </c>
      <c r="Q98" s="327">
        <f>IF(ISERROR(SEARCH("'",'Récapitulatif Dames'!R100)),SUBSTITUTE(SUBSTITUTE(LEFT('Récapitulatif Dames'!R100,0)&amp;"0'"&amp;MID('Récapitulatif Dames'!R100,1,6),CHAR(34),""),"'",",")*1,SUBSTITUTE(SUBSTITUTE('Récapitulatif Dames'!R100,CHAR(34),""),"'",",")*1)</f>
        <v>0</v>
      </c>
      <c r="R98" s="327">
        <f>IF(ISERROR(SEARCH("'",'Récapitulatif Dames'!S100)),SUBSTITUTE(SUBSTITUTE(LEFT('Récapitulatif Dames'!S100,0)&amp;"0'"&amp;MID('Récapitulatif Dames'!S100,1,6),CHAR(34),""),"'",",")*1,SUBSTITUTE(SUBSTITUTE('Récapitulatif Dames'!S100,CHAR(34),""),"'",",")*1)</f>
        <v>0</v>
      </c>
      <c r="S98" s="327">
        <f>IF(ISERROR(SEARCH("'",'Récapitulatif Dames'!T100)),SUBSTITUTE(SUBSTITUTE(LEFT('Récapitulatif Dames'!T100,0)&amp;"0'"&amp;MID('Récapitulatif Dames'!T100,1,6),CHAR(34),""),"'",",")*1,SUBSTITUTE(SUBSTITUTE('Récapitulatif Dames'!T100,CHAR(34),""),"'",",")*1)</f>
        <v>0</v>
      </c>
      <c r="T98" s="327">
        <f>IF(ISERROR(SEARCH("'",'Récapitulatif Dames'!U100)),SUBSTITUTE(SUBSTITUTE(LEFT('Récapitulatif Dames'!U100,0)&amp;"0'"&amp;MID('Récapitulatif Dames'!U100,1,6),CHAR(34),""),"'",",")*1,SUBSTITUTE(SUBSTITUTE('Récapitulatif Dames'!U100,CHAR(34),""),"'",",")*1)</f>
        <v>0</v>
      </c>
      <c r="U98" s="327">
        <f>IF(ISERROR(SEARCH("'",'Récapitulatif Dames'!V100)),SUBSTITUTE(SUBSTITUTE(LEFT('Récapitulatif Dames'!V100,0)&amp;"0'"&amp;MID('Récapitulatif Dames'!V100,1,6),CHAR(34),""),"'",",")*1,SUBSTITUTE(SUBSTITUTE('Récapitulatif Dames'!V100,CHAR(34),""),"'",",")*1)</f>
        <v>0</v>
      </c>
    </row>
    <row r="99" spans="2:21">
      <c r="B99" s="344">
        <f>'Récapitulatif Dames'!B101</f>
        <v>0</v>
      </c>
      <c r="C99" s="1" t="str">
        <f>'Récapitulatif Dames'!C101</f>
        <v>Faustine</v>
      </c>
      <c r="D99" s="363">
        <f>IFERROR(IF(D98&gt;0,IF(ISNA(VLOOKUP(D98,PTD!B:B,1,0)),1503-MATCH(D98,PTD!B:B,1),1504-MATCH(D98,PTD!B:B,1)),0),"")</f>
        <v>0</v>
      </c>
      <c r="E99" s="363">
        <f>IFERROR(IF(E98&gt;0,IF(ISNA(VLOOKUP(E98,PTD!C:C,1,0)),1503-MATCH(E98,PTD!C:C,1),1504-MATCH(E98,PTD!C:C,1)),0),"")</f>
        <v>0</v>
      </c>
      <c r="F99" s="363">
        <f>IFERROR(IF(F98&gt;0,IF(ISNA(VLOOKUP(F98,PTD!D:D,1,0)),1503-MATCH(F98,PTD!D:D,1),1504-MATCH(F98,PTD!D:D,1)),0),"")</f>
        <v>0</v>
      </c>
      <c r="G99" s="363">
        <f>IFERROR(IF(G98&gt;0,IF(ISNA(VLOOKUP(G98,PTD!E:E,1,0)),1503-MATCH(G98,PTD!E:E,1),1504-MATCH(G98,PTD!E:E,1)),0),"")</f>
        <v>0</v>
      </c>
      <c r="H99" s="363">
        <f>IFERROR(IF(H98&gt;0,IF(ISNA(VLOOKUP(H98,PTD!F:F,1,0)),1503-MATCH(H98,PTD!F:F,1),1504-MATCH(H98,PTD!F:F,1)),0),"")</f>
        <v>0</v>
      </c>
      <c r="I99" s="363">
        <f>IFERROR(IF(I98&gt;0,IF(ISNA(VLOOKUP(I98,PTD!H:H,1,0)),1503-MATCH(I98,PTD!H:H,1),1504-MATCH(I98,PTD!H:H,1)),0),"")</f>
        <v>0</v>
      </c>
      <c r="J99" s="363">
        <f>IFERROR(IF(J98&gt;0,IF(ISNA(VLOOKUP(J98,PTD!I:I,1,0)),1503-MATCH(J98,PTD!I:I,1),1504-MATCH(J98,PTD!I:I,1)),0),"")</f>
        <v>0</v>
      </c>
      <c r="K99" s="363">
        <f>IFERROR(IF(K98&gt;0,IF(ISNA(VLOOKUP(K98,PTD!J:J,1,0)),1503-MATCH(K98,PTD!J:J,1),1504-MATCH(K98,PTD!J:J,1)),0),"")</f>
        <v>0</v>
      </c>
      <c r="L99" s="363">
        <f>IFERROR(IF(L98&gt;0,IF(ISNA(VLOOKUP(L98,PTD!K:K,1,0)),1503-MATCH(L98,PTD!K:K,1),1504-MATCH(L98,PTD!K:K,1)),0),"")</f>
        <v>0</v>
      </c>
      <c r="M99" s="363">
        <f>IFERROR(IF(M98&gt;0,IF(ISNA(VLOOKUP(M98,PTD!L:L,1,0)),1503-MATCH(M98,PTD!L:L,1),1504-MATCH(M98,PTD!L:L,1)),0),"")</f>
        <v>0</v>
      </c>
      <c r="N99" s="363">
        <f>IFERROR(IF(N98&gt;0,IF(ISNA(VLOOKUP(N98,PTD!M:M,1,0)),1503-MATCH(N98,PTD!M:M,1),1504-MATCH(N98,PTD!M:M,1)),0),"")</f>
        <v>0</v>
      </c>
      <c r="O99" s="363">
        <f>IFERROR(IF(O98&gt;0,IF(ISNA(VLOOKUP(O98,PTD!N:N,1,0)),1503-MATCH(O98,PTD!N:N,1),1504-MATCH(O98,PTD!N:N,1)),0),"")</f>
        <v>0</v>
      </c>
      <c r="P99" s="363">
        <f>IFERROR(IF(P98&gt;0,IF(ISNA(VLOOKUP(P98,PTD!O:O,1,0)),1503-MATCH(P98,PTD!O:O,1),1504-MATCH(P98,PTD!O:O,1)),0),"")</f>
        <v>0</v>
      </c>
      <c r="Q99" s="363">
        <f>IFERROR(IF(Q98&gt;0,IF(ISNA(VLOOKUP(Q98,PTD!P:P,1,0)),1503-MATCH(Q98,PTD!P:P,1),1504-MATCH(Q98,PTD!P:P,1)),0),"")</f>
        <v>0</v>
      </c>
      <c r="R99" s="363">
        <f>IFERROR(IF(R98&gt;0,IF(ISNA(VLOOKUP(R98,PTD!Q:Q,1,0)),1503-MATCH(R98,PTD!Q:Q,1),1504-MATCH(R98,PTD!Q:Q,1)),0),"")</f>
        <v>0</v>
      </c>
      <c r="S99" s="363">
        <f>IFERROR(IF(S98&gt;0,IF(ISNA(VLOOKUP(S98,PTD!R:R,1,0)),1503-MATCH(S98,PTD!R:R,1),1504-MATCH(S98,PTD!R:R,1)),0),"")</f>
        <v>0</v>
      </c>
      <c r="T99" s="363">
        <f>IFERROR(IF(T98&gt;0,IF(ISNA(VLOOKUP(T98,PTD!S:S,1,0)),1503-MATCH(T98,PTD!S:S,1),1504-MATCH(T98,PTD!S:S,1)),0),"")</f>
        <v>0</v>
      </c>
      <c r="U99" s="363">
        <f>IFERROR(IF(U98&gt;0,IF(ISNA(VLOOKUP(U98,PTD!T:T,1,0)),1503-MATCH(U98,PTD!T:T,1),1504-MATCH(U98,PTD!T:T,1)),0),"")</f>
        <v>0</v>
      </c>
    </row>
    <row r="100" spans="2:21">
      <c r="B100" s="415"/>
      <c r="C100" s="1" t="str">
        <f>'Récapitulatif Dames'!C102</f>
        <v>DELORGE</v>
      </c>
      <c r="D100" s="415">
        <f>IF(ISERROR(SEARCH("'",'Récapitulatif Dames'!E102)),SUBSTITUTE(SUBSTITUTE(LEFT('Récapitulatif Dames'!E102,0)&amp;"0'"&amp;MID('Récapitulatif Dames'!E102,1,6),CHAR(34),""),"'",",")*1,SUBSTITUTE(SUBSTITUTE('Récapitulatif Dames'!E102,CHAR(34),""),"'",",")*1)</f>
        <v>0.38729999999999998</v>
      </c>
      <c r="E100" s="415">
        <f>IF(ISERROR(SEARCH("'",'Récapitulatif Dames'!F102)),SUBSTITUTE(SUBSTITUTE(LEFT('Récapitulatif Dames'!F102,0)&amp;"0'"&amp;MID('Récapitulatif Dames'!F102,1,6),CHAR(34),""),"'",",")*1,SUBSTITUTE(SUBSTITUTE('Récapitulatif Dames'!F102,CHAR(34),""),"'",",")*1)</f>
        <v>1.2914000000000001</v>
      </c>
      <c r="F100" s="415">
        <f>IF(ISERROR(SEARCH("'",'Récapitulatif Dames'!G102)),SUBSTITUTE(SUBSTITUTE(LEFT('Récapitulatif Dames'!G102,0)&amp;"0'"&amp;MID('Récapitulatif Dames'!G102,1,6),CHAR(34),""),"'",",")*1,SUBSTITUTE(SUBSTITUTE('Récapitulatif Dames'!G102,CHAR(34),""),"'",",")*1)</f>
        <v>0</v>
      </c>
      <c r="G100" s="415">
        <f>IF(ISERROR(SEARCH("'",'Récapitulatif Dames'!H102)),SUBSTITUTE(SUBSTITUTE(LEFT('Récapitulatif Dames'!H102,0)&amp;"0'"&amp;MID('Récapitulatif Dames'!H102,1,6),CHAR(34),""),"'",",")*1,SUBSTITUTE(SUBSTITUTE('Récapitulatif Dames'!H102,CHAR(34),""),"'",",")*1)</f>
        <v>0</v>
      </c>
      <c r="H100" s="415">
        <f>IF(ISERROR(SEARCH("'",'Récapitulatif Dames'!I102)),SUBSTITUTE(SUBSTITUTE(LEFT('Récapitulatif Dames'!I102,0)&amp;"0'"&amp;MID('Récapitulatif Dames'!I102,1,6),CHAR(34),""),"'",",")*1,SUBSTITUTE(SUBSTITUTE('Récapitulatif Dames'!I102,CHAR(34),""),"'",",")*1)</f>
        <v>0</v>
      </c>
      <c r="I100" s="415">
        <f>IF(ISERROR(SEARCH("'",'Récapitulatif Dames'!J102)),SUBSTITUTE(SUBSTITUTE(LEFT('Récapitulatif Dames'!J102,0)&amp;"0'"&amp;MID('Récapitulatif Dames'!J102,1,6),CHAR(34),""),"'",",")*1,SUBSTITUTE(SUBSTITUTE('Récapitulatif Dames'!J102,CHAR(34),""),"'",",")*1)</f>
        <v>0</v>
      </c>
      <c r="J100" s="415">
        <f>IF(ISERROR(SEARCH("'",'Récapitulatif Dames'!K102)),SUBSTITUTE(SUBSTITUTE(LEFT('Récapitulatif Dames'!K102,0)&amp;"0'"&amp;MID('Récapitulatif Dames'!K102,1,6),CHAR(34),""),"'",",")*1,SUBSTITUTE(SUBSTITUTE('Récapitulatif Dames'!K102,CHAR(34),""),"'",",")*1)</f>
        <v>0.42799999999999999</v>
      </c>
      <c r="K100" s="415">
        <f>IF(ISERROR(SEARCH("'",'Récapitulatif Dames'!L102)),SUBSTITUTE(SUBSTITUTE(LEFT('Récapitulatif Dames'!L102,0)&amp;"0'"&amp;MID('Récapitulatif Dames'!L102,1,6),CHAR(34),""),"'",",")*1,SUBSTITUTE(SUBSTITUTE('Récapitulatif Dames'!L102,CHAR(34),""),"'",",")*1)</f>
        <v>1.3546</v>
      </c>
      <c r="L100" s="415">
        <f>IF(ISERROR(SEARCH("'",'Récapitulatif Dames'!M102)),SUBSTITUTE(SUBSTITUTE(LEFT('Récapitulatif Dames'!M102,0)&amp;"0'"&amp;MID('Récapitulatif Dames'!M102,1,6),CHAR(34),""),"'",",")*1,SUBSTITUTE(SUBSTITUTE('Récapitulatif Dames'!M102,CHAR(34),""),"'",",")*1)</f>
        <v>0</v>
      </c>
      <c r="M100" s="415">
        <f>IF(ISERROR(SEARCH("'",'Récapitulatif Dames'!N102)),SUBSTITUTE(SUBSTITUTE(LEFT('Récapitulatif Dames'!N102,0)&amp;"0'"&amp;MID('Récapitulatif Dames'!N102,1,6),CHAR(34),""),"'",",")*1,SUBSTITUTE(SUBSTITUTE('Récapitulatif Dames'!N102,CHAR(34),""),"'",",")*1)</f>
        <v>0.47839999999999999</v>
      </c>
      <c r="N100" s="415">
        <f>IF(ISERROR(SEARCH("'",'Récapitulatif Dames'!O102)),SUBSTITUTE(SUBSTITUTE(LEFT('Récapitulatif Dames'!O102,0)&amp;"0'"&amp;MID('Récapitulatif Dames'!O102,1,6),CHAR(34),""),"'",",")*1,SUBSTITUTE(SUBSTITUTE('Récapitulatif Dames'!O102,CHAR(34),""),"'",",")*1)</f>
        <v>1.4682999999999999</v>
      </c>
      <c r="O100" s="415">
        <f>IF(ISERROR(SEARCH("'",'Récapitulatif Dames'!P102)),SUBSTITUTE(SUBSTITUTE(LEFT('Récapitulatif Dames'!P102,0)&amp;"0'"&amp;MID('Récapitulatif Dames'!P102,1,6),CHAR(34),""),"'",",")*1,SUBSTITUTE(SUBSTITUTE('Récapitulatif Dames'!P102,CHAR(34),""),"'",",")*1)</f>
        <v>0</v>
      </c>
      <c r="P100" s="415">
        <f>IF(ISERROR(SEARCH("'",'Récapitulatif Dames'!Q102)),SUBSTITUTE(SUBSTITUTE(LEFT('Récapitulatif Dames'!Q102,0)&amp;"0'"&amp;MID('Récapitulatif Dames'!Q102,1,6),CHAR(34),""),"'",",")*1,SUBSTITUTE(SUBSTITUTE('Récapitulatif Dames'!Q102,CHAR(34),""),"'",",")*1)</f>
        <v>0</v>
      </c>
      <c r="Q100" s="415">
        <f>IF(ISERROR(SEARCH("'",'Récapitulatif Dames'!R102)),SUBSTITUTE(SUBSTITUTE(LEFT('Récapitulatif Dames'!R102,0)&amp;"0'"&amp;MID('Récapitulatif Dames'!R102,1,6),CHAR(34),""),"'",",")*1,SUBSTITUTE(SUBSTITUTE('Récapitulatif Dames'!R102,CHAR(34),""),"'",",")*1)</f>
        <v>0</v>
      </c>
      <c r="R100" s="415">
        <f>IF(ISERROR(SEARCH("'",'Récapitulatif Dames'!S102)),SUBSTITUTE(SUBSTITUTE(LEFT('Récapitulatif Dames'!S102,0)&amp;"0'"&amp;MID('Récapitulatif Dames'!S102,1,6),CHAR(34),""),"'",",")*1,SUBSTITUTE(SUBSTITUTE('Récapitulatif Dames'!S102,CHAR(34),""),"'",",")*1)</f>
        <v>0</v>
      </c>
      <c r="S100" s="415">
        <f>IF(ISERROR(SEARCH("'",'Récapitulatif Dames'!T102)),SUBSTITUTE(SUBSTITUTE(LEFT('Récapitulatif Dames'!T102,0)&amp;"0'"&amp;MID('Récapitulatif Dames'!T102,1,6),CHAR(34),""),"'",",")*1,SUBSTITUTE(SUBSTITUTE('Récapitulatif Dames'!T102,CHAR(34),""),"'",",")*1)</f>
        <v>0</v>
      </c>
      <c r="T100" s="415">
        <f>IF(ISERROR(SEARCH("'",'Récapitulatif Dames'!U102)),SUBSTITUTE(SUBSTITUTE(LEFT('Récapitulatif Dames'!U102,0)&amp;"0'"&amp;MID('Récapitulatif Dames'!U102,1,6),CHAR(34),""),"'",",")*1,SUBSTITUTE(SUBSTITUTE('Récapitulatif Dames'!U102,CHAR(34),""),"'",",")*1)</f>
        <v>0</v>
      </c>
      <c r="U100" s="415">
        <f>IF(ISERROR(SEARCH("'",'Récapitulatif Dames'!V102)),SUBSTITUTE(SUBSTITUTE(LEFT('Récapitulatif Dames'!V102,0)&amp;"0'"&amp;MID('Récapitulatif Dames'!V102,1,6),CHAR(34),""),"'",",")*1,SUBSTITUTE(SUBSTITUTE('Récapitulatif Dames'!V102,CHAR(34),""),"'",",")*1)</f>
        <v>0</v>
      </c>
    </row>
    <row r="101" spans="2:21">
      <c r="B101" s="415"/>
      <c r="C101" s="1" t="str">
        <f>'Récapitulatif Dames'!C103</f>
        <v>Sidonie</v>
      </c>
      <c r="D101" s="415">
        <f>IFERROR(IF(D100&gt;0,IF(ISNA(VLOOKUP(D100,PTD!B:B,1,0)),1503-MATCH(D100,PTD!B:B,1),1504-MATCH(D100,PTD!B:B,1)),0),"")</f>
        <v>468</v>
      </c>
      <c r="E101" s="415">
        <f>IFERROR(IF(E100&gt;0,IF(ISNA(VLOOKUP(E100,PTD!C:C,1,0)),1503-MATCH(E100,PTD!C:C,1),1504-MATCH(E100,PTD!C:C,1)),0),"")</f>
        <v>329</v>
      </c>
      <c r="F101" s="415">
        <f>IFERROR(IF(F100&gt;0,IF(ISNA(VLOOKUP(F100,PTD!D:D,1,0)),1503-MATCH(F100,PTD!D:D,1),1504-MATCH(F100,PTD!D:D,1)),0),"")</f>
        <v>0</v>
      </c>
      <c r="G101" s="415">
        <f>IFERROR(IF(G100&gt;0,IF(ISNA(VLOOKUP(G100,PTD!E:E,1,0)),1503-MATCH(G100,PTD!E:E,1),1504-MATCH(G100,PTD!E:E,1)),0),"")</f>
        <v>0</v>
      </c>
      <c r="H101" s="415">
        <f>IFERROR(IF(H100&gt;0,IF(ISNA(VLOOKUP(H100,PTD!F:F,1,0)),1503-MATCH(H100,PTD!F:F,1),1504-MATCH(H100,PTD!F:F,1)),0),"")</f>
        <v>0</v>
      </c>
      <c r="I101" s="415">
        <f>IFERROR(IF(I100&gt;0,IF(ISNA(VLOOKUP(I100,PTD!H:H,1,0)),1503-MATCH(I100,PTD!H:H,1),1504-MATCH(I100,PTD!H:H,1)),0),"")</f>
        <v>0</v>
      </c>
      <c r="J101" s="415">
        <f>IFERROR(IF(J100&gt;0,IF(ISNA(VLOOKUP(J100,PTD!I:I,1,0)),1503-MATCH(J100,PTD!I:I,1),1504-MATCH(J100,PTD!I:I,1)),0),"")</f>
        <v>574</v>
      </c>
      <c r="K101" s="415">
        <f>IFERROR(IF(K100&gt;0,IF(ISNA(VLOOKUP(K100,PTD!J:J,1,0)),1503-MATCH(K100,PTD!J:J,1),1504-MATCH(K100,PTD!J:J,1)),0),"")</f>
        <v>478</v>
      </c>
      <c r="L101" s="415">
        <f>IFERROR(IF(L100&gt;0,IF(ISNA(VLOOKUP(L100,PTD!K:K,1,0)),1503-MATCH(L100,PTD!K:K,1),1504-MATCH(L100,PTD!K:K,1)),0),"")</f>
        <v>0</v>
      </c>
      <c r="M101" s="415">
        <f>IFERROR(IF(M100&gt;0,IF(ISNA(VLOOKUP(M100,PTD!L:L,1,0)),1503-MATCH(M100,PTD!L:L,1),1504-MATCH(M100,PTD!L:L,1)),0),"")</f>
        <v>527</v>
      </c>
      <c r="N101" s="415">
        <f>IFERROR(IF(N100&gt;0,IF(ISNA(VLOOKUP(N100,PTD!M:M,1,0)),1503-MATCH(N100,PTD!M:M,1),1504-MATCH(N100,PTD!M:M,1)),0),"")</f>
        <v>511</v>
      </c>
      <c r="O101" s="415">
        <f>IFERROR(IF(O100&gt;0,IF(ISNA(VLOOKUP(O100,PTD!N:N,1,0)),1503-MATCH(O100,PTD!N:N,1),1504-MATCH(O100,PTD!N:N,1)),0),"")</f>
        <v>0</v>
      </c>
      <c r="P101" s="415">
        <f>IFERROR(IF(P100&gt;0,IF(ISNA(VLOOKUP(P100,PTD!O:O,1,0)),1503-MATCH(P100,PTD!O:O,1),1504-MATCH(P100,PTD!O:O,1)),0),"")</f>
        <v>0</v>
      </c>
      <c r="Q101" s="415">
        <f>IFERROR(IF(Q100&gt;0,IF(ISNA(VLOOKUP(Q100,PTD!P:P,1,0)),1503-MATCH(Q100,PTD!P:P,1),1504-MATCH(Q100,PTD!P:P,1)),0),"")</f>
        <v>0</v>
      </c>
      <c r="R101" s="415">
        <f>IFERROR(IF(R100&gt;0,IF(ISNA(VLOOKUP(R100,PTD!Q:Q,1,0)),1503-MATCH(R100,PTD!Q:Q,1),1504-MATCH(R100,PTD!Q:Q,1)),0),"")</f>
        <v>0</v>
      </c>
      <c r="S101" s="415">
        <f>IFERROR(IF(S100&gt;0,IF(ISNA(VLOOKUP(S100,PTD!R:R,1,0)),1503-MATCH(S100,PTD!R:R,1),1504-MATCH(S100,PTD!R:R,1)),0),"")</f>
        <v>0</v>
      </c>
      <c r="T101" s="415">
        <f>IFERROR(IF(T100&gt;0,IF(ISNA(VLOOKUP(T100,PTD!S:S,1,0)),1503-MATCH(T100,PTD!S:S,1),1504-MATCH(T100,PTD!S:S,1)),0),"")</f>
        <v>0</v>
      </c>
      <c r="U101" s="415">
        <f>IFERROR(IF(U100&gt;0,IF(ISNA(VLOOKUP(U100,PTD!T:T,1,0)),1503-MATCH(U100,PTD!T:T,1),1504-MATCH(U100,PTD!T:T,1)),0),"")</f>
        <v>0</v>
      </c>
    </row>
    <row r="102" spans="2:21">
      <c r="B102" s="412">
        <f>'Récapitulatif Dames'!B106</f>
        <v>0</v>
      </c>
    </row>
    <row r="103" spans="2:21">
      <c r="B103" s="412">
        <f>'Récapitulatif Dames'!B104</f>
        <v>0</v>
      </c>
      <c r="C103" s="1" t="str">
        <f>'Récapitulatif Dames'!C104</f>
        <v>DUBERNAT</v>
      </c>
      <c r="D103" s="412">
        <f>IF(ISERROR(SEARCH("'",'Récapitulatif Dames'!E104)),SUBSTITUTE(SUBSTITUTE(LEFT('Récapitulatif Dames'!E104,0)&amp;"0'"&amp;MID('Récapitulatif Dames'!E104,1,6),CHAR(34),""),"'",",")*1,SUBSTITUTE(SUBSTITUTE('Récapitulatif Dames'!E104,CHAR(34),""),"'",",")*1)</f>
        <v>0</v>
      </c>
      <c r="E103" s="412">
        <f>IF(ISERROR(SEARCH("'",'Récapitulatif Dames'!F104)),SUBSTITUTE(SUBSTITUTE(LEFT('Récapitulatif Dames'!F104,0)&amp;"0'"&amp;MID('Récapitulatif Dames'!F104,1,6),CHAR(34),""),"'",",")*1,SUBSTITUTE(SUBSTITUTE('Récapitulatif Dames'!F104,CHAR(34),""),"'",",")*1)</f>
        <v>0</v>
      </c>
      <c r="F103" s="412">
        <f>IF(ISERROR(SEARCH("'",'Récapitulatif Dames'!G104)),SUBSTITUTE(SUBSTITUTE(LEFT('Récapitulatif Dames'!G104,0)&amp;"0'"&amp;MID('Récapitulatif Dames'!G104,1,6),CHAR(34),""),"'",",")*1,SUBSTITUTE(SUBSTITUTE('Récapitulatif Dames'!G104,CHAR(34),""),"'",",")*1)</f>
        <v>0</v>
      </c>
      <c r="G103" s="412">
        <f>IF(ISERROR(SEARCH("'",'Récapitulatif Dames'!H104)),SUBSTITUTE(SUBSTITUTE(LEFT('Récapitulatif Dames'!H104,0)&amp;"0'"&amp;MID('Récapitulatif Dames'!H104,1,6),CHAR(34),""),"'",",")*1,SUBSTITUTE(SUBSTITUTE('Récapitulatif Dames'!H104,CHAR(34),""),"'",",")*1)</f>
        <v>0</v>
      </c>
      <c r="H103" s="412">
        <f>IF(ISERROR(SEARCH("'",'Récapitulatif Dames'!I104)),SUBSTITUTE(SUBSTITUTE(LEFT('Récapitulatif Dames'!I104,0)&amp;"0'"&amp;MID('Récapitulatif Dames'!I104,1,6),CHAR(34),""),"'",",")*1,SUBSTITUTE(SUBSTITUTE('Récapitulatif Dames'!I104,CHAR(34),""),"'",",")*1)</f>
        <v>0</v>
      </c>
      <c r="I103" s="412">
        <f>IF(ISERROR(SEARCH("'",'Récapitulatif Dames'!J104)),SUBSTITUTE(SUBSTITUTE(LEFT('Récapitulatif Dames'!J104,0)&amp;"0'"&amp;MID('Récapitulatif Dames'!J104,1,6),CHAR(34),""),"'",",")*1,SUBSTITUTE(SUBSTITUTE('Récapitulatif Dames'!J104,CHAR(34),""),"'",",")*1)</f>
        <v>0</v>
      </c>
      <c r="J103" s="412">
        <f>IF(ISERROR(SEARCH("'",'Récapitulatif Dames'!K104)),SUBSTITUTE(SUBSTITUTE(LEFT('Récapitulatif Dames'!K104,0)&amp;"0'"&amp;MID('Récapitulatif Dames'!K104,1,6),CHAR(34),""),"'",",")*1,SUBSTITUTE(SUBSTITUTE('Récapitulatif Dames'!K104,CHAR(34),""),"'",",")*1)</f>
        <v>0</v>
      </c>
      <c r="K103" s="412">
        <f>IF(ISERROR(SEARCH("'",'Récapitulatif Dames'!L104)),SUBSTITUTE(SUBSTITUTE(LEFT('Récapitulatif Dames'!L104,0)&amp;"0'"&amp;MID('Récapitulatif Dames'!L104,1,6),CHAR(34),""),"'",",")*1,SUBSTITUTE(SUBSTITUTE('Récapitulatif Dames'!L104,CHAR(34),""),"'",",")*1)</f>
        <v>0</v>
      </c>
      <c r="L103" s="412">
        <f>IF(ISERROR(SEARCH("'",'Récapitulatif Dames'!M104)),SUBSTITUTE(SUBSTITUTE(LEFT('Récapitulatif Dames'!M104,0)&amp;"0'"&amp;MID('Récapitulatif Dames'!M104,1,6),CHAR(34),""),"'",",")*1,SUBSTITUTE(SUBSTITUTE('Récapitulatif Dames'!M104,CHAR(34),""),"'",",")*1)</f>
        <v>0</v>
      </c>
      <c r="M103" s="412">
        <f>IF(ISERROR(SEARCH("'",'Récapitulatif Dames'!N104)),SUBSTITUTE(SUBSTITUTE(LEFT('Récapitulatif Dames'!N104,0)&amp;"0'"&amp;MID('Récapitulatif Dames'!N104,1,6),CHAR(34),""),"'",",")*1,SUBSTITUTE(SUBSTITUTE('Récapitulatif Dames'!N104,CHAR(34),""),"'",",")*1)</f>
        <v>0</v>
      </c>
      <c r="N103" s="412">
        <f>IF(ISERROR(SEARCH("'",'Récapitulatif Dames'!O104)),SUBSTITUTE(SUBSTITUTE(LEFT('Récapitulatif Dames'!O104,0)&amp;"0'"&amp;MID('Récapitulatif Dames'!O104,1,6),CHAR(34),""),"'",",")*1,SUBSTITUTE(SUBSTITUTE('Récapitulatif Dames'!O104,CHAR(34),""),"'",",")*1)</f>
        <v>0</v>
      </c>
      <c r="O103" s="412">
        <f>IF(ISERROR(SEARCH("'",'Récapitulatif Dames'!P104)),SUBSTITUTE(SUBSTITUTE(LEFT('Récapitulatif Dames'!P104,0)&amp;"0'"&amp;MID('Récapitulatif Dames'!P104,1,6),CHAR(34),""),"'",",")*1,SUBSTITUTE(SUBSTITUTE('Récapitulatif Dames'!P104,CHAR(34),""),"'",",")*1)</f>
        <v>0</v>
      </c>
      <c r="P103" s="412">
        <f>IF(ISERROR(SEARCH("'",'Récapitulatif Dames'!Q104)),SUBSTITUTE(SUBSTITUTE(LEFT('Récapitulatif Dames'!Q104,0)&amp;"0'"&amp;MID('Récapitulatif Dames'!Q104,1,6),CHAR(34),""),"'",",")*1,SUBSTITUTE(SUBSTITUTE('Récapitulatif Dames'!Q104,CHAR(34),""),"'",",")*1)</f>
        <v>0</v>
      </c>
      <c r="Q103" s="412">
        <f>IF(ISERROR(SEARCH("'",'Récapitulatif Dames'!R104)),SUBSTITUTE(SUBSTITUTE(LEFT('Récapitulatif Dames'!R104,0)&amp;"0'"&amp;MID('Récapitulatif Dames'!R104,1,6),CHAR(34),""),"'",",")*1,SUBSTITUTE(SUBSTITUTE('Récapitulatif Dames'!R104,CHAR(34),""),"'",",")*1)</f>
        <v>0</v>
      </c>
      <c r="R103" s="412">
        <f>IF(ISERROR(SEARCH("'",'Récapitulatif Dames'!S104)),SUBSTITUTE(SUBSTITUTE(LEFT('Récapitulatif Dames'!S104,0)&amp;"0'"&amp;MID('Récapitulatif Dames'!S104,1,6),CHAR(34),""),"'",",")*1,SUBSTITUTE(SUBSTITUTE('Récapitulatif Dames'!S104,CHAR(34),""),"'",",")*1)</f>
        <v>0</v>
      </c>
      <c r="S103" s="412">
        <f>IF(ISERROR(SEARCH("'",'Récapitulatif Dames'!T104)),SUBSTITUTE(SUBSTITUTE(LEFT('Récapitulatif Dames'!T104,0)&amp;"0'"&amp;MID('Récapitulatif Dames'!T104,1,6),CHAR(34),""),"'",",")*1,SUBSTITUTE(SUBSTITUTE('Récapitulatif Dames'!T104,CHAR(34),""),"'",",")*1)</f>
        <v>0</v>
      </c>
      <c r="T103" s="412">
        <f>IF(ISERROR(SEARCH("'",'Récapitulatif Dames'!U104)),SUBSTITUTE(SUBSTITUTE(LEFT('Récapitulatif Dames'!U104,0)&amp;"0'"&amp;MID('Récapitulatif Dames'!U104,1,6),CHAR(34),""),"'",",")*1,SUBSTITUTE(SUBSTITUTE('Récapitulatif Dames'!U104,CHAR(34),""),"'",",")*1)</f>
        <v>0</v>
      </c>
      <c r="U103" s="412">
        <f>IF(ISERROR(SEARCH("'",'Récapitulatif Dames'!V104)),SUBSTITUTE(SUBSTITUTE(LEFT('Récapitulatif Dames'!V104,0)&amp;"0'"&amp;MID('Récapitulatif Dames'!V104,1,6),CHAR(34),""),"'",",")*1,SUBSTITUTE(SUBSTITUTE('Récapitulatif Dames'!V104,CHAR(34),""),"'",",")*1)</f>
        <v>0</v>
      </c>
    </row>
    <row r="104" spans="2:21">
      <c r="B104" s="412">
        <f>'Récapitulatif Dames'!B105</f>
        <v>0</v>
      </c>
      <c r="C104" s="1" t="str">
        <f>'Récapitulatif Dames'!C105</f>
        <v>Manon</v>
      </c>
      <c r="D104" s="412">
        <f>IFERROR(IF(D103&gt;0,IF(ISNA(VLOOKUP(D103,PTD!B:B,1,0)),1503-MATCH(D103,PTD!B:B,1),1504-MATCH(D103,PTD!B:B,1)),0),"")</f>
        <v>0</v>
      </c>
      <c r="E104" s="412">
        <f>IFERROR(IF(E103&gt;0,IF(ISNA(VLOOKUP(E103,PTD!C:C,1,0)),1503-MATCH(E103,PTD!C:C,1),1504-MATCH(E103,PTD!C:C,1)),0),"")</f>
        <v>0</v>
      </c>
      <c r="F104" s="412">
        <f>IFERROR(IF(F103&gt;0,IF(ISNA(VLOOKUP(F103,PTD!D:D,1,0)),1503-MATCH(F103,PTD!D:D,1),1504-MATCH(F103,PTD!D:D,1)),0),"")</f>
        <v>0</v>
      </c>
      <c r="G104" s="412">
        <f>IFERROR(IF(G103&gt;0,IF(ISNA(VLOOKUP(G103,PTD!E:E,1,0)),1503-MATCH(G103,PTD!E:E,1),1504-MATCH(G103,PTD!E:E,1)),0),"")</f>
        <v>0</v>
      </c>
      <c r="H104" s="412">
        <f>IFERROR(IF(H103&gt;0,IF(ISNA(VLOOKUP(H103,PTD!F:F,1,0)),1503-MATCH(H103,PTD!F:F,1),1504-MATCH(H103,PTD!F:F,1)),0),"")</f>
        <v>0</v>
      </c>
      <c r="I104" s="412">
        <f>IFERROR(IF(I103&gt;0,IF(ISNA(VLOOKUP(I103,PTD!H:H,1,0)),1503-MATCH(I103,PTD!H:H,1),1504-MATCH(I103,PTD!H:H,1)),0),"")</f>
        <v>0</v>
      </c>
      <c r="J104" s="412">
        <f>IFERROR(IF(J103&gt;0,IF(ISNA(VLOOKUP(J103,PTD!I:I,1,0)),1503-MATCH(J103,PTD!I:I,1),1504-MATCH(J103,PTD!I:I,1)),0),"")</f>
        <v>0</v>
      </c>
      <c r="K104" s="412">
        <f>IFERROR(IF(K103&gt;0,IF(ISNA(VLOOKUP(K103,PTD!J:J,1,0)),1503-MATCH(K103,PTD!J:J,1),1504-MATCH(K103,PTD!J:J,1)),0),"")</f>
        <v>0</v>
      </c>
      <c r="L104" s="412">
        <f>IFERROR(IF(L103&gt;0,IF(ISNA(VLOOKUP(L103,PTD!K:K,1,0)),1503-MATCH(L103,PTD!K:K,1),1504-MATCH(L103,PTD!K:K,1)),0),"")</f>
        <v>0</v>
      </c>
      <c r="M104" s="412">
        <f>IFERROR(IF(M103&gt;0,IF(ISNA(VLOOKUP(M103,PTD!L:L,1,0)),1503-MATCH(M103,PTD!L:L,1),1504-MATCH(M103,PTD!L:L,1)),0),"")</f>
        <v>0</v>
      </c>
      <c r="N104" s="412">
        <f>IFERROR(IF(N103&gt;0,IF(ISNA(VLOOKUP(N103,PTD!M:M,1,0)),1503-MATCH(N103,PTD!M:M,1),1504-MATCH(N103,PTD!M:M,1)),0),"")</f>
        <v>0</v>
      </c>
      <c r="O104" s="412">
        <f>IFERROR(IF(O103&gt;0,IF(ISNA(VLOOKUP(O103,PTD!N:N,1,0)),1503-MATCH(O103,PTD!N:N,1),1504-MATCH(O103,PTD!N:N,1)),0),"")</f>
        <v>0</v>
      </c>
      <c r="P104" s="412">
        <f>IFERROR(IF(P103&gt;0,IF(ISNA(VLOOKUP(P103,PTD!O:O,1,0)),1503-MATCH(P103,PTD!O:O,1),1504-MATCH(P103,PTD!O:O,1)),0),"")</f>
        <v>0</v>
      </c>
      <c r="Q104" s="412">
        <f>IFERROR(IF(Q103&gt;0,IF(ISNA(VLOOKUP(Q103,PTD!P:P,1,0)),1503-MATCH(Q103,PTD!P:P,1),1504-MATCH(Q103,PTD!P:P,1)),0),"")</f>
        <v>0</v>
      </c>
      <c r="R104" s="412">
        <f>IFERROR(IF(R103&gt;0,IF(ISNA(VLOOKUP(R103,PTD!Q:Q,1,0)),1503-MATCH(R103,PTD!Q:Q,1),1504-MATCH(R103,PTD!Q:Q,1)),0),"")</f>
        <v>0</v>
      </c>
      <c r="S104" s="412">
        <f>IFERROR(IF(S103&gt;0,IF(ISNA(VLOOKUP(S103,PTD!R:R,1,0)),1503-MATCH(S103,PTD!R:R,1),1504-MATCH(S103,PTD!R:R,1)),0),"")</f>
        <v>0</v>
      </c>
      <c r="T104" s="412">
        <f>IFERROR(IF(T103&gt;0,IF(ISNA(VLOOKUP(T103,PTD!S:S,1,0)),1503-MATCH(T103,PTD!S:S,1),1504-MATCH(T103,PTD!S:S,1)),0),"")</f>
        <v>0</v>
      </c>
      <c r="U104" s="412">
        <f>IFERROR(IF(U103&gt;0,IF(ISNA(VLOOKUP(U103,PTD!T:T,1,0)),1503-MATCH(U103,PTD!T:T,1),1504-MATCH(U103,PTD!T:T,1)),0),"")</f>
        <v>0</v>
      </c>
    </row>
  </sheetData>
  <mergeCells count="1">
    <mergeCell ref="D2:U2"/>
  </mergeCells>
  <pageMargins left="0.7" right="0.7" top="0.75" bottom="0.75" header="0.3" footer="0.3"/>
  <pageSetup paperSize="9" scale="48" fitToWidth="0" orientation="portrait" horizontalDpi="4294967292" verticalDpi="4294967292" r:id="rId1"/>
  <ignoredErrors>
    <ignoredError sqref="D7:U7 D79:U79 D77:U77 D19:U19 D9:U9 D71:U71 D96:U96 D94:U94 D90:U90 D23:U23 D41:U41 D48:U48 D60:U60 D63:U63 D81:U81 D56:U56 D54:U54 D11:U11 D13:U13 D15:U15 D21:U21 D25:U25 D29:U29 D43:U43 D45:U46 D50:U50 D58:U58 D65:U65 D69:U69 D73:U73 D75:U75 D83:U83 D85:U85 D98:U98 D33:U33 D17:U17 D35:U35 D92:U92 D52:U52 D37:U37 D27:U27 D31:U31 D39:U39 D67:U67 D100:U100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W134"/>
  <sheetViews>
    <sheetView showZeros="0" workbookViewId="0">
      <selection activeCell="B2" sqref="B2"/>
    </sheetView>
  </sheetViews>
  <sheetFormatPr baseColWidth="10" defaultRowHeight="15"/>
  <cols>
    <col min="1" max="1" width="8.7109375" style="1" customWidth="1"/>
    <col min="2" max="2" width="5.7109375" style="1" bestFit="1" customWidth="1"/>
    <col min="3" max="3" width="18.140625" style="1" bestFit="1" customWidth="1"/>
    <col min="4" max="21" width="9.7109375" style="1" customWidth="1"/>
    <col min="22" max="16384" width="11.42578125" style="1"/>
  </cols>
  <sheetData>
    <row r="1" spans="2:23">
      <c r="W1" s="56"/>
    </row>
    <row r="2" spans="2:23">
      <c r="D2" s="781" t="s">
        <v>293</v>
      </c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W2" s="56"/>
    </row>
    <row r="3" spans="2:23">
      <c r="W3" s="56"/>
    </row>
    <row r="4" spans="2:23">
      <c r="C4" s="22" t="s">
        <v>274</v>
      </c>
      <c r="D4" s="312" t="str">
        <f>'Récapitulatif Messieurs'!E4</f>
        <v>50m NL</v>
      </c>
      <c r="E4" s="312" t="str">
        <f>'Récapitulatif Messieurs'!F4</f>
        <v>100m NL</v>
      </c>
      <c r="F4" s="312" t="str">
        <f>'Récapitulatif Messieurs'!G4</f>
        <v>200m NL</v>
      </c>
      <c r="G4" s="312" t="str">
        <f>'Récapitulatif Messieurs'!H4</f>
        <v>400m NL</v>
      </c>
      <c r="H4" s="312" t="str">
        <f>'Récapitulatif Messieurs'!I4</f>
        <v>800m NL</v>
      </c>
      <c r="I4" s="312" t="str">
        <f>'Récapitulatif Messieurs'!J4</f>
        <v>1500m NL</v>
      </c>
      <c r="J4" s="312" t="str">
        <f>'Récapitulatif Messieurs'!K4</f>
        <v>50m DOS</v>
      </c>
      <c r="K4" s="312" t="str">
        <f>'Récapitulatif Messieurs'!L4</f>
        <v>100m DOS</v>
      </c>
      <c r="L4" s="312" t="str">
        <f>'Récapitulatif Messieurs'!M4</f>
        <v>200m DOS</v>
      </c>
      <c r="M4" s="312" t="str">
        <f>'Récapitulatif Messieurs'!N4</f>
        <v>50m BRA</v>
      </c>
      <c r="N4" s="312" t="str">
        <f>'Récapitulatif Messieurs'!O4</f>
        <v>100m BRA</v>
      </c>
      <c r="O4" s="312" t="str">
        <f>'Récapitulatif Messieurs'!P4</f>
        <v>200m BRA</v>
      </c>
      <c r="P4" s="312" t="str">
        <f>'Récapitulatif Messieurs'!Q4</f>
        <v>50m PAP</v>
      </c>
      <c r="Q4" s="312" t="str">
        <f>'Récapitulatif Messieurs'!R4</f>
        <v>100m PAP</v>
      </c>
      <c r="R4" s="312" t="str">
        <f>'Récapitulatif Messieurs'!S4</f>
        <v>200m PAP</v>
      </c>
      <c r="S4" s="312" t="str">
        <f>'Récapitulatif Messieurs'!T4</f>
        <v>100m 4N</v>
      </c>
      <c r="T4" s="312" t="str">
        <f>'Récapitulatif Messieurs'!U4</f>
        <v>200m 4N</v>
      </c>
      <c r="U4" s="312" t="str">
        <f>'Récapitulatif Messieurs'!V4</f>
        <v>400m 4N</v>
      </c>
      <c r="W4" s="56"/>
    </row>
    <row r="5" spans="2:23">
      <c r="B5" s="306">
        <f>'Récapitulatif Messieurs'!B7</f>
        <v>13</v>
      </c>
      <c r="C5" s="1" t="str">
        <f>'Récapitulatif Messieurs'!C7</f>
        <v>KANDEL</v>
      </c>
      <c r="D5" s="289">
        <f>IF(ISERROR(SEARCH("'",'Récapitulatif Messieurs'!E7)),SUBSTITUTE(SUBSTITUTE(LEFT('Récapitulatif Messieurs'!E7,0)&amp;"0'"&amp;MID('Récapitulatif Messieurs'!E7,1,6),CHAR(34),""),"'",",")*1,SUBSTITUTE(SUBSTITUTE('Récapitulatif Messieurs'!E7,CHAR(34),""),"'",",")*1)</f>
        <v>0.52280000000000004</v>
      </c>
      <c r="E5" s="289">
        <f>IF(ISERROR(SEARCH("'",'Récapitulatif Messieurs'!F7)),SUBSTITUTE(SUBSTITUTE(LEFT('Récapitulatif Messieurs'!F7,0)&amp;"0'"&amp;MID('Récapitulatif Messieurs'!F7,1,6),CHAR(34),""),"'",",")*1,SUBSTITUTE(SUBSTITUTE('Récapitulatif Messieurs'!F7,CHAR(34),""),"'",",")*1)</f>
        <v>2.1286999999999998</v>
      </c>
      <c r="F5" s="289">
        <f>IF(ISERROR(SEARCH("'",'Récapitulatif Messieurs'!G7)),SUBSTITUTE(SUBSTITUTE(LEFT('Récapitulatif Messieurs'!G7,0)&amp;"0'"&amp;MID('Récapitulatif Messieurs'!G7,1,6),CHAR(34),""),"'",",")*1,SUBSTITUTE(SUBSTITUTE('Récapitulatif Messieurs'!G7,CHAR(34),""),"'",",")*1)</f>
        <v>0</v>
      </c>
      <c r="G5" s="289">
        <f>IF(ISERROR(SEARCH("'",'Récapitulatif Messieurs'!H7)),SUBSTITUTE(SUBSTITUTE(LEFT('Récapitulatif Messieurs'!H7,0)&amp;"0'"&amp;MID('Récapitulatif Messieurs'!H7,1,6),CHAR(34),""),"'",",")*1,SUBSTITUTE(SUBSTITUTE('Récapitulatif Messieurs'!H7,CHAR(34),""),"'",",")*1)</f>
        <v>0</v>
      </c>
      <c r="H5" s="289">
        <f>IF(ISERROR(SEARCH("'",'Récapitulatif Messieurs'!I7)),SUBSTITUTE(SUBSTITUTE(LEFT('Récapitulatif Messieurs'!I7,0)&amp;"0'"&amp;MID('Récapitulatif Messieurs'!I7,1,6),CHAR(34),""),"'",",")*1,SUBSTITUTE(SUBSTITUTE('Récapitulatif Messieurs'!I7,CHAR(34),""),"'",",")*1)</f>
        <v>0</v>
      </c>
      <c r="I5" s="289">
        <f>IF(ISERROR(SEARCH("'",'Récapitulatif Messieurs'!J7)),SUBSTITUTE(SUBSTITUTE(LEFT('Récapitulatif Messieurs'!J7,0)&amp;"0'"&amp;MID('Récapitulatif Messieurs'!J7,1,6),CHAR(34),""),"'",",")*1,SUBSTITUTE(SUBSTITUTE('Récapitulatif Messieurs'!J7,CHAR(34),""),"'",",")*1)</f>
        <v>0</v>
      </c>
      <c r="J5" s="289">
        <f>IF(ISERROR(SEARCH("'",'Récapitulatif Messieurs'!K7)),SUBSTITUTE(SUBSTITUTE(LEFT('Récapitulatif Messieurs'!K7,0)&amp;"0'"&amp;MID('Récapitulatif Messieurs'!K7,1,6),CHAR(34),""),"'",",")*1,SUBSTITUTE(SUBSTITUTE('Récapitulatif Messieurs'!K7,CHAR(34),""),"'",",")*1)</f>
        <v>1.2103999999999999</v>
      </c>
      <c r="K5" s="289">
        <f>IF(ISERROR(SEARCH("'",'Récapitulatif Messieurs'!L7)),SUBSTITUTE(SUBSTITUTE(LEFT('Récapitulatif Messieurs'!L7,0)&amp;"0'"&amp;MID('Récapitulatif Messieurs'!L7,1,6),CHAR(34),""),"'",",")*1,SUBSTITUTE(SUBSTITUTE('Récapitulatif Messieurs'!L7,CHAR(34),""),"'",",")*1)</f>
        <v>2.5649999999999999</v>
      </c>
      <c r="L5" s="289">
        <f>IF(ISERROR(SEARCH("'",'Récapitulatif Messieurs'!M7)),SUBSTITUTE(SUBSTITUTE(LEFT('Récapitulatif Messieurs'!M7,0)&amp;"0'"&amp;MID('Récapitulatif Messieurs'!M7,1,6),CHAR(34),""),"'",",")*1,SUBSTITUTE(SUBSTITUTE('Récapitulatif Messieurs'!M7,CHAR(34),""),"'",",")*1)</f>
        <v>0</v>
      </c>
      <c r="M5" s="289">
        <f>IF(ISERROR(SEARCH("'",'Récapitulatif Messieurs'!N7)),SUBSTITUTE(SUBSTITUTE(LEFT('Récapitulatif Messieurs'!N7,0)&amp;"0'"&amp;MID('Récapitulatif Messieurs'!N7,1,6),CHAR(34),""),"'",",")*1,SUBSTITUTE(SUBSTITUTE('Récapitulatif Messieurs'!N7,CHAR(34),""),"'",",")*1)</f>
        <v>1.0592999999999999</v>
      </c>
      <c r="N5" s="289">
        <f>IF(ISERROR(SEARCH("'",'Récapitulatif Messieurs'!O7)),SUBSTITUTE(SUBSTITUTE(LEFT('Récapitulatif Messieurs'!O7,0)&amp;"0'"&amp;MID('Récapitulatif Messieurs'!O7,1,6),CHAR(34),""),"'",",")*1,SUBSTITUTE(SUBSTITUTE('Récapitulatif Messieurs'!O7,CHAR(34),""),"'",",")*1)</f>
        <v>2.3854000000000002</v>
      </c>
      <c r="O5" s="289">
        <f>IF(ISERROR(SEARCH("'",'Récapitulatif Messieurs'!P7)),SUBSTITUTE(SUBSTITUTE(LEFT('Récapitulatif Messieurs'!P7,0)&amp;"0'"&amp;MID('Récapitulatif Messieurs'!P7,1,6),CHAR(34),""),"'",",")*1,SUBSTITUTE(SUBSTITUTE('Récapitulatif Messieurs'!P7,CHAR(34),""),"'",",")*1)</f>
        <v>0</v>
      </c>
      <c r="P5" s="289">
        <f>IF(ISERROR(SEARCH("'",'Récapitulatif Messieurs'!Q7)),SUBSTITUTE(SUBSTITUTE(LEFT('Récapitulatif Messieurs'!Q7,0)&amp;"0'"&amp;MID('Récapitulatif Messieurs'!Q7,1,6),CHAR(34),""),"'",",")*1,SUBSTITUTE(SUBSTITUTE('Récapitulatif Messieurs'!Q7,CHAR(34),""),"'",",")*1)</f>
        <v>0</v>
      </c>
      <c r="Q5" s="289">
        <f>IF(ISERROR(SEARCH("'",'Récapitulatif Messieurs'!R7)),SUBSTITUTE(SUBSTITUTE(LEFT('Récapitulatif Messieurs'!R7,0)&amp;"0'"&amp;MID('Récapitulatif Messieurs'!R7,1,6),CHAR(34),""),"'",",")*1,SUBSTITUTE(SUBSTITUTE('Récapitulatif Messieurs'!R7,CHAR(34),""),"'",",")*1)</f>
        <v>0</v>
      </c>
      <c r="R5" s="289">
        <f>IF(ISERROR(SEARCH("'",'Récapitulatif Messieurs'!S7)),SUBSTITUTE(SUBSTITUTE(LEFT('Récapitulatif Messieurs'!S7,0)&amp;"0'"&amp;MID('Récapitulatif Messieurs'!S7,1,6),CHAR(34),""),"'",",")*1,SUBSTITUTE(SUBSTITUTE('Récapitulatif Messieurs'!S7,CHAR(34),""),"'",",")*1)</f>
        <v>0</v>
      </c>
      <c r="S5" s="289">
        <f>IF(ISERROR(SEARCH("'",'Récapitulatif Messieurs'!T7)),SUBSTITUTE(SUBSTITUTE(LEFT('Récapitulatif Messieurs'!T7,0)&amp;"0'"&amp;MID('Récapitulatif Messieurs'!T7,1,6),CHAR(34),""),"'",",")*1,SUBSTITUTE(SUBSTITUTE('Récapitulatif Messieurs'!T7,CHAR(34),""),"'",",")*1)</f>
        <v>0</v>
      </c>
      <c r="T5" s="289">
        <f>IF(ISERROR(SEARCH("'",'Récapitulatif Messieurs'!U7)),SUBSTITUTE(SUBSTITUTE(LEFT('Récapitulatif Messieurs'!U7,0)&amp;"0'"&amp;MID('Récapitulatif Messieurs'!U7,1,6),CHAR(34),""),"'",",")*1,SUBSTITUTE(SUBSTITUTE('Récapitulatif Messieurs'!U7,CHAR(34),""),"'",",")*1)</f>
        <v>0</v>
      </c>
      <c r="U5" s="289">
        <f>IF(ISERROR(SEARCH("'",'Récapitulatif Messieurs'!V7)),SUBSTITUTE(SUBSTITUTE(LEFT('Récapitulatif Messieurs'!V7,0)&amp;"0'"&amp;MID('Récapitulatif Messieurs'!V7,1,6),CHAR(34),""),"'",",")*1,SUBSTITUTE(SUBSTITUTE('Récapitulatif Messieurs'!V7,CHAR(34),""),"'",",")*1)</f>
        <v>0</v>
      </c>
      <c r="V5" s="289"/>
    </row>
    <row r="6" spans="2:23">
      <c r="B6" s="344">
        <f>'Récapitulatif Messieurs'!B8</f>
        <v>0</v>
      </c>
      <c r="C6" s="1" t="str">
        <f>'Récapitulatif Messieurs'!C8</f>
        <v>Alain</v>
      </c>
      <c r="D6" s="289">
        <f>IFERROR(IF(D5&gt;0,IF(ISNA(VLOOKUP(D5,PTM!B:B,1,0)),1503-MATCH(D5,PTM!B:B,1),1504-MATCH(D5,PTM!B:B,1)),0),"")</f>
        <v>24</v>
      </c>
      <c r="E6" s="289">
        <f>IFERROR(IF(E5&gt;0,IF(ISNA(VLOOKUP(E5,PTM!C:C,1,0)),1503-MATCH(E5,PTM!C:C,1),1504-MATCH(E5,PTM!C:C,1)),0),"")</f>
        <v>1</v>
      </c>
      <c r="F6" s="289">
        <f>IFERROR(IF(F5&gt;0,IF(ISNA(VLOOKUP(F5,PTM!D:D,1,0)),1503-MATCH(F5,PTM!D:D,1),1504-MATCH(F5,PTM!D:D,1)),0),"")</f>
        <v>0</v>
      </c>
      <c r="G6" s="289">
        <f>IFERROR(IF(G5&gt;0,IF(ISNA(VLOOKUP(G5,PTM!E:E,1,0)),1503-MATCH(G5,PTM!E:E,1),1504-MATCH(G5,PTM!E:E,1)),0),"")</f>
        <v>0</v>
      </c>
      <c r="H6" s="289">
        <f>IFERROR(IF(H5&gt;0,IF(ISNA(VLOOKUP(H5,PTM!F:F,1,0)),1503-MATCH(H5,PTM!F:F,1),1504-MATCH(H5,PTM!F:F,1)),0),"")</f>
        <v>0</v>
      </c>
      <c r="I6" s="289">
        <f>IFERROR(IF(I5&gt;0,IF(ISNA(VLOOKUP(I5,PTM!H:H,1,0)),1503-MATCH(I5,PTM!H:H,1),1504-MATCH(I5,PTM!H:H,1)),0),"")</f>
        <v>0</v>
      </c>
      <c r="J6" s="363">
        <f>IFERROR(IF(J5&gt;0,IF(ISNA(VLOOKUP(J5,PTM!I:I,1,0)),1503-MATCH(J5,PTM!I:I,1),1504-MATCH(J5,PTM!I:I,1)),0),"")</f>
        <v>1</v>
      </c>
      <c r="K6" s="363">
        <f>IFERROR(IF(K5&gt;0,IF(ISNA(VLOOKUP(K5,PTM!J:J,1,0)),1503-MATCH(K5,PTM!J:J,1),1504-MATCH(K5,PTM!J:J,1)),0),"")</f>
        <v>1</v>
      </c>
      <c r="L6" s="363">
        <f>IFERROR(IF(L5&gt;0,IF(ISNA(VLOOKUP(L5,PTM!K:K,1,0)),1503-MATCH(L5,PTM!K:K,1),1504-MATCH(L5,PTM!K:K,1)),0),"")</f>
        <v>0</v>
      </c>
      <c r="M6" s="363">
        <f>IFERROR(IF(M5&gt;0,IF(ISNA(VLOOKUP(M5,PTM!L:L,1,0)),1503-MATCH(M5,PTM!L:L,1),1504-MATCH(M5,PTM!L:L,1)),0),"")</f>
        <v>31</v>
      </c>
      <c r="N6" s="363">
        <f>IFERROR(IF(N5&gt;0,IF(ISNA(VLOOKUP(N5,PTM!M:M,1,0)),1503-MATCH(N5,PTM!M:M,1),1504-MATCH(N5,PTM!M:M,1)),0),"")</f>
        <v>1</v>
      </c>
      <c r="O6" s="363">
        <f>IFERROR(IF(O5&gt;0,IF(ISNA(VLOOKUP(O5,PTM!N:N,1,0)),1503-MATCH(O5,PTM!N:N,1),1504-MATCH(O5,PTM!N:N,1)),0),"")</f>
        <v>0</v>
      </c>
      <c r="P6" s="363">
        <f>IFERROR(IF(P5&gt;0,IF(ISNA(VLOOKUP(P5,PTM!O:O,1,0)),1503-MATCH(P5,PTM!O:O,1),1504-MATCH(P5,PTM!O:O,1)),0),"")</f>
        <v>0</v>
      </c>
      <c r="Q6" s="363">
        <f>IFERROR(IF(Q5&gt;0,IF(ISNA(VLOOKUP(Q5,PTM!P:P,1,0)),1503-MATCH(Q5,PTM!P:P,1),1504-MATCH(Q5,PTM!P:P,1)),0),"")</f>
        <v>0</v>
      </c>
      <c r="R6" s="363">
        <f>IFERROR(IF(R5&gt;0,IF(ISNA(VLOOKUP(R5,PTM!Q:Q,1,0)),1503-MATCH(R5,PTM!Q:Q,1),1504-MATCH(R5,PTM!Q:Q,1)),0),"")</f>
        <v>0</v>
      </c>
      <c r="S6" s="363">
        <f>IFERROR(IF(S5&gt;0,IF(ISNA(VLOOKUP(S5,PTM!R:R,1,0)),1503-MATCH(S5,PTM!R:R,1),1504-MATCH(S5,PTM!R:R,1)),0),"")</f>
        <v>0</v>
      </c>
      <c r="T6" s="363">
        <f>IFERROR(IF(T5&gt;0,IF(ISNA(VLOOKUP(T5,PTM!S:S,1,0)),1503-MATCH(T5,PTM!S:S,1),1504-MATCH(T5,PTM!S:S,1)),0),"")</f>
        <v>0</v>
      </c>
      <c r="U6" s="363">
        <f>IFERROR(IF(U5&gt;0,IF(ISNA(VLOOKUP(U5,PTM!T:T,1,0)),1503-MATCH(U5,PTM!T:T,1),1504-MATCH(U5,PTM!T:T,1)),0),"")</f>
        <v>0</v>
      </c>
      <c r="V6" s="289"/>
    </row>
    <row r="7" spans="2:23">
      <c r="B7" s="344">
        <f>'Récapitulatif Messieurs'!B9</f>
        <v>12</v>
      </c>
      <c r="C7" s="1" t="str">
        <f>'Récapitulatif Messieurs'!C9</f>
        <v>JOGUET</v>
      </c>
      <c r="D7" s="289">
        <f>IF(ISERROR(SEARCH("'",'Récapitulatif Messieurs'!E9)),SUBSTITUTE(SUBSTITUTE(LEFT('Récapitulatif Messieurs'!E9,0)&amp;"0'"&amp;MID('Récapitulatif Messieurs'!E9,1,6),CHAR(34),""),"'",",")*1,SUBSTITUTE(SUBSTITUTE('Récapitulatif Messieurs'!E9,CHAR(34),""),"'",",")*1)</f>
        <v>0.41170000000000001</v>
      </c>
      <c r="E7" s="289">
        <f>IF(ISERROR(SEARCH("'",'Récapitulatif Messieurs'!F9)),SUBSTITUTE(SUBSTITUTE(LEFT('Récapitulatif Messieurs'!F9,0)&amp;"0'"&amp;MID('Récapitulatif Messieurs'!F9,1,6),CHAR(34),""),"'",",")*1,SUBSTITUTE(SUBSTITUTE('Récapitulatif Messieurs'!F9,CHAR(34),""),"'",",")*1)</f>
        <v>1.3644000000000001</v>
      </c>
      <c r="F7" s="289">
        <f>IF(ISERROR(SEARCH("'",'Récapitulatif Messieurs'!G9)),SUBSTITUTE(SUBSTITUTE(LEFT('Récapitulatif Messieurs'!G9,0)&amp;"0'"&amp;MID('Récapitulatif Messieurs'!G9,1,6),CHAR(34),""),"'",",")*1,SUBSTITUTE(SUBSTITUTE('Récapitulatif Messieurs'!G9,CHAR(34),""),"'",",")*1)</f>
        <v>0</v>
      </c>
      <c r="G7" s="289">
        <f>IF(ISERROR(SEARCH("'",'Récapitulatif Messieurs'!H9)),SUBSTITUTE(SUBSTITUTE(LEFT('Récapitulatif Messieurs'!H9,0)&amp;"0'"&amp;MID('Récapitulatif Messieurs'!H9,1,6),CHAR(34),""),"'",",")*1,SUBSTITUTE(SUBSTITUTE('Récapitulatif Messieurs'!H9,CHAR(34),""),"'",",")*1)</f>
        <v>0</v>
      </c>
      <c r="H7" s="289">
        <f>IF(ISERROR(SEARCH("'",'Récapitulatif Messieurs'!I9)),SUBSTITUTE(SUBSTITUTE(LEFT('Récapitulatif Messieurs'!I9,0)&amp;"0'"&amp;MID('Récapitulatif Messieurs'!I9,1,6),CHAR(34),""),"'",",")*1,SUBSTITUTE(SUBSTITUTE('Récapitulatif Messieurs'!I9,CHAR(34),""),"'",",")*1)</f>
        <v>0</v>
      </c>
      <c r="I7" s="289">
        <f>IF(ISERROR(SEARCH("'",'Récapitulatif Messieurs'!J9)),SUBSTITUTE(SUBSTITUTE(LEFT('Récapitulatif Messieurs'!J9,0)&amp;"0'"&amp;MID('Récapitulatif Messieurs'!J9,1,6),CHAR(34),""),"'",",")*1,SUBSTITUTE(SUBSTITUTE('Récapitulatif Messieurs'!J9,CHAR(34),""),"'",",")*1)</f>
        <v>0</v>
      </c>
      <c r="J7" s="289">
        <f>IF(ISERROR(SEARCH("'",'Récapitulatif Messieurs'!K9)),SUBSTITUTE(SUBSTITUTE(LEFT('Récapitulatif Messieurs'!K9,0)&amp;"0'"&amp;MID('Récapitulatif Messieurs'!K9,1,6),CHAR(34),""),"'",",")*1,SUBSTITUTE(SUBSTITUTE('Récapitulatif Messieurs'!K9,CHAR(34),""),"'",",")*1)</f>
        <v>0.53400000000000003</v>
      </c>
      <c r="K7" s="289">
        <f>IF(ISERROR(SEARCH("'",'Récapitulatif Messieurs'!L9)),SUBSTITUTE(SUBSTITUTE(LEFT('Récapitulatif Messieurs'!L9,0)&amp;"0'"&amp;MID('Récapitulatif Messieurs'!L9,1,6),CHAR(34),""),"'",",")*1,SUBSTITUTE(SUBSTITUTE('Récapitulatif Messieurs'!L9,CHAR(34),""),"'",",")*1)</f>
        <v>0</v>
      </c>
      <c r="L7" s="289">
        <f>IF(ISERROR(SEARCH("'",'Récapitulatif Messieurs'!M9)),SUBSTITUTE(SUBSTITUTE(LEFT('Récapitulatif Messieurs'!M9,0)&amp;"0'"&amp;MID('Récapitulatif Messieurs'!M9,1,6),CHAR(34),""),"'",",")*1,SUBSTITUTE(SUBSTITUTE('Récapitulatif Messieurs'!M9,CHAR(34),""),"'",",")*1)</f>
        <v>0</v>
      </c>
      <c r="M7" s="289">
        <f>IF(ISERROR(SEARCH("'",'Récapitulatif Messieurs'!N9)),SUBSTITUTE(SUBSTITUTE(LEFT('Récapitulatif Messieurs'!N9,0)&amp;"0'"&amp;MID('Récapitulatif Messieurs'!N9,1,6),CHAR(34),""),"'",",")*1,SUBSTITUTE(SUBSTITUTE('Récapitulatif Messieurs'!N9,CHAR(34),""),"'",",")*1)</f>
        <v>0.4713</v>
      </c>
      <c r="N7" s="289">
        <f>IF(ISERROR(SEARCH("'",'Récapitulatif Messieurs'!O9)),SUBSTITUTE(SUBSTITUTE(LEFT('Récapitulatif Messieurs'!O9,0)&amp;"0'"&amp;MID('Récapitulatif Messieurs'!O9,1,6),CHAR(34),""),"'",",")*1,SUBSTITUTE(SUBSTITUTE('Récapitulatif Messieurs'!O9,CHAR(34),""),"'",",")*1)</f>
        <v>1.4648000000000001</v>
      </c>
      <c r="O7" s="289">
        <f>IF(ISERROR(SEARCH("'",'Récapitulatif Messieurs'!P9)),SUBSTITUTE(SUBSTITUTE(LEFT('Récapitulatif Messieurs'!P9,0)&amp;"0'"&amp;MID('Récapitulatif Messieurs'!P9,1,6),CHAR(34),""),"'",",")*1,SUBSTITUTE(SUBSTITUTE('Récapitulatif Messieurs'!P9,CHAR(34),""),"'",",")*1)</f>
        <v>4.0542999999999996</v>
      </c>
      <c r="P7" s="289">
        <f>IF(ISERROR(SEARCH("'",'Récapitulatif Messieurs'!Q9)),SUBSTITUTE(SUBSTITUTE(LEFT('Récapitulatif Messieurs'!Q9,0)&amp;"0'"&amp;MID('Récapitulatif Messieurs'!Q9,1,6),CHAR(34),""),"'",",")*1,SUBSTITUTE(SUBSTITUTE('Récapitulatif Messieurs'!Q9,CHAR(34),""),"'",",")*1)</f>
        <v>0.4995</v>
      </c>
      <c r="Q7" s="289">
        <f>IF(ISERROR(SEARCH("'",'Récapitulatif Messieurs'!R9)),SUBSTITUTE(SUBSTITUTE(LEFT('Récapitulatif Messieurs'!R9,0)&amp;"0'"&amp;MID('Récapitulatif Messieurs'!R9,1,6),CHAR(34),""),"'",",")*1,SUBSTITUTE(SUBSTITUTE('Récapitulatif Messieurs'!R9,CHAR(34),""),"'",",")*1)</f>
        <v>0</v>
      </c>
      <c r="R7" s="289">
        <f>IF(ISERROR(SEARCH("'",'Récapitulatif Messieurs'!S9)),SUBSTITUTE(SUBSTITUTE(LEFT('Récapitulatif Messieurs'!S9,0)&amp;"0'"&amp;MID('Récapitulatif Messieurs'!S9,1,6),CHAR(34),""),"'",",")*1,SUBSTITUTE(SUBSTITUTE('Récapitulatif Messieurs'!S9,CHAR(34),""),"'",",")*1)</f>
        <v>0</v>
      </c>
      <c r="S7" s="289">
        <f>IF(ISERROR(SEARCH("'",'Récapitulatif Messieurs'!T9)),SUBSTITUTE(SUBSTITUTE(LEFT('Récapitulatif Messieurs'!T9,0)&amp;"0'"&amp;MID('Récapitulatif Messieurs'!T9,1,6),CHAR(34),""),"'",",")*1,SUBSTITUTE(SUBSTITUTE('Récapitulatif Messieurs'!T9,CHAR(34),""),"'",",")*1)</f>
        <v>1.4690000000000001</v>
      </c>
      <c r="T7" s="289">
        <f>IF(ISERROR(SEARCH("'",'Récapitulatif Messieurs'!U9)),SUBSTITUTE(SUBSTITUTE(LEFT('Récapitulatif Messieurs'!U9,0)&amp;"0'"&amp;MID('Récapitulatif Messieurs'!U9,1,6),CHAR(34),""),"'",",")*1,SUBSTITUTE(SUBSTITUTE('Récapitulatif Messieurs'!U9,CHAR(34),""),"'",",")*1)</f>
        <v>0</v>
      </c>
      <c r="U7" s="289">
        <f>IF(ISERROR(SEARCH("'",'Récapitulatif Messieurs'!V9)),SUBSTITUTE(SUBSTITUTE(LEFT('Récapitulatif Messieurs'!V9,0)&amp;"0'"&amp;MID('Récapitulatif Messieurs'!V9,1,6),CHAR(34),""),"'",",")*1,SUBSTITUTE(SUBSTITUTE('Récapitulatif Messieurs'!V9,CHAR(34),""),"'",",")*1)</f>
        <v>0</v>
      </c>
      <c r="V7" s="289"/>
    </row>
    <row r="8" spans="2:23">
      <c r="B8" s="344">
        <f>'Récapitulatif Messieurs'!B10</f>
        <v>0</v>
      </c>
      <c r="C8" s="1" t="str">
        <f>'Récapitulatif Messieurs'!C10</f>
        <v>Christian</v>
      </c>
      <c r="D8" s="363">
        <f>IFERROR(IF(D7&gt;0,IF(ISNA(VLOOKUP(D7,PTM!B:B,1,0)),1503-MATCH(D7,PTM!B:B,1),1504-MATCH(D7,PTM!B:B,1)),0),"")</f>
        <v>270</v>
      </c>
      <c r="E8" s="363">
        <f>IFERROR(IF(E7&gt;0,IF(ISNA(VLOOKUP(E7,PTM!C:C,1,0)),1503-MATCH(E7,PTM!C:C,1),1504-MATCH(E7,PTM!C:C,1)),0),"")</f>
        <v>151</v>
      </c>
      <c r="F8" s="363">
        <f>IFERROR(IF(F7&gt;0,IF(ISNA(VLOOKUP(F7,PTM!D:D,1,0)),1503-MATCH(F7,PTM!D:D,1),1504-MATCH(F7,PTM!D:D,1)),0),"")</f>
        <v>0</v>
      </c>
      <c r="G8" s="363">
        <f>IFERROR(IF(G7&gt;0,IF(ISNA(VLOOKUP(G7,PTM!E:E,1,0)),1503-MATCH(G7,PTM!E:E,1),1504-MATCH(G7,PTM!E:E,1)),0),"")</f>
        <v>0</v>
      </c>
      <c r="H8" s="363">
        <f>IFERROR(IF(H7&gt;0,IF(ISNA(VLOOKUP(H7,PTM!F:F,1,0)),1503-MATCH(H7,PTM!F:F,1),1504-MATCH(H7,PTM!F:F,1)),0),"")</f>
        <v>0</v>
      </c>
      <c r="I8" s="363">
        <f>IFERROR(IF(I7&gt;0,IF(ISNA(VLOOKUP(I7,PTM!H:H,1,0)),1503-MATCH(I7,PTM!H:H,1),1504-MATCH(I7,PTM!H:H,1)),0),"")</f>
        <v>0</v>
      </c>
      <c r="J8" s="363">
        <f>IFERROR(IF(J7&gt;0,IF(ISNA(VLOOKUP(J7,PTM!I:I,1,0)),1503-MATCH(J7,PTM!I:I,1),1504-MATCH(J7,PTM!I:I,1)),0),"")</f>
        <v>122</v>
      </c>
      <c r="K8" s="363">
        <f>IFERROR(IF(K7&gt;0,IF(ISNA(VLOOKUP(K7,PTM!J:J,1,0)),1503-MATCH(K7,PTM!J:J,1),1504-MATCH(K7,PTM!J:J,1)),0),"")</f>
        <v>0</v>
      </c>
      <c r="L8" s="363">
        <f>IFERROR(IF(L7&gt;0,IF(ISNA(VLOOKUP(L7,PTM!K:K,1,0)),1503-MATCH(L7,PTM!K:K,1),1504-MATCH(L7,PTM!K:K,1)),0),"")</f>
        <v>0</v>
      </c>
      <c r="M8" s="363">
        <f>IFERROR(IF(M7&gt;0,IF(ISNA(VLOOKUP(M7,PTM!L:L,1,0)),1503-MATCH(M7,PTM!L:L,1),1504-MATCH(M7,PTM!L:L,1)),0),"")</f>
        <v>415</v>
      </c>
      <c r="N8" s="363">
        <f>IFERROR(IF(N7&gt;0,IF(ISNA(VLOOKUP(N7,PTM!M:M,1,0)),1503-MATCH(N7,PTM!M:M,1),1504-MATCH(N7,PTM!M:M,1)),0),"")</f>
        <v>332</v>
      </c>
      <c r="O8" s="363">
        <f>IFERROR(IF(O7&gt;0,IF(ISNA(VLOOKUP(O7,PTM!N:N,1,0)),1503-MATCH(O7,PTM!N:N,1),1504-MATCH(O7,PTM!N:N,1)),0),"")</f>
        <v>189</v>
      </c>
      <c r="P8" s="363">
        <f>IFERROR(IF(P7&gt;0,IF(ISNA(VLOOKUP(P7,PTM!O:O,1,0)),1503-MATCH(P7,PTM!O:O,1),1504-MATCH(P7,PTM!O:O,1)),0),"")</f>
        <v>103</v>
      </c>
      <c r="Q8" s="363">
        <f>IFERROR(IF(Q7&gt;0,IF(ISNA(VLOOKUP(Q7,PTM!P:P,1,0)),1503-MATCH(Q7,PTM!P:P,1),1504-MATCH(Q7,PTM!P:P,1)),0),"")</f>
        <v>0</v>
      </c>
      <c r="R8" s="363">
        <f>IFERROR(IF(R7&gt;0,IF(ISNA(VLOOKUP(R7,PTM!Q:Q,1,0)),1503-MATCH(R7,PTM!Q:Q,1),1504-MATCH(R7,PTM!Q:Q,1)),0),"")</f>
        <v>0</v>
      </c>
      <c r="S8" s="363">
        <f>IFERROR(IF(S7&gt;0,IF(ISNA(VLOOKUP(S7,PTM!R:R,1,0)),1503-MATCH(S7,PTM!R:R,1),1504-MATCH(S7,PTM!R:R,1)),0),"")</f>
        <v>167</v>
      </c>
      <c r="T8" s="363">
        <f>IFERROR(IF(T7&gt;0,IF(ISNA(VLOOKUP(T7,PTM!S:S,1,0)),1503-MATCH(T7,PTM!S:S,1),1504-MATCH(T7,PTM!S:S,1)),0),"")</f>
        <v>0</v>
      </c>
      <c r="U8" s="363">
        <f>IFERROR(IF(U7&gt;0,IF(ISNA(VLOOKUP(U7,PTM!T:T,1,0)),1503-MATCH(U7,PTM!T:T,1),1504-MATCH(U7,PTM!T:T,1)),0),"")</f>
        <v>0</v>
      </c>
      <c r="V8" s="289"/>
    </row>
    <row r="9" spans="2:23">
      <c r="B9" s="344" t="str">
        <f>'Récapitulatif Messieurs'!B11</f>
        <v>10-11</v>
      </c>
      <c r="C9" s="1" t="str">
        <f>'Récapitulatif Messieurs'!C11</f>
        <v>LONNE</v>
      </c>
      <c r="D9" s="289">
        <f>IF(ISERROR(SEARCH("'",'Récapitulatif Messieurs'!E11)),SUBSTITUTE(SUBSTITUTE(LEFT('Récapitulatif Messieurs'!E11,0)&amp;"0'"&amp;MID('Récapitulatif Messieurs'!E11,1,6),CHAR(34),""),"'",",")*1,SUBSTITUTE(SUBSTITUTE('Récapitulatif Messieurs'!E11,CHAR(34),""),"'",",")*1)</f>
        <v>0.39360000000000001</v>
      </c>
      <c r="E9" s="289">
        <f>IF(ISERROR(SEARCH("'",'Récapitulatif Messieurs'!F11)),SUBSTITUTE(SUBSTITUTE(LEFT('Récapitulatif Messieurs'!F11,0)&amp;"0'"&amp;MID('Récapitulatif Messieurs'!F11,1,6),CHAR(34),""),"'",",")*1,SUBSTITUTE(SUBSTITUTE('Récapitulatif Messieurs'!F11,CHAR(34),""),"'",",")*1)</f>
        <v>1.3032999999999999</v>
      </c>
      <c r="F9" s="289">
        <f>IF(ISERROR(SEARCH("'",'Récapitulatif Messieurs'!G11)),SUBSTITUTE(SUBSTITUTE(LEFT('Récapitulatif Messieurs'!G11,0)&amp;"0'"&amp;MID('Récapitulatif Messieurs'!G11,1,6),CHAR(34),""),"'",",")*1,SUBSTITUTE(SUBSTITUTE('Récapitulatif Messieurs'!G11,CHAR(34),""),"'",",")*1)</f>
        <v>3.1768999999999998</v>
      </c>
      <c r="G9" s="289">
        <f>IF(ISERROR(SEARCH("'",'Récapitulatif Messieurs'!H11)),SUBSTITUTE(SUBSTITUTE(LEFT('Récapitulatif Messieurs'!H11,0)&amp;"0'"&amp;MID('Récapitulatif Messieurs'!H11,1,6),CHAR(34),""),"'",",")*1,SUBSTITUTE(SUBSTITUTE('Récapitulatif Messieurs'!H11,CHAR(34),""),"'",",")*1)</f>
        <v>6.5278</v>
      </c>
      <c r="H9" s="289">
        <f>IF(ISERROR(SEARCH("'",'Récapitulatif Messieurs'!I11)),SUBSTITUTE(SUBSTITUTE(LEFT('Récapitulatif Messieurs'!I11,0)&amp;"0'"&amp;MID('Récapitulatif Messieurs'!I11,1,6),CHAR(34),""),"'",",")*1,SUBSTITUTE(SUBSTITUTE('Récapitulatif Messieurs'!I11,CHAR(34),""),"'",",")*1)</f>
        <v>0</v>
      </c>
      <c r="I9" s="289">
        <f>IF(ISERROR(SEARCH("'",'Récapitulatif Messieurs'!J11)),SUBSTITUTE(SUBSTITUTE(LEFT('Récapitulatif Messieurs'!J11,0)&amp;"0'"&amp;MID('Récapitulatif Messieurs'!J11,1,6),CHAR(34),""),"'",",")*1,SUBSTITUTE(SUBSTITUTE('Récapitulatif Messieurs'!J11,CHAR(34),""),"'",",")*1)</f>
        <v>27.363800000000001</v>
      </c>
      <c r="J9" s="289">
        <f>IF(ISERROR(SEARCH("'",'Récapitulatif Messieurs'!K11)),SUBSTITUTE(SUBSTITUTE(LEFT('Récapitulatif Messieurs'!K11,0)&amp;"0'"&amp;MID('Récapitulatif Messieurs'!K11,1,6),CHAR(34),""),"'",",")*1,SUBSTITUTE(SUBSTITUTE('Récapitulatif Messieurs'!K11,CHAR(34),""),"'",",")*1)</f>
        <v>0.48430000000000001</v>
      </c>
      <c r="K9" s="289">
        <f>IF(ISERROR(SEARCH("'",'Récapitulatif Messieurs'!L11)),SUBSTITUTE(SUBSTITUTE(LEFT('Récapitulatif Messieurs'!L11,0)&amp;"0'"&amp;MID('Récapitulatif Messieurs'!L11,1,6),CHAR(34),""),"'",",")*1,SUBSTITUTE(SUBSTITUTE('Récapitulatif Messieurs'!L11,CHAR(34),""),"'",",")*1)</f>
        <v>1.5003</v>
      </c>
      <c r="L9" s="289">
        <f>IF(ISERROR(SEARCH("'",'Récapitulatif Messieurs'!M11)),SUBSTITUTE(SUBSTITUTE(LEFT('Récapitulatif Messieurs'!M11,0)&amp;"0'"&amp;MID('Récapitulatif Messieurs'!M11,1,6),CHAR(34),""),"'",",")*1,SUBSTITUTE(SUBSTITUTE('Récapitulatif Messieurs'!M11,CHAR(34),""),"'",",")*1)</f>
        <v>0</v>
      </c>
      <c r="M9" s="289">
        <f>IF(ISERROR(SEARCH("'",'Récapitulatif Messieurs'!N11)),SUBSTITUTE(SUBSTITUTE(LEFT('Récapitulatif Messieurs'!N11,0)&amp;"0'"&amp;MID('Récapitulatif Messieurs'!N11,1,6),CHAR(34),""),"'",",")*1,SUBSTITUTE(SUBSTITUTE('Récapitulatif Messieurs'!N11,CHAR(34),""),"'",",")*1)</f>
        <v>0.54569999999999996</v>
      </c>
      <c r="N9" s="289">
        <f>IF(ISERROR(SEARCH("'",'Récapitulatif Messieurs'!O11)),SUBSTITUTE(SUBSTITUTE(LEFT('Récapitulatif Messieurs'!O11,0)&amp;"0'"&amp;MID('Récapitulatif Messieurs'!O11,1,6),CHAR(34),""),"'",",")*1,SUBSTITUTE(SUBSTITUTE('Récapitulatif Messieurs'!O11,CHAR(34),""),"'",",")*1)</f>
        <v>0</v>
      </c>
      <c r="O9" s="289">
        <f>IF(ISERROR(SEARCH("'",'Récapitulatif Messieurs'!P11)),SUBSTITUTE(SUBSTITUTE(LEFT('Récapitulatif Messieurs'!P11,0)&amp;"0'"&amp;MID('Récapitulatif Messieurs'!P11,1,6),CHAR(34),""),"'",",")*1,SUBSTITUTE(SUBSTITUTE('Récapitulatif Messieurs'!P11,CHAR(34),""),"'",",")*1)</f>
        <v>0</v>
      </c>
      <c r="P9" s="289">
        <f>IF(ISERROR(SEARCH("'",'Récapitulatif Messieurs'!Q11)),SUBSTITUTE(SUBSTITUTE(LEFT('Récapitulatif Messieurs'!Q11,0)&amp;"0'"&amp;MID('Récapitulatif Messieurs'!Q11,1,6),CHAR(34),""),"'",",")*1,SUBSTITUTE(SUBSTITUTE('Récapitulatif Messieurs'!Q11,CHAR(34),""),"'",",")*1)</f>
        <v>0</v>
      </c>
      <c r="Q9" s="289">
        <f>IF(ISERROR(SEARCH("'",'Récapitulatif Messieurs'!R11)),SUBSTITUTE(SUBSTITUTE(LEFT('Récapitulatif Messieurs'!R11,0)&amp;"0'"&amp;MID('Récapitulatif Messieurs'!R11,1,6),CHAR(34),""),"'",",")*1,SUBSTITUTE(SUBSTITUTE('Récapitulatif Messieurs'!R11,CHAR(34),""),"'",",")*1)</f>
        <v>0</v>
      </c>
      <c r="R9" s="289">
        <f>IF(ISERROR(SEARCH("'",'Récapitulatif Messieurs'!S11)),SUBSTITUTE(SUBSTITUTE(LEFT('Récapitulatif Messieurs'!S11,0)&amp;"0'"&amp;MID('Récapitulatif Messieurs'!S11,1,6),CHAR(34),""),"'",",")*1,SUBSTITUTE(SUBSTITUTE('Récapitulatif Messieurs'!S11,CHAR(34),""),"'",",")*1)</f>
        <v>0</v>
      </c>
      <c r="S9" s="289">
        <f>IF(ISERROR(SEARCH("'",'Récapitulatif Messieurs'!T11)),SUBSTITUTE(SUBSTITUTE(LEFT('Récapitulatif Messieurs'!T11,0)&amp;"0'"&amp;MID('Récapitulatif Messieurs'!T11,1,6),CHAR(34),""),"'",",")*1,SUBSTITUTE(SUBSTITUTE('Récapitulatif Messieurs'!T11,CHAR(34),""),"'",",")*1)</f>
        <v>0</v>
      </c>
      <c r="T9" s="289">
        <f>IF(ISERROR(SEARCH("'",'Récapitulatif Messieurs'!U11)),SUBSTITUTE(SUBSTITUTE(LEFT('Récapitulatif Messieurs'!U11,0)&amp;"0'"&amp;MID('Récapitulatif Messieurs'!U11,1,6),CHAR(34),""),"'",",")*1,SUBSTITUTE(SUBSTITUTE('Récapitulatif Messieurs'!U11,CHAR(34),""),"'",",")*1)</f>
        <v>0</v>
      </c>
      <c r="U9" s="289">
        <f>IF(ISERROR(SEARCH("'",'Récapitulatif Messieurs'!V11)),SUBSTITUTE(SUBSTITUTE(LEFT('Récapitulatif Messieurs'!V11,0)&amp;"0'"&amp;MID('Récapitulatif Messieurs'!V11,1,6),CHAR(34),""),"'",",")*1,SUBSTITUTE(SUBSTITUTE('Récapitulatif Messieurs'!V11,CHAR(34),""),"'",",")*1)</f>
        <v>0</v>
      </c>
      <c r="V9" s="289"/>
    </row>
    <row r="10" spans="2:23">
      <c r="B10" s="344">
        <f>'Récapitulatif Messieurs'!B12</f>
        <v>0</v>
      </c>
      <c r="C10" s="1" t="str">
        <f>'Récapitulatif Messieurs'!C12</f>
        <v>Jean</v>
      </c>
      <c r="D10" s="363">
        <f>IFERROR(IF(D9&gt;0,IF(ISNA(VLOOKUP(D9,PTM!B:B,1,0)),1503-MATCH(D9,PTM!B:B,1),1504-MATCH(D9,PTM!B:B,1)),0),"")</f>
        <v>335</v>
      </c>
      <c r="E10" s="363">
        <f>IFERROR(IF(E9&gt;0,IF(ISNA(VLOOKUP(E9,PTM!C:C,1,0)),1503-MATCH(E9,PTM!C:C,1),1504-MATCH(E9,PTM!C:C,1)),0),"")</f>
        <v>235</v>
      </c>
      <c r="F10" s="363">
        <f>IFERROR(IF(F9&gt;0,IF(ISNA(VLOOKUP(F9,PTM!D:D,1,0)),1503-MATCH(F9,PTM!D:D,1),1504-MATCH(F9,PTM!D:D,1)),0),"")</f>
        <v>184</v>
      </c>
      <c r="G10" s="363">
        <f>IFERROR(IF(G9&gt;0,IF(ISNA(VLOOKUP(G9,PTM!E:E,1,0)),1503-MATCH(G9,PTM!E:E,1),1504-MATCH(G9,PTM!E:E,1)),0),"")</f>
        <v>177</v>
      </c>
      <c r="H10" s="363">
        <f>IFERROR(IF(H9&gt;0,IF(ISNA(VLOOKUP(H9,PTM!F:F,1,0)),1503-MATCH(H9,PTM!F:F,1),1504-MATCH(H9,PTM!F:F,1)),0),"")</f>
        <v>0</v>
      </c>
      <c r="I10" s="363">
        <f>IFERROR(IF(I9&gt;0,IF(ISNA(VLOOKUP(I9,PTM!H:H,1,0)),1503-MATCH(I9,PTM!H:H,1),1504-MATCH(I9,PTM!H:H,1)),0),"")</f>
        <v>169</v>
      </c>
      <c r="J10" s="363">
        <f>IFERROR(IF(J9&gt;0,IF(ISNA(VLOOKUP(J9,PTM!I:I,1,0)),1503-MATCH(J9,PTM!I:I,1),1504-MATCH(J9,PTM!I:I,1)),0),"")</f>
        <v>237</v>
      </c>
      <c r="K10" s="363">
        <f>IFERROR(IF(K9&gt;0,IF(ISNA(VLOOKUP(K9,PTM!J:J,1,0)),1503-MATCH(K9,PTM!J:J,1),1504-MATCH(K9,PTM!J:J,1)),0),"")</f>
        <v>149</v>
      </c>
      <c r="L10" s="363">
        <f>IFERROR(IF(L9&gt;0,IF(ISNA(VLOOKUP(L9,PTM!K:K,1,0)),1503-MATCH(L9,PTM!K:K,1),1504-MATCH(L9,PTM!K:K,1)),0),"")</f>
        <v>0</v>
      </c>
      <c r="M10" s="363">
        <f>IFERROR(IF(M9&gt;0,IF(ISNA(VLOOKUP(M9,PTM!L:L,1,0)),1503-MATCH(M9,PTM!L:L,1),1504-MATCH(M9,PTM!L:L,1)),0),"")</f>
        <v>211</v>
      </c>
      <c r="N10" s="363">
        <f>IFERROR(IF(N9&gt;0,IF(ISNA(VLOOKUP(N9,PTM!M:M,1,0)),1503-MATCH(N9,PTM!M:M,1),1504-MATCH(N9,PTM!M:M,1)),0),"")</f>
        <v>0</v>
      </c>
      <c r="O10" s="363">
        <f>IFERROR(IF(O9&gt;0,IF(ISNA(VLOOKUP(O9,PTM!N:N,1,0)),1503-MATCH(O9,PTM!N:N,1),1504-MATCH(O9,PTM!N:N,1)),0),"")</f>
        <v>0</v>
      </c>
      <c r="P10" s="363">
        <f>IFERROR(IF(P9&gt;0,IF(ISNA(VLOOKUP(P9,PTM!O:O,1,0)),1503-MATCH(P9,PTM!O:O,1),1504-MATCH(P9,PTM!O:O,1)),0),"")</f>
        <v>0</v>
      </c>
      <c r="Q10" s="363">
        <f>IFERROR(IF(Q9&gt;0,IF(ISNA(VLOOKUP(Q9,PTM!P:P,1,0)),1503-MATCH(Q9,PTM!P:P,1),1504-MATCH(Q9,PTM!P:P,1)),0),"")</f>
        <v>0</v>
      </c>
      <c r="R10" s="363">
        <f>IFERROR(IF(R9&gt;0,IF(ISNA(VLOOKUP(R9,PTM!Q:Q,1,0)),1503-MATCH(R9,PTM!Q:Q,1),1504-MATCH(R9,PTM!Q:Q,1)),0),"")</f>
        <v>0</v>
      </c>
      <c r="S10" s="363">
        <f>IFERROR(IF(S9&gt;0,IF(ISNA(VLOOKUP(S9,PTM!R:R,1,0)),1503-MATCH(S9,PTM!R:R,1),1504-MATCH(S9,PTM!R:R,1)),0),"")</f>
        <v>0</v>
      </c>
      <c r="T10" s="363">
        <f>IFERROR(IF(T9&gt;0,IF(ISNA(VLOOKUP(T9,PTM!S:S,1,0)),1503-MATCH(T9,PTM!S:S,1),1504-MATCH(T9,PTM!S:S,1)),0),"")</f>
        <v>0</v>
      </c>
      <c r="U10" s="363">
        <f>IFERROR(IF(U9&gt;0,IF(ISNA(VLOOKUP(U9,PTM!T:T,1,0)),1503-MATCH(U9,PTM!T:T,1),1504-MATCH(U9,PTM!T:T,1)),0),"")</f>
        <v>0</v>
      </c>
      <c r="V10" s="289"/>
    </row>
    <row r="11" spans="2:23">
      <c r="B11" s="344">
        <f>'Récapitulatif Messieurs'!B13</f>
        <v>0</v>
      </c>
      <c r="C11" s="1" t="str">
        <f>'Récapitulatif Messieurs'!C13</f>
        <v>BRUNEVAL</v>
      </c>
      <c r="D11" s="289">
        <f>IF(ISERROR(SEARCH("'",'Récapitulatif Messieurs'!E13)),SUBSTITUTE(SUBSTITUTE(LEFT('Récapitulatif Messieurs'!E13,0)&amp;"0'"&amp;MID('Récapitulatif Messieurs'!E13,1,6),CHAR(34),""),"'",",")*1,SUBSTITUTE(SUBSTITUTE('Récapitulatif Messieurs'!E13,CHAR(34),""),"'",",")*1)</f>
        <v>0.35909999999999997</v>
      </c>
      <c r="E11" s="289">
        <f>IF(ISERROR(SEARCH("'",'Récapitulatif Messieurs'!F13)),SUBSTITUTE(SUBSTITUTE(LEFT('Récapitulatif Messieurs'!F13,0)&amp;"0'"&amp;MID('Récapitulatif Messieurs'!F13,1,6),CHAR(34),""),"'",",")*1,SUBSTITUTE(SUBSTITUTE('Récapitulatif Messieurs'!F13,CHAR(34),""),"'",",")*1)</f>
        <v>1.2309000000000001</v>
      </c>
      <c r="F11" s="289">
        <f>IF(ISERROR(SEARCH("'",'Récapitulatif Messieurs'!G13)),SUBSTITUTE(SUBSTITUTE(LEFT('Récapitulatif Messieurs'!G13,0)&amp;"0'"&amp;MID('Récapitulatif Messieurs'!G13,1,6),CHAR(34),""),"'",",")*1,SUBSTITUTE(SUBSTITUTE('Récapitulatif Messieurs'!G13,CHAR(34),""),"'",",")*1)</f>
        <v>3.0670000000000002</v>
      </c>
      <c r="G11" s="289">
        <f>IF(ISERROR(SEARCH("'",'Récapitulatif Messieurs'!H13)),SUBSTITUTE(SUBSTITUTE(LEFT('Récapitulatif Messieurs'!H13,0)&amp;"0'"&amp;MID('Récapitulatif Messieurs'!H13,1,6),CHAR(34),""),"'",",")*1,SUBSTITUTE(SUBSTITUTE('Récapitulatif Messieurs'!H13,CHAR(34),""),"'",",")*1)</f>
        <v>6.4425999999999997</v>
      </c>
      <c r="H11" s="289">
        <f>IF(ISERROR(SEARCH("'",'Récapitulatif Messieurs'!I13)),SUBSTITUTE(SUBSTITUTE(LEFT('Récapitulatif Messieurs'!I13,0)&amp;"0'"&amp;MID('Récapitulatif Messieurs'!I13,1,6),CHAR(34),""),"'",",")*1,SUBSTITUTE(SUBSTITUTE('Récapitulatif Messieurs'!I13,CHAR(34),""),"'",",")*1)</f>
        <v>14.401899999999999</v>
      </c>
      <c r="I11" s="289">
        <f>IF(ISERROR(SEARCH("'",'Récapitulatif Messieurs'!J13)),SUBSTITUTE(SUBSTITUTE(LEFT('Récapitulatif Messieurs'!J13,0)&amp;"0'"&amp;MID('Récapitulatif Messieurs'!J13,1,6),CHAR(34),""),"'",",")*1,SUBSTITUTE(SUBSTITUTE('Récapitulatif Messieurs'!J13,CHAR(34),""),"'",",")*1)</f>
        <v>27.093299999999999</v>
      </c>
      <c r="J11" s="289">
        <f>IF(ISERROR(SEARCH("'",'Récapitulatif Messieurs'!K13)),SUBSTITUTE(SUBSTITUTE(LEFT('Récapitulatif Messieurs'!K13,0)&amp;"0'"&amp;MID('Récapitulatif Messieurs'!K13,1,6),CHAR(34),""),"'",",")*1,SUBSTITUTE(SUBSTITUTE('Récapitulatif Messieurs'!K13,CHAR(34),""),"'",",")*1)</f>
        <v>0.55179999999999996</v>
      </c>
      <c r="K11" s="289">
        <f>IF(ISERROR(SEARCH("'",'Récapitulatif Messieurs'!L13)),SUBSTITUTE(SUBSTITUTE(LEFT('Récapitulatif Messieurs'!L13,0)&amp;"0'"&amp;MID('Récapitulatif Messieurs'!L13,1,6),CHAR(34),""),"'",",")*1,SUBSTITUTE(SUBSTITUTE('Récapitulatif Messieurs'!L13,CHAR(34),""),"'",",")*1)</f>
        <v>2.1274999999999999</v>
      </c>
      <c r="L11" s="289">
        <f>IF(ISERROR(SEARCH("'",'Récapitulatif Messieurs'!M13)),SUBSTITUTE(SUBSTITUTE(LEFT('Récapitulatif Messieurs'!M13,0)&amp;"0'"&amp;MID('Récapitulatif Messieurs'!M13,1,6),CHAR(34),""),"'",",")*1,SUBSTITUTE(SUBSTITUTE('Récapitulatif Messieurs'!M13,CHAR(34),""),"'",",")*1)</f>
        <v>0</v>
      </c>
      <c r="M11" s="289">
        <f>IF(ISERROR(SEARCH("'",'Récapitulatif Messieurs'!N13)),SUBSTITUTE(SUBSTITUTE(LEFT('Récapitulatif Messieurs'!N13,0)&amp;"0'"&amp;MID('Récapitulatif Messieurs'!N13,1,6),CHAR(34),""),"'",",")*1,SUBSTITUTE(SUBSTITUTE('Récapitulatif Messieurs'!N13,CHAR(34),""),"'",",")*1)</f>
        <v>0.51319999999999999</v>
      </c>
      <c r="N11" s="289">
        <f>IF(ISERROR(SEARCH("'",'Récapitulatif Messieurs'!O13)),SUBSTITUTE(SUBSTITUTE(LEFT('Récapitulatif Messieurs'!O13,0)&amp;"0'"&amp;MID('Récapitulatif Messieurs'!O13,1,6),CHAR(34),""),"'",",")*1,SUBSTITUTE(SUBSTITUTE('Récapitulatif Messieurs'!O13,CHAR(34),""),"'",",")*1)</f>
        <v>2.0432999999999999</v>
      </c>
      <c r="O11" s="289">
        <f>IF(ISERROR(SEARCH("'",'Récapitulatif Messieurs'!P13)),SUBSTITUTE(SUBSTITUTE(LEFT('Récapitulatif Messieurs'!P13,0)&amp;"0'"&amp;MID('Récapitulatif Messieurs'!P13,1,6),CHAR(34),""),"'",",")*1,SUBSTITUTE(SUBSTITUTE('Récapitulatif Messieurs'!P13,CHAR(34),""),"'",",")*1)</f>
        <v>4.2638999999999996</v>
      </c>
      <c r="P11" s="289">
        <f>IF(ISERROR(SEARCH("'",'Récapitulatif Messieurs'!Q13)),SUBSTITUTE(SUBSTITUTE(LEFT('Récapitulatif Messieurs'!Q13,0)&amp;"0'"&amp;MID('Récapitulatif Messieurs'!Q13,1,6),CHAR(34),""),"'",",")*1,SUBSTITUTE(SUBSTITUTE('Récapitulatif Messieurs'!Q13,CHAR(34),""),"'",",")*1)</f>
        <v>0</v>
      </c>
      <c r="Q11" s="289">
        <f>IF(ISERROR(SEARCH("'",'Récapitulatif Messieurs'!R13)),SUBSTITUTE(SUBSTITUTE(LEFT('Récapitulatif Messieurs'!R13,0)&amp;"0'"&amp;MID('Récapitulatif Messieurs'!R13,1,6),CHAR(34),""),"'",",")*1,SUBSTITUTE(SUBSTITUTE('Récapitulatif Messieurs'!R13,CHAR(34),""),"'",",")*1)</f>
        <v>0</v>
      </c>
      <c r="R11" s="289">
        <f>IF(ISERROR(SEARCH("'",'Récapitulatif Messieurs'!S13)),SUBSTITUTE(SUBSTITUTE(LEFT('Récapitulatif Messieurs'!S13,0)&amp;"0'"&amp;MID('Récapitulatif Messieurs'!S13,1,6),CHAR(34),""),"'",",")*1,SUBSTITUTE(SUBSTITUTE('Récapitulatif Messieurs'!S13,CHAR(34),""),"'",",")*1)</f>
        <v>0</v>
      </c>
      <c r="S11" s="289">
        <f>IF(ISERROR(SEARCH("'",'Récapitulatif Messieurs'!T13)),SUBSTITUTE(SUBSTITUTE(LEFT('Récapitulatif Messieurs'!T13,0)&amp;"0'"&amp;MID('Récapitulatif Messieurs'!T13,1,6),CHAR(34),""),"'",",")*1,SUBSTITUTE(SUBSTITUTE('Récapitulatif Messieurs'!T13,CHAR(34),""),"'",",")*1)</f>
        <v>0</v>
      </c>
      <c r="T11" s="289">
        <f>IF(ISERROR(SEARCH("'",'Récapitulatif Messieurs'!U13)),SUBSTITUTE(SUBSTITUTE(LEFT('Récapitulatif Messieurs'!U13,0)&amp;"0'"&amp;MID('Récapitulatif Messieurs'!U13,1,6),CHAR(34),""),"'",",")*1,SUBSTITUTE(SUBSTITUTE('Récapitulatif Messieurs'!U13,CHAR(34),""),"'",",")*1)</f>
        <v>0</v>
      </c>
      <c r="U11" s="289">
        <f>IF(ISERROR(SEARCH("'",'Récapitulatif Messieurs'!V13)),SUBSTITUTE(SUBSTITUTE(LEFT('Récapitulatif Messieurs'!V13,0)&amp;"0'"&amp;MID('Récapitulatif Messieurs'!V13,1,6),CHAR(34),""),"'",",")*1,SUBSTITUTE(SUBSTITUTE('Récapitulatif Messieurs'!V13,CHAR(34),""),"'",",")*1)</f>
        <v>0</v>
      </c>
      <c r="V11" s="289"/>
    </row>
    <row r="12" spans="2:23">
      <c r="B12" s="344">
        <f>'Récapitulatif Messieurs'!B14</f>
        <v>0</v>
      </c>
      <c r="C12" s="1" t="str">
        <f>'Récapitulatif Messieurs'!C14</f>
        <v>Alain</v>
      </c>
      <c r="D12" s="363">
        <f>IFERROR(IF(D11&gt;0,IF(ISNA(VLOOKUP(D11,PTM!B:B,1,0)),1503-MATCH(D11,PTM!B:B,1),1504-MATCH(D11,PTM!B:B,1)),0),"")</f>
        <v>479</v>
      </c>
      <c r="E12" s="363">
        <f>IFERROR(IF(E11&gt;0,IF(ISNA(VLOOKUP(E11,PTM!C:C,1,0)),1503-MATCH(E11,PTM!C:C,1),1504-MATCH(E11,PTM!C:C,1)),0),"")</f>
        <v>359</v>
      </c>
      <c r="F12" s="363">
        <f>IFERROR(IF(F11&gt;0,IF(ISNA(VLOOKUP(F11,PTM!D:D,1,0)),1503-MATCH(F11,PTM!D:D,1),1504-MATCH(F11,PTM!D:D,1)),0),"")</f>
        <v>266</v>
      </c>
      <c r="G12" s="363">
        <f>IFERROR(IF(G11&gt;0,IF(ISNA(VLOOKUP(G11,PTM!E:E,1,0)),1503-MATCH(G11,PTM!E:E,1),1504-MATCH(G11,PTM!E:E,1)),0),"")</f>
        <v>206</v>
      </c>
      <c r="H12" s="363">
        <f>IFERROR(IF(H11&gt;0,IF(ISNA(VLOOKUP(H11,PTM!F:F,1,0)),1503-MATCH(H11,PTM!F:F,1),1504-MATCH(H11,PTM!F:F,1)),0),"")</f>
        <v>137</v>
      </c>
      <c r="I12" s="363">
        <f>IFERROR(IF(I11&gt;0,IF(ISNA(VLOOKUP(I11,PTM!H:H,1,0)),1503-MATCH(I11,PTM!H:H,1),1504-MATCH(I11,PTM!H:H,1)),0),"")</f>
        <v>192</v>
      </c>
      <c r="J12" s="363">
        <f>IFERROR(IF(J11&gt;0,IF(ISNA(VLOOKUP(J11,PTM!I:I,1,0)),1503-MATCH(J11,PTM!I:I,1),1504-MATCH(J11,PTM!I:I,1)),0),"")</f>
        <v>90</v>
      </c>
      <c r="K12" s="363">
        <f>IFERROR(IF(K11&gt;0,IF(ISNA(VLOOKUP(K11,PTM!J:J,1,0)),1503-MATCH(K11,PTM!J:J,1),1504-MATCH(K11,PTM!J:J,1)),0),"")</f>
        <v>7</v>
      </c>
      <c r="L12" s="363">
        <f>IFERROR(IF(L11&gt;0,IF(ISNA(VLOOKUP(L11,PTM!K:K,1,0)),1503-MATCH(L11,PTM!K:K,1),1504-MATCH(L11,PTM!K:K,1)),0),"")</f>
        <v>0</v>
      </c>
      <c r="M12" s="363">
        <f>IFERROR(IF(M11&gt;0,IF(ISNA(VLOOKUP(M11,PTM!L:L,1,0)),1503-MATCH(M11,PTM!L:L,1),1504-MATCH(M11,PTM!L:L,1)),0),"")</f>
        <v>291</v>
      </c>
      <c r="N12" s="363">
        <f>IFERROR(IF(N11&gt;0,IF(ISNA(VLOOKUP(N11,PTM!M:M,1,0)),1503-MATCH(N11,PTM!M:M,1),1504-MATCH(N11,PTM!M:M,1)),0),"")</f>
        <v>126</v>
      </c>
      <c r="O12" s="363">
        <f>IFERROR(IF(O11&gt;0,IF(ISNA(VLOOKUP(O11,PTM!N:N,1,0)),1503-MATCH(O11,PTM!N:N,1),1504-MATCH(O11,PTM!N:N,1)),0),"")</f>
        <v>93</v>
      </c>
      <c r="P12" s="363">
        <f>IFERROR(IF(P11&gt;0,IF(ISNA(VLOOKUP(P11,PTM!O:O,1,0)),1503-MATCH(P11,PTM!O:O,1),1504-MATCH(P11,PTM!O:O,1)),0),"")</f>
        <v>0</v>
      </c>
      <c r="Q12" s="363">
        <f>IFERROR(IF(Q11&gt;0,IF(ISNA(VLOOKUP(Q11,PTM!P:P,1,0)),1503-MATCH(Q11,PTM!P:P,1),1504-MATCH(Q11,PTM!P:P,1)),0),"")</f>
        <v>0</v>
      </c>
      <c r="R12" s="363">
        <f>IFERROR(IF(R11&gt;0,IF(ISNA(VLOOKUP(R11,PTM!Q:Q,1,0)),1503-MATCH(R11,PTM!Q:Q,1),1504-MATCH(R11,PTM!Q:Q,1)),0),"")</f>
        <v>0</v>
      </c>
      <c r="S12" s="363">
        <f>IFERROR(IF(S11&gt;0,IF(ISNA(VLOOKUP(S11,PTM!R:R,1,0)),1503-MATCH(S11,PTM!R:R,1),1504-MATCH(S11,PTM!R:R,1)),0),"")</f>
        <v>0</v>
      </c>
      <c r="T12" s="363">
        <f>IFERROR(IF(T11&gt;0,IF(ISNA(VLOOKUP(T11,PTM!S:S,1,0)),1503-MATCH(T11,PTM!S:S,1),1504-MATCH(T11,PTM!S:S,1)),0),"")</f>
        <v>0</v>
      </c>
      <c r="U12" s="363">
        <f>IFERROR(IF(U11&gt;0,IF(ISNA(VLOOKUP(U11,PTM!T:T,1,0)),1503-MATCH(U11,PTM!T:T,1),1504-MATCH(U11,PTM!T:T,1)),0),"")</f>
        <v>0</v>
      </c>
      <c r="V12" s="289"/>
    </row>
    <row r="13" spans="2:23">
      <c r="B13" s="344">
        <f>'Récapitulatif Messieurs'!B15</f>
        <v>10</v>
      </c>
      <c r="C13" s="1" t="str">
        <f>'Récapitulatif Messieurs'!C15</f>
        <v>LONNE</v>
      </c>
      <c r="D13" s="289">
        <f>IF(ISERROR(SEARCH("'",'Récapitulatif Messieurs'!E15)),SUBSTITUTE(SUBSTITUTE(LEFT('Récapitulatif Messieurs'!E15,0)&amp;"0'"&amp;MID('Récapitulatif Messieurs'!E15,1,6),CHAR(34),""),"'",",")*1,SUBSTITUTE(SUBSTITUTE('Récapitulatif Messieurs'!E15,CHAR(34),""),"'",",")*1)</f>
        <v>0.33019999999999999</v>
      </c>
      <c r="E13" s="289">
        <f>IF(ISERROR(SEARCH("'",'Récapitulatif Messieurs'!F15)),SUBSTITUTE(SUBSTITUTE(LEFT('Récapitulatif Messieurs'!F15,0)&amp;"0'"&amp;MID('Récapitulatif Messieurs'!F15,1,6),CHAR(34),""),"'",",")*1,SUBSTITUTE(SUBSTITUTE('Récapitulatif Messieurs'!F15,CHAR(34),""),"'",",")*1)</f>
        <v>1.1497999999999999</v>
      </c>
      <c r="F13" s="289">
        <f>IF(ISERROR(SEARCH("'",'Récapitulatif Messieurs'!G15)),SUBSTITUTE(SUBSTITUTE(LEFT('Récapitulatif Messieurs'!G15,0)&amp;"0'"&amp;MID('Récapitulatif Messieurs'!G15,1,6),CHAR(34),""),"'",",")*1,SUBSTITUTE(SUBSTITUTE('Récapitulatif Messieurs'!G15,CHAR(34),""),"'",",")*1)</f>
        <v>2.5788000000000002</v>
      </c>
      <c r="G13" s="289">
        <f>IF(ISERROR(SEARCH("'",'Récapitulatif Messieurs'!H15)),SUBSTITUTE(SUBSTITUTE(LEFT('Récapitulatif Messieurs'!H15,0)&amp;"0'"&amp;MID('Récapitulatif Messieurs'!H15,1,6),CHAR(34),""),"'",",")*1,SUBSTITUTE(SUBSTITUTE('Récapitulatif Messieurs'!H15,CHAR(34),""),"'",",")*1)</f>
        <v>0</v>
      </c>
      <c r="H13" s="289">
        <f>IF(ISERROR(SEARCH("'",'Récapitulatif Messieurs'!I15)),SUBSTITUTE(SUBSTITUTE(LEFT('Récapitulatif Messieurs'!I15,0)&amp;"0'"&amp;MID('Récapitulatif Messieurs'!I15,1,6),CHAR(34),""),"'",",")*1,SUBSTITUTE(SUBSTITUTE('Récapitulatif Messieurs'!I15,CHAR(34),""),"'",",")*1)</f>
        <v>0</v>
      </c>
      <c r="I13" s="289">
        <f>IF(ISERROR(SEARCH("'",'Récapitulatif Messieurs'!J15)),SUBSTITUTE(SUBSTITUTE(LEFT('Récapitulatif Messieurs'!J15,0)&amp;"0'"&amp;MID('Récapitulatif Messieurs'!J15,1,6),CHAR(34),""),"'",",")*1,SUBSTITUTE(SUBSTITUTE('Récapitulatif Messieurs'!J15,CHAR(34),""),"'",",")*1)</f>
        <v>0</v>
      </c>
      <c r="J13" s="289">
        <f>IF(ISERROR(SEARCH("'",'Récapitulatif Messieurs'!K15)),SUBSTITUTE(SUBSTITUTE(LEFT('Récapitulatif Messieurs'!K15,0)&amp;"0'"&amp;MID('Récapitulatif Messieurs'!K15,1,6),CHAR(34),""),"'",",")*1,SUBSTITUTE(SUBSTITUTE('Récapitulatif Messieurs'!K15,CHAR(34),""),"'",",")*1)</f>
        <v>0.38250000000000001</v>
      </c>
      <c r="K13" s="289">
        <f>IF(ISERROR(SEARCH("'",'Récapitulatif Messieurs'!L15)),SUBSTITUTE(SUBSTITUTE(LEFT('Récapitulatif Messieurs'!L15,0)&amp;"0'"&amp;MID('Récapitulatif Messieurs'!L15,1,6),CHAR(34),""),"'",",")*1,SUBSTITUTE(SUBSTITUTE('Récapitulatif Messieurs'!L15,CHAR(34),""),"'",",")*1)</f>
        <v>1.2523</v>
      </c>
      <c r="L13" s="289">
        <f>IF(ISERROR(SEARCH("'",'Récapitulatif Messieurs'!M15)),SUBSTITUTE(SUBSTITUTE(LEFT('Récapitulatif Messieurs'!M15,0)&amp;"0'"&amp;MID('Récapitulatif Messieurs'!M15,1,6),CHAR(34),""),"'",",")*1,SUBSTITUTE(SUBSTITUTE('Récapitulatif Messieurs'!M15,CHAR(34),""),"'",",")*1)</f>
        <v>3.1084000000000001</v>
      </c>
      <c r="M13" s="289">
        <f>IF(ISERROR(SEARCH("'",'Récapitulatif Messieurs'!N15)),SUBSTITUTE(SUBSTITUTE(LEFT('Récapitulatif Messieurs'!N15,0)&amp;"0'"&amp;MID('Récapitulatif Messieurs'!N15,1,6),CHAR(34),""),"'",",")*1,SUBSTITUTE(SUBSTITUTE('Récapitulatif Messieurs'!N15,CHAR(34),""),"'",",")*1)</f>
        <v>0</v>
      </c>
      <c r="N13" s="289">
        <f>IF(ISERROR(SEARCH("'",'Récapitulatif Messieurs'!O15)),SUBSTITUTE(SUBSTITUTE(LEFT('Récapitulatif Messieurs'!O15,0)&amp;"0'"&amp;MID('Récapitulatif Messieurs'!O15,1,6),CHAR(34),""),"'",",")*1,SUBSTITUTE(SUBSTITUTE('Récapitulatif Messieurs'!O15,CHAR(34),""),"'",",")*1)</f>
        <v>0</v>
      </c>
      <c r="O13" s="289">
        <f>IF(ISERROR(SEARCH("'",'Récapitulatif Messieurs'!P15)),SUBSTITUTE(SUBSTITUTE(LEFT('Récapitulatif Messieurs'!P15,0)&amp;"0'"&amp;MID('Récapitulatif Messieurs'!P15,1,6),CHAR(34),""),"'",",")*1,SUBSTITUTE(SUBSTITUTE('Récapitulatif Messieurs'!P15,CHAR(34),""),"'",",")*1)</f>
        <v>0</v>
      </c>
      <c r="P13" s="289">
        <f>IF(ISERROR(SEARCH("'",'Récapitulatif Messieurs'!Q15)),SUBSTITUTE(SUBSTITUTE(LEFT('Récapitulatif Messieurs'!Q15,0)&amp;"0'"&amp;MID('Récapitulatif Messieurs'!Q15,1,6),CHAR(34),""),"'",",")*1,SUBSTITUTE(SUBSTITUTE('Récapitulatif Messieurs'!Q15,CHAR(34),""),"'",",")*1)</f>
        <v>0.38190000000000002</v>
      </c>
      <c r="Q13" s="289">
        <f>IF(ISERROR(SEARCH("'",'Récapitulatif Messieurs'!R15)),SUBSTITUTE(SUBSTITUTE(LEFT('Récapitulatif Messieurs'!R15,0)&amp;"0'"&amp;MID('Récapitulatif Messieurs'!R15,1,6),CHAR(34),""),"'",",")*1,SUBSTITUTE(SUBSTITUTE('Récapitulatif Messieurs'!R15,CHAR(34),""),"'",",")*1)</f>
        <v>1.2890999999999999</v>
      </c>
      <c r="R13" s="289">
        <f>IF(ISERROR(SEARCH("'",'Récapitulatif Messieurs'!S15)),SUBSTITUTE(SUBSTITUTE(LEFT('Récapitulatif Messieurs'!S15,0)&amp;"0'"&amp;MID('Récapitulatif Messieurs'!S15,1,6),CHAR(34),""),"'",",")*1,SUBSTITUTE(SUBSTITUTE('Récapitulatif Messieurs'!S15,CHAR(34),""),"'",",")*1)</f>
        <v>0</v>
      </c>
      <c r="S13" s="289">
        <f>IF(ISERROR(SEARCH("'",'Récapitulatif Messieurs'!T15)),SUBSTITUTE(SUBSTITUTE(LEFT('Récapitulatif Messieurs'!T15,0)&amp;"0'"&amp;MID('Récapitulatif Messieurs'!T15,1,6),CHAR(34),""),"'",",")*1,SUBSTITUTE(SUBSTITUTE('Récapitulatif Messieurs'!T15,CHAR(34),""),"'",",")*1)</f>
        <v>0</v>
      </c>
      <c r="T13" s="289">
        <f>IF(ISERROR(SEARCH("'",'Récapitulatif Messieurs'!U15)),SUBSTITUTE(SUBSTITUTE(LEFT('Récapitulatif Messieurs'!U15,0)&amp;"0'"&amp;MID('Récapitulatif Messieurs'!U15,1,6),CHAR(34),""),"'",",")*1,SUBSTITUTE(SUBSTITUTE('Récapitulatif Messieurs'!U15,CHAR(34),""),"'",",")*1)</f>
        <v>0</v>
      </c>
      <c r="U13" s="289">
        <f>IF(ISERROR(SEARCH("'",'Récapitulatif Messieurs'!V15)),SUBSTITUTE(SUBSTITUTE(LEFT('Récapitulatif Messieurs'!V15,0)&amp;"0'"&amp;MID('Récapitulatif Messieurs'!V15,1,6),CHAR(34),""),"'",",")*1,SUBSTITUTE(SUBSTITUTE('Récapitulatif Messieurs'!V15,CHAR(34),""),"'",",")*1)</f>
        <v>0</v>
      </c>
      <c r="V13" s="289"/>
    </row>
    <row r="14" spans="2:23">
      <c r="B14" s="344">
        <f>'Récapitulatif Messieurs'!B16</f>
        <v>0</v>
      </c>
      <c r="C14" s="1" t="str">
        <f>'Récapitulatif Messieurs'!C16</f>
        <v>Gérard</v>
      </c>
      <c r="D14" s="363">
        <f>IFERROR(IF(D13&gt;0,IF(ISNA(VLOOKUP(D13,PTM!B:B,1,0)),1503-MATCH(D13,PTM!B:B,1),1504-MATCH(D13,PTM!B:B,1)),0),"")</f>
        <v>619</v>
      </c>
      <c r="E14" s="363">
        <f>IFERROR(IF(E13&gt;0,IF(ISNA(VLOOKUP(E13,PTM!C:C,1,0)),1503-MATCH(E13,PTM!C:C,1),1504-MATCH(E13,PTM!C:C,1)),0),"")</f>
        <v>529</v>
      </c>
      <c r="F14" s="363">
        <f>IFERROR(IF(F13&gt;0,IF(ISNA(VLOOKUP(F13,PTM!D:D,1,0)),1503-MATCH(F13,PTM!D:D,1),1504-MATCH(F13,PTM!D:D,1)),0),"")</f>
        <v>343</v>
      </c>
      <c r="G14" s="363">
        <f>IFERROR(IF(G13&gt;0,IF(ISNA(VLOOKUP(G13,PTM!E:E,1,0)),1503-MATCH(G13,PTM!E:E,1),1504-MATCH(G13,PTM!E:E,1)),0),"")</f>
        <v>0</v>
      </c>
      <c r="H14" s="363">
        <f>IFERROR(IF(H13&gt;0,IF(ISNA(VLOOKUP(H13,PTM!F:F,1,0)),1503-MATCH(H13,PTM!F:F,1),1504-MATCH(H13,PTM!F:F,1)),0),"")</f>
        <v>0</v>
      </c>
      <c r="I14" s="363">
        <f>IFERROR(IF(I13&gt;0,IF(ISNA(VLOOKUP(I13,PTM!H:H,1,0)),1503-MATCH(I13,PTM!H:H,1),1504-MATCH(I13,PTM!H:H,1)),0),"")</f>
        <v>0</v>
      </c>
      <c r="J14" s="363">
        <f>IFERROR(IF(J13&gt;0,IF(ISNA(VLOOKUP(J13,PTM!I:I,1,0)),1503-MATCH(J13,PTM!I:I,1),1504-MATCH(J13,PTM!I:I,1)),0),"")</f>
        <v>592</v>
      </c>
      <c r="K14" s="363">
        <f>IFERROR(IF(K13&gt;0,IF(ISNA(VLOOKUP(K13,PTM!J:J,1,0)),1503-MATCH(K13,PTM!J:J,1),1504-MATCH(K13,PTM!J:J,1)),0),"")</f>
        <v>512</v>
      </c>
      <c r="L14" s="363">
        <f>IFERROR(IF(L13&gt;0,IF(ISNA(VLOOKUP(L13,PTM!K:K,1,0)),1503-MATCH(L13,PTM!K:K,1),1504-MATCH(L13,PTM!K:K,1)),0),"")</f>
        <v>414</v>
      </c>
      <c r="M14" s="363">
        <f>IFERROR(IF(M13&gt;0,IF(ISNA(VLOOKUP(M13,PTM!L:L,1,0)),1503-MATCH(M13,PTM!L:L,1),1504-MATCH(M13,PTM!L:L,1)),0),"")</f>
        <v>0</v>
      </c>
      <c r="N14" s="363">
        <f>IFERROR(IF(N13&gt;0,IF(ISNA(VLOOKUP(N13,PTM!M:M,1,0)),1503-MATCH(N13,PTM!M:M,1),1504-MATCH(N13,PTM!M:M,1)),0),"")</f>
        <v>0</v>
      </c>
      <c r="O14" s="363">
        <f>IFERROR(IF(O13&gt;0,IF(ISNA(VLOOKUP(O13,PTM!N:N,1,0)),1503-MATCH(O13,PTM!N:N,1),1504-MATCH(O13,PTM!N:N,1)),0),"")</f>
        <v>0</v>
      </c>
      <c r="P14" s="363">
        <f>IFERROR(IF(P13&gt;0,IF(ISNA(VLOOKUP(P13,PTM!O:O,1,0)),1503-MATCH(P13,PTM!O:O,1),1504-MATCH(P13,PTM!O:O,1)),0),"")</f>
        <v>476</v>
      </c>
      <c r="Q14" s="363">
        <f>IFERROR(IF(Q13&gt;0,IF(ISNA(VLOOKUP(Q13,PTM!P:P,1,0)),1503-MATCH(Q13,PTM!P:P,1),1504-MATCH(Q13,PTM!P:P,1)),0),"")</f>
        <v>428</v>
      </c>
      <c r="R14" s="363">
        <f>IFERROR(IF(R13&gt;0,IF(ISNA(VLOOKUP(R13,PTM!Q:Q,1,0)),1503-MATCH(R13,PTM!Q:Q,1),1504-MATCH(R13,PTM!Q:Q,1)),0),"")</f>
        <v>0</v>
      </c>
      <c r="S14" s="363">
        <f>IFERROR(IF(S13&gt;0,IF(ISNA(VLOOKUP(S13,PTM!R:R,1,0)),1503-MATCH(S13,PTM!R:R,1),1504-MATCH(S13,PTM!R:R,1)),0),"")</f>
        <v>0</v>
      </c>
      <c r="T14" s="363">
        <f>IFERROR(IF(T13&gt;0,IF(ISNA(VLOOKUP(T13,PTM!S:S,1,0)),1503-MATCH(T13,PTM!S:S,1),1504-MATCH(T13,PTM!S:S,1)),0),"")</f>
        <v>0</v>
      </c>
      <c r="U14" s="363">
        <f>IFERROR(IF(U13&gt;0,IF(ISNA(VLOOKUP(U13,PTM!T:T,1,0)),1503-MATCH(U13,PTM!T:T,1),1504-MATCH(U13,PTM!T:T,1)),0),"")</f>
        <v>0</v>
      </c>
      <c r="V14" s="289"/>
    </row>
    <row r="15" spans="2:23">
      <c r="B15" s="522">
        <f>'Récapitulatif Messieurs'!B17</f>
        <v>0</v>
      </c>
      <c r="C15" s="1" t="str">
        <f>'Récapitulatif Messieurs'!C17</f>
        <v>RABEJAC</v>
      </c>
      <c r="D15" s="522">
        <f>IF(ISERROR(SEARCH("'",'Récapitulatif Messieurs'!E17)),SUBSTITUTE(SUBSTITUTE(LEFT('Récapitulatif Messieurs'!E17,0)&amp;"0'"&amp;MID('Récapitulatif Messieurs'!E17,1,6),CHAR(34),""),"'",",")*1,SUBSTITUTE(SUBSTITUTE('Récapitulatif Messieurs'!E17,CHAR(34),""),"'",",")*1)</f>
        <v>0.3599</v>
      </c>
      <c r="E15" s="522">
        <f>IF(ISERROR(SEARCH("'",'Récapitulatif Messieurs'!F17)),SUBSTITUTE(SUBSTITUTE(LEFT('Récapitulatif Messieurs'!F17,0)&amp;"0'"&amp;MID('Récapitulatif Messieurs'!F17,1,6),CHAR(34),""),"'",",")*1,SUBSTITUTE(SUBSTITUTE('Récapitulatif Messieurs'!F17,CHAR(34),""),"'",",")*1)</f>
        <v>0</v>
      </c>
      <c r="F15" s="522">
        <f>IF(ISERROR(SEARCH("'",'Récapitulatif Messieurs'!G17)),SUBSTITUTE(SUBSTITUTE(LEFT('Récapitulatif Messieurs'!G17,0)&amp;"0'"&amp;MID('Récapitulatif Messieurs'!G17,1,6),CHAR(34),""),"'",",")*1,SUBSTITUTE(SUBSTITUTE('Récapitulatif Messieurs'!G17,CHAR(34),""),"'",",")*1)</f>
        <v>0</v>
      </c>
      <c r="G15" s="522">
        <f>IF(ISERROR(SEARCH("'",'Récapitulatif Messieurs'!H17)),SUBSTITUTE(SUBSTITUTE(LEFT('Récapitulatif Messieurs'!H17,0)&amp;"0'"&amp;MID('Récapitulatif Messieurs'!H17,1,6),CHAR(34),""),"'",",")*1,SUBSTITUTE(SUBSTITUTE('Récapitulatif Messieurs'!H17,CHAR(34),""),"'",",")*1)</f>
        <v>0</v>
      </c>
      <c r="H15" s="522">
        <f>IF(ISERROR(SEARCH("'",'Récapitulatif Messieurs'!I17)),SUBSTITUTE(SUBSTITUTE(LEFT('Récapitulatif Messieurs'!I17,0)&amp;"0'"&amp;MID('Récapitulatif Messieurs'!I17,1,6),CHAR(34),""),"'",",")*1,SUBSTITUTE(SUBSTITUTE('Récapitulatif Messieurs'!I17,CHAR(34),""),"'",",")*1)</f>
        <v>0</v>
      </c>
      <c r="I15" s="522">
        <f>IF(ISERROR(SEARCH("'",'Récapitulatif Messieurs'!J17)),SUBSTITUTE(SUBSTITUTE(LEFT('Récapitulatif Messieurs'!J17,0)&amp;"0'"&amp;MID('Récapitulatif Messieurs'!J17,1,6),CHAR(34),""),"'",",")*1,SUBSTITUTE(SUBSTITUTE('Récapitulatif Messieurs'!J17,CHAR(34),""),"'",",")*1)</f>
        <v>0</v>
      </c>
      <c r="J15" s="522">
        <f>IF(ISERROR(SEARCH("'",'Récapitulatif Messieurs'!K17)),SUBSTITUTE(SUBSTITUTE(LEFT('Récapitulatif Messieurs'!K17,0)&amp;"0'"&amp;MID('Récapitulatif Messieurs'!K17,1,6),CHAR(34),""),"'",",")*1,SUBSTITUTE(SUBSTITUTE('Récapitulatif Messieurs'!K17,CHAR(34),""),"'",",")*1)</f>
        <v>0.41639999999999999</v>
      </c>
      <c r="K15" s="522">
        <f>IF(ISERROR(SEARCH("'",'Récapitulatif Messieurs'!L17)),SUBSTITUTE(SUBSTITUTE(LEFT('Récapitulatif Messieurs'!L17,0)&amp;"0'"&amp;MID('Récapitulatif Messieurs'!L17,1,6),CHAR(34),""),"'",",")*1,SUBSTITUTE(SUBSTITUTE('Récapitulatif Messieurs'!L17,CHAR(34),""),"'",",")*1)</f>
        <v>0</v>
      </c>
      <c r="L15" s="522">
        <f>IF(ISERROR(SEARCH("'",'Récapitulatif Messieurs'!M17)),SUBSTITUTE(SUBSTITUTE(LEFT('Récapitulatif Messieurs'!M17,0)&amp;"0'"&amp;MID('Récapitulatif Messieurs'!M17,1,6),CHAR(34),""),"'",",")*1,SUBSTITUTE(SUBSTITUTE('Récapitulatif Messieurs'!M17,CHAR(34),""),"'",",")*1)</f>
        <v>0</v>
      </c>
      <c r="M15" s="522">
        <f>IF(ISERROR(SEARCH("'",'Récapitulatif Messieurs'!N17)),SUBSTITUTE(SUBSTITUTE(LEFT('Récapitulatif Messieurs'!N17,0)&amp;"0'"&amp;MID('Récapitulatif Messieurs'!N17,1,6),CHAR(34),""),"'",",")*1,SUBSTITUTE(SUBSTITUTE('Récapitulatif Messieurs'!N17,CHAR(34),""),"'",",")*1)</f>
        <v>0</v>
      </c>
      <c r="N15" s="522">
        <f>IF(ISERROR(SEARCH("'",'Récapitulatif Messieurs'!O17)),SUBSTITUTE(SUBSTITUTE(LEFT('Récapitulatif Messieurs'!O17,0)&amp;"0'"&amp;MID('Récapitulatif Messieurs'!O17,1,6),CHAR(34),""),"'",",")*1,SUBSTITUTE(SUBSTITUTE('Récapitulatif Messieurs'!O17,CHAR(34),""),"'",",")*1)</f>
        <v>0</v>
      </c>
      <c r="O15" s="522">
        <f>IF(ISERROR(SEARCH("'",'Récapitulatif Messieurs'!P17)),SUBSTITUTE(SUBSTITUTE(LEFT('Récapitulatif Messieurs'!P17,0)&amp;"0'"&amp;MID('Récapitulatif Messieurs'!P17,1,6),CHAR(34),""),"'",",")*1,SUBSTITUTE(SUBSTITUTE('Récapitulatif Messieurs'!P17,CHAR(34),""),"'",",")*1)</f>
        <v>0</v>
      </c>
      <c r="P15" s="522">
        <f>IF(ISERROR(SEARCH("'",'Récapitulatif Messieurs'!Q17)),SUBSTITUTE(SUBSTITUTE(LEFT('Récapitulatif Messieurs'!Q17,0)&amp;"0'"&amp;MID('Récapitulatif Messieurs'!Q17,1,6),CHAR(34),""),"'",",")*1,SUBSTITUTE(SUBSTITUTE('Récapitulatif Messieurs'!Q17,CHAR(34),""),"'",",")*1)</f>
        <v>0</v>
      </c>
      <c r="Q15" s="522">
        <f>IF(ISERROR(SEARCH("'",'Récapitulatif Messieurs'!R17)),SUBSTITUTE(SUBSTITUTE(LEFT('Récapitulatif Messieurs'!R17,0)&amp;"0'"&amp;MID('Récapitulatif Messieurs'!R17,1,6),CHAR(34),""),"'",",")*1,SUBSTITUTE(SUBSTITUTE('Récapitulatif Messieurs'!R17,CHAR(34),""),"'",",")*1)</f>
        <v>0</v>
      </c>
      <c r="R15" s="522">
        <f>IF(ISERROR(SEARCH("'",'Récapitulatif Messieurs'!S17)),SUBSTITUTE(SUBSTITUTE(LEFT('Récapitulatif Messieurs'!S17,0)&amp;"0'"&amp;MID('Récapitulatif Messieurs'!S17,1,6),CHAR(34),""),"'",",")*1,SUBSTITUTE(SUBSTITUTE('Récapitulatif Messieurs'!S17,CHAR(34),""),"'",",")*1)</f>
        <v>0</v>
      </c>
      <c r="S15" s="522">
        <f>IF(ISERROR(SEARCH("'",'Récapitulatif Messieurs'!T17)),SUBSTITUTE(SUBSTITUTE(LEFT('Récapitulatif Messieurs'!T17,0)&amp;"0'"&amp;MID('Récapitulatif Messieurs'!T17,1,6),CHAR(34),""),"'",",")*1,SUBSTITUTE(SUBSTITUTE('Récapitulatif Messieurs'!T17,CHAR(34),""),"'",",")*1)</f>
        <v>0</v>
      </c>
      <c r="T15" s="522">
        <f>IF(ISERROR(SEARCH("'",'Récapitulatif Messieurs'!U17)),SUBSTITUTE(SUBSTITUTE(LEFT('Récapitulatif Messieurs'!U17,0)&amp;"0'"&amp;MID('Récapitulatif Messieurs'!U17,1,6),CHAR(34),""),"'",",")*1,SUBSTITUTE(SUBSTITUTE('Récapitulatif Messieurs'!U17,CHAR(34),""),"'",",")*1)</f>
        <v>0</v>
      </c>
      <c r="U15" s="522">
        <f>IF(ISERROR(SEARCH("'",'Récapitulatif Messieurs'!V17)),SUBSTITUTE(SUBSTITUTE(LEFT('Récapitulatif Messieurs'!V17,0)&amp;"0'"&amp;MID('Récapitulatif Messieurs'!V17,1,6),CHAR(34),""),"'",",")*1,SUBSTITUTE(SUBSTITUTE('Récapitulatif Messieurs'!V17,CHAR(34),""),"'",",")*1)</f>
        <v>0</v>
      </c>
      <c r="V15" s="522"/>
    </row>
    <row r="16" spans="2:23">
      <c r="B16" s="522">
        <f>'Récapitulatif Messieurs'!B18</f>
        <v>0</v>
      </c>
      <c r="C16" s="1" t="str">
        <f>'Récapitulatif Messieurs'!C18</f>
        <v>Jean-Louis</v>
      </c>
      <c r="D16" s="522">
        <f>IFERROR(IF(D15&gt;0,IF(ISNA(VLOOKUP(D15,PTM!B:B,1,0)),1503-MATCH(D15,PTM!B:B,1),1504-MATCH(D15,PTM!B:B,1)),0),"")</f>
        <v>476</v>
      </c>
      <c r="E16" s="522">
        <f>IFERROR(IF(E15&gt;0,IF(ISNA(VLOOKUP(E15,PTM!C:C,1,0)),1503-MATCH(E15,PTM!C:C,1),1504-MATCH(E15,PTM!C:C,1)),0),"")</f>
        <v>0</v>
      </c>
      <c r="F16" s="522">
        <f>IFERROR(IF(F15&gt;0,IF(ISNA(VLOOKUP(F15,PTM!D:D,1,0)),1503-MATCH(F15,PTM!D:D,1),1504-MATCH(F15,PTM!D:D,1)),0),"")</f>
        <v>0</v>
      </c>
      <c r="G16" s="522">
        <f>IFERROR(IF(G15&gt;0,IF(ISNA(VLOOKUP(G15,PTM!E:E,1,0)),1503-MATCH(G15,PTM!E:E,1),1504-MATCH(G15,PTM!E:E,1)),0),"")</f>
        <v>0</v>
      </c>
      <c r="H16" s="522">
        <f>IFERROR(IF(H15&gt;0,IF(ISNA(VLOOKUP(H15,PTM!F:F,1,0)),1503-MATCH(H15,PTM!F:F,1),1504-MATCH(H15,PTM!F:F,1)),0),"")</f>
        <v>0</v>
      </c>
      <c r="I16" s="522">
        <f>IFERROR(IF(I15&gt;0,IF(ISNA(VLOOKUP(I15,PTM!H:H,1,0)),1503-MATCH(I15,PTM!H:H,1),1504-MATCH(I15,PTM!H:H,1)),0),"")</f>
        <v>0</v>
      </c>
      <c r="J16" s="522">
        <f>IFERROR(IF(J15&gt;0,IF(ISNA(VLOOKUP(J15,PTM!I:I,1,0)),1503-MATCH(J15,PTM!I:I,1),1504-MATCH(J15,PTM!I:I,1)),0),"")</f>
        <v>456</v>
      </c>
      <c r="K16" s="522">
        <f>IFERROR(IF(K15&gt;0,IF(ISNA(VLOOKUP(K15,PTM!J:J,1,0)),1503-MATCH(K15,PTM!J:J,1),1504-MATCH(K15,PTM!J:J,1)),0),"")</f>
        <v>0</v>
      </c>
      <c r="L16" s="522">
        <f>IFERROR(IF(L15&gt;0,IF(ISNA(VLOOKUP(L15,PTM!K:K,1,0)),1503-MATCH(L15,PTM!K:K,1),1504-MATCH(L15,PTM!K:K,1)),0),"")</f>
        <v>0</v>
      </c>
      <c r="M16" s="522">
        <f>IFERROR(IF(M15&gt;0,IF(ISNA(VLOOKUP(M15,PTM!L:L,1,0)),1503-MATCH(M15,PTM!L:L,1),1504-MATCH(M15,PTM!L:L,1)),0),"")</f>
        <v>0</v>
      </c>
      <c r="N16" s="522">
        <f>IFERROR(IF(N15&gt;0,IF(ISNA(VLOOKUP(N15,PTM!M:M,1,0)),1503-MATCH(N15,PTM!M:M,1),1504-MATCH(N15,PTM!M:M,1)),0),"")</f>
        <v>0</v>
      </c>
      <c r="O16" s="522">
        <f>IFERROR(IF(O15&gt;0,IF(ISNA(VLOOKUP(O15,PTM!N:N,1,0)),1503-MATCH(O15,PTM!N:N,1),1504-MATCH(O15,PTM!N:N,1)),0),"")</f>
        <v>0</v>
      </c>
      <c r="P16" s="522">
        <f>IFERROR(IF(P15&gt;0,IF(ISNA(VLOOKUP(P15,PTM!O:O,1,0)),1503-MATCH(P15,PTM!O:O,1),1504-MATCH(P15,PTM!O:O,1)),0),"")</f>
        <v>0</v>
      </c>
      <c r="Q16" s="522">
        <f>IFERROR(IF(Q15&gt;0,IF(ISNA(VLOOKUP(Q15,PTM!P:P,1,0)),1503-MATCH(Q15,PTM!P:P,1),1504-MATCH(Q15,PTM!P:P,1)),0),"")</f>
        <v>0</v>
      </c>
      <c r="R16" s="522">
        <f>IFERROR(IF(R15&gt;0,IF(ISNA(VLOOKUP(R15,PTM!Q:Q,1,0)),1503-MATCH(R15,PTM!Q:Q,1),1504-MATCH(R15,PTM!Q:Q,1)),0),"")</f>
        <v>0</v>
      </c>
      <c r="S16" s="522">
        <f>IFERROR(IF(S15&gt;0,IF(ISNA(VLOOKUP(S15,PTM!R:R,1,0)),1503-MATCH(S15,PTM!R:R,1),1504-MATCH(S15,PTM!R:R,1)),0),"")</f>
        <v>0</v>
      </c>
      <c r="T16" s="522">
        <f>IFERROR(IF(T15&gt;0,IF(ISNA(VLOOKUP(T15,PTM!S:S,1,0)),1503-MATCH(T15,PTM!S:S,1),1504-MATCH(T15,PTM!S:S,1)),0),"")</f>
        <v>0</v>
      </c>
      <c r="U16" s="522">
        <f>IFERROR(IF(U15&gt;0,IF(ISNA(VLOOKUP(U15,PTM!T:T,1,0)),1503-MATCH(U15,PTM!T:T,1),1504-MATCH(U15,PTM!T:T,1)),0),"")</f>
        <v>0</v>
      </c>
      <c r="V16" s="522"/>
    </row>
    <row r="17" spans="2:22">
      <c r="B17" s="344">
        <f>'Récapitulatif Messieurs'!B19</f>
        <v>9</v>
      </c>
      <c r="C17" s="1" t="str">
        <f>'Récapitulatif Messieurs'!C19</f>
        <v>LONNE</v>
      </c>
      <c r="D17" s="289">
        <f>IF(ISERROR(SEARCH("'",'Récapitulatif Messieurs'!E19)),SUBSTITUTE(SUBSTITUTE(LEFT('Récapitulatif Messieurs'!E19,0)&amp;"0'"&amp;MID('Récapitulatif Messieurs'!E19,1,6),CHAR(34),""),"'",",")*1,SUBSTITUTE(SUBSTITUTE('Récapitulatif Messieurs'!E19,CHAR(34),""),"'",",")*1)</f>
        <v>0.35410000000000003</v>
      </c>
      <c r="E17" s="289">
        <f>IF(ISERROR(SEARCH("'",'Récapitulatif Messieurs'!F19)),SUBSTITUTE(SUBSTITUTE(LEFT('Récapitulatif Messieurs'!F19,0)&amp;"0'"&amp;MID('Récapitulatif Messieurs'!F19,1,6),CHAR(34),""),"'",",")*1,SUBSTITUTE(SUBSTITUTE('Récapitulatif Messieurs'!F19,CHAR(34),""),"'",",")*1)</f>
        <v>1.2438</v>
      </c>
      <c r="F17" s="289">
        <f>IF(ISERROR(SEARCH("'",'Récapitulatif Messieurs'!G19)),SUBSTITUTE(SUBSTITUTE(LEFT('Récapitulatif Messieurs'!G19,0)&amp;"0'"&amp;MID('Récapitulatif Messieurs'!G19,1,6),CHAR(34),""),"'",",")*1,SUBSTITUTE(SUBSTITUTE('Récapitulatif Messieurs'!G19,CHAR(34),""),"'",",")*1)</f>
        <v>3.0996000000000001</v>
      </c>
      <c r="G17" s="289">
        <f>IF(ISERROR(SEARCH("'",'Récapitulatif Messieurs'!H19)),SUBSTITUTE(SUBSTITUTE(LEFT('Récapitulatif Messieurs'!H19,0)&amp;"0'"&amp;MID('Récapitulatif Messieurs'!H19,1,6),CHAR(34),""),"'",",")*1,SUBSTITUTE(SUBSTITUTE('Récapitulatif Messieurs'!H19,CHAR(34),""),"'",",")*1)</f>
        <v>0</v>
      </c>
      <c r="H17" s="289">
        <f>IF(ISERROR(SEARCH("'",'Récapitulatif Messieurs'!I19)),SUBSTITUTE(SUBSTITUTE(LEFT('Récapitulatif Messieurs'!I19,0)&amp;"0'"&amp;MID('Récapitulatif Messieurs'!I19,1,6),CHAR(34),""),"'",",")*1,SUBSTITUTE(SUBSTITUTE('Récapitulatif Messieurs'!I19,CHAR(34),""),"'",",")*1)</f>
        <v>0</v>
      </c>
      <c r="I17" s="289">
        <f>IF(ISERROR(SEARCH("'",'Récapitulatif Messieurs'!J19)),SUBSTITUTE(SUBSTITUTE(LEFT('Récapitulatif Messieurs'!J19,0)&amp;"0'"&amp;MID('Récapitulatif Messieurs'!J19,1,6),CHAR(34),""),"'",",")*1,SUBSTITUTE(SUBSTITUTE('Récapitulatif Messieurs'!J19,CHAR(34),""),"'",",")*1)</f>
        <v>0</v>
      </c>
      <c r="J17" s="289">
        <f>IF(ISERROR(SEARCH("'",'Récapitulatif Messieurs'!K19)),SUBSTITUTE(SUBSTITUTE(LEFT('Récapitulatif Messieurs'!K19,0)&amp;"0'"&amp;MID('Récapitulatif Messieurs'!K19,1,6),CHAR(34),""),"'",",")*1,SUBSTITUTE(SUBSTITUTE('Récapitulatif Messieurs'!K19,CHAR(34),""),"'",",")*1)</f>
        <v>0.43070000000000003</v>
      </c>
      <c r="K17" s="289">
        <f>IF(ISERROR(SEARCH("'",'Récapitulatif Messieurs'!L19)),SUBSTITUTE(SUBSTITUTE(LEFT('Récapitulatif Messieurs'!L19,0)&amp;"0'"&amp;MID('Récapitulatif Messieurs'!L19,1,6),CHAR(34),""),"'",",")*1,SUBSTITUTE(SUBSTITUTE('Récapitulatif Messieurs'!L19,CHAR(34),""),"'",",")*1)</f>
        <v>1.4069</v>
      </c>
      <c r="L17" s="289">
        <f>IF(ISERROR(SEARCH("'",'Récapitulatif Messieurs'!M19)),SUBSTITUTE(SUBSTITUTE(LEFT('Récapitulatif Messieurs'!M19,0)&amp;"0'"&amp;MID('Récapitulatif Messieurs'!M19,1,6),CHAR(34),""),"'",",")*1,SUBSTITUTE(SUBSTITUTE('Récapitulatif Messieurs'!M19,CHAR(34),""),"'",",")*1)</f>
        <v>3.49</v>
      </c>
      <c r="M17" s="289">
        <f>IF(ISERROR(SEARCH("'",'Récapitulatif Messieurs'!N19)),SUBSTITUTE(SUBSTITUTE(LEFT('Récapitulatif Messieurs'!N19,0)&amp;"0'"&amp;MID('Récapitulatif Messieurs'!N19,1,6),CHAR(34),""),"'",",")*1,SUBSTITUTE(SUBSTITUTE('Récapitulatif Messieurs'!N19,CHAR(34),""),"'",",")*1)</f>
        <v>0.4778</v>
      </c>
      <c r="N17" s="289">
        <f>IF(ISERROR(SEARCH("'",'Récapitulatif Messieurs'!O19)),SUBSTITUTE(SUBSTITUTE(LEFT('Récapitulatif Messieurs'!O19,0)&amp;"0'"&amp;MID('Récapitulatif Messieurs'!O19,1,6),CHAR(34),""),"'",",")*1,SUBSTITUTE(SUBSTITUTE('Récapitulatif Messieurs'!O19,CHAR(34),""),"'",",")*1)</f>
        <v>1.4753000000000001</v>
      </c>
      <c r="O17" s="289">
        <f>IF(ISERROR(SEARCH("'",'Récapitulatif Messieurs'!P19)),SUBSTITUTE(SUBSTITUTE(LEFT('Récapitulatif Messieurs'!P19,0)&amp;"0'"&amp;MID('Récapitulatif Messieurs'!P19,1,6),CHAR(34),""),"'",",")*1,SUBSTITUTE(SUBSTITUTE('Récapitulatif Messieurs'!P19,CHAR(34),""),"'",",")*1)</f>
        <v>3.5514999999999999</v>
      </c>
      <c r="P17" s="289">
        <f>IF(ISERROR(SEARCH("'",'Récapitulatif Messieurs'!Q19)),SUBSTITUTE(SUBSTITUTE(LEFT('Récapitulatif Messieurs'!Q19,0)&amp;"0'"&amp;MID('Récapitulatif Messieurs'!Q19,1,6),CHAR(34),""),"'",",")*1,SUBSTITUTE(SUBSTITUTE('Récapitulatif Messieurs'!Q19,CHAR(34),""),"'",",")*1)</f>
        <v>0</v>
      </c>
      <c r="Q17" s="289">
        <f>IF(ISERROR(SEARCH("'",'Récapitulatif Messieurs'!R19)),SUBSTITUTE(SUBSTITUTE(LEFT('Récapitulatif Messieurs'!R19,0)&amp;"0'"&amp;MID('Récapitulatif Messieurs'!R19,1,6),CHAR(34),""),"'",",")*1,SUBSTITUTE(SUBSTITUTE('Récapitulatif Messieurs'!R19,CHAR(34),""),"'",",")*1)</f>
        <v>0</v>
      </c>
      <c r="R17" s="289">
        <f>IF(ISERROR(SEARCH("'",'Récapitulatif Messieurs'!S19)),SUBSTITUTE(SUBSTITUTE(LEFT('Récapitulatif Messieurs'!S19,0)&amp;"0'"&amp;MID('Récapitulatif Messieurs'!S19,1,6),CHAR(34),""),"'",",")*1,SUBSTITUTE(SUBSTITUTE('Récapitulatif Messieurs'!S19,CHAR(34),""),"'",",")*1)</f>
        <v>0</v>
      </c>
      <c r="S17" s="289">
        <f>IF(ISERROR(SEARCH("'",'Récapitulatif Messieurs'!T19)),SUBSTITUTE(SUBSTITUTE(LEFT('Récapitulatif Messieurs'!T19,0)&amp;"0'"&amp;MID('Récapitulatif Messieurs'!T19,1,6),CHAR(34),""),"'",",")*1,SUBSTITUTE(SUBSTITUTE('Récapitulatif Messieurs'!T19,CHAR(34),""),"'",",")*1)</f>
        <v>0</v>
      </c>
      <c r="T17" s="289">
        <f>IF(ISERROR(SEARCH("'",'Récapitulatif Messieurs'!U19)),SUBSTITUTE(SUBSTITUTE(LEFT('Récapitulatif Messieurs'!U19,0)&amp;"0'"&amp;MID('Récapitulatif Messieurs'!U19,1,6),CHAR(34),""),"'",",")*1,SUBSTITUTE(SUBSTITUTE('Récapitulatif Messieurs'!U19,CHAR(34),""),"'",",")*1)</f>
        <v>0</v>
      </c>
      <c r="U17" s="289">
        <f>IF(ISERROR(SEARCH("'",'Récapitulatif Messieurs'!V19)),SUBSTITUTE(SUBSTITUTE(LEFT('Récapitulatif Messieurs'!V19,0)&amp;"0'"&amp;MID('Récapitulatif Messieurs'!V19,1,6),CHAR(34),""),"'",",")*1,SUBSTITUTE(SUBSTITUTE('Récapitulatif Messieurs'!V19,CHAR(34),""),"'",",")*1)</f>
        <v>0</v>
      </c>
      <c r="V17" s="289"/>
    </row>
    <row r="18" spans="2:22">
      <c r="B18" s="369">
        <f>'Récapitulatif Messieurs'!B20</f>
        <v>0</v>
      </c>
      <c r="C18" s="1" t="str">
        <f>'Récapitulatif Messieurs'!C20</f>
        <v>Raymond</v>
      </c>
      <c r="D18" s="363">
        <f>IFERROR(IF(D17&gt;0,IF(ISNA(VLOOKUP(D17,PTM!B:B,1,0)),1503-MATCH(D17,PTM!B:B,1),1504-MATCH(D17,PTM!B:B,1)),0),"")</f>
        <v>502</v>
      </c>
      <c r="E18" s="363">
        <f>IFERROR(IF(E17&gt;0,IF(ISNA(VLOOKUP(E17,PTM!C:C,1,0)),1503-MATCH(E17,PTM!C:C,1),1504-MATCH(E17,PTM!C:C,1)),0),"")</f>
        <v>335</v>
      </c>
      <c r="F18" s="363">
        <f>IFERROR(IF(F17&gt;0,IF(ISNA(VLOOKUP(F17,PTM!D:D,1,0)),1503-MATCH(F17,PTM!D:D,1),1504-MATCH(F17,PTM!D:D,1)),0),"")</f>
        <v>240</v>
      </c>
      <c r="G18" s="363">
        <f>IFERROR(IF(G17&gt;0,IF(ISNA(VLOOKUP(G17,PTM!E:E,1,0)),1503-MATCH(G17,PTM!E:E,1),1504-MATCH(G17,PTM!E:E,1)),0),"")</f>
        <v>0</v>
      </c>
      <c r="H18" s="363">
        <f>IFERROR(IF(H17&gt;0,IF(ISNA(VLOOKUP(H17,PTM!F:F,1,0)),1503-MATCH(H17,PTM!F:F,1),1504-MATCH(H17,PTM!F:F,1)),0),"")</f>
        <v>0</v>
      </c>
      <c r="I18" s="363">
        <f>IFERROR(IF(I17&gt;0,IF(ISNA(VLOOKUP(I17,PTM!H:H,1,0)),1503-MATCH(I17,PTM!H:H,1),1504-MATCH(I17,PTM!H:H,1)),0),"")</f>
        <v>0</v>
      </c>
      <c r="J18" s="363">
        <f>IFERROR(IF(J17&gt;0,IF(ISNA(VLOOKUP(J17,PTM!I:I,1,0)),1503-MATCH(J17,PTM!I:I,1),1504-MATCH(J17,PTM!I:I,1)),0),"")</f>
        <v>404</v>
      </c>
      <c r="K18" s="363">
        <f>IFERROR(IF(K17&gt;0,IF(ISNA(VLOOKUP(K17,PTM!J:J,1,0)),1503-MATCH(K17,PTM!J:J,1),1504-MATCH(K17,PTM!J:J,1)),0),"")</f>
        <v>260</v>
      </c>
      <c r="L18" s="363">
        <f>IFERROR(IF(L17&gt;0,IF(ISNA(VLOOKUP(L17,PTM!K:K,1,0)),1503-MATCH(L17,PTM!K:K,1),1504-MATCH(L17,PTM!K:K,1)),0),"")</f>
        <v>153</v>
      </c>
      <c r="M18" s="363">
        <f>IFERROR(IF(M17&gt;0,IF(ISNA(VLOOKUP(M17,PTM!L:L,1,0)),1503-MATCH(M17,PTM!L:L,1),1504-MATCH(M17,PTM!L:L,1)),0),"")</f>
        <v>394</v>
      </c>
      <c r="N18" s="363">
        <f>IFERROR(IF(N17&gt;0,IF(ISNA(VLOOKUP(N17,PTM!M:M,1,0)),1503-MATCH(N17,PTM!M:M,1),1504-MATCH(N17,PTM!M:M,1)),0),"")</f>
        <v>317</v>
      </c>
      <c r="O18" s="363">
        <f>IFERROR(IF(O17&gt;0,IF(ISNA(VLOOKUP(O17,PTM!N:N,1,0)),1503-MATCH(O17,PTM!N:N,1),1504-MATCH(O17,PTM!N:N,1)),0),"")</f>
        <v>248</v>
      </c>
      <c r="P18" s="363">
        <f>IFERROR(IF(P17&gt;0,IF(ISNA(VLOOKUP(P17,PTM!O:O,1,0)),1503-MATCH(P17,PTM!O:O,1),1504-MATCH(P17,PTM!O:O,1)),0),"")</f>
        <v>0</v>
      </c>
      <c r="Q18" s="363">
        <f>IFERROR(IF(Q17&gt;0,IF(ISNA(VLOOKUP(Q17,PTM!P:P,1,0)),1503-MATCH(Q17,PTM!P:P,1),1504-MATCH(Q17,PTM!P:P,1)),0),"")</f>
        <v>0</v>
      </c>
      <c r="R18" s="363">
        <f>IFERROR(IF(R17&gt;0,IF(ISNA(VLOOKUP(R17,PTM!Q:Q,1,0)),1503-MATCH(R17,PTM!Q:Q,1),1504-MATCH(R17,PTM!Q:Q,1)),0),"")</f>
        <v>0</v>
      </c>
      <c r="S18" s="363">
        <f>IFERROR(IF(S17&gt;0,IF(ISNA(VLOOKUP(S17,PTM!R:R,1,0)),1503-MATCH(S17,PTM!R:R,1),1504-MATCH(S17,PTM!R:R,1)),0),"")</f>
        <v>0</v>
      </c>
      <c r="T18" s="363">
        <f>IFERROR(IF(T17&gt;0,IF(ISNA(VLOOKUP(T17,PTM!S:S,1,0)),1503-MATCH(T17,PTM!S:S,1),1504-MATCH(T17,PTM!S:S,1)),0),"")</f>
        <v>0</v>
      </c>
      <c r="U18" s="363">
        <f>IFERROR(IF(U17&gt;0,IF(ISNA(VLOOKUP(U17,PTM!T:T,1,0)),1503-MATCH(U17,PTM!T:T,1),1504-MATCH(U17,PTM!T:T,1)),0),"")</f>
        <v>0</v>
      </c>
      <c r="V18" s="289"/>
    </row>
    <row r="19" spans="2:22">
      <c r="B19" s="369">
        <f>'Récapitulatif Messieurs'!B21</f>
        <v>0</v>
      </c>
      <c r="C19" s="1" t="str">
        <f>'Récapitulatif Messieurs'!C21</f>
        <v>MEDAIL</v>
      </c>
      <c r="D19" s="369">
        <f>IF(ISERROR(SEARCH("'",'Récapitulatif Messieurs'!E21)),SUBSTITUTE(SUBSTITUTE(LEFT('Récapitulatif Messieurs'!E21,0)&amp;"0'"&amp;MID('Récapitulatif Messieurs'!E21,1,6),CHAR(34),""),"'",",")*1,SUBSTITUTE(SUBSTITUTE('Récapitulatif Messieurs'!E21,CHAR(34),""),"'",",")*1)</f>
        <v>0</v>
      </c>
      <c r="E19" s="369">
        <f>IF(ISERROR(SEARCH("'",'Récapitulatif Messieurs'!F21)),SUBSTITUTE(SUBSTITUTE(LEFT('Récapitulatif Messieurs'!F21,0)&amp;"0'"&amp;MID('Récapitulatif Messieurs'!F21,1,6),CHAR(34),""),"'",",")*1,SUBSTITUTE(SUBSTITUTE('Récapitulatif Messieurs'!F21,CHAR(34),""),"'",",")*1)</f>
        <v>0</v>
      </c>
      <c r="F19" s="369">
        <f>IF(ISERROR(SEARCH("'",'Récapitulatif Messieurs'!G21)),SUBSTITUTE(SUBSTITUTE(LEFT('Récapitulatif Messieurs'!G21,0)&amp;"0'"&amp;MID('Récapitulatif Messieurs'!G21,1,6),CHAR(34),""),"'",",")*1,SUBSTITUTE(SUBSTITUTE('Récapitulatif Messieurs'!G21,CHAR(34),""),"'",",")*1)</f>
        <v>0</v>
      </c>
      <c r="G19" s="369">
        <f>IF(ISERROR(SEARCH("'",'Récapitulatif Messieurs'!H21)),SUBSTITUTE(SUBSTITUTE(LEFT('Récapitulatif Messieurs'!H21,0)&amp;"0'"&amp;MID('Récapitulatif Messieurs'!H21,1,6),CHAR(34),""),"'",",")*1,SUBSTITUTE(SUBSTITUTE('Récapitulatif Messieurs'!H21,CHAR(34),""),"'",",")*1)</f>
        <v>0</v>
      </c>
      <c r="H19" s="369">
        <f>IF(ISERROR(SEARCH("'",'Récapitulatif Messieurs'!I21)),SUBSTITUTE(SUBSTITUTE(LEFT('Récapitulatif Messieurs'!I21,0)&amp;"0'"&amp;MID('Récapitulatif Messieurs'!I21,1,6),CHAR(34),""),"'",",")*1,SUBSTITUTE(SUBSTITUTE('Récapitulatif Messieurs'!I21,CHAR(34),""),"'",",")*1)</f>
        <v>0</v>
      </c>
      <c r="I19" s="369">
        <f>IF(ISERROR(SEARCH("'",'Récapitulatif Messieurs'!J21)),SUBSTITUTE(SUBSTITUTE(LEFT('Récapitulatif Messieurs'!J21,0)&amp;"0'"&amp;MID('Récapitulatif Messieurs'!J21,1,6),CHAR(34),""),"'",",")*1,SUBSTITUTE(SUBSTITUTE('Récapitulatif Messieurs'!J21,CHAR(34),""),"'",",")*1)</f>
        <v>0</v>
      </c>
      <c r="J19" s="369">
        <f>IF(ISERROR(SEARCH("'",'Récapitulatif Messieurs'!K21)),SUBSTITUTE(SUBSTITUTE(LEFT('Récapitulatif Messieurs'!K21,0)&amp;"0'"&amp;MID('Récapitulatif Messieurs'!K21,1,6),CHAR(34),""),"'",",")*1,SUBSTITUTE(SUBSTITUTE('Récapitulatif Messieurs'!K21,CHAR(34),""),"'",",")*1)</f>
        <v>0</v>
      </c>
      <c r="K19" s="369">
        <f>IF(ISERROR(SEARCH("'",'Récapitulatif Messieurs'!L21)),SUBSTITUTE(SUBSTITUTE(LEFT('Récapitulatif Messieurs'!L21,0)&amp;"0'"&amp;MID('Récapitulatif Messieurs'!L21,1,6),CHAR(34),""),"'",",")*1,SUBSTITUTE(SUBSTITUTE('Récapitulatif Messieurs'!L21,CHAR(34),""),"'",",")*1)</f>
        <v>0</v>
      </c>
      <c r="L19" s="369">
        <f>IF(ISERROR(SEARCH("'",'Récapitulatif Messieurs'!M21)),SUBSTITUTE(SUBSTITUTE(LEFT('Récapitulatif Messieurs'!M21,0)&amp;"0'"&amp;MID('Récapitulatif Messieurs'!M21,1,6),CHAR(34),""),"'",",")*1,SUBSTITUTE(SUBSTITUTE('Récapitulatif Messieurs'!M21,CHAR(34),""),"'",",")*1)</f>
        <v>0</v>
      </c>
      <c r="M19" s="369">
        <f>IF(ISERROR(SEARCH("'",'Récapitulatif Messieurs'!N21)),SUBSTITUTE(SUBSTITUTE(LEFT('Récapitulatif Messieurs'!N21,0)&amp;"0'"&amp;MID('Récapitulatif Messieurs'!N21,1,6),CHAR(34),""),"'",",")*1,SUBSTITUTE(SUBSTITUTE('Récapitulatif Messieurs'!N21,CHAR(34),""),"'",",")*1)</f>
        <v>0</v>
      </c>
      <c r="N19" s="369">
        <f>IF(ISERROR(SEARCH("'",'Récapitulatif Messieurs'!O21)),SUBSTITUTE(SUBSTITUTE(LEFT('Récapitulatif Messieurs'!O21,0)&amp;"0'"&amp;MID('Récapitulatif Messieurs'!O21,1,6),CHAR(34),""),"'",",")*1,SUBSTITUTE(SUBSTITUTE('Récapitulatif Messieurs'!O21,CHAR(34),""),"'",",")*1)</f>
        <v>0</v>
      </c>
      <c r="O19" s="369">
        <f>IF(ISERROR(SEARCH("'",'Récapitulatif Messieurs'!P21)),SUBSTITUTE(SUBSTITUTE(LEFT('Récapitulatif Messieurs'!P21,0)&amp;"0'"&amp;MID('Récapitulatif Messieurs'!P21,1,6),CHAR(34),""),"'",",")*1,SUBSTITUTE(SUBSTITUTE('Récapitulatif Messieurs'!P21,CHAR(34),""),"'",",")*1)</f>
        <v>0</v>
      </c>
      <c r="P19" s="369">
        <f>IF(ISERROR(SEARCH("'",'Récapitulatif Messieurs'!Q21)),SUBSTITUTE(SUBSTITUTE(LEFT('Récapitulatif Messieurs'!Q21,0)&amp;"0'"&amp;MID('Récapitulatif Messieurs'!Q21,1,6),CHAR(34),""),"'",",")*1,SUBSTITUTE(SUBSTITUTE('Récapitulatif Messieurs'!Q21,CHAR(34),""),"'",",")*1)</f>
        <v>0</v>
      </c>
      <c r="Q19" s="369">
        <f>IF(ISERROR(SEARCH("'",'Récapitulatif Messieurs'!R21)),SUBSTITUTE(SUBSTITUTE(LEFT('Récapitulatif Messieurs'!R21,0)&amp;"0'"&amp;MID('Récapitulatif Messieurs'!R21,1,6),CHAR(34),""),"'",",")*1,SUBSTITUTE(SUBSTITUTE('Récapitulatif Messieurs'!R21,CHAR(34),""),"'",",")*1)</f>
        <v>0</v>
      </c>
      <c r="R19" s="369">
        <f>IF(ISERROR(SEARCH("'",'Récapitulatif Messieurs'!S21)),SUBSTITUTE(SUBSTITUTE(LEFT('Récapitulatif Messieurs'!S21,0)&amp;"0'"&amp;MID('Récapitulatif Messieurs'!S21,1,6),CHAR(34),""),"'",",")*1,SUBSTITUTE(SUBSTITUTE('Récapitulatif Messieurs'!S21,CHAR(34),""),"'",",")*1)</f>
        <v>0</v>
      </c>
      <c r="S19" s="369">
        <f>IF(ISERROR(SEARCH("'",'Récapitulatif Messieurs'!T21)),SUBSTITUTE(SUBSTITUTE(LEFT('Récapitulatif Messieurs'!T21,0)&amp;"0'"&amp;MID('Récapitulatif Messieurs'!T21,1,6),CHAR(34),""),"'",",")*1,SUBSTITUTE(SUBSTITUTE('Récapitulatif Messieurs'!T21,CHAR(34),""),"'",",")*1)</f>
        <v>0</v>
      </c>
      <c r="T19" s="369">
        <f>IF(ISERROR(SEARCH("'",'Récapitulatif Messieurs'!U21)),SUBSTITUTE(SUBSTITUTE(LEFT('Récapitulatif Messieurs'!U21,0)&amp;"0'"&amp;MID('Récapitulatif Messieurs'!U21,1,6),CHAR(34),""),"'",",")*1,SUBSTITUTE(SUBSTITUTE('Récapitulatif Messieurs'!U21,CHAR(34),""),"'",",")*1)</f>
        <v>0</v>
      </c>
      <c r="U19" s="369">
        <f>IF(ISERROR(SEARCH("'",'Récapitulatif Messieurs'!V21)),SUBSTITUTE(SUBSTITUTE(LEFT('Récapitulatif Messieurs'!V21,0)&amp;"0'"&amp;MID('Récapitulatif Messieurs'!V21,1,6),CHAR(34),""),"'",",")*1,SUBSTITUTE(SUBSTITUTE('Récapitulatif Messieurs'!V21,CHAR(34),""),"'",",")*1)</f>
        <v>0</v>
      </c>
      <c r="V19" s="369"/>
    </row>
    <row r="20" spans="2:22">
      <c r="B20" s="369">
        <f>'Récapitulatif Messieurs'!B22</f>
        <v>0</v>
      </c>
      <c r="C20" s="1" t="str">
        <f>'Récapitulatif Messieurs'!C22</f>
        <v>Christian</v>
      </c>
      <c r="D20" s="369">
        <f>IFERROR(IF(D19&gt;0,IF(ISNA(VLOOKUP(D19,PTM!B:B,1,0)),1503-MATCH(D19,PTM!B:B,1),1504-MATCH(D19,PTM!B:B,1)),0),"")</f>
        <v>0</v>
      </c>
      <c r="E20" s="369">
        <f>IFERROR(IF(E19&gt;0,IF(ISNA(VLOOKUP(E19,PTM!C:C,1,0)),1503-MATCH(E19,PTM!C:C,1),1504-MATCH(E19,PTM!C:C,1)),0),"")</f>
        <v>0</v>
      </c>
      <c r="F20" s="369">
        <f>IFERROR(IF(F19&gt;0,IF(ISNA(VLOOKUP(F19,PTM!D:D,1,0)),1503-MATCH(F19,PTM!D:D,1),1504-MATCH(F19,PTM!D:D,1)),0),"")</f>
        <v>0</v>
      </c>
      <c r="G20" s="369">
        <f>IFERROR(IF(G19&gt;0,IF(ISNA(VLOOKUP(G19,PTM!E:E,1,0)),1503-MATCH(G19,PTM!E:E,1),1504-MATCH(G19,PTM!E:E,1)),0),"")</f>
        <v>0</v>
      </c>
      <c r="H20" s="369">
        <f>IFERROR(IF(H19&gt;0,IF(ISNA(VLOOKUP(H19,PTM!F:F,1,0)),1503-MATCH(H19,PTM!F:F,1),1504-MATCH(H19,PTM!F:F,1)),0),"")</f>
        <v>0</v>
      </c>
      <c r="I20" s="369">
        <f>IFERROR(IF(I19&gt;0,IF(ISNA(VLOOKUP(I19,PTM!H:H,1,0)),1503-MATCH(I19,PTM!H:H,1),1504-MATCH(I19,PTM!H:H,1)),0),"")</f>
        <v>0</v>
      </c>
      <c r="J20" s="369">
        <f>IFERROR(IF(J19&gt;0,IF(ISNA(VLOOKUP(J19,PTM!I:I,1,0)),1503-MATCH(J19,PTM!I:I,1),1504-MATCH(J19,PTM!I:I,1)),0),"")</f>
        <v>0</v>
      </c>
      <c r="K20" s="369">
        <f>IFERROR(IF(K19&gt;0,IF(ISNA(VLOOKUP(K19,PTM!J:J,1,0)),1503-MATCH(K19,PTM!J:J,1),1504-MATCH(K19,PTM!J:J,1)),0),"")</f>
        <v>0</v>
      </c>
      <c r="L20" s="369">
        <f>IFERROR(IF(L19&gt;0,IF(ISNA(VLOOKUP(L19,PTM!K:K,1,0)),1503-MATCH(L19,PTM!K:K,1),1504-MATCH(L19,PTM!K:K,1)),0),"")</f>
        <v>0</v>
      </c>
      <c r="M20" s="369">
        <f>IFERROR(IF(M19&gt;0,IF(ISNA(VLOOKUP(M19,PTM!L:L,1,0)),1503-MATCH(M19,PTM!L:L,1),1504-MATCH(M19,PTM!L:L,1)),0),"")</f>
        <v>0</v>
      </c>
      <c r="N20" s="369">
        <f>IFERROR(IF(N19&gt;0,IF(ISNA(VLOOKUP(N19,PTM!M:M,1,0)),1503-MATCH(N19,PTM!M:M,1),1504-MATCH(N19,PTM!M:M,1)),0),"")</f>
        <v>0</v>
      </c>
      <c r="O20" s="369">
        <f>IFERROR(IF(O19&gt;0,IF(ISNA(VLOOKUP(O19,PTM!N:N,1,0)),1503-MATCH(O19,PTM!N:N,1),1504-MATCH(O19,PTM!N:N,1)),0),"")</f>
        <v>0</v>
      </c>
      <c r="P20" s="369">
        <f>IFERROR(IF(P19&gt;0,IF(ISNA(VLOOKUP(P19,PTM!O:O,1,0)),1503-MATCH(P19,PTM!O:O,1),1504-MATCH(P19,PTM!O:O,1)),0),"")</f>
        <v>0</v>
      </c>
      <c r="Q20" s="369">
        <f>IFERROR(IF(Q19&gt;0,IF(ISNA(VLOOKUP(Q19,PTM!P:P,1,0)),1503-MATCH(Q19,PTM!P:P,1),1504-MATCH(Q19,PTM!P:P,1)),0),"")</f>
        <v>0</v>
      </c>
      <c r="R20" s="369">
        <f>IFERROR(IF(R19&gt;0,IF(ISNA(VLOOKUP(R19,PTM!Q:Q,1,0)),1503-MATCH(R19,PTM!Q:Q,1),1504-MATCH(R19,PTM!Q:Q,1)),0),"")</f>
        <v>0</v>
      </c>
      <c r="S20" s="369">
        <f>IFERROR(IF(S19&gt;0,IF(ISNA(VLOOKUP(S19,PTM!R:R,1,0)),1503-MATCH(S19,PTM!R:R,1),1504-MATCH(S19,PTM!R:R,1)),0),"")</f>
        <v>0</v>
      </c>
      <c r="T20" s="369">
        <f>IFERROR(IF(T19&gt;0,IF(ISNA(VLOOKUP(T19,PTM!S:S,1,0)),1503-MATCH(T19,PTM!S:S,1),1504-MATCH(T19,PTM!S:S,1)),0),"")</f>
        <v>0</v>
      </c>
      <c r="U20" s="369">
        <f>IFERROR(IF(U19&gt;0,IF(ISNA(VLOOKUP(U19,PTM!T:T,1,0)),1503-MATCH(U19,PTM!T:T,1),1504-MATCH(U19,PTM!T:T,1)),0),"")</f>
        <v>0</v>
      </c>
      <c r="V20" s="369"/>
    </row>
    <row r="21" spans="2:22">
      <c r="B21" s="344">
        <f>'Récapitulatif Messieurs'!B23</f>
        <v>0</v>
      </c>
      <c r="C21" s="1" t="str">
        <f>'Récapitulatif Messieurs'!C23</f>
        <v>ABALAN</v>
      </c>
      <c r="D21" s="289">
        <f>IF(ISERROR(SEARCH("'",'Récapitulatif Messieurs'!E23)),SUBSTITUTE(SUBSTITUTE(LEFT('Récapitulatif Messieurs'!E23,0)&amp;"0'"&amp;MID('Récapitulatif Messieurs'!E23,1,6),CHAR(34),""),"'",",")*1,SUBSTITUTE(SUBSTITUTE('Récapitulatif Messieurs'!E23,CHAR(34),""),"'",",")*1)</f>
        <v>0</v>
      </c>
      <c r="E21" s="289">
        <f>IF(ISERROR(SEARCH("'",'Récapitulatif Messieurs'!F23)),SUBSTITUTE(SUBSTITUTE(LEFT('Récapitulatif Messieurs'!F23,0)&amp;"0'"&amp;MID('Récapitulatif Messieurs'!F23,1,6),CHAR(34),""),"'",",")*1,SUBSTITUTE(SUBSTITUTE('Récapitulatif Messieurs'!F23,CHAR(34),""),"'",",")*1)</f>
        <v>0</v>
      </c>
      <c r="F21" s="289">
        <f>IF(ISERROR(SEARCH("'",'Récapitulatif Messieurs'!G23)),SUBSTITUTE(SUBSTITUTE(LEFT('Récapitulatif Messieurs'!G23,0)&amp;"0'"&amp;MID('Récapitulatif Messieurs'!G23,1,6),CHAR(34),""),"'",",")*1,SUBSTITUTE(SUBSTITUTE('Récapitulatif Messieurs'!G23,CHAR(34),""),"'",",")*1)</f>
        <v>0</v>
      </c>
      <c r="G21" s="289">
        <f>IF(ISERROR(SEARCH("'",'Récapitulatif Messieurs'!H23)),SUBSTITUTE(SUBSTITUTE(LEFT('Récapitulatif Messieurs'!H23,0)&amp;"0'"&amp;MID('Récapitulatif Messieurs'!H23,1,6),CHAR(34),""),"'",",")*1,SUBSTITUTE(SUBSTITUTE('Récapitulatif Messieurs'!H23,CHAR(34),""),"'",",")*1)</f>
        <v>0</v>
      </c>
      <c r="H21" s="289">
        <f>IF(ISERROR(SEARCH("'",'Récapitulatif Messieurs'!I23)),SUBSTITUTE(SUBSTITUTE(LEFT('Récapitulatif Messieurs'!I23,0)&amp;"0'"&amp;MID('Récapitulatif Messieurs'!I23,1,6),CHAR(34),""),"'",",")*1,SUBSTITUTE(SUBSTITUTE('Récapitulatif Messieurs'!I23,CHAR(34),""),"'",",")*1)</f>
        <v>0</v>
      </c>
      <c r="I21" s="289">
        <f>IF(ISERROR(SEARCH("'",'Récapitulatif Messieurs'!J23)),SUBSTITUTE(SUBSTITUTE(LEFT('Récapitulatif Messieurs'!J23,0)&amp;"0'"&amp;MID('Récapitulatif Messieurs'!J23,1,6),CHAR(34),""),"'",",")*1,SUBSTITUTE(SUBSTITUTE('Récapitulatif Messieurs'!J23,CHAR(34),""),"'",",")*1)</f>
        <v>0</v>
      </c>
      <c r="J21" s="289">
        <f>IF(ISERROR(SEARCH("'",'Récapitulatif Messieurs'!K23)),SUBSTITUTE(SUBSTITUTE(LEFT('Récapitulatif Messieurs'!K23,0)&amp;"0'"&amp;MID('Récapitulatif Messieurs'!K23,1,6),CHAR(34),""),"'",",")*1,SUBSTITUTE(SUBSTITUTE('Récapitulatif Messieurs'!K23,CHAR(34),""),"'",",")*1)</f>
        <v>0</v>
      </c>
      <c r="K21" s="289">
        <f>IF(ISERROR(SEARCH("'",'Récapitulatif Messieurs'!L23)),SUBSTITUTE(SUBSTITUTE(LEFT('Récapitulatif Messieurs'!L23,0)&amp;"0'"&amp;MID('Récapitulatif Messieurs'!L23,1,6),CHAR(34),""),"'",",")*1,SUBSTITUTE(SUBSTITUTE('Récapitulatif Messieurs'!L23,CHAR(34),""),"'",",")*1)</f>
        <v>0</v>
      </c>
      <c r="L21" s="289">
        <f>IF(ISERROR(SEARCH("'",'Récapitulatif Messieurs'!M23)),SUBSTITUTE(SUBSTITUTE(LEFT('Récapitulatif Messieurs'!M23,0)&amp;"0'"&amp;MID('Récapitulatif Messieurs'!M23,1,6),CHAR(34),""),"'",",")*1,SUBSTITUTE(SUBSTITUTE('Récapitulatif Messieurs'!M23,CHAR(34),""),"'",",")*1)</f>
        <v>0</v>
      </c>
      <c r="M21" s="289">
        <f>IF(ISERROR(SEARCH("'",'Récapitulatif Messieurs'!N23)),SUBSTITUTE(SUBSTITUTE(LEFT('Récapitulatif Messieurs'!N23,0)&amp;"0'"&amp;MID('Récapitulatif Messieurs'!N23,1,6),CHAR(34),""),"'",",")*1,SUBSTITUTE(SUBSTITUTE('Récapitulatif Messieurs'!N23,CHAR(34),""),"'",",")*1)</f>
        <v>0</v>
      </c>
      <c r="N21" s="289">
        <f>IF(ISERROR(SEARCH("'",'Récapitulatif Messieurs'!O23)),SUBSTITUTE(SUBSTITUTE(LEFT('Récapitulatif Messieurs'!O23,0)&amp;"0'"&amp;MID('Récapitulatif Messieurs'!O23,1,6),CHAR(34),""),"'",",")*1,SUBSTITUTE(SUBSTITUTE('Récapitulatif Messieurs'!O23,CHAR(34),""),"'",",")*1)</f>
        <v>0</v>
      </c>
      <c r="O21" s="289">
        <f>IF(ISERROR(SEARCH("'",'Récapitulatif Messieurs'!P23)),SUBSTITUTE(SUBSTITUTE(LEFT('Récapitulatif Messieurs'!P23,0)&amp;"0'"&amp;MID('Récapitulatif Messieurs'!P23,1,6),CHAR(34),""),"'",",")*1,SUBSTITUTE(SUBSTITUTE('Récapitulatif Messieurs'!P23,CHAR(34),""),"'",",")*1)</f>
        <v>0</v>
      </c>
      <c r="P21" s="289">
        <f>IF(ISERROR(SEARCH("'",'Récapitulatif Messieurs'!Q23)),SUBSTITUTE(SUBSTITUTE(LEFT('Récapitulatif Messieurs'!Q23,0)&amp;"0'"&amp;MID('Récapitulatif Messieurs'!Q23,1,6),CHAR(34),""),"'",",")*1,SUBSTITUTE(SUBSTITUTE('Récapitulatif Messieurs'!Q23,CHAR(34),""),"'",",")*1)</f>
        <v>0</v>
      </c>
      <c r="Q21" s="289">
        <f>IF(ISERROR(SEARCH("'",'Récapitulatif Messieurs'!R23)),SUBSTITUTE(SUBSTITUTE(LEFT('Récapitulatif Messieurs'!R23,0)&amp;"0'"&amp;MID('Récapitulatif Messieurs'!R23,1,6),CHAR(34),""),"'",",")*1,SUBSTITUTE(SUBSTITUTE('Récapitulatif Messieurs'!R23,CHAR(34),""),"'",",")*1)</f>
        <v>0</v>
      </c>
      <c r="R21" s="289">
        <f>IF(ISERROR(SEARCH("'",'Récapitulatif Messieurs'!S23)),SUBSTITUTE(SUBSTITUTE(LEFT('Récapitulatif Messieurs'!S23,0)&amp;"0'"&amp;MID('Récapitulatif Messieurs'!S23,1,6),CHAR(34),""),"'",",")*1,SUBSTITUTE(SUBSTITUTE('Récapitulatif Messieurs'!S23,CHAR(34),""),"'",",")*1)</f>
        <v>0</v>
      </c>
      <c r="S21" s="289">
        <f>IF(ISERROR(SEARCH("'",'Récapitulatif Messieurs'!T23)),SUBSTITUTE(SUBSTITUTE(LEFT('Récapitulatif Messieurs'!T23,0)&amp;"0'"&amp;MID('Récapitulatif Messieurs'!T23,1,6),CHAR(34),""),"'",",")*1,SUBSTITUTE(SUBSTITUTE('Récapitulatif Messieurs'!T23,CHAR(34),""),"'",",")*1)</f>
        <v>0</v>
      </c>
      <c r="T21" s="289">
        <f>IF(ISERROR(SEARCH("'",'Récapitulatif Messieurs'!U23)),SUBSTITUTE(SUBSTITUTE(LEFT('Récapitulatif Messieurs'!U23,0)&amp;"0'"&amp;MID('Récapitulatif Messieurs'!U23,1,6),CHAR(34),""),"'",",")*1,SUBSTITUTE(SUBSTITUTE('Récapitulatif Messieurs'!U23,CHAR(34),""),"'",",")*1)</f>
        <v>0</v>
      </c>
      <c r="U21" s="289">
        <f>IF(ISERROR(SEARCH("'",'Récapitulatif Messieurs'!V23)),SUBSTITUTE(SUBSTITUTE(LEFT('Récapitulatif Messieurs'!V23,0)&amp;"0'"&amp;MID('Récapitulatif Messieurs'!V23,1,6),CHAR(34),""),"'",",")*1,SUBSTITUTE(SUBSTITUTE('Récapitulatif Messieurs'!V23,CHAR(34),""),"'",",")*1)</f>
        <v>0</v>
      </c>
      <c r="V21" s="289"/>
    </row>
    <row r="22" spans="2:22">
      <c r="B22" s="344">
        <f>'Récapitulatif Messieurs'!B24</f>
        <v>0</v>
      </c>
      <c r="C22" s="1" t="str">
        <f>'Récapitulatif Messieurs'!C24</f>
        <v>Francois</v>
      </c>
      <c r="D22" s="363">
        <f>IFERROR(IF(D21&gt;0,IF(ISNA(VLOOKUP(D21,PTM!B:B,1,0)),1503-MATCH(D21,PTM!B:B,1),1504-MATCH(D21,PTM!B:B,1)),0),"")</f>
        <v>0</v>
      </c>
      <c r="E22" s="363">
        <f>IFERROR(IF(E21&gt;0,IF(ISNA(VLOOKUP(E21,PTM!C:C,1,0)),1503-MATCH(E21,PTM!C:C,1),1504-MATCH(E21,PTM!C:C,1)),0),"")</f>
        <v>0</v>
      </c>
      <c r="F22" s="363">
        <f>IFERROR(IF(F21&gt;0,IF(ISNA(VLOOKUP(F21,PTM!D:D,1,0)),1503-MATCH(F21,PTM!D:D,1),1504-MATCH(F21,PTM!D:D,1)),0),"")</f>
        <v>0</v>
      </c>
      <c r="G22" s="363">
        <f>IFERROR(IF(G21&gt;0,IF(ISNA(VLOOKUP(G21,PTM!E:E,1,0)),1503-MATCH(G21,PTM!E:E,1),1504-MATCH(G21,PTM!E:E,1)),0),"")</f>
        <v>0</v>
      </c>
      <c r="H22" s="363">
        <f>IFERROR(IF(H21&gt;0,IF(ISNA(VLOOKUP(H21,PTM!F:F,1,0)),1503-MATCH(H21,PTM!F:F,1),1504-MATCH(H21,PTM!F:F,1)),0),"")</f>
        <v>0</v>
      </c>
      <c r="I22" s="363">
        <f>IFERROR(IF(I21&gt;0,IF(ISNA(VLOOKUP(I21,PTM!H:H,1,0)),1503-MATCH(I21,PTM!H:H,1),1504-MATCH(I21,PTM!H:H,1)),0),"")</f>
        <v>0</v>
      </c>
      <c r="J22" s="363">
        <f>IFERROR(IF(J21&gt;0,IF(ISNA(VLOOKUP(J21,PTM!I:I,1,0)),1503-MATCH(J21,PTM!I:I,1),1504-MATCH(J21,PTM!I:I,1)),0),"")</f>
        <v>0</v>
      </c>
      <c r="K22" s="363">
        <f>IFERROR(IF(K21&gt;0,IF(ISNA(VLOOKUP(K21,PTM!J:J,1,0)),1503-MATCH(K21,PTM!J:J,1),1504-MATCH(K21,PTM!J:J,1)),0),"")</f>
        <v>0</v>
      </c>
      <c r="L22" s="363">
        <f>IFERROR(IF(L21&gt;0,IF(ISNA(VLOOKUP(L21,PTM!K:K,1,0)),1503-MATCH(L21,PTM!K:K,1),1504-MATCH(L21,PTM!K:K,1)),0),"")</f>
        <v>0</v>
      </c>
      <c r="M22" s="363">
        <f>IFERROR(IF(M21&gt;0,IF(ISNA(VLOOKUP(M21,PTM!L:L,1,0)),1503-MATCH(M21,PTM!L:L,1),1504-MATCH(M21,PTM!L:L,1)),0),"")</f>
        <v>0</v>
      </c>
      <c r="N22" s="363">
        <f>IFERROR(IF(N21&gt;0,IF(ISNA(VLOOKUP(N21,PTM!M:M,1,0)),1503-MATCH(N21,PTM!M:M,1),1504-MATCH(N21,PTM!M:M,1)),0),"")</f>
        <v>0</v>
      </c>
      <c r="O22" s="363">
        <f>IFERROR(IF(O21&gt;0,IF(ISNA(VLOOKUP(O21,PTM!N:N,1,0)),1503-MATCH(O21,PTM!N:N,1),1504-MATCH(O21,PTM!N:N,1)),0),"")</f>
        <v>0</v>
      </c>
      <c r="P22" s="363">
        <f>IFERROR(IF(P21&gt;0,IF(ISNA(VLOOKUP(P21,PTM!O:O,1,0)),1503-MATCH(P21,PTM!O:O,1),1504-MATCH(P21,PTM!O:O,1)),0),"")</f>
        <v>0</v>
      </c>
      <c r="Q22" s="363">
        <f>IFERROR(IF(Q21&gt;0,IF(ISNA(VLOOKUP(Q21,PTM!P:P,1,0)),1503-MATCH(Q21,PTM!P:P,1),1504-MATCH(Q21,PTM!P:P,1)),0),"")</f>
        <v>0</v>
      </c>
      <c r="R22" s="363">
        <f>IFERROR(IF(R21&gt;0,IF(ISNA(VLOOKUP(R21,PTM!Q:Q,1,0)),1503-MATCH(R21,PTM!Q:Q,1),1504-MATCH(R21,PTM!Q:Q,1)),0),"")</f>
        <v>0</v>
      </c>
      <c r="S22" s="363">
        <f>IFERROR(IF(S21&gt;0,IF(ISNA(VLOOKUP(S21,PTM!R:R,1,0)),1503-MATCH(S21,PTM!R:R,1),1504-MATCH(S21,PTM!R:R,1)),0),"")</f>
        <v>0</v>
      </c>
      <c r="T22" s="363">
        <f>IFERROR(IF(T21&gt;0,IF(ISNA(VLOOKUP(T21,PTM!S:S,1,0)),1503-MATCH(T21,PTM!S:S,1),1504-MATCH(T21,PTM!S:S,1)),0),"")</f>
        <v>0</v>
      </c>
      <c r="U22" s="363">
        <f>IFERROR(IF(U21&gt;0,IF(ISNA(VLOOKUP(U21,PTM!T:T,1,0)),1503-MATCH(U21,PTM!T:T,1),1504-MATCH(U21,PTM!T:T,1)),0),"")</f>
        <v>0</v>
      </c>
      <c r="V22" s="289"/>
    </row>
    <row r="23" spans="2:22">
      <c r="B23" s="344">
        <f>'Récapitulatif Messieurs'!B25</f>
        <v>0</v>
      </c>
      <c r="C23" s="1" t="str">
        <f>'Récapitulatif Messieurs'!C25</f>
        <v>HEKIMIAN</v>
      </c>
      <c r="D23" s="289">
        <f>IF(ISERROR(SEARCH("'",'Récapitulatif Messieurs'!E25)),SUBSTITUTE(SUBSTITUTE(LEFT('Récapitulatif Messieurs'!E25,0)&amp;"0'"&amp;MID('Récapitulatif Messieurs'!E25,1,6),CHAR(34),""),"'",",")*1,SUBSTITUTE(SUBSTITUTE('Récapitulatif Messieurs'!E25,CHAR(34),""),"'",",")*1)</f>
        <v>0.32150000000000001</v>
      </c>
      <c r="E23" s="289">
        <f>IF(ISERROR(SEARCH("'",'Récapitulatif Messieurs'!F25)),SUBSTITUTE(SUBSTITUTE(LEFT('Récapitulatif Messieurs'!F25,0)&amp;"0'"&amp;MID('Récapitulatif Messieurs'!F25,1,6),CHAR(34),""),"'",",")*1,SUBSTITUTE(SUBSTITUTE('Récapitulatif Messieurs'!F25,CHAR(34),""),"'",",")*1)</f>
        <v>0</v>
      </c>
      <c r="F23" s="289">
        <f>IF(ISERROR(SEARCH("'",'Récapitulatif Messieurs'!G25)),SUBSTITUTE(SUBSTITUTE(LEFT('Récapitulatif Messieurs'!G25,0)&amp;"0'"&amp;MID('Récapitulatif Messieurs'!G25,1,6),CHAR(34),""),"'",",")*1,SUBSTITUTE(SUBSTITUTE('Récapitulatif Messieurs'!G25,CHAR(34),""),"'",",")*1)</f>
        <v>0</v>
      </c>
      <c r="G23" s="289">
        <f>IF(ISERROR(SEARCH("'",'Récapitulatif Messieurs'!H25)),SUBSTITUTE(SUBSTITUTE(LEFT('Récapitulatif Messieurs'!H25,0)&amp;"0'"&amp;MID('Récapitulatif Messieurs'!H25,1,6),CHAR(34),""),"'",",")*1,SUBSTITUTE(SUBSTITUTE('Récapitulatif Messieurs'!H25,CHAR(34),""),"'",",")*1)</f>
        <v>0</v>
      </c>
      <c r="H23" s="289">
        <f>IF(ISERROR(SEARCH("'",'Récapitulatif Messieurs'!I25)),SUBSTITUTE(SUBSTITUTE(LEFT('Récapitulatif Messieurs'!I25,0)&amp;"0'"&amp;MID('Récapitulatif Messieurs'!I25,1,6),CHAR(34),""),"'",",")*1,SUBSTITUTE(SUBSTITUTE('Récapitulatif Messieurs'!I25,CHAR(34),""),"'",",")*1)</f>
        <v>0</v>
      </c>
      <c r="I23" s="289">
        <f>IF(ISERROR(SEARCH("'",'Récapitulatif Messieurs'!J25)),SUBSTITUTE(SUBSTITUTE(LEFT('Récapitulatif Messieurs'!J25,0)&amp;"0'"&amp;MID('Récapitulatif Messieurs'!J25,1,6),CHAR(34),""),"'",",")*1,SUBSTITUTE(SUBSTITUTE('Récapitulatif Messieurs'!J25,CHAR(34),""),"'",",")*1)</f>
        <v>0</v>
      </c>
      <c r="J23" s="289">
        <f>IF(ISERROR(SEARCH("'",'Récapitulatif Messieurs'!K25)),SUBSTITUTE(SUBSTITUTE(LEFT('Récapitulatif Messieurs'!K25,0)&amp;"0'"&amp;MID('Récapitulatif Messieurs'!K25,1,6),CHAR(34),""),"'",",")*1,SUBSTITUTE(SUBSTITUTE('Récapitulatif Messieurs'!K25,CHAR(34),""),"'",",")*1)</f>
        <v>0</v>
      </c>
      <c r="K23" s="289">
        <f>IF(ISERROR(SEARCH("'",'Récapitulatif Messieurs'!L25)),SUBSTITUTE(SUBSTITUTE(LEFT('Récapitulatif Messieurs'!L25,0)&amp;"0'"&amp;MID('Récapitulatif Messieurs'!L25,1,6),CHAR(34),""),"'",",")*1,SUBSTITUTE(SUBSTITUTE('Récapitulatif Messieurs'!L25,CHAR(34),""),"'",",")*1)</f>
        <v>0</v>
      </c>
      <c r="L23" s="289">
        <f>IF(ISERROR(SEARCH("'",'Récapitulatif Messieurs'!M25)),SUBSTITUTE(SUBSTITUTE(LEFT('Récapitulatif Messieurs'!M25,0)&amp;"0'"&amp;MID('Récapitulatif Messieurs'!M25,1,6),CHAR(34),""),"'",",")*1,SUBSTITUTE(SUBSTITUTE('Récapitulatif Messieurs'!M25,CHAR(34),""),"'",",")*1)</f>
        <v>0</v>
      </c>
      <c r="M23" s="289">
        <f>IF(ISERROR(SEARCH("'",'Récapitulatif Messieurs'!N25)),SUBSTITUTE(SUBSTITUTE(LEFT('Récapitulatif Messieurs'!N25,0)&amp;"0'"&amp;MID('Récapitulatif Messieurs'!N25,1,6),CHAR(34),""),"'",",")*1,SUBSTITUTE(SUBSTITUTE('Récapitulatif Messieurs'!N25,CHAR(34),""),"'",",")*1)</f>
        <v>0</v>
      </c>
      <c r="N23" s="289">
        <f>IF(ISERROR(SEARCH("'",'Récapitulatif Messieurs'!O25)),SUBSTITUTE(SUBSTITUTE(LEFT('Récapitulatif Messieurs'!O25,0)&amp;"0'"&amp;MID('Récapitulatif Messieurs'!O25,1,6),CHAR(34),""),"'",",")*1,SUBSTITUTE(SUBSTITUTE('Récapitulatif Messieurs'!O25,CHAR(34),""),"'",",")*1)</f>
        <v>0</v>
      </c>
      <c r="O23" s="289">
        <f>IF(ISERROR(SEARCH("'",'Récapitulatif Messieurs'!P25)),SUBSTITUTE(SUBSTITUTE(LEFT('Récapitulatif Messieurs'!P25,0)&amp;"0'"&amp;MID('Récapitulatif Messieurs'!P25,1,6),CHAR(34),""),"'",",")*1,SUBSTITUTE(SUBSTITUTE('Récapitulatif Messieurs'!P25,CHAR(34),""),"'",",")*1)</f>
        <v>0</v>
      </c>
      <c r="P23" s="289">
        <f>IF(ISERROR(SEARCH("'",'Récapitulatif Messieurs'!Q25)),SUBSTITUTE(SUBSTITUTE(LEFT('Récapitulatif Messieurs'!Q25,0)&amp;"0'"&amp;MID('Récapitulatif Messieurs'!Q25,1,6),CHAR(34),""),"'",",")*1,SUBSTITUTE(SUBSTITUTE('Récapitulatif Messieurs'!Q25,CHAR(34),""),"'",",")*1)</f>
        <v>0.37359999999999999</v>
      </c>
      <c r="Q23" s="289">
        <f>IF(ISERROR(SEARCH("'",'Récapitulatif Messieurs'!R25)),SUBSTITUTE(SUBSTITUTE(LEFT('Récapitulatif Messieurs'!R25,0)&amp;"0'"&amp;MID('Récapitulatif Messieurs'!R25,1,6),CHAR(34),""),"'",",")*1,SUBSTITUTE(SUBSTITUTE('Récapitulatif Messieurs'!R25,CHAR(34),""),"'",",")*1)</f>
        <v>1.2596000000000001</v>
      </c>
      <c r="R23" s="289">
        <f>IF(ISERROR(SEARCH("'",'Récapitulatif Messieurs'!S25)),SUBSTITUTE(SUBSTITUTE(LEFT('Récapitulatif Messieurs'!S25,0)&amp;"0'"&amp;MID('Récapitulatif Messieurs'!S25,1,6),CHAR(34),""),"'",",")*1,SUBSTITUTE(SUBSTITUTE('Récapitulatif Messieurs'!S25,CHAR(34),""),"'",",")*1)</f>
        <v>0</v>
      </c>
      <c r="S23" s="289">
        <f>IF(ISERROR(SEARCH("'",'Récapitulatif Messieurs'!T25)),SUBSTITUTE(SUBSTITUTE(LEFT('Récapitulatif Messieurs'!T25,0)&amp;"0'"&amp;MID('Récapitulatif Messieurs'!T25,1,6),CHAR(34),""),"'",",")*1,SUBSTITUTE(SUBSTITUTE('Récapitulatif Messieurs'!T25,CHAR(34),""),"'",",")*1)</f>
        <v>0</v>
      </c>
      <c r="T23" s="289">
        <f>IF(ISERROR(SEARCH("'",'Récapitulatif Messieurs'!U25)),SUBSTITUTE(SUBSTITUTE(LEFT('Récapitulatif Messieurs'!U25,0)&amp;"0'"&amp;MID('Récapitulatif Messieurs'!U25,1,6),CHAR(34),""),"'",",")*1,SUBSTITUTE(SUBSTITUTE('Récapitulatif Messieurs'!U25,CHAR(34),""),"'",",")*1)</f>
        <v>0</v>
      </c>
      <c r="U23" s="289">
        <f>IF(ISERROR(SEARCH("'",'Récapitulatif Messieurs'!V25)),SUBSTITUTE(SUBSTITUTE(LEFT('Récapitulatif Messieurs'!V25,0)&amp;"0'"&amp;MID('Récapitulatif Messieurs'!V25,1,6),CHAR(34),""),"'",",")*1,SUBSTITUTE(SUBSTITUTE('Récapitulatif Messieurs'!V25,CHAR(34),""),"'",",")*1)</f>
        <v>0</v>
      </c>
      <c r="V23" s="289"/>
    </row>
    <row r="24" spans="2:22">
      <c r="B24" s="344">
        <f>'Récapitulatif Messieurs'!B26</f>
        <v>0</v>
      </c>
      <c r="C24" s="1" t="str">
        <f>'Récapitulatif Messieurs'!C26</f>
        <v>Jean-Claude</v>
      </c>
      <c r="D24" s="363">
        <f>IFERROR(IF(D23&gt;0,IF(ISNA(VLOOKUP(D23,PTM!B:B,1,0)),1503-MATCH(D23,PTM!B:B,1),1504-MATCH(D23,PTM!B:B,1)),0),"")</f>
        <v>665</v>
      </c>
      <c r="E24" s="363">
        <f>IFERROR(IF(E23&gt;0,IF(ISNA(VLOOKUP(E23,PTM!C:C,1,0)),1503-MATCH(E23,PTM!C:C,1),1504-MATCH(E23,PTM!C:C,1)),0),"")</f>
        <v>0</v>
      </c>
      <c r="F24" s="363">
        <f>IFERROR(IF(F23&gt;0,IF(ISNA(VLOOKUP(F23,PTM!D:D,1,0)),1503-MATCH(F23,PTM!D:D,1),1504-MATCH(F23,PTM!D:D,1)),0),"")</f>
        <v>0</v>
      </c>
      <c r="G24" s="363">
        <f>IFERROR(IF(G23&gt;0,IF(ISNA(VLOOKUP(G23,PTM!E:E,1,0)),1503-MATCH(G23,PTM!E:E,1),1504-MATCH(G23,PTM!E:E,1)),0),"")</f>
        <v>0</v>
      </c>
      <c r="H24" s="363">
        <f>IFERROR(IF(H23&gt;0,IF(ISNA(VLOOKUP(H23,PTM!F:F,1,0)),1503-MATCH(H23,PTM!F:F,1),1504-MATCH(H23,PTM!F:F,1)),0),"")</f>
        <v>0</v>
      </c>
      <c r="I24" s="363">
        <f>IFERROR(IF(I23&gt;0,IF(ISNA(VLOOKUP(I23,PTM!H:H,1,0)),1503-MATCH(I23,PTM!H:H,1),1504-MATCH(I23,PTM!H:H,1)),0),"")</f>
        <v>0</v>
      </c>
      <c r="J24" s="363">
        <f>IFERROR(IF(J23&gt;0,IF(ISNA(VLOOKUP(J23,PTM!I:I,1,0)),1503-MATCH(J23,PTM!I:I,1),1504-MATCH(J23,PTM!I:I,1)),0),"")</f>
        <v>0</v>
      </c>
      <c r="K24" s="363">
        <f>IFERROR(IF(K23&gt;0,IF(ISNA(VLOOKUP(K23,PTM!J:J,1,0)),1503-MATCH(K23,PTM!J:J,1),1504-MATCH(K23,PTM!J:J,1)),0),"")</f>
        <v>0</v>
      </c>
      <c r="L24" s="363">
        <f>IFERROR(IF(L23&gt;0,IF(ISNA(VLOOKUP(L23,PTM!K:K,1,0)),1503-MATCH(L23,PTM!K:K,1),1504-MATCH(L23,PTM!K:K,1)),0),"")</f>
        <v>0</v>
      </c>
      <c r="M24" s="363">
        <f>IFERROR(IF(M23&gt;0,IF(ISNA(VLOOKUP(M23,PTM!L:L,1,0)),1503-MATCH(M23,PTM!L:L,1),1504-MATCH(M23,PTM!L:L,1)),0),"")</f>
        <v>0</v>
      </c>
      <c r="N24" s="363">
        <f>IFERROR(IF(N23&gt;0,IF(ISNA(VLOOKUP(N23,PTM!M:M,1,0)),1503-MATCH(N23,PTM!M:M,1),1504-MATCH(N23,PTM!M:M,1)),0),"")</f>
        <v>0</v>
      </c>
      <c r="O24" s="363">
        <f>IFERROR(IF(O23&gt;0,IF(ISNA(VLOOKUP(O23,PTM!N:N,1,0)),1503-MATCH(O23,PTM!N:N,1),1504-MATCH(O23,PTM!N:N,1)),0),"")</f>
        <v>0</v>
      </c>
      <c r="P24" s="363">
        <f>IFERROR(IF(P23&gt;0,IF(ISNA(VLOOKUP(P23,PTM!O:O,1,0)),1503-MATCH(P23,PTM!O:O,1),1504-MATCH(P23,PTM!O:O,1)),0),"")</f>
        <v>513</v>
      </c>
      <c r="Q24" s="363">
        <f>IFERROR(IF(Q23&gt;0,IF(ISNA(VLOOKUP(Q23,PTM!P:P,1,0)),1503-MATCH(Q23,PTM!P:P,1),1504-MATCH(Q23,PTM!P:P,1)),0),"")</f>
        <v>482</v>
      </c>
      <c r="R24" s="363">
        <f>IFERROR(IF(R23&gt;0,IF(ISNA(VLOOKUP(R23,PTM!Q:Q,1,0)),1503-MATCH(R23,PTM!Q:Q,1),1504-MATCH(R23,PTM!Q:Q,1)),0),"")</f>
        <v>0</v>
      </c>
      <c r="S24" s="363">
        <f>IFERROR(IF(S23&gt;0,IF(ISNA(VLOOKUP(S23,PTM!R:R,1,0)),1503-MATCH(S23,PTM!R:R,1),1504-MATCH(S23,PTM!R:R,1)),0),"")</f>
        <v>0</v>
      </c>
      <c r="T24" s="363">
        <f>IFERROR(IF(T23&gt;0,IF(ISNA(VLOOKUP(T23,PTM!S:S,1,0)),1503-MATCH(T23,PTM!S:S,1),1504-MATCH(T23,PTM!S:S,1)),0),"")</f>
        <v>0</v>
      </c>
      <c r="U24" s="363">
        <f>IFERROR(IF(U23&gt;0,IF(ISNA(VLOOKUP(U23,PTM!T:T,1,0)),1503-MATCH(U23,PTM!T:T,1),1504-MATCH(U23,PTM!T:T,1)),0),"")</f>
        <v>0</v>
      </c>
      <c r="V24" s="289"/>
    </row>
    <row r="25" spans="2:22">
      <c r="B25" s="344">
        <f>'Récapitulatif Messieurs'!B27</f>
        <v>0</v>
      </c>
      <c r="C25" s="1" t="str">
        <f>'Récapitulatif Messieurs'!C27</f>
        <v>BREDA</v>
      </c>
      <c r="D25" s="289">
        <f>IF(ISERROR(SEARCH("'",'Récapitulatif Messieurs'!E27)),SUBSTITUTE(SUBSTITUTE(LEFT('Récapitulatif Messieurs'!E27,0)&amp;"0'"&amp;MID('Récapitulatif Messieurs'!E27,1,6),CHAR(34),""),"'",",")*1,SUBSTITUTE(SUBSTITUTE('Récapitulatif Messieurs'!E27,CHAR(34),""),"'",",")*1)</f>
        <v>0</v>
      </c>
      <c r="E25" s="289">
        <f>IF(ISERROR(SEARCH("'",'Récapitulatif Messieurs'!F27)),SUBSTITUTE(SUBSTITUTE(LEFT('Récapitulatif Messieurs'!F27,0)&amp;"0'"&amp;MID('Récapitulatif Messieurs'!F27,1,6),CHAR(34),""),"'",",")*1,SUBSTITUTE(SUBSTITUTE('Récapitulatif Messieurs'!F27,CHAR(34),""),"'",",")*1)</f>
        <v>0</v>
      </c>
      <c r="F25" s="289">
        <f>IF(ISERROR(SEARCH("'",'Récapitulatif Messieurs'!G27)),SUBSTITUTE(SUBSTITUTE(LEFT('Récapitulatif Messieurs'!G27,0)&amp;"0'"&amp;MID('Récapitulatif Messieurs'!G27,1,6),CHAR(34),""),"'",",")*1,SUBSTITUTE(SUBSTITUTE('Récapitulatif Messieurs'!G27,CHAR(34),""),"'",",")*1)</f>
        <v>0</v>
      </c>
      <c r="G25" s="289">
        <f>IF(ISERROR(SEARCH("'",'Récapitulatif Messieurs'!H27)),SUBSTITUTE(SUBSTITUTE(LEFT('Récapitulatif Messieurs'!H27,0)&amp;"0'"&amp;MID('Récapitulatif Messieurs'!H27,1,6),CHAR(34),""),"'",",")*1,SUBSTITUTE(SUBSTITUTE('Récapitulatif Messieurs'!H27,CHAR(34),""),"'",",")*1)</f>
        <v>0</v>
      </c>
      <c r="H25" s="289">
        <f>IF(ISERROR(SEARCH("'",'Récapitulatif Messieurs'!I27)),SUBSTITUTE(SUBSTITUTE(LEFT('Récapitulatif Messieurs'!I27,0)&amp;"0'"&amp;MID('Récapitulatif Messieurs'!I27,1,6),CHAR(34),""),"'",",")*1,SUBSTITUTE(SUBSTITUTE('Récapitulatif Messieurs'!I27,CHAR(34),""),"'",",")*1)</f>
        <v>0</v>
      </c>
      <c r="I25" s="289">
        <f>IF(ISERROR(SEARCH("'",'Récapitulatif Messieurs'!J27)),SUBSTITUTE(SUBSTITUTE(LEFT('Récapitulatif Messieurs'!J27,0)&amp;"0'"&amp;MID('Récapitulatif Messieurs'!J27,1,6),CHAR(34),""),"'",",")*1,SUBSTITUTE(SUBSTITUTE('Récapitulatif Messieurs'!J27,CHAR(34),""),"'",",")*1)</f>
        <v>0</v>
      </c>
      <c r="J25" s="289">
        <f>IF(ISERROR(SEARCH("'",'Récapitulatif Messieurs'!K27)),SUBSTITUTE(SUBSTITUTE(LEFT('Récapitulatif Messieurs'!K27,0)&amp;"0'"&amp;MID('Récapitulatif Messieurs'!K27,1,6),CHAR(34),""),"'",",")*1,SUBSTITUTE(SUBSTITUTE('Récapitulatif Messieurs'!K27,CHAR(34),""),"'",",")*1)</f>
        <v>0</v>
      </c>
      <c r="K25" s="289">
        <f>IF(ISERROR(SEARCH("'",'Récapitulatif Messieurs'!L27)),SUBSTITUTE(SUBSTITUTE(LEFT('Récapitulatif Messieurs'!L27,0)&amp;"0'"&amp;MID('Récapitulatif Messieurs'!L27,1,6),CHAR(34),""),"'",",")*1,SUBSTITUTE(SUBSTITUTE('Récapitulatif Messieurs'!L27,CHAR(34),""),"'",",")*1)</f>
        <v>0</v>
      </c>
      <c r="L25" s="289">
        <f>IF(ISERROR(SEARCH("'",'Récapitulatif Messieurs'!M27)),SUBSTITUTE(SUBSTITUTE(LEFT('Récapitulatif Messieurs'!M27,0)&amp;"0'"&amp;MID('Récapitulatif Messieurs'!M27,1,6),CHAR(34),""),"'",",")*1,SUBSTITUTE(SUBSTITUTE('Récapitulatif Messieurs'!M27,CHAR(34),""),"'",",")*1)</f>
        <v>0</v>
      </c>
      <c r="M25" s="289">
        <f>IF(ISERROR(SEARCH("'",'Récapitulatif Messieurs'!N27)),SUBSTITUTE(SUBSTITUTE(LEFT('Récapitulatif Messieurs'!N27,0)&amp;"0'"&amp;MID('Récapitulatif Messieurs'!N27,1,6),CHAR(34),""),"'",",")*1,SUBSTITUTE(SUBSTITUTE('Récapitulatif Messieurs'!N27,CHAR(34),""),"'",",")*1)</f>
        <v>0</v>
      </c>
      <c r="N25" s="289">
        <f>IF(ISERROR(SEARCH("'",'Récapitulatif Messieurs'!O27)),SUBSTITUTE(SUBSTITUTE(LEFT('Récapitulatif Messieurs'!O27,0)&amp;"0'"&amp;MID('Récapitulatif Messieurs'!O27,1,6),CHAR(34),""),"'",",")*1,SUBSTITUTE(SUBSTITUTE('Récapitulatif Messieurs'!O27,CHAR(34),""),"'",",")*1)</f>
        <v>0</v>
      </c>
      <c r="O25" s="289">
        <f>IF(ISERROR(SEARCH("'",'Récapitulatif Messieurs'!P27)),SUBSTITUTE(SUBSTITUTE(LEFT('Récapitulatif Messieurs'!P27,0)&amp;"0'"&amp;MID('Récapitulatif Messieurs'!P27,1,6),CHAR(34),""),"'",",")*1,SUBSTITUTE(SUBSTITUTE('Récapitulatif Messieurs'!P27,CHAR(34),""),"'",",")*1)</f>
        <v>0</v>
      </c>
      <c r="P25" s="289">
        <f>IF(ISERROR(SEARCH("'",'Récapitulatif Messieurs'!Q27)),SUBSTITUTE(SUBSTITUTE(LEFT('Récapitulatif Messieurs'!Q27,0)&amp;"0'"&amp;MID('Récapitulatif Messieurs'!Q27,1,6),CHAR(34),""),"'",",")*1,SUBSTITUTE(SUBSTITUTE('Récapitulatif Messieurs'!Q27,CHAR(34),""),"'",",")*1)</f>
        <v>0</v>
      </c>
      <c r="Q25" s="289">
        <f>IF(ISERROR(SEARCH("'",'Récapitulatif Messieurs'!R27)),SUBSTITUTE(SUBSTITUTE(LEFT('Récapitulatif Messieurs'!R27,0)&amp;"0'"&amp;MID('Récapitulatif Messieurs'!R27,1,6),CHAR(34),""),"'",",")*1,SUBSTITUTE(SUBSTITUTE('Récapitulatif Messieurs'!R27,CHAR(34),""),"'",",")*1)</f>
        <v>0</v>
      </c>
      <c r="R25" s="289">
        <f>IF(ISERROR(SEARCH("'",'Récapitulatif Messieurs'!S27)),SUBSTITUTE(SUBSTITUTE(LEFT('Récapitulatif Messieurs'!S27,0)&amp;"0'"&amp;MID('Récapitulatif Messieurs'!S27,1,6),CHAR(34),""),"'",",")*1,SUBSTITUTE(SUBSTITUTE('Récapitulatif Messieurs'!S27,CHAR(34),""),"'",",")*1)</f>
        <v>0</v>
      </c>
      <c r="S25" s="289">
        <f>IF(ISERROR(SEARCH("'",'Récapitulatif Messieurs'!T27)),SUBSTITUTE(SUBSTITUTE(LEFT('Récapitulatif Messieurs'!T27,0)&amp;"0'"&amp;MID('Récapitulatif Messieurs'!T27,1,6),CHAR(34),""),"'",",")*1,SUBSTITUTE(SUBSTITUTE('Récapitulatif Messieurs'!T27,CHAR(34),""),"'",",")*1)</f>
        <v>0</v>
      </c>
      <c r="T25" s="289">
        <f>IF(ISERROR(SEARCH("'",'Récapitulatif Messieurs'!U27)),SUBSTITUTE(SUBSTITUTE(LEFT('Récapitulatif Messieurs'!U27,0)&amp;"0'"&amp;MID('Récapitulatif Messieurs'!U27,1,6),CHAR(34),""),"'",",")*1,SUBSTITUTE(SUBSTITUTE('Récapitulatif Messieurs'!U27,CHAR(34),""),"'",",")*1)</f>
        <v>0</v>
      </c>
      <c r="U25" s="289">
        <f>IF(ISERROR(SEARCH("'",'Récapitulatif Messieurs'!V27)),SUBSTITUTE(SUBSTITUTE(LEFT('Récapitulatif Messieurs'!V27,0)&amp;"0'"&amp;MID('Récapitulatif Messieurs'!V27,1,6),CHAR(34),""),"'",",")*1,SUBSTITUTE(SUBSTITUTE('Récapitulatif Messieurs'!V27,CHAR(34),""),"'",",")*1)</f>
        <v>0</v>
      </c>
      <c r="V25" s="289"/>
    </row>
    <row r="26" spans="2:22">
      <c r="B26" s="344">
        <f>'Récapitulatif Messieurs'!B28</f>
        <v>0</v>
      </c>
      <c r="C26" s="1" t="str">
        <f>'Récapitulatif Messieurs'!C28</f>
        <v>Dominique</v>
      </c>
      <c r="D26" s="363">
        <f>IFERROR(IF(D25&gt;0,IF(ISNA(VLOOKUP(D25,PTM!B:B,1,0)),1503-MATCH(D25,PTM!B:B,1),1504-MATCH(D25,PTM!B:B,1)),0),"")</f>
        <v>0</v>
      </c>
      <c r="E26" s="363">
        <f>IFERROR(IF(E25&gt;0,IF(ISNA(VLOOKUP(E25,PTM!C:C,1,0)),1503-MATCH(E25,PTM!C:C,1),1504-MATCH(E25,PTM!C:C,1)),0),"")</f>
        <v>0</v>
      </c>
      <c r="F26" s="363">
        <f>IFERROR(IF(F25&gt;0,IF(ISNA(VLOOKUP(F25,PTM!D:D,1,0)),1503-MATCH(F25,PTM!D:D,1),1504-MATCH(F25,PTM!D:D,1)),0),"")</f>
        <v>0</v>
      </c>
      <c r="G26" s="363">
        <f>IFERROR(IF(G25&gt;0,IF(ISNA(VLOOKUP(G25,PTM!E:E,1,0)),1503-MATCH(G25,PTM!E:E,1),1504-MATCH(G25,PTM!E:E,1)),0),"")</f>
        <v>0</v>
      </c>
      <c r="H26" s="363">
        <f>IFERROR(IF(H25&gt;0,IF(ISNA(VLOOKUP(H25,PTM!F:F,1,0)),1503-MATCH(H25,PTM!F:F,1),1504-MATCH(H25,PTM!F:F,1)),0),"")</f>
        <v>0</v>
      </c>
      <c r="I26" s="363">
        <f>IFERROR(IF(I25&gt;0,IF(ISNA(VLOOKUP(I25,PTM!H:H,1,0)),1503-MATCH(I25,PTM!H:H,1),1504-MATCH(I25,PTM!H:H,1)),0),"")</f>
        <v>0</v>
      </c>
      <c r="J26" s="363">
        <f>IFERROR(IF(J25&gt;0,IF(ISNA(VLOOKUP(J25,PTM!I:I,1,0)),1503-MATCH(J25,PTM!I:I,1),1504-MATCH(J25,PTM!I:I,1)),0),"")</f>
        <v>0</v>
      </c>
      <c r="K26" s="363">
        <f>IFERROR(IF(K25&gt;0,IF(ISNA(VLOOKUP(K25,PTM!J:J,1,0)),1503-MATCH(K25,PTM!J:J,1),1504-MATCH(K25,PTM!J:J,1)),0),"")</f>
        <v>0</v>
      </c>
      <c r="L26" s="363">
        <f>IFERROR(IF(L25&gt;0,IF(ISNA(VLOOKUP(L25,PTM!K:K,1,0)),1503-MATCH(L25,PTM!K:K,1),1504-MATCH(L25,PTM!K:K,1)),0),"")</f>
        <v>0</v>
      </c>
      <c r="M26" s="363">
        <f>IFERROR(IF(M25&gt;0,IF(ISNA(VLOOKUP(M25,PTM!L:L,1,0)),1503-MATCH(M25,PTM!L:L,1),1504-MATCH(M25,PTM!L:L,1)),0),"")</f>
        <v>0</v>
      </c>
      <c r="N26" s="363">
        <f>IFERROR(IF(N25&gt;0,IF(ISNA(VLOOKUP(N25,PTM!M:M,1,0)),1503-MATCH(N25,PTM!M:M,1),1504-MATCH(N25,PTM!M:M,1)),0),"")</f>
        <v>0</v>
      </c>
      <c r="O26" s="363">
        <f>IFERROR(IF(O25&gt;0,IF(ISNA(VLOOKUP(O25,PTM!N:N,1,0)),1503-MATCH(O25,PTM!N:N,1),1504-MATCH(O25,PTM!N:N,1)),0),"")</f>
        <v>0</v>
      </c>
      <c r="P26" s="363">
        <f>IFERROR(IF(P25&gt;0,IF(ISNA(VLOOKUP(P25,PTM!O:O,1,0)),1503-MATCH(P25,PTM!O:O,1),1504-MATCH(P25,PTM!O:O,1)),0),"")</f>
        <v>0</v>
      </c>
      <c r="Q26" s="363">
        <f>IFERROR(IF(Q25&gt;0,IF(ISNA(VLOOKUP(Q25,PTM!P:P,1,0)),1503-MATCH(Q25,PTM!P:P,1),1504-MATCH(Q25,PTM!P:P,1)),0),"")</f>
        <v>0</v>
      </c>
      <c r="R26" s="363">
        <f>IFERROR(IF(R25&gt;0,IF(ISNA(VLOOKUP(R25,PTM!Q:Q,1,0)),1503-MATCH(R25,PTM!Q:Q,1),1504-MATCH(R25,PTM!Q:Q,1)),0),"")</f>
        <v>0</v>
      </c>
      <c r="S26" s="363">
        <f>IFERROR(IF(S25&gt;0,IF(ISNA(VLOOKUP(S25,PTM!R:R,1,0)),1503-MATCH(S25,PTM!R:R,1),1504-MATCH(S25,PTM!R:R,1)),0),"")</f>
        <v>0</v>
      </c>
      <c r="T26" s="363">
        <f>IFERROR(IF(T25&gt;0,IF(ISNA(VLOOKUP(T25,PTM!S:S,1,0)),1503-MATCH(T25,PTM!S:S,1),1504-MATCH(T25,PTM!S:S,1)),0),"")</f>
        <v>0</v>
      </c>
      <c r="U26" s="363">
        <f>IFERROR(IF(U25&gt;0,IF(ISNA(VLOOKUP(U25,PTM!T:T,1,0)),1503-MATCH(U25,PTM!T:T,1),1504-MATCH(U25,PTM!T:T,1)),0),"")</f>
        <v>0</v>
      </c>
      <c r="V26" s="289"/>
    </row>
    <row r="27" spans="2:22">
      <c r="B27" s="344">
        <f>'Récapitulatif Messieurs'!B29</f>
        <v>0</v>
      </c>
      <c r="C27" s="1" t="str">
        <f>'Récapitulatif Messieurs'!C29</f>
        <v>DE JAHAM</v>
      </c>
      <c r="D27" s="289">
        <f>IF(ISERROR(SEARCH("'",'Récapitulatif Messieurs'!E29)),SUBSTITUTE(SUBSTITUTE(LEFT('Récapitulatif Messieurs'!E29,0)&amp;"0'"&amp;MID('Récapitulatif Messieurs'!E29,1,6),CHAR(34),""),"'",",")*1,SUBSTITUTE(SUBSTITUTE('Récapitulatif Messieurs'!E29,CHAR(34),""),"'",",")*1)</f>
        <v>0</v>
      </c>
      <c r="E27" s="289">
        <f>IF(ISERROR(SEARCH("'",'Récapitulatif Messieurs'!F29)),SUBSTITUTE(SUBSTITUTE(LEFT('Récapitulatif Messieurs'!F29,0)&amp;"0'"&amp;MID('Récapitulatif Messieurs'!F29,1,6),CHAR(34),""),"'",",")*1,SUBSTITUTE(SUBSTITUTE('Récapitulatif Messieurs'!F29,CHAR(34),""),"'",",")*1)</f>
        <v>0</v>
      </c>
      <c r="F27" s="289">
        <f>IF(ISERROR(SEARCH("'",'Récapitulatif Messieurs'!G29)),SUBSTITUTE(SUBSTITUTE(LEFT('Récapitulatif Messieurs'!G29,0)&amp;"0'"&amp;MID('Récapitulatif Messieurs'!G29,1,6),CHAR(34),""),"'",",")*1,SUBSTITUTE(SUBSTITUTE('Récapitulatif Messieurs'!G29,CHAR(34),""),"'",",")*1)</f>
        <v>0</v>
      </c>
      <c r="G27" s="289">
        <f>IF(ISERROR(SEARCH("'",'Récapitulatif Messieurs'!H29)),SUBSTITUTE(SUBSTITUTE(LEFT('Récapitulatif Messieurs'!H29,0)&amp;"0'"&amp;MID('Récapitulatif Messieurs'!H29,1,6),CHAR(34),""),"'",",")*1,SUBSTITUTE(SUBSTITUTE('Récapitulatif Messieurs'!H29,CHAR(34),""),"'",",")*1)</f>
        <v>7.0069999999999997</v>
      </c>
      <c r="H27" s="289">
        <f>IF(ISERROR(SEARCH("'",'Récapitulatif Messieurs'!I29)),SUBSTITUTE(SUBSTITUTE(LEFT('Récapitulatif Messieurs'!I29,0)&amp;"0'"&amp;MID('Récapitulatif Messieurs'!I29,1,6),CHAR(34),""),"'",",")*1,SUBSTITUTE(SUBSTITUTE('Récapitulatif Messieurs'!I29,CHAR(34),""),"'",",")*1)</f>
        <v>14.101800000000001</v>
      </c>
      <c r="I27" s="289">
        <f>IF(ISERROR(SEARCH("'",'Récapitulatif Messieurs'!J29)),SUBSTITUTE(SUBSTITUTE(LEFT('Récapitulatif Messieurs'!J29,0)&amp;"0'"&amp;MID('Récapitulatif Messieurs'!J29,1,6),CHAR(34),""),"'",",")*1,SUBSTITUTE(SUBSTITUTE('Récapitulatif Messieurs'!J29,CHAR(34),""),"'",",")*1)</f>
        <v>28.235600000000002</v>
      </c>
      <c r="J27" s="289">
        <f>IF(ISERROR(SEARCH("'",'Récapitulatif Messieurs'!K29)),SUBSTITUTE(SUBSTITUTE(LEFT('Récapitulatif Messieurs'!K29,0)&amp;"0'"&amp;MID('Récapitulatif Messieurs'!K29,1,6),CHAR(34),""),"'",",")*1,SUBSTITUTE(SUBSTITUTE('Récapitulatif Messieurs'!K29,CHAR(34),""),"'",",")*1)</f>
        <v>0</v>
      </c>
      <c r="K27" s="289">
        <f>IF(ISERROR(SEARCH("'",'Récapitulatif Messieurs'!L29)),SUBSTITUTE(SUBSTITUTE(LEFT('Récapitulatif Messieurs'!L29,0)&amp;"0'"&amp;MID('Récapitulatif Messieurs'!L29,1,6),CHAR(34),""),"'",",")*1,SUBSTITUTE(SUBSTITUTE('Récapitulatif Messieurs'!L29,CHAR(34),""),"'",",")*1)</f>
        <v>0</v>
      </c>
      <c r="L27" s="289">
        <f>IF(ISERROR(SEARCH("'",'Récapitulatif Messieurs'!M29)),SUBSTITUTE(SUBSTITUTE(LEFT('Récapitulatif Messieurs'!M29,0)&amp;"0'"&amp;MID('Récapitulatif Messieurs'!M29,1,6),CHAR(34),""),"'",",")*1,SUBSTITUTE(SUBSTITUTE('Récapitulatif Messieurs'!M29,CHAR(34),""),"'",",")*1)</f>
        <v>0</v>
      </c>
      <c r="M27" s="289">
        <f>IF(ISERROR(SEARCH("'",'Récapitulatif Messieurs'!N29)),SUBSTITUTE(SUBSTITUTE(LEFT('Récapitulatif Messieurs'!N29,0)&amp;"0'"&amp;MID('Récapitulatif Messieurs'!N29,1,6),CHAR(34),""),"'",",")*1,SUBSTITUTE(SUBSTITUTE('Récapitulatif Messieurs'!N29,CHAR(34),""),"'",",")*1)</f>
        <v>0</v>
      </c>
      <c r="N27" s="289">
        <f>IF(ISERROR(SEARCH("'",'Récapitulatif Messieurs'!O29)),SUBSTITUTE(SUBSTITUTE(LEFT('Récapitulatif Messieurs'!O29,0)&amp;"0'"&amp;MID('Récapitulatif Messieurs'!O29,1,6),CHAR(34),""),"'",",")*1,SUBSTITUTE(SUBSTITUTE('Récapitulatif Messieurs'!O29,CHAR(34),""),"'",",")*1)</f>
        <v>0</v>
      </c>
      <c r="O27" s="289">
        <f>IF(ISERROR(SEARCH("'",'Récapitulatif Messieurs'!P29)),SUBSTITUTE(SUBSTITUTE(LEFT('Récapitulatif Messieurs'!P29,0)&amp;"0'"&amp;MID('Récapitulatif Messieurs'!P29,1,6),CHAR(34),""),"'",",")*1,SUBSTITUTE(SUBSTITUTE('Récapitulatif Messieurs'!P29,CHAR(34),""),"'",",")*1)</f>
        <v>0</v>
      </c>
      <c r="P27" s="289">
        <f>IF(ISERROR(SEARCH("'",'Récapitulatif Messieurs'!Q29)),SUBSTITUTE(SUBSTITUTE(LEFT('Récapitulatif Messieurs'!Q29,0)&amp;"0'"&amp;MID('Récapitulatif Messieurs'!Q29,1,6),CHAR(34),""),"'",",")*1,SUBSTITUTE(SUBSTITUTE('Récapitulatif Messieurs'!Q29,CHAR(34),""),"'",",")*1)</f>
        <v>0</v>
      </c>
      <c r="Q27" s="289">
        <f>IF(ISERROR(SEARCH("'",'Récapitulatif Messieurs'!R29)),SUBSTITUTE(SUBSTITUTE(LEFT('Récapitulatif Messieurs'!R29,0)&amp;"0'"&amp;MID('Récapitulatif Messieurs'!R29,1,6),CHAR(34),""),"'",",")*1,SUBSTITUTE(SUBSTITUTE('Récapitulatif Messieurs'!R29,CHAR(34),""),"'",",")*1)</f>
        <v>0</v>
      </c>
      <c r="R27" s="289">
        <f>IF(ISERROR(SEARCH("'",'Récapitulatif Messieurs'!S29)),SUBSTITUTE(SUBSTITUTE(LEFT('Récapitulatif Messieurs'!S29,0)&amp;"0'"&amp;MID('Récapitulatif Messieurs'!S29,1,6),CHAR(34),""),"'",",")*1,SUBSTITUTE(SUBSTITUTE('Récapitulatif Messieurs'!S29,CHAR(34),""),"'",",")*1)</f>
        <v>0</v>
      </c>
      <c r="S27" s="289">
        <f>IF(ISERROR(SEARCH("'",'Récapitulatif Messieurs'!T29)),SUBSTITUTE(SUBSTITUTE(LEFT('Récapitulatif Messieurs'!T29,0)&amp;"0'"&amp;MID('Récapitulatif Messieurs'!T29,1,6),CHAR(34),""),"'",",")*1,SUBSTITUTE(SUBSTITUTE('Récapitulatif Messieurs'!T29,CHAR(34),""),"'",",")*1)</f>
        <v>0</v>
      </c>
      <c r="T27" s="289">
        <f>IF(ISERROR(SEARCH("'",'Récapitulatif Messieurs'!U29)),SUBSTITUTE(SUBSTITUTE(LEFT('Récapitulatif Messieurs'!U29,0)&amp;"0'"&amp;MID('Récapitulatif Messieurs'!U29,1,6),CHAR(34),""),"'",",")*1,SUBSTITUTE(SUBSTITUTE('Récapitulatif Messieurs'!U29,CHAR(34),""),"'",",")*1)</f>
        <v>0</v>
      </c>
      <c r="U27" s="289">
        <f>IF(ISERROR(SEARCH("'",'Récapitulatif Messieurs'!V29)),SUBSTITUTE(SUBSTITUTE(LEFT('Récapitulatif Messieurs'!V29,0)&amp;"0'"&amp;MID('Récapitulatif Messieurs'!V29,1,6),CHAR(34),""),"'",",")*1,SUBSTITUTE(SUBSTITUTE('Récapitulatif Messieurs'!V29,CHAR(34),""),"'",",")*1)</f>
        <v>0</v>
      </c>
      <c r="V27" s="289"/>
    </row>
    <row r="28" spans="2:22">
      <c r="B28" s="344">
        <f>'Récapitulatif Messieurs'!B30</f>
        <v>0</v>
      </c>
      <c r="C28" s="1" t="str">
        <f>'Récapitulatif Messieurs'!C30</f>
        <v>Patrick</v>
      </c>
      <c r="D28" s="363">
        <f>IFERROR(IF(D27&gt;0,IF(ISNA(VLOOKUP(D27,PTM!B:B,1,0)),1503-MATCH(D27,PTM!B:B,1),1504-MATCH(D27,PTM!B:B,1)),0),"")</f>
        <v>0</v>
      </c>
      <c r="E28" s="363">
        <f>IFERROR(IF(E27&gt;0,IF(ISNA(VLOOKUP(E27,PTM!C:C,1,0)),1503-MATCH(E27,PTM!C:C,1),1504-MATCH(E27,PTM!C:C,1)),0),"")</f>
        <v>0</v>
      </c>
      <c r="F28" s="363">
        <f>IFERROR(IF(F27&gt;0,IF(ISNA(VLOOKUP(F27,PTM!D:D,1,0)),1503-MATCH(F27,PTM!D:D,1),1504-MATCH(F27,PTM!D:D,1)),0),"")</f>
        <v>0</v>
      </c>
      <c r="G28" s="363">
        <f>IFERROR(IF(G27&gt;0,IF(ISNA(VLOOKUP(G27,PTM!E:E,1,0)),1503-MATCH(G27,PTM!E:E,1),1504-MATCH(G27,PTM!E:E,1)),0),"")</f>
        <v>151</v>
      </c>
      <c r="H28" s="363">
        <f>IFERROR(IF(H27&gt;0,IF(ISNA(VLOOKUP(H27,PTM!F:F,1,0)),1503-MATCH(H27,PTM!F:F,1),1504-MATCH(H27,PTM!F:F,1)),0),"")</f>
        <v>183</v>
      </c>
      <c r="I28" s="363">
        <f>IFERROR(IF(I27&gt;0,IF(ISNA(VLOOKUP(I27,PTM!H:H,1,0)),1503-MATCH(I27,PTM!H:H,1),1504-MATCH(I27,PTM!H:H,1)),0),"")</f>
        <v>133</v>
      </c>
      <c r="J28" s="363">
        <f>IFERROR(IF(J27&gt;0,IF(ISNA(VLOOKUP(J27,PTM!I:I,1,0)),1503-MATCH(J27,PTM!I:I,1),1504-MATCH(J27,PTM!I:I,1)),0),"")</f>
        <v>0</v>
      </c>
      <c r="K28" s="363">
        <f>IFERROR(IF(K27&gt;0,IF(ISNA(VLOOKUP(K27,PTM!J:J,1,0)),1503-MATCH(K27,PTM!J:J,1),1504-MATCH(K27,PTM!J:J,1)),0),"")</f>
        <v>0</v>
      </c>
      <c r="L28" s="363">
        <f>IFERROR(IF(L27&gt;0,IF(ISNA(VLOOKUP(L27,PTM!K:K,1,0)),1503-MATCH(L27,PTM!K:K,1),1504-MATCH(L27,PTM!K:K,1)),0),"")</f>
        <v>0</v>
      </c>
      <c r="M28" s="363">
        <f>IFERROR(IF(M27&gt;0,IF(ISNA(VLOOKUP(M27,PTM!L:L,1,0)),1503-MATCH(M27,PTM!L:L,1),1504-MATCH(M27,PTM!L:L,1)),0),"")</f>
        <v>0</v>
      </c>
      <c r="N28" s="363">
        <f>IFERROR(IF(N27&gt;0,IF(ISNA(VLOOKUP(N27,PTM!M:M,1,0)),1503-MATCH(N27,PTM!M:M,1),1504-MATCH(N27,PTM!M:M,1)),0),"")</f>
        <v>0</v>
      </c>
      <c r="O28" s="363">
        <f>IFERROR(IF(O27&gt;0,IF(ISNA(VLOOKUP(O27,PTM!N:N,1,0)),1503-MATCH(O27,PTM!N:N,1),1504-MATCH(O27,PTM!N:N,1)),0),"")</f>
        <v>0</v>
      </c>
      <c r="P28" s="363">
        <f>IFERROR(IF(P27&gt;0,IF(ISNA(VLOOKUP(P27,PTM!O:O,1,0)),1503-MATCH(P27,PTM!O:O,1),1504-MATCH(P27,PTM!O:O,1)),0),"")</f>
        <v>0</v>
      </c>
      <c r="Q28" s="363">
        <f>IFERROR(IF(Q27&gt;0,IF(ISNA(VLOOKUP(Q27,PTM!P:P,1,0)),1503-MATCH(Q27,PTM!P:P,1),1504-MATCH(Q27,PTM!P:P,1)),0),"")</f>
        <v>0</v>
      </c>
      <c r="R28" s="363">
        <f>IFERROR(IF(R27&gt;0,IF(ISNA(VLOOKUP(R27,PTM!Q:Q,1,0)),1503-MATCH(R27,PTM!Q:Q,1),1504-MATCH(R27,PTM!Q:Q,1)),0),"")</f>
        <v>0</v>
      </c>
      <c r="S28" s="363">
        <f>IFERROR(IF(S27&gt;0,IF(ISNA(VLOOKUP(S27,PTM!R:R,1,0)),1503-MATCH(S27,PTM!R:R,1),1504-MATCH(S27,PTM!R:R,1)),0),"")</f>
        <v>0</v>
      </c>
      <c r="T28" s="363">
        <f>IFERROR(IF(T27&gt;0,IF(ISNA(VLOOKUP(T27,PTM!S:S,1,0)),1503-MATCH(T27,PTM!S:S,1),1504-MATCH(T27,PTM!S:S,1)),0),"")</f>
        <v>0</v>
      </c>
      <c r="U28" s="363">
        <f>IFERROR(IF(U27&gt;0,IF(ISNA(VLOOKUP(U27,PTM!T:T,1,0)),1503-MATCH(U27,PTM!T:T,1),1504-MATCH(U27,PTM!T:T,1)),0),"")</f>
        <v>0</v>
      </c>
      <c r="V28" s="289"/>
    </row>
    <row r="29" spans="2:22">
      <c r="B29" s="344">
        <f>'Récapitulatif Messieurs'!B31</f>
        <v>0</v>
      </c>
      <c r="C29" s="1" t="str">
        <f>'Récapitulatif Messieurs'!C31</f>
        <v>RENAUDIE</v>
      </c>
      <c r="D29" s="289">
        <f>IF(ISERROR(SEARCH("'",'Récapitulatif Messieurs'!E31)),SUBSTITUTE(SUBSTITUTE(LEFT('Récapitulatif Messieurs'!E31,0)&amp;"0'"&amp;MID('Récapitulatif Messieurs'!E31,1,6),CHAR(34),""),"'",",")*1,SUBSTITUTE(SUBSTITUTE('Récapitulatif Messieurs'!E31,CHAR(34),""),"'",",")*1)</f>
        <v>0</v>
      </c>
      <c r="E29" s="289">
        <f>IF(ISERROR(SEARCH("'",'Récapitulatif Messieurs'!F31)),SUBSTITUTE(SUBSTITUTE(LEFT('Récapitulatif Messieurs'!F31,0)&amp;"0'"&amp;MID('Récapitulatif Messieurs'!F31,1,6),CHAR(34),""),"'",",")*1,SUBSTITUTE(SUBSTITUTE('Récapitulatif Messieurs'!F31,CHAR(34),""),"'",",")*1)</f>
        <v>0</v>
      </c>
      <c r="F29" s="289">
        <f>IF(ISERROR(SEARCH("'",'Récapitulatif Messieurs'!G31)),SUBSTITUTE(SUBSTITUTE(LEFT('Récapitulatif Messieurs'!G31,0)&amp;"0'"&amp;MID('Récapitulatif Messieurs'!G31,1,6),CHAR(34),""),"'",",")*1,SUBSTITUTE(SUBSTITUTE('Récapitulatif Messieurs'!G31,CHAR(34),""),"'",",")*1)</f>
        <v>2.4887999999999999</v>
      </c>
      <c r="G29" s="289">
        <f>IF(ISERROR(SEARCH("'",'Récapitulatif Messieurs'!H31)),SUBSTITUTE(SUBSTITUTE(LEFT('Récapitulatif Messieurs'!H31,0)&amp;"0'"&amp;MID('Récapitulatif Messieurs'!H31,1,6),CHAR(34),""),"'",",")*1,SUBSTITUTE(SUBSTITUTE('Récapitulatif Messieurs'!H31,CHAR(34),""),"'",",")*1)</f>
        <v>5.5420999999999996</v>
      </c>
      <c r="H29" s="289">
        <f>IF(ISERROR(SEARCH("'",'Récapitulatif Messieurs'!I31)),SUBSTITUTE(SUBSTITUTE(LEFT('Récapitulatif Messieurs'!I31,0)&amp;"0'"&amp;MID('Récapitulatif Messieurs'!I31,1,6),CHAR(34),""),"'",",")*1,SUBSTITUTE(SUBSTITUTE('Récapitulatif Messieurs'!I31,CHAR(34),""),"'",",")*1)</f>
        <v>0</v>
      </c>
      <c r="I29" s="289">
        <f>IF(ISERROR(SEARCH("'",'Récapitulatif Messieurs'!J31)),SUBSTITUTE(SUBSTITUTE(LEFT('Récapitulatif Messieurs'!J31,0)&amp;"0'"&amp;MID('Récapitulatif Messieurs'!J31,1,6),CHAR(34),""),"'",",")*1,SUBSTITUTE(SUBSTITUTE('Récapitulatif Messieurs'!J31,CHAR(34),""),"'",",")*1)</f>
        <v>0</v>
      </c>
      <c r="J29" s="289">
        <f>IF(ISERROR(SEARCH("'",'Récapitulatif Messieurs'!K31)),SUBSTITUTE(SUBSTITUTE(LEFT('Récapitulatif Messieurs'!K31,0)&amp;"0'"&amp;MID('Récapitulatif Messieurs'!K31,1,6),CHAR(34),""),"'",",")*1,SUBSTITUTE(SUBSTITUTE('Récapitulatif Messieurs'!K31,CHAR(34),""),"'",",")*1)</f>
        <v>0.3851</v>
      </c>
      <c r="K29" s="289">
        <f>IF(ISERROR(SEARCH("'",'Récapitulatif Messieurs'!L31)),SUBSTITUTE(SUBSTITUTE(LEFT('Récapitulatif Messieurs'!L31,0)&amp;"0'"&amp;MID('Récapitulatif Messieurs'!L31,1,6),CHAR(34),""),"'",",")*1,SUBSTITUTE(SUBSTITUTE('Récapitulatif Messieurs'!L31,CHAR(34),""),"'",",")*1)</f>
        <v>1.2282999999999999</v>
      </c>
      <c r="L29" s="289">
        <f>IF(ISERROR(SEARCH("'",'Récapitulatif Messieurs'!M31)),SUBSTITUTE(SUBSTITUTE(LEFT('Récapitulatif Messieurs'!M31,0)&amp;"0'"&amp;MID('Récapitulatif Messieurs'!M31,1,6),CHAR(34),""),"'",",")*1,SUBSTITUTE(SUBSTITUTE('Récapitulatif Messieurs'!M31,CHAR(34),""),"'",",")*1)</f>
        <v>2.5531999999999999</v>
      </c>
      <c r="M29" s="289">
        <f>IF(ISERROR(SEARCH("'",'Récapitulatif Messieurs'!N31)),SUBSTITUTE(SUBSTITUTE(LEFT('Récapitulatif Messieurs'!N31,0)&amp;"0'"&amp;MID('Récapitulatif Messieurs'!N31,1,6),CHAR(34),""),"'",",")*1,SUBSTITUTE(SUBSTITUTE('Récapitulatif Messieurs'!N31,CHAR(34),""),"'",",")*1)</f>
        <v>0</v>
      </c>
      <c r="N29" s="289">
        <f>IF(ISERROR(SEARCH("'",'Récapitulatif Messieurs'!O31)),SUBSTITUTE(SUBSTITUTE(LEFT('Récapitulatif Messieurs'!O31,0)&amp;"0'"&amp;MID('Récapitulatif Messieurs'!O31,1,6),CHAR(34),""),"'",",")*1,SUBSTITUTE(SUBSTITUTE('Récapitulatif Messieurs'!O31,CHAR(34),""),"'",",")*1)</f>
        <v>0</v>
      </c>
      <c r="O29" s="289">
        <f>IF(ISERROR(SEARCH("'",'Récapitulatif Messieurs'!P31)),SUBSTITUTE(SUBSTITUTE(LEFT('Récapitulatif Messieurs'!P31,0)&amp;"0'"&amp;MID('Récapitulatif Messieurs'!P31,1,6),CHAR(34),""),"'",",")*1,SUBSTITUTE(SUBSTITUTE('Récapitulatif Messieurs'!P31,CHAR(34),""),"'",",")*1)</f>
        <v>0</v>
      </c>
      <c r="P29" s="289">
        <f>IF(ISERROR(SEARCH("'",'Récapitulatif Messieurs'!Q31)),SUBSTITUTE(SUBSTITUTE(LEFT('Récapitulatif Messieurs'!Q31,0)&amp;"0'"&amp;MID('Récapitulatif Messieurs'!Q31,1,6),CHAR(34),""),"'",",")*1,SUBSTITUTE(SUBSTITUTE('Récapitulatif Messieurs'!Q31,CHAR(34),""),"'",",")*1)</f>
        <v>0</v>
      </c>
      <c r="Q29" s="289">
        <f>IF(ISERROR(SEARCH("'",'Récapitulatif Messieurs'!R31)),SUBSTITUTE(SUBSTITUTE(LEFT('Récapitulatif Messieurs'!R31,0)&amp;"0'"&amp;MID('Récapitulatif Messieurs'!R31,1,6),CHAR(34),""),"'",",")*1,SUBSTITUTE(SUBSTITUTE('Récapitulatif Messieurs'!R31,CHAR(34),""),"'",",")*1)</f>
        <v>0</v>
      </c>
      <c r="R29" s="289">
        <f>IF(ISERROR(SEARCH("'",'Récapitulatif Messieurs'!S31)),SUBSTITUTE(SUBSTITUTE(LEFT('Récapitulatif Messieurs'!S31,0)&amp;"0'"&amp;MID('Récapitulatif Messieurs'!S31,1,6),CHAR(34),""),"'",",")*1,SUBSTITUTE(SUBSTITUTE('Récapitulatif Messieurs'!S31,CHAR(34),""),"'",",")*1)</f>
        <v>0</v>
      </c>
      <c r="S29" s="289">
        <f>IF(ISERROR(SEARCH("'",'Récapitulatif Messieurs'!T31)),SUBSTITUTE(SUBSTITUTE(LEFT('Récapitulatif Messieurs'!T31,0)&amp;"0'"&amp;MID('Récapitulatif Messieurs'!T31,1,6),CHAR(34),""),"'",",")*1,SUBSTITUTE(SUBSTITUTE('Récapitulatif Messieurs'!T31,CHAR(34),""),"'",",")*1)</f>
        <v>0</v>
      </c>
      <c r="T29" s="289">
        <f>IF(ISERROR(SEARCH("'",'Récapitulatif Messieurs'!U31)),SUBSTITUTE(SUBSTITUTE(LEFT('Récapitulatif Messieurs'!U31,0)&amp;"0'"&amp;MID('Récapitulatif Messieurs'!U31,1,6),CHAR(34),""),"'",",")*1,SUBSTITUTE(SUBSTITUTE('Récapitulatif Messieurs'!U31,CHAR(34),""),"'",",")*1)</f>
        <v>0</v>
      </c>
      <c r="U29" s="289">
        <f>IF(ISERROR(SEARCH("'",'Récapitulatif Messieurs'!V31)),SUBSTITUTE(SUBSTITUTE(LEFT('Récapitulatif Messieurs'!V31,0)&amp;"0'"&amp;MID('Récapitulatif Messieurs'!V31,1,6),CHAR(34),""),"'",",")*1,SUBSTITUTE(SUBSTITUTE('Récapitulatif Messieurs'!V31,CHAR(34),""),"'",",")*1)</f>
        <v>0</v>
      </c>
      <c r="V29" s="289"/>
    </row>
    <row r="30" spans="2:22">
      <c r="B30" s="344">
        <f>'Récapitulatif Messieurs'!B32</f>
        <v>0</v>
      </c>
      <c r="C30" s="1" t="str">
        <f>'Récapitulatif Messieurs'!C32</f>
        <v>François</v>
      </c>
      <c r="D30" s="363">
        <f>IFERROR(IF(D29&gt;0,IF(ISNA(VLOOKUP(D29,PTM!B:B,1,0)),1503-MATCH(D29,PTM!B:B,1),1504-MATCH(D29,PTM!B:B,1)),0),"")</f>
        <v>0</v>
      </c>
      <c r="E30" s="363">
        <f>IFERROR(IF(E29&gt;0,IF(ISNA(VLOOKUP(E29,PTM!C:C,1,0)),1503-MATCH(E29,PTM!C:C,1),1504-MATCH(E29,PTM!C:C,1)),0),"")</f>
        <v>0</v>
      </c>
      <c r="F30" s="363">
        <f>IFERROR(IF(F29&gt;0,IF(ISNA(VLOOKUP(F29,PTM!D:D,1,0)),1503-MATCH(F29,PTM!D:D,1),1504-MATCH(F29,PTM!D:D,1)),0),"")</f>
        <v>431</v>
      </c>
      <c r="G30" s="363">
        <f>IFERROR(IF(G29&gt;0,IF(ISNA(VLOOKUP(G29,PTM!E:E,1,0)),1503-MATCH(G29,PTM!E:E,1),1504-MATCH(G29,PTM!E:E,1)),0),"")</f>
        <v>422</v>
      </c>
      <c r="H30" s="363">
        <f>IFERROR(IF(H29&gt;0,IF(ISNA(VLOOKUP(H29,PTM!F:F,1,0)),1503-MATCH(H29,PTM!F:F,1),1504-MATCH(H29,PTM!F:F,1)),0),"")</f>
        <v>0</v>
      </c>
      <c r="I30" s="363">
        <f>IFERROR(IF(I29&gt;0,IF(ISNA(VLOOKUP(I29,PTM!H:H,1,0)),1503-MATCH(I29,PTM!H:H,1),1504-MATCH(I29,PTM!H:H,1)),0),"")</f>
        <v>0</v>
      </c>
      <c r="J30" s="363">
        <f>IFERROR(IF(J29&gt;0,IF(ISNA(VLOOKUP(J29,PTM!I:I,1,0)),1503-MATCH(J29,PTM!I:I,1),1504-MATCH(J29,PTM!I:I,1)),0),"")</f>
        <v>581</v>
      </c>
      <c r="K30" s="363">
        <f>IFERROR(IF(K29&gt;0,IF(ISNA(VLOOKUP(K29,PTM!J:J,1,0)),1503-MATCH(K29,PTM!J:J,1),1504-MATCH(K29,PTM!J:J,1)),0),"")</f>
        <v>559</v>
      </c>
      <c r="L30" s="363">
        <f>IFERROR(IF(L29&gt;0,IF(ISNA(VLOOKUP(L29,PTM!K:K,1,0)),1503-MATCH(L29,PTM!K:K,1),1504-MATCH(L29,PTM!K:K,1)),0),"")</f>
        <v>557</v>
      </c>
      <c r="M30" s="363">
        <f>IFERROR(IF(M29&gt;0,IF(ISNA(VLOOKUP(M29,PTM!L:L,1,0)),1503-MATCH(M29,PTM!L:L,1),1504-MATCH(M29,PTM!L:L,1)),0),"")</f>
        <v>0</v>
      </c>
      <c r="N30" s="363">
        <f>IFERROR(IF(N29&gt;0,IF(ISNA(VLOOKUP(N29,PTM!M:M,1,0)),1503-MATCH(N29,PTM!M:M,1),1504-MATCH(N29,PTM!M:M,1)),0),"")</f>
        <v>0</v>
      </c>
      <c r="O30" s="363">
        <f>IFERROR(IF(O29&gt;0,IF(ISNA(VLOOKUP(O29,PTM!N:N,1,0)),1503-MATCH(O29,PTM!N:N,1),1504-MATCH(O29,PTM!N:N,1)),0),"")</f>
        <v>0</v>
      </c>
      <c r="P30" s="363">
        <f>IFERROR(IF(P29&gt;0,IF(ISNA(VLOOKUP(P29,PTM!O:O,1,0)),1503-MATCH(P29,PTM!O:O,1),1504-MATCH(P29,PTM!O:O,1)),0),"")</f>
        <v>0</v>
      </c>
      <c r="Q30" s="363">
        <f>IFERROR(IF(Q29&gt;0,IF(ISNA(VLOOKUP(Q29,PTM!P:P,1,0)),1503-MATCH(Q29,PTM!P:P,1),1504-MATCH(Q29,PTM!P:P,1)),0),"")</f>
        <v>0</v>
      </c>
      <c r="R30" s="363">
        <f>IFERROR(IF(R29&gt;0,IF(ISNA(VLOOKUP(R29,PTM!Q:Q,1,0)),1503-MATCH(R29,PTM!Q:Q,1),1504-MATCH(R29,PTM!Q:Q,1)),0),"")</f>
        <v>0</v>
      </c>
      <c r="S30" s="363">
        <f>IFERROR(IF(S29&gt;0,IF(ISNA(VLOOKUP(S29,PTM!R:R,1,0)),1503-MATCH(S29,PTM!R:R,1),1504-MATCH(S29,PTM!R:R,1)),0),"")</f>
        <v>0</v>
      </c>
      <c r="T30" s="363">
        <f>IFERROR(IF(T29&gt;0,IF(ISNA(VLOOKUP(T29,PTM!S:S,1,0)),1503-MATCH(T29,PTM!S:S,1),1504-MATCH(T29,PTM!S:S,1)),0),"")</f>
        <v>0</v>
      </c>
      <c r="U30" s="363">
        <f>IFERROR(IF(U29&gt;0,IF(ISNA(VLOOKUP(U29,PTM!T:T,1,0)),1503-MATCH(U29,PTM!T:T,1),1504-MATCH(U29,PTM!T:T,1)),0),"")</f>
        <v>0</v>
      </c>
      <c r="V30" s="289"/>
    </row>
    <row r="31" spans="2:22">
      <c r="B31" s="344">
        <f>'Récapitulatif Messieurs'!B33</f>
        <v>8</v>
      </c>
      <c r="C31" s="1" t="str">
        <f>'Récapitulatif Messieurs'!C33</f>
        <v>DE JAHAM</v>
      </c>
      <c r="D31" s="289">
        <f>IF(ISERROR(SEARCH("'",'Récapitulatif Messieurs'!E33)),SUBSTITUTE(SUBSTITUTE(LEFT('Récapitulatif Messieurs'!E33,0)&amp;"0'"&amp;MID('Récapitulatif Messieurs'!E33,1,6),CHAR(34),""),"'",",")*1,SUBSTITUTE(SUBSTITUTE('Récapitulatif Messieurs'!E33,CHAR(34),""),"'",",")*1)</f>
        <v>0</v>
      </c>
      <c r="E31" s="289">
        <f>IF(ISERROR(SEARCH("'",'Récapitulatif Messieurs'!F33)),SUBSTITUTE(SUBSTITUTE(LEFT('Récapitulatif Messieurs'!F33,0)&amp;"0'"&amp;MID('Récapitulatif Messieurs'!F33,1,6),CHAR(34),""),"'",",")*1,SUBSTITUTE(SUBSTITUTE('Récapitulatif Messieurs'!F33,CHAR(34),""),"'",",")*1)</f>
        <v>0</v>
      </c>
      <c r="F31" s="289">
        <f>IF(ISERROR(SEARCH("'",'Récapitulatif Messieurs'!G33)),SUBSTITUTE(SUBSTITUTE(LEFT('Récapitulatif Messieurs'!G33,0)&amp;"0'"&amp;MID('Récapitulatif Messieurs'!G33,1,6),CHAR(34),""),"'",",")*1,SUBSTITUTE(SUBSTITUTE('Récapitulatif Messieurs'!G33,CHAR(34),""),"'",",")*1)</f>
        <v>0</v>
      </c>
      <c r="G31" s="289">
        <f>IF(ISERROR(SEARCH("'",'Récapitulatif Messieurs'!H33)),SUBSTITUTE(SUBSTITUTE(LEFT('Récapitulatif Messieurs'!H33,0)&amp;"0'"&amp;MID('Récapitulatif Messieurs'!H33,1,6),CHAR(34),""),"'",",")*1,SUBSTITUTE(SUBSTITUTE('Récapitulatif Messieurs'!H33,CHAR(34),""),"'",",")*1)</f>
        <v>0</v>
      </c>
      <c r="H31" s="289">
        <f>IF(ISERROR(SEARCH("'",'Récapitulatif Messieurs'!I33)),SUBSTITUTE(SUBSTITUTE(LEFT('Récapitulatif Messieurs'!I33,0)&amp;"0'"&amp;MID('Récapitulatif Messieurs'!I33,1,6),CHAR(34),""),"'",",")*1,SUBSTITUTE(SUBSTITUTE('Récapitulatif Messieurs'!I33,CHAR(34),""),"'",",")*1)</f>
        <v>0</v>
      </c>
      <c r="I31" s="289">
        <f>IF(ISERROR(SEARCH("'",'Récapitulatif Messieurs'!J33)),SUBSTITUTE(SUBSTITUTE(LEFT('Récapitulatif Messieurs'!J33,0)&amp;"0'"&amp;MID('Récapitulatif Messieurs'!J33,1,6),CHAR(34),""),"'",",")*1,SUBSTITUTE(SUBSTITUTE('Récapitulatif Messieurs'!J33,CHAR(34),""),"'",",")*1)</f>
        <v>0</v>
      </c>
      <c r="J31" s="289">
        <f>IF(ISERROR(SEARCH("'",'Récapitulatif Messieurs'!K33)),SUBSTITUTE(SUBSTITUTE(LEFT('Récapitulatif Messieurs'!K33,0)&amp;"0'"&amp;MID('Récapitulatif Messieurs'!K33,1,6),CHAR(34),""),"'",",")*1,SUBSTITUTE(SUBSTITUTE('Récapitulatif Messieurs'!K33,CHAR(34),""),"'",",")*1)</f>
        <v>0</v>
      </c>
      <c r="K31" s="289">
        <f>IF(ISERROR(SEARCH("'",'Récapitulatif Messieurs'!L33)),SUBSTITUTE(SUBSTITUTE(LEFT('Récapitulatif Messieurs'!L33,0)&amp;"0'"&amp;MID('Récapitulatif Messieurs'!L33,1,6),CHAR(34),""),"'",",")*1,SUBSTITUTE(SUBSTITUTE('Récapitulatif Messieurs'!L33,CHAR(34),""),"'",",")*1)</f>
        <v>0</v>
      </c>
      <c r="L31" s="289">
        <f>IF(ISERROR(SEARCH("'",'Récapitulatif Messieurs'!M33)),SUBSTITUTE(SUBSTITUTE(LEFT('Récapitulatif Messieurs'!M33,0)&amp;"0'"&amp;MID('Récapitulatif Messieurs'!M33,1,6),CHAR(34),""),"'",",")*1,SUBSTITUTE(SUBSTITUTE('Récapitulatif Messieurs'!M33,CHAR(34),""),"'",",")*1)</f>
        <v>0</v>
      </c>
      <c r="M31" s="289">
        <f>IF(ISERROR(SEARCH("'",'Récapitulatif Messieurs'!N33)),SUBSTITUTE(SUBSTITUTE(LEFT('Récapitulatif Messieurs'!N33,0)&amp;"0'"&amp;MID('Récapitulatif Messieurs'!N33,1,6),CHAR(34),""),"'",",")*1,SUBSTITUTE(SUBSTITUTE('Récapitulatif Messieurs'!N33,CHAR(34),""),"'",",")*1)</f>
        <v>0</v>
      </c>
      <c r="N31" s="289">
        <f>IF(ISERROR(SEARCH("'",'Récapitulatif Messieurs'!O33)),SUBSTITUTE(SUBSTITUTE(LEFT('Récapitulatif Messieurs'!O33,0)&amp;"0'"&amp;MID('Récapitulatif Messieurs'!O33,1,6),CHAR(34),""),"'",",")*1,SUBSTITUTE(SUBSTITUTE('Récapitulatif Messieurs'!O33,CHAR(34),""),"'",",")*1)</f>
        <v>0</v>
      </c>
      <c r="O31" s="289">
        <f>IF(ISERROR(SEARCH("'",'Récapitulatif Messieurs'!P33)),SUBSTITUTE(SUBSTITUTE(LEFT('Récapitulatif Messieurs'!P33,0)&amp;"0'"&amp;MID('Récapitulatif Messieurs'!P33,1,6),CHAR(34),""),"'",",")*1,SUBSTITUTE(SUBSTITUTE('Récapitulatif Messieurs'!P33,CHAR(34),""),"'",",")*1)</f>
        <v>0</v>
      </c>
      <c r="P31" s="289">
        <f>IF(ISERROR(SEARCH("'",'Récapitulatif Messieurs'!Q33)),SUBSTITUTE(SUBSTITUTE(LEFT('Récapitulatif Messieurs'!Q33,0)&amp;"0'"&amp;MID('Récapitulatif Messieurs'!Q33,1,6),CHAR(34),""),"'",",")*1,SUBSTITUTE(SUBSTITUTE('Récapitulatif Messieurs'!Q33,CHAR(34),""),"'",",")*1)</f>
        <v>0</v>
      </c>
      <c r="Q31" s="289">
        <f>IF(ISERROR(SEARCH("'",'Récapitulatif Messieurs'!R33)),SUBSTITUTE(SUBSTITUTE(LEFT('Récapitulatif Messieurs'!R33,0)&amp;"0'"&amp;MID('Récapitulatif Messieurs'!R33,1,6),CHAR(34),""),"'",",")*1,SUBSTITUTE(SUBSTITUTE('Récapitulatif Messieurs'!R33,CHAR(34),""),"'",",")*1)</f>
        <v>0</v>
      </c>
      <c r="R31" s="289">
        <f>IF(ISERROR(SEARCH("'",'Récapitulatif Messieurs'!S33)),SUBSTITUTE(SUBSTITUTE(LEFT('Récapitulatif Messieurs'!S33,0)&amp;"0'"&amp;MID('Récapitulatif Messieurs'!S33,1,6),CHAR(34),""),"'",",")*1,SUBSTITUTE(SUBSTITUTE('Récapitulatif Messieurs'!S33,CHAR(34),""),"'",",")*1)</f>
        <v>0</v>
      </c>
      <c r="S31" s="289">
        <f>IF(ISERROR(SEARCH("'",'Récapitulatif Messieurs'!T33)),SUBSTITUTE(SUBSTITUTE(LEFT('Récapitulatif Messieurs'!T33,0)&amp;"0'"&amp;MID('Récapitulatif Messieurs'!T33,1,6),CHAR(34),""),"'",",")*1,SUBSTITUTE(SUBSTITUTE('Récapitulatif Messieurs'!T33,CHAR(34),""),"'",",")*1)</f>
        <v>0</v>
      </c>
      <c r="T31" s="289">
        <f>IF(ISERROR(SEARCH("'",'Récapitulatif Messieurs'!U33)),SUBSTITUTE(SUBSTITUTE(LEFT('Récapitulatif Messieurs'!U33,0)&amp;"0'"&amp;MID('Récapitulatif Messieurs'!U33,1,6),CHAR(34),""),"'",",")*1,SUBSTITUTE(SUBSTITUTE('Récapitulatif Messieurs'!U33,CHAR(34),""),"'",",")*1)</f>
        <v>0</v>
      </c>
      <c r="U31" s="289">
        <f>IF(ISERROR(SEARCH("'",'Récapitulatif Messieurs'!V33)),SUBSTITUTE(SUBSTITUTE(LEFT('Récapitulatif Messieurs'!V33,0)&amp;"0'"&amp;MID('Récapitulatif Messieurs'!V33,1,6),CHAR(34),""),"'",",")*1,SUBSTITUTE(SUBSTITUTE('Récapitulatif Messieurs'!V33,CHAR(34),""),"'",",")*1)</f>
        <v>0</v>
      </c>
      <c r="V31" s="289"/>
    </row>
    <row r="32" spans="2:22">
      <c r="B32" s="344">
        <f>'Récapitulatif Messieurs'!B34</f>
        <v>0</v>
      </c>
      <c r="C32" s="1" t="str">
        <f>'Récapitulatif Messieurs'!C34</f>
        <v>Karl</v>
      </c>
      <c r="D32" s="363">
        <f>IFERROR(IF(D31&gt;0,IF(ISNA(VLOOKUP(D31,PTM!B:B,1,0)),1503-MATCH(D31,PTM!B:B,1),1504-MATCH(D31,PTM!B:B,1)),0),"")</f>
        <v>0</v>
      </c>
      <c r="E32" s="363">
        <f>IFERROR(IF(E31&gt;0,IF(ISNA(VLOOKUP(E31,PTM!C:C,1,0)),1503-MATCH(E31,PTM!C:C,1),1504-MATCH(E31,PTM!C:C,1)),0),"")</f>
        <v>0</v>
      </c>
      <c r="F32" s="363">
        <f>IFERROR(IF(F31&gt;0,IF(ISNA(VLOOKUP(F31,PTM!D:D,1,0)),1503-MATCH(F31,PTM!D:D,1),1504-MATCH(F31,PTM!D:D,1)),0),"")</f>
        <v>0</v>
      </c>
      <c r="G32" s="363">
        <f>IFERROR(IF(G31&gt;0,IF(ISNA(VLOOKUP(G31,PTM!E:E,1,0)),1503-MATCH(G31,PTM!E:E,1),1504-MATCH(G31,PTM!E:E,1)),0),"")</f>
        <v>0</v>
      </c>
      <c r="H32" s="363">
        <f>IFERROR(IF(H31&gt;0,IF(ISNA(VLOOKUP(H31,PTM!F:F,1,0)),1503-MATCH(H31,PTM!F:F,1),1504-MATCH(H31,PTM!F:F,1)),0),"")</f>
        <v>0</v>
      </c>
      <c r="I32" s="363">
        <f>IFERROR(IF(I31&gt;0,IF(ISNA(VLOOKUP(I31,PTM!H:H,1,0)),1503-MATCH(I31,PTM!H:H,1),1504-MATCH(I31,PTM!H:H,1)),0),"")</f>
        <v>0</v>
      </c>
      <c r="J32" s="363">
        <f>IFERROR(IF(J31&gt;0,IF(ISNA(VLOOKUP(J31,PTM!I:I,1,0)),1503-MATCH(J31,PTM!I:I,1),1504-MATCH(J31,PTM!I:I,1)),0),"")</f>
        <v>0</v>
      </c>
      <c r="K32" s="363">
        <f>IFERROR(IF(K31&gt;0,IF(ISNA(VLOOKUP(K31,PTM!J:J,1,0)),1503-MATCH(K31,PTM!J:J,1),1504-MATCH(K31,PTM!J:J,1)),0),"")</f>
        <v>0</v>
      </c>
      <c r="L32" s="363">
        <f>IFERROR(IF(L31&gt;0,IF(ISNA(VLOOKUP(L31,PTM!K:K,1,0)),1503-MATCH(L31,PTM!K:K,1),1504-MATCH(L31,PTM!K:K,1)),0),"")</f>
        <v>0</v>
      </c>
      <c r="M32" s="363">
        <f>IFERROR(IF(M31&gt;0,IF(ISNA(VLOOKUP(M31,PTM!L:L,1,0)),1503-MATCH(M31,PTM!L:L,1),1504-MATCH(M31,PTM!L:L,1)),0),"")</f>
        <v>0</v>
      </c>
      <c r="N32" s="363">
        <f>IFERROR(IF(N31&gt;0,IF(ISNA(VLOOKUP(N31,PTM!M:M,1,0)),1503-MATCH(N31,PTM!M:M,1),1504-MATCH(N31,PTM!M:M,1)),0),"")</f>
        <v>0</v>
      </c>
      <c r="O32" s="363">
        <f>IFERROR(IF(O31&gt;0,IF(ISNA(VLOOKUP(O31,PTM!N:N,1,0)),1503-MATCH(O31,PTM!N:N,1),1504-MATCH(O31,PTM!N:N,1)),0),"")</f>
        <v>0</v>
      </c>
      <c r="P32" s="363">
        <f>IFERROR(IF(P31&gt;0,IF(ISNA(VLOOKUP(P31,PTM!O:O,1,0)),1503-MATCH(P31,PTM!O:O,1),1504-MATCH(P31,PTM!O:O,1)),0),"")</f>
        <v>0</v>
      </c>
      <c r="Q32" s="363">
        <f>IFERROR(IF(Q31&gt;0,IF(ISNA(VLOOKUP(Q31,PTM!P:P,1,0)),1503-MATCH(Q31,PTM!P:P,1),1504-MATCH(Q31,PTM!P:P,1)),0),"")</f>
        <v>0</v>
      </c>
      <c r="R32" s="363">
        <f>IFERROR(IF(R31&gt;0,IF(ISNA(VLOOKUP(R31,PTM!Q:Q,1,0)),1503-MATCH(R31,PTM!Q:Q,1),1504-MATCH(R31,PTM!Q:Q,1)),0),"")</f>
        <v>0</v>
      </c>
      <c r="S32" s="363">
        <f>IFERROR(IF(S31&gt;0,IF(ISNA(VLOOKUP(S31,PTM!R:R,1,0)),1503-MATCH(S31,PTM!R:R,1),1504-MATCH(S31,PTM!R:R,1)),0),"")</f>
        <v>0</v>
      </c>
      <c r="T32" s="363">
        <f>IFERROR(IF(T31&gt;0,IF(ISNA(VLOOKUP(T31,PTM!S:S,1,0)),1503-MATCH(T31,PTM!S:S,1),1504-MATCH(T31,PTM!S:S,1)),0),"")</f>
        <v>0</v>
      </c>
      <c r="U32" s="363">
        <f>IFERROR(IF(U31&gt;0,IF(ISNA(VLOOKUP(U31,PTM!T:T,1,0)),1503-MATCH(U31,PTM!T:T,1),1504-MATCH(U31,PTM!T:T,1)),0),"")</f>
        <v>0</v>
      </c>
      <c r="V32" s="289"/>
    </row>
    <row r="33" spans="2:22">
      <c r="B33" s="344">
        <f>'Récapitulatif Messieurs'!B35</f>
        <v>0</v>
      </c>
      <c r="C33" s="1" t="str">
        <f>'Récapitulatif Messieurs'!C35</f>
        <v>PIERRAT</v>
      </c>
      <c r="D33" s="289">
        <f>IF(ISERROR(SEARCH("'",'Récapitulatif Messieurs'!E35)),SUBSTITUTE(SUBSTITUTE(LEFT('Récapitulatif Messieurs'!E35,0)&amp;"0'"&amp;MID('Récapitulatif Messieurs'!E35,1,6),CHAR(34),""),"'",",")*1,SUBSTITUTE(SUBSTITUTE('Récapitulatif Messieurs'!E35,CHAR(34),""),"'",",")*1)</f>
        <v>0.31609999999999999</v>
      </c>
      <c r="E33" s="289">
        <f>IF(ISERROR(SEARCH("'",'Récapitulatif Messieurs'!F35)),SUBSTITUTE(SUBSTITUTE(LEFT('Récapitulatif Messieurs'!F35,0)&amp;"0'"&amp;MID('Récapitulatif Messieurs'!F35,1,6),CHAR(34),""),"'",",")*1,SUBSTITUTE(SUBSTITUTE('Récapitulatif Messieurs'!F35,CHAR(34),""),"'",",")*1)</f>
        <v>0</v>
      </c>
      <c r="F33" s="289">
        <f>IF(ISERROR(SEARCH("'",'Récapitulatif Messieurs'!G35)),SUBSTITUTE(SUBSTITUTE(LEFT('Récapitulatif Messieurs'!G35,0)&amp;"0'"&amp;MID('Récapitulatif Messieurs'!G35,1,6),CHAR(34),""),"'",",")*1,SUBSTITUTE(SUBSTITUTE('Récapitulatif Messieurs'!G35,CHAR(34),""),"'",",")*1)</f>
        <v>0</v>
      </c>
      <c r="G33" s="289">
        <f>IF(ISERROR(SEARCH("'",'Récapitulatif Messieurs'!H35)),SUBSTITUTE(SUBSTITUTE(LEFT('Récapitulatif Messieurs'!H35,0)&amp;"0'"&amp;MID('Récapitulatif Messieurs'!H35,1,6),CHAR(34),""),"'",",")*1,SUBSTITUTE(SUBSTITUTE('Récapitulatif Messieurs'!H35,CHAR(34),""),"'",",")*1)</f>
        <v>0</v>
      </c>
      <c r="H33" s="289">
        <f>IF(ISERROR(SEARCH("'",'Récapitulatif Messieurs'!I35)),SUBSTITUTE(SUBSTITUTE(LEFT('Récapitulatif Messieurs'!I35,0)&amp;"0'"&amp;MID('Récapitulatif Messieurs'!I35,1,6),CHAR(34),""),"'",",")*1,SUBSTITUTE(SUBSTITUTE('Récapitulatif Messieurs'!I35,CHAR(34),""),"'",",")*1)</f>
        <v>0</v>
      </c>
      <c r="I33" s="289">
        <f>IF(ISERROR(SEARCH("'",'Récapitulatif Messieurs'!J35)),SUBSTITUTE(SUBSTITUTE(LEFT('Récapitulatif Messieurs'!J35,0)&amp;"0'"&amp;MID('Récapitulatif Messieurs'!J35,1,6),CHAR(34),""),"'",",")*1,SUBSTITUTE(SUBSTITUTE('Récapitulatif Messieurs'!J35,CHAR(34),""),"'",",")*1)</f>
        <v>0</v>
      </c>
      <c r="J33" s="289">
        <f>IF(ISERROR(SEARCH("'",'Récapitulatif Messieurs'!K35)),SUBSTITUTE(SUBSTITUTE(LEFT('Récapitulatif Messieurs'!K35,0)&amp;"0'"&amp;MID('Récapitulatif Messieurs'!K35,1,6),CHAR(34),""),"'",",")*1,SUBSTITUTE(SUBSTITUTE('Récapitulatif Messieurs'!K35,CHAR(34),""),"'",",")*1)</f>
        <v>0.33989999999999998</v>
      </c>
      <c r="K33" s="289">
        <f>IF(ISERROR(SEARCH("'",'Récapitulatif Messieurs'!L35)),SUBSTITUTE(SUBSTITUTE(LEFT('Récapitulatif Messieurs'!L35,0)&amp;"0'"&amp;MID('Récapitulatif Messieurs'!L35,1,6),CHAR(34),""),"'",",")*1,SUBSTITUTE(SUBSTITUTE('Récapitulatif Messieurs'!L35,CHAR(34),""),"'",",")*1)</f>
        <v>0</v>
      </c>
      <c r="L33" s="289">
        <f>IF(ISERROR(SEARCH("'",'Récapitulatif Messieurs'!M35)),SUBSTITUTE(SUBSTITUTE(LEFT('Récapitulatif Messieurs'!M35,0)&amp;"0'"&amp;MID('Récapitulatif Messieurs'!M35,1,6),CHAR(34),""),"'",",")*1,SUBSTITUTE(SUBSTITUTE('Récapitulatif Messieurs'!M35,CHAR(34),""),"'",",")*1)</f>
        <v>0</v>
      </c>
      <c r="M33" s="289">
        <f>IF(ISERROR(SEARCH("'",'Récapitulatif Messieurs'!N35)),SUBSTITUTE(SUBSTITUTE(LEFT('Récapitulatif Messieurs'!N35,0)&amp;"0'"&amp;MID('Récapitulatif Messieurs'!N35,1,6),CHAR(34),""),"'",",")*1,SUBSTITUTE(SUBSTITUTE('Récapitulatif Messieurs'!N35,CHAR(34),""),"'",",")*1)</f>
        <v>0</v>
      </c>
      <c r="N33" s="289">
        <f>IF(ISERROR(SEARCH("'",'Récapitulatif Messieurs'!O35)),SUBSTITUTE(SUBSTITUTE(LEFT('Récapitulatif Messieurs'!O35,0)&amp;"0'"&amp;MID('Récapitulatif Messieurs'!O35,1,6),CHAR(34),""),"'",",")*1,SUBSTITUTE(SUBSTITUTE('Récapitulatif Messieurs'!O35,CHAR(34),""),"'",",")*1)</f>
        <v>0</v>
      </c>
      <c r="O33" s="289">
        <f>IF(ISERROR(SEARCH("'",'Récapitulatif Messieurs'!P35)),SUBSTITUTE(SUBSTITUTE(LEFT('Récapitulatif Messieurs'!P35,0)&amp;"0'"&amp;MID('Récapitulatif Messieurs'!P35,1,6),CHAR(34),""),"'",",")*1,SUBSTITUTE(SUBSTITUTE('Récapitulatif Messieurs'!P35,CHAR(34),""),"'",",")*1)</f>
        <v>0</v>
      </c>
      <c r="P33" s="289">
        <f>IF(ISERROR(SEARCH("'",'Récapitulatif Messieurs'!Q35)),SUBSTITUTE(SUBSTITUTE(LEFT('Récapitulatif Messieurs'!Q35,0)&amp;"0'"&amp;MID('Récapitulatif Messieurs'!Q35,1,6),CHAR(34),""),"'",",")*1,SUBSTITUTE(SUBSTITUTE('Récapitulatif Messieurs'!Q35,CHAR(34),""),"'",",")*1)</f>
        <v>0</v>
      </c>
      <c r="Q33" s="289">
        <f>IF(ISERROR(SEARCH("'",'Récapitulatif Messieurs'!R35)),SUBSTITUTE(SUBSTITUTE(LEFT('Récapitulatif Messieurs'!R35,0)&amp;"0'"&amp;MID('Récapitulatif Messieurs'!R35,1,6),CHAR(34),""),"'",",")*1,SUBSTITUTE(SUBSTITUTE('Récapitulatif Messieurs'!R35,CHAR(34),""),"'",",")*1)</f>
        <v>0</v>
      </c>
      <c r="R33" s="289">
        <f>IF(ISERROR(SEARCH("'",'Récapitulatif Messieurs'!S35)),SUBSTITUTE(SUBSTITUTE(LEFT('Récapitulatif Messieurs'!S35,0)&amp;"0'"&amp;MID('Récapitulatif Messieurs'!S35,1,6),CHAR(34),""),"'",",")*1,SUBSTITUTE(SUBSTITUTE('Récapitulatif Messieurs'!S35,CHAR(34),""),"'",",")*1)</f>
        <v>0</v>
      </c>
      <c r="S33" s="289">
        <f>IF(ISERROR(SEARCH("'",'Récapitulatif Messieurs'!T35)),SUBSTITUTE(SUBSTITUTE(LEFT('Récapitulatif Messieurs'!T35,0)&amp;"0'"&amp;MID('Récapitulatif Messieurs'!T35,1,6),CHAR(34),""),"'",",")*1,SUBSTITUTE(SUBSTITUTE('Récapitulatif Messieurs'!T35,CHAR(34),""),"'",",")*1)</f>
        <v>0</v>
      </c>
      <c r="T33" s="289">
        <f>IF(ISERROR(SEARCH("'",'Récapitulatif Messieurs'!U35)),SUBSTITUTE(SUBSTITUTE(LEFT('Récapitulatif Messieurs'!U35,0)&amp;"0'"&amp;MID('Récapitulatif Messieurs'!U35,1,6),CHAR(34),""),"'",",")*1,SUBSTITUTE(SUBSTITUTE('Récapitulatif Messieurs'!U35,CHAR(34),""),"'",",")*1)</f>
        <v>0</v>
      </c>
      <c r="U33" s="289">
        <f>IF(ISERROR(SEARCH("'",'Récapitulatif Messieurs'!V35)),SUBSTITUTE(SUBSTITUTE(LEFT('Récapitulatif Messieurs'!V35,0)&amp;"0'"&amp;MID('Récapitulatif Messieurs'!V35,1,6),CHAR(34),""),"'",",")*1,SUBSTITUTE(SUBSTITUTE('Récapitulatif Messieurs'!V35,CHAR(34),""),"'",",")*1)</f>
        <v>0</v>
      </c>
      <c r="V33" s="289"/>
    </row>
    <row r="34" spans="2:22">
      <c r="B34" s="344">
        <f>'Récapitulatif Messieurs'!B36</f>
        <v>0</v>
      </c>
      <c r="C34" s="1" t="str">
        <f>'Récapitulatif Messieurs'!C36</f>
        <v>Christian</v>
      </c>
      <c r="D34" s="363">
        <f>IFERROR(IF(D33&gt;0,IF(ISNA(VLOOKUP(D33,PTM!B:B,1,0)),1503-MATCH(D33,PTM!B:B,1),1504-MATCH(D33,PTM!B:B,1)),0),"")</f>
        <v>694</v>
      </c>
      <c r="E34" s="363">
        <f>IFERROR(IF(E33&gt;0,IF(ISNA(VLOOKUP(E33,PTM!C:C,1,0)),1503-MATCH(E33,PTM!C:C,1),1504-MATCH(E33,PTM!C:C,1)),0),"")</f>
        <v>0</v>
      </c>
      <c r="F34" s="363">
        <f>IFERROR(IF(F33&gt;0,IF(ISNA(VLOOKUP(F33,PTM!D:D,1,0)),1503-MATCH(F33,PTM!D:D,1),1504-MATCH(F33,PTM!D:D,1)),0),"")</f>
        <v>0</v>
      </c>
      <c r="G34" s="363">
        <f>IFERROR(IF(G33&gt;0,IF(ISNA(VLOOKUP(G33,PTM!E:E,1,0)),1503-MATCH(G33,PTM!E:E,1),1504-MATCH(G33,PTM!E:E,1)),0),"")</f>
        <v>0</v>
      </c>
      <c r="H34" s="363">
        <f>IFERROR(IF(H33&gt;0,IF(ISNA(VLOOKUP(H33,PTM!F:F,1,0)),1503-MATCH(H33,PTM!F:F,1),1504-MATCH(H33,PTM!F:F,1)),0),"")</f>
        <v>0</v>
      </c>
      <c r="I34" s="363">
        <f>IFERROR(IF(I33&gt;0,IF(ISNA(VLOOKUP(I33,PTM!H:H,1,0)),1503-MATCH(I33,PTM!H:H,1),1504-MATCH(I33,PTM!H:H,1)),0),"")</f>
        <v>0</v>
      </c>
      <c r="J34" s="363">
        <f>IFERROR(IF(J33&gt;0,IF(ISNA(VLOOKUP(J33,PTM!I:I,1,0)),1503-MATCH(J33,PTM!I:I,1),1504-MATCH(J33,PTM!I:I,1)),0),"")</f>
        <v>787</v>
      </c>
      <c r="K34" s="363">
        <f>IFERROR(IF(K33&gt;0,IF(ISNA(VLOOKUP(K33,PTM!J:J,1,0)),1503-MATCH(K33,PTM!J:J,1),1504-MATCH(K33,PTM!J:J,1)),0),"")</f>
        <v>0</v>
      </c>
      <c r="L34" s="363">
        <f>IFERROR(IF(L33&gt;0,IF(ISNA(VLOOKUP(L33,PTM!K:K,1,0)),1503-MATCH(L33,PTM!K:K,1),1504-MATCH(L33,PTM!K:K,1)),0),"")</f>
        <v>0</v>
      </c>
      <c r="M34" s="363">
        <f>IFERROR(IF(M33&gt;0,IF(ISNA(VLOOKUP(M33,PTM!L:L,1,0)),1503-MATCH(M33,PTM!L:L,1),1504-MATCH(M33,PTM!L:L,1)),0),"")</f>
        <v>0</v>
      </c>
      <c r="N34" s="363">
        <f>IFERROR(IF(N33&gt;0,IF(ISNA(VLOOKUP(N33,PTM!M:M,1,0)),1503-MATCH(N33,PTM!M:M,1),1504-MATCH(N33,PTM!M:M,1)),0),"")</f>
        <v>0</v>
      </c>
      <c r="O34" s="363">
        <f>IFERROR(IF(O33&gt;0,IF(ISNA(VLOOKUP(O33,PTM!N:N,1,0)),1503-MATCH(O33,PTM!N:N,1),1504-MATCH(O33,PTM!N:N,1)),0),"")</f>
        <v>0</v>
      </c>
      <c r="P34" s="363">
        <f>IFERROR(IF(P33&gt;0,IF(ISNA(VLOOKUP(P33,PTM!O:O,1,0)),1503-MATCH(P33,PTM!O:O,1),1504-MATCH(P33,PTM!O:O,1)),0),"")</f>
        <v>0</v>
      </c>
      <c r="Q34" s="363">
        <f>IFERROR(IF(Q33&gt;0,IF(ISNA(VLOOKUP(Q33,PTM!P:P,1,0)),1503-MATCH(Q33,PTM!P:P,1),1504-MATCH(Q33,PTM!P:P,1)),0),"")</f>
        <v>0</v>
      </c>
      <c r="R34" s="363">
        <f>IFERROR(IF(R33&gt;0,IF(ISNA(VLOOKUP(R33,PTM!Q:Q,1,0)),1503-MATCH(R33,PTM!Q:Q,1),1504-MATCH(R33,PTM!Q:Q,1)),0),"")</f>
        <v>0</v>
      </c>
      <c r="S34" s="363">
        <f>IFERROR(IF(S33&gt;0,IF(ISNA(VLOOKUP(S33,PTM!R:R,1,0)),1503-MATCH(S33,PTM!R:R,1),1504-MATCH(S33,PTM!R:R,1)),0),"")</f>
        <v>0</v>
      </c>
      <c r="T34" s="363">
        <f>IFERROR(IF(T33&gt;0,IF(ISNA(VLOOKUP(T33,PTM!S:S,1,0)),1503-MATCH(T33,PTM!S:S,1),1504-MATCH(T33,PTM!S:S,1)),0),"")</f>
        <v>0</v>
      </c>
      <c r="U34" s="363">
        <f>IFERROR(IF(U33&gt;0,IF(ISNA(VLOOKUP(U33,PTM!T:T,1,0)),1503-MATCH(U33,PTM!T:T,1),1504-MATCH(U33,PTM!T:T,1)),0),"")</f>
        <v>0</v>
      </c>
      <c r="V34" s="289"/>
    </row>
    <row r="35" spans="2:22">
      <c r="B35" s="344">
        <f>'Récapitulatif Messieurs'!B37</f>
        <v>0</v>
      </c>
      <c r="C35" s="1" t="str">
        <f>'Récapitulatif Messieurs'!C37</f>
        <v>PRUNIN</v>
      </c>
      <c r="D35" s="289">
        <f>IF(ISERROR(SEARCH("'",'Récapitulatif Messieurs'!E37)),SUBSTITUTE(SUBSTITUTE(LEFT('Récapitulatif Messieurs'!E37,0)&amp;"0'"&amp;MID('Récapitulatif Messieurs'!E37,1,6),CHAR(34),""),"'",",")*1,SUBSTITUTE(SUBSTITUTE('Récapitulatif Messieurs'!E37,CHAR(34),""),"'",",")*1)</f>
        <v>0</v>
      </c>
      <c r="E35" s="289">
        <f>IF(ISERROR(SEARCH("'",'Récapitulatif Messieurs'!F37)),SUBSTITUTE(SUBSTITUTE(LEFT('Récapitulatif Messieurs'!F37,0)&amp;"0'"&amp;MID('Récapitulatif Messieurs'!F37,1,6),CHAR(34),""),"'",",")*1,SUBSTITUTE(SUBSTITUTE('Récapitulatif Messieurs'!F37,CHAR(34),""),"'",",")*1)</f>
        <v>1.1869000000000001</v>
      </c>
      <c r="F35" s="289">
        <f>IF(ISERROR(SEARCH("'",'Récapitulatif Messieurs'!G37)),SUBSTITUTE(SUBSTITUTE(LEFT('Récapitulatif Messieurs'!G37,0)&amp;"0'"&amp;MID('Récapitulatif Messieurs'!G37,1,6),CHAR(34),""),"'",",")*1,SUBSTITUTE(SUBSTITUTE('Récapitulatif Messieurs'!G37,CHAR(34),""),"'",",")*1)</f>
        <v>0</v>
      </c>
      <c r="G35" s="289">
        <f>IF(ISERROR(SEARCH("'",'Récapitulatif Messieurs'!H37)),SUBSTITUTE(SUBSTITUTE(LEFT('Récapitulatif Messieurs'!H37,0)&amp;"0'"&amp;MID('Récapitulatif Messieurs'!H37,1,6),CHAR(34),""),"'",",")*1,SUBSTITUTE(SUBSTITUTE('Récapitulatif Messieurs'!H37,CHAR(34),""),"'",",")*1)</f>
        <v>0</v>
      </c>
      <c r="H35" s="289">
        <f>IF(ISERROR(SEARCH("'",'Récapitulatif Messieurs'!I37)),SUBSTITUTE(SUBSTITUTE(LEFT('Récapitulatif Messieurs'!I37,0)&amp;"0'"&amp;MID('Récapitulatif Messieurs'!I37,1,6),CHAR(34),""),"'",",")*1,SUBSTITUTE(SUBSTITUTE('Récapitulatif Messieurs'!I37,CHAR(34),""),"'",",")*1)</f>
        <v>0</v>
      </c>
      <c r="I35" s="289">
        <f>IF(ISERROR(SEARCH("'",'Récapitulatif Messieurs'!J37)),SUBSTITUTE(SUBSTITUTE(LEFT('Récapitulatif Messieurs'!J37,0)&amp;"0'"&amp;MID('Récapitulatif Messieurs'!J37,1,6),CHAR(34),""),"'",",")*1,SUBSTITUTE(SUBSTITUTE('Récapitulatif Messieurs'!J37,CHAR(34),""),"'",",")*1)</f>
        <v>0</v>
      </c>
      <c r="J35" s="289">
        <f>IF(ISERROR(SEARCH("'",'Récapitulatif Messieurs'!K37)),SUBSTITUTE(SUBSTITUTE(LEFT('Récapitulatif Messieurs'!K37,0)&amp;"0'"&amp;MID('Récapitulatif Messieurs'!K37,1,6),CHAR(34),""),"'",",")*1,SUBSTITUTE(SUBSTITUTE('Récapitulatif Messieurs'!K37,CHAR(34),""),"'",",")*1)</f>
        <v>0.4274</v>
      </c>
      <c r="K35" s="289">
        <f>IF(ISERROR(SEARCH("'",'Récapitulatif Messieurs'!L37)),SUBSTITUTE(SUBSTITUTE(LEFT('Récapitulatif Messieurs'!L37,0)&amp;"0'"&amp;MID('Récapitulatif Messieurs'!L37,1,6),CHAR(34),""),"'",",")*1,SUBSTITUTE(SUBSTITUTE('Récapitulatif Messieurs'!L37,CHAR(34),""),"'",",")*1)</f>
        <v>0</v>
      </c>
      <c r="L35" s="289">
        <f>IF(ISERROR(SEARCH("'",'Récapitulatif Messieurs'!M37)),SUBSTITUTE(SUBSTITUTE(LEFT('Récapitulatif Messieurs'!M37,0)&amp;"0'"&amp;MID('Récapitulatif Messieurs'!M37,1,6),CHAR(34),""),"'",",")*1,SUBSTITUTE(SUBSTITUTE('Récapitulatif Messieurs'!M37,CHAR(34),""),"'",",")*1)</f>
        <v>0</v>
      </c>
      <c r="M35" s="289">
        <f>IF(ISERROR(SEARCH("'",'Récapitulatif Messieurs'!N37)),SUBSTITUTE(SUBSTITUTE(LEFT('Récapitulatif Messieurs'!N37,0)&amp;"0'"&amp;MID('Récapitulatif Messieurs'!N37,1,6),CHAR(34),""),"'",",")*1,SUBSTITUTE(SUBSTITUTE('Récapitulatif Messieurs'!N37,CHAR(34),""),"'",",")*1)</f>
        <v>0</v>
      </c>
      <c r="N35" s="289">
        <f>IF(ISERROR(SEARCH("'",'Récapitulatif Messieurs'!O37)),SUBSTITUTE(SUBSTITUTE(LEFT('Récapitulatif Messieurs'!O37,0)&amp;"0'"&amp;MID('Récapitulatif Messieurs'!O37,1,6),CHAR(34),""),"'",",")*1,SUBSTITUTE(SUBSTITUTE('Récapitulatif Messieurs'!O37,CHAR(34),""),"'",",")*1)</f>
        <v>0</v>
      </c>
      <c r="O35" s="289">
        <f>IF(ISERROR(SEARCH("'",'Récapitulatif Messieurs'!P37)),SUBSTITUTE(SUBSTITUTE(LEFT('Récapitulatif Messieurs'!P37,0)&amp;"0'"&amp;MID('Récapitulatif Messieurs'!P37,1,6),CHAR(34),""),"'",",")*1,SUBSTITUTE(SUBSTITUTE('Récapitulatif Messieurs'!P37,CHAR(34),""),"'",",")*1)</f>
        <v>0</v>
      </c>
      <c r="P35" s="289">
        <f>IF(ISERROR(SEARCH("'",'Récapitulatif Messieurs'!Q37)),SUBSTITUTE(SUBSTITUTE(LEFT('Récapitulatif Messieurs'!Q37,0)&amp;"0'"&amp;MID('Récapitulatif Messieurs'!Q37,1,6),CHAR(34),""),"'",",")*1,SUBSTITUTE(SUBSTITUTE('Récapitulatif Messieurs'!Q37,CHAR(34),""),"'",",")*1)</f>
        <v>0.36919999999999997</v>
      </c>
      <c r="Q35" s="289">
        <f>IF(ISERROR(SEARCH("'",'Récapitulatif Messieurs'!R37)),SUBSTITUTE(SUBSTITUTE(LEFT('Récapitulatif Messieurs'!R37,0)&amp;"0'"&amp;MID('Récapitulatif Messieurs'!R37,1,6),CHAR(34),""),"'",",")*1,SUBSTITUTE(SUBSTITUTE('Récapitulatif Messieurs'!R37,CHAR(34),""),"'",",")*1)</f>
        <v>0</v>
      </c>
      <c r="R35" s="289">
        <f>IF(ISERROR(SEARCH("'",'Récapitulatif Messieurs'!S37)),SUBSTITUTE(SUBSTITUTE(LEFT('Récapitulatif Messieurs'!S37,0)&amp;"0'"&amp;MID('Récapitulatif Messieurs'!S37,1,6),CHAR(34),""),"'",",")*1,SUBSTITUTE(SUBSTITUTE('Récapitulatif Messieurs'!S37,CHAR(34),""),"'",",")*1)</f>
        <v>0</v>
      </c>
      <c r="S35" s="289">
        <f>IF(ISERROR(SEARCH("'",'Récapitulatif Messieurs'!T37)),SUBSTITUTE(SUBSTITUTE(LEFT('Récapitulatif Messieurs'!T37,0)&amp;"0'"&amp;MID('Récapitulatif Messieurs'!T37,1,6),CHAR(34),""),"'",",")*1,SUBSTITUTE(SUBSTITUTE('Récapitulatif Messieurs'!T37,CHAR(34),""),"'",",")*1)</f>
        <v>0</v>
      </c>
      <c r="T35" s="289">
        <f>IF(ISERROR(SEARCH("'",'Récapitulatif Messieurs'!U37)),SUBSTITUTE(SUBSTITUTE(LEFT('Récapitulatif Messieurs'!U37,0)&amp;"0'"&amp;MID('Récapitulatif Messieurs'!U37,1,6),CHAR(34),""),"'",",")*1,SUBSTITUTE(SUBSTITUTE('Récapitulatif Messieurs'!U37,CHAR(34),""),"'",",")*1)</f>
        <v>0</v>
      </c>
      <c r="U35" s="289">
        <f>IF(ISERROR(SEARCH("'",'Récapitulatif Messieurs'!V37)),SUBSTITUTE(SUBSTITUTE(LEFT('Récapitulatif Messieurs'!V37,0)&amp;"0'"&amp;MID('Récapitulatif Messieurs'!V37,1,6),CHAR(34),""),"'",",")*1,SUBSTITUTE(SUBSTITUTE('Récapitulatif Messieurs'!V37,CHAR(34),""),"'",",")*1)</f>
        <v>0</v>
      </c>
      <c r="V35" s="289"/>
    </row>
    <row r="36" spans="2:22">
      <c r="B36" s="344">
        <f>'Récapitulatif Messieurs'!B38</f>
        <v>0</v>
      </c>
      <c r="C36" s="1" t="str">
        <f>'Récapitulatif Messieurs'!C38</f>
        <v>Didier</v>
      </c>
      <c r="D36" s="363">
        <f>IFERROR(IF(D35&gt;0,IF(ISNA(VLOOKUP(D35,PTM!B:B,1,0)),1503-MATCH(D35,PTM!B:B,1),1504-MATCH(D35,PTM!B:B,1)),0),"")</f>
        <v>0</v>
      </c>
      <c r="E36" s="363">
        <f>IFERROR(IF(E35&gt;0,IF(ISNA(VLOOKUP(E35,PTM!C:C,1,0)),1503-MATCH(E35,PTM!C:C,1),1504-MATCH(E35,PTM!C:C,1)),0),"")</f>
        <v>447</v>
      </c>
      <c r="F36" s="363">
        <f>IFERROR(IF(F35&gt;0,IF(ISNA(VLOOKUP(F35,PTM!D:D,1,0)),1503-MATCH(F35,PTM!D:D,1),1504-MATCH(F35,PTM!D:D,1)),0),"")</f>
        <v>0</v>
      </c>
      <c r="G36" s="363">
        <f>IFERROR(IF(G35&gt;0,IF(ISNA(VLOOKUP(G35,PTM!E:E,1,0)),1503-MATCH(G35,PTM!E:E,1),1504-MATCH(G35,PTM!E:E,1)),0),"")</f>
        <v>0</v>
      </c>
      <c r="H36" s="363">
        <f>IFERROR(IF(H35&gt;0,IF(ISNA(VLOOKUP(H35,PTM!F:F,1,0)),1503-MATCH(H35,PTM!F:F,1),1504-MATCH(H35,PTM!F:F,1)),0),"")</f>
        <v>0</v>
      </c>
      <c r="I36" s="363">
        <f>IFERROR(IF(I35&gt;0,IF(ISNA(VLOOKUP(I35,PTM!H:H,1,0)),1503-MATCH(I35,PTM!H:H,1),1504-MATCH(I35,PTM!H:H,1)),0),"")</f>
        <v>0</v>
      </c>
      <c r="J36" s="363">
        <f>IFERROR(IF(J35&gt;0,IF(ISNA(VLOOKUP(J35,PTM!I:I,1,0)),1503-MATCH(J35,PTM!I:I,1),1504-MATCH(J35,PTM!I:I,1)),0),"")</f>
        <v>416</v>
      </c>
      <c r="K36" s="363">
        <f>IFERROR(IF(K35&gt;0,IF(ISNA(VLOOKUP(K35,PTM!J:J,1,0)),1503-MATCH(K35,PTM!J:J,1),1504-MATCH(K35,PTM!J:J,1)),0),"")</f>
        <v>0</v>
      </c>
      <c r="L36" s="363">
        <f>IFERROR(IF(L35&gt;0,IF(ISNA(VLOOKUP(L35,PTM!K:K,1,0)),1503-MATCH(L35,PTM!K:K,1),1504-MATCH(L35,PTM!K:K,1)),0),"")</f>
        <v>0</v>
      </c>
      <c r="M36" s="363">
        <f>IFERROR(IF(M35&gt;0,IF(ISNA(VLOOKUP(M35,PTM!L:L,1,0)),1503-MATCH(M35,PTM!L:L,1),1504-MATCH(M35,PTM!L:L,1)),0),"")</f>
        <v>0</v>
      </c>
      <c r="N36" s="363">
        <f>IFERROR(IF(N35&gt;0,IF(ISNA(VLOOKUP(N35,PTM!M:M,1,0)),1503-MATCH(N35,PTM!M:M,1),1504-MATCH(N35,PTM!M:M,1)),0),"")</f>
        <v>0</v>
      </c>
      <c r="O36" s="363">
        <f>IFERROR(IF(O35&gt;0,IF(ISNA(VLOOKUP(O35,PTM!N:N,1,0)),1503-MATCH(O35,PTM!N:N,1),1504-MATCH(O35,PTM!N:N,1)),0),"")</f>
        <v>0</v>
      </c>
      <c r="P36" s="363">
        <f>IFERROR(IF(P35&gt;0,IF(ISNA(VLOOKUP(P35,PTM!O:O,1,0)),1503-MATCH(P35,PTM!O:O,1),1504-MATCH(P35,PTM!O:O,1)),0),"")</f>
        <v>533</v>
      </c>
      <c r="Q36" s="363">
        <f>IFERROR(IF(Q35&gt;0,IF(ISNA(VLOOKUP(Q35,PTM!P:P,1,0)),1503-MATCH(Q35,PTM!P:P,1),1504-MATCH(Q35,PTM!P:P,1)),0),"")</f>
        <v>0</v>
      </c>
      <c r="R36" s="363">
        <f>IFERROR(IF(R35&gt;0,IF(ISNA(VLOOKUP(R35,PTM!Q:Q,1,0)),1503-MATCH(R35,PTM!Q:Q,1),1504-MATCH(R35,PTM!Q:Q,1)),0),"")</f>
        <v>0</v>
      </c>
      <c r="S36" s="363">
        <f>IFERROR(IF(S35&gt;0,IF(ISNA(VLOOKUP(S35,PTM!R:R,1,0)),1503-MATCH(S35,PTM!R:R,1),1504-MATCH(S35,PTM!R:R,1)),0),"")</f>
        <v>0</v>
      </c>
      <c r="T36" s="363">
        <f>IFERROR(IF(T35&gt;0,IF(ISNA(VLOOKUP(T35,PTM!S:S,1,0)),1503-MATCH(T35,PTM!S:S,1),1504-MATCH(T35,PTM!S:S,1)),0),"")</f>
        <v>0</v>
      </c>
      <c r="U36" s="363">
        <f>IFERROR(IF(U35&gt;0,IF(ISNA(VLOOKUP(U35,PTM!T:T,1,0)),1503-MATCH(U35,PTM!T:T,1),1504-MATCH(U35,PTM!T:T,1)),0),"")</f>
        <v>0</v>
      </c>
      <c r="V36" s="289"/>
    </row>
    <row r="37" spans="2:22">
      <c r="B37" s="344">
        <f>'Récapitulatif Messieurs'!B39</f>
        <v>0</v>
      </c>
      <c r="C37" s="1" t="str">
        <f>'Récapitulatif Messieurs'!C39</f>
        <v>HUGOT</v>
      </c>
      <c r="D37" s="289">
        <f>IF(ISERROR(SEARCH("'",'Récapitulatif Messieurs'!E39)),SUBSTITUTE(SUBSTITUTE(LEFT('Récapitulatif Messieurs'!E39,0)&amp;"0'"&amp;MID('Récapitulatif Messieurs'!E39,1,6),CHAR(34),""),"'",",")*1,SUBSTITUTE(SUBSTITUTE('Récapitulatif Messieurs'!E39,CHAR(34),""),"'",",")*1)</f>
        <v>0</v>
      </c>
      <c r="E37" s="289">
        <f>IF(ISERROR(SEARCH("'",'Récapitulatif Messieurs'!F39)),SUBSTITUTE(SUBSTITUTE(LEFT('Récapitulatif Messieurs'!F39,0)&amp;"0'"&amp;MID('Récapitulatif Messieurs'!F39,1,6),CHAR(34),""),"'",",")*1,SUBSTITUTE(SUBSTITUTE('Récapitulatif Messieurs'!F39,CHAR(34),""),"'",",")*1)</f>
        <v>0</v>
      </c>
      <c r="F37" s="289">
        <f>IF(ISERROR(SEARCH("'",'Récapitulatif Messieurs'!G39)),SUBSTITUTE(SUBSTITUTE(LEFT('Récapitulatif Messieurs'!G39,0)&amp;"0'"&amp;MID('Récapitulatif Messieurs'!G39,1,6),CHAR(34),""),"'",",")*1,SUBSTITUTE(SUBSTITUTE('Récapitulatif Messieurs'!G39,CHAR(34),""),"'",",")*1)</f>
        <v>0</v>
      </c>
      <c r="G37" s="289">
        <f>IF(ISERROR(SEARCH("'",'Récapitulatif Messieurs'!H39)),SUBSTITUTE(SUBSTITUTE(LEFT('Récapitulatif Messieurs'!H39,0)&amp;"0'"&amp;MID('Récapitulatif Messieurs'!H39,1,6),CHAR(34),""),"'",",")*1,SUBSTITUTE(SUBSTITUTE('Récapitulatif Messieurs'!H39,CHAR(34),""),"'",",")*1)</f>
        <v>0</v>
      </c>
      <c r="H37" s="289">
        <f>IF(ISERROR(SEARCH("'",'Récapitulatif Messieurs'!I39)),SUBSTITUTE(SUBSTITUTE(LEFT('Récapitulatif Messieurs'!I39,0)&amp;"0'"&amp;MID('Récapitulatif Messieurs'!I39,1,6),CHAR(34),""),"'",",")*1,SUBSTITUTE(SUBSTITUTE('Récapitulatif Messieurs'!I39,CHAR(34),""),"'",",")*1)</f>
        <v>0</v>
      </c>
      <c r="I37" s="289">
        <f>IF(ISERROR(SEARCH("'",'Récapitulatif Messieurs'!J39)),SUBSTITUTE(SUBSTITUTE(LEFT('Récapitulatif Messieurs'!J39,0)&amp;"0'"&amp;MID('Récapitulatif Messieurs'!J39,1,6),CHAR(34),""),"'",",")*1,SUBSTITUTE(SUBSTITUTE('Récapitulatif Messieurs'!J39,CHAR(34),""),"'",",")*1)</f>
        <v>0</v>
      </c>
      <c r="J37" s="289">
        <f>IF(ISERROR(SEARCH("'",'Récapitulatif Messieurs'!K39)),SUBSTITUTE(SUBSTITUTE(LEFT('Récapitulatif Messieurs'!K39,0)&amp;"0'"&amp;MID('Récapitulatif Messieurs'!K39,1,6),CHAR(34),""),"'",",")*1,SUBSTITUTE(SUBSTITUTE('Récapitulatif Messieurs'!K39,CHAR(34),""),"'",",")*1)</f>
        <v>0.36220000000000002</v>
      </c>
      <c r="K37" s="289">
        <f>IF(ISERROR(SEARCH("'",'Récapitulatif Messieurs'!L39)),SUBSTITUTE(SUBSTITUTE(LEFT('Récapitulatif Messieurs'!L39,0)&amp;"0'"&amp;MID('Récapitulatif Messieurs'!L39,1,6),CHAR(34),""),"'",",")*1,SUBSTITUTE(SUBSTITUTE('Récapitulatif Messieurs'!L39,CHAR(34),""),"'",",")*1)</f>
        <v>0</v>
      </c>
      <c r="L37" s="289">
        <f>IF(ISERROR(SEARCH("'",'Récapitulatif Messieurs'!M39)),SUBSTITUTE(SUBSTITUTE(LEFT('Récapitulatif Messieurs'!M39,0)&amp;"0'"&amp;MID('Récapitulatif Messieurs'!M39,1,6),CHAR(34),""),"'",",")*1,SUBSTITUTE(SUBSTITUTE('Récapitulatif Messieurs'!M39,CHAR(34),""),"'",",")*1)</f>
        <v>0</v>
      </c>
      <c r="M37" s="289">
        <f>IF(ISERROR(SEARCH("'",'Récapitulatif Messieurs'!N39)),SUBSTITUTE(SUBSTITUTE(LEFT('Récapitulatif Messieurs'!N39,0)&amp;"0'"&amp;MID('Récapitulatif Messieurs'!N39,1,6),CHAR(34),""),"'",",")*1,SUBSTITUTE(SUBSTITUTE('Récapitulatif Messieurs'!N39,CHAR(34),""),"'",",")*1)</f>
        <v>0</v>
      </c>
      <c r="N37" s="289">
        <f>IF(ISERROR(SEARCH("'",'Récapitulatif Messieurs'!O39)),SUBSTITUTE(SUBSTITUTE(LEFT('Récapitulatif Messieurs'!O39,0)&amp;"0'"&amp;MID('Récapitulatif Messieurs'!O39,1,6),CHAR(34),""),"'",",")*1,SUBSTITUTE(SUBSTITUTE('Récapitulatif Messieurs'!O39,CHAR(34),""),"'",",")*1)</f>
        <v>0</v>
      </c>
      <c r="O37" s="289">
        <f>IF(ISERROR(SEARCH("'",'Récapitulatif Messieurs'!P39)),SUBSTITUTE(SUBSTITUTE(LEFT('Récapitulatif Messieurs'!P39,0)&amp;"0'"&amp;MID('Récapitulatif Messieurs'!P39,1,6),CHAR(34),""),"'",",")*1,SUBSTITUTE(SUBSTITUTE('Récapitulatif Messieurs'!P39,CHAR(34),""),"'",",")*1)</f>
        <v>0</v>
      </c>
      <c r="P37" s="289">
        <f>IF(ISERROR(SEARCH("'",'Récapitulatif Messieurs'!Q39)),SUBSTITUTE(SUBSTITUTE(LEFT('Récapitulatif Messieurs'!Q39,0)&amp;"0'"&amp;MID('Récapitulatif Messieurs'!Q39,1,6),CHAR(34),""),"'",",")*1,SUBSTITUTE(SUBSTITUTE('Récapitulatif Messieurs'!Q39,CHAR(34),""),"'",",")*1)</f>
        <v>0</v>
      </c>
      <c r="Q37" s="289">
        <f>IF(ISERROR(SEARCH("'",'Récapitulatif Messieurs'!R39)),SUBSTITUTE(SUBSTITUTE(LEFT('Récapitulatif Messieurs'!R39,0)&amp;"0'"&amp;MID('Récapitulatif Messieurs'!R39,1,6),CHAR(34),""),"'",",")*1,SUBSTITUTE(SUBSTITUTE('Récapitulatif Messieurs'!R39,CHAR(34),""),"'",",")*1)</f>
        <v>0</v>
      </c>
      <c r="R37" s="289">
        <f>IF(ISERROR(SEARCH("'",'Récapitulatif Messieurs'!S39)),SUBSTITUTE(SUBSTITUTE(LEFT('Récapitulatif Messieurs'!S39,0)&amp;"0'"&amp;MID('Récapitulatif Messieurs'!S39,1,6),CHAR(34),""),"'",",")*1,SUBSTITUTE(SUBSTITUTE('Récapitulatif Messieurs'!S39,CHAR(34),""),"'",",")*1)</f>
        <v>0</v>
      </c>
      <c r="S37" s="289">
        <f>IF(ISERROR(SEARCH("'",'Récapitulatif Messieurs'!T39)),SUBSTITUTE(SUBSTITUTE(LEFT('Récapitulatif Messieurs'!T39,0)&amp;"0'"&amp;MID('Récapitulatif Messieurs'!T39,1,6),CHAR(34),""),"'",",")*1,SUBSTITUTE(SUBSTITUTE('Récapitulatif Messieurs'!T39,CHAR(34),""),"'",",")*1)</f>
        <v>0</v>
      </c>
      <c r="T37" s="289">
        <f>IF(ISERROR(SEARCH("'",'Récapitulatif Messieurs'!U39)),SUBSTITUTE(SUBSTITUTE(LEFT('Récapitulatif Messieurs'!U39,0)&amp;"0'"&amp;MID('Récapitulatif Messieurs'!U39,1,6),CHAR(34),""),"'",",")*1,SUBSTITUTE(SUBSTITUTE('Récapitulatif Messieurs'!U39,CHAR(34),""),"'",",")*1)</f>
        <v>0</v>
      </c>
      <c r="U37" s="289">
        <f>IF(ISERROR(SEARCH("'",'Récapitulatif Messieurs'!V39)),SUBSTITUTE(SUBSTITUTE(LEFT('Récapitulatif Messieurs'!V39,0)&amp;"0'"&amp;MID('Récapitulatif Messieurs'!V39,1,6),CHAR(34),""),"'",",")*1,SUBSTITUTE(SUBSTITUTE('Récapitulatif Messieurs'!V39,CHAR(34),""),"'",",")*1)</f>
        <v>0</v>
      </c>
      <c r="V37" s="289"/>
    </row>
    <row r="38" spans="2:22">
      <c r="B38" s="344">
        <f>'Récapitulatif Messieurs'!B40</f>
        <v>0</v>
      </c>
      <c r="C38" s="1" t="str">
        <f>'Récapitulatif Messieurs'!C40</f>
        <v>Stéphane</v>
      </c>
      <c r="D38" s="363">
        <f>IFERROR(IF(D37&gt;0,IF(ISNA(VLOOKUP(D37,PTM!B:B,1,0)),1503-MATCH(D37,PTM!B:B,1),1504-MATCH(D37,PTM!B:B,1)),0),"")</f>
        <v>0</v>
      </c>
      <c r="E38" s="363">
        <f>IFERROR(IF(E37&gt;0,IF(ISNA(VLOOKUP(E37,PTM!C:C,1,0)),1503-MATCH(E37,PTM!C:C,1),1504-MATCH(E37,PTM!C:C,1)),0),"")</f>
        <v>0</v>
      </c>
      <c r="F38" s="363">
        <f>IFERROR(IF(F37&gt;0,IF(ISNA(VLOOKUP(F37,PTM!D:D,1,0)),1503-MATCH(F37,PTM!D:D,1),1504-MATCH(F37,PTM!D:D,1)),0),"")</f>
        <v>0</v>
      </c>
      <c r="G38" s="363">
        <f>IFERROR(IF(G37&gt;0,IF(ISNA(VLOOKUP(G37,PTM!E:E,1,0)),1503-MATCH(G37,PTM!E:E,1),1504-MATCH(G37,PTM!E:E,1)),0),"")</f>
        <v>0</v>
      </c>
      <c r="H38" s="363">
        <f>IFERROR(IF(H37&gt;0,IF(ISNA(VLOOKUP(H37,PTM!F:F,1,0)),1503-MATCH(H37,PTM!F:F,1),1504-MATCH(H37,PTM!F:F,1)),0),"")</f>
        <v>0</v>
      </c>
      <c r="I38" s="363">
        <f>IFERROR(IF(I37&gt;0,IF(ISNA(VLOOKUP(I37,PTM!H:H,1,0)),1503-MATCH(I37,PTM!H:H,1),1504-MATCH(I37,PTM!H:H,1)),0),"")</f>
        <v>0</v>
      </c>
      <c r="J38" s="363">
        <f>IFERROR(IF(J37&gt;0,IF(ISNA(VLOOKUP(J37,PTM!I:I,1,0)),1503-MATCH(J37,PTM!I:I,1),1504-MATCH(J37,PTM!I:I,1)),0),"")</f>
        <v>681</v>
      </c>
      <c r="K38" s="363">
        <f>IFERROR(IF(K37&gt;0,IF(ISNA(VLOOKUP(K37,PTM!J:J,1,0)),1503-MATCH(K37,PTM!J:J,1),1504-MATCH(K37,PTM!J:J,1)),0),"")</f>
        <v>0</v>
      </c>
      <c r="L38" s="363">
        <f>IFERROR(IF(L37&gt;0,IF(ISNA(VLOOKUP(L37,PTM!K:K,1,0)),1503-MATCH(L37,PTM!K:K,1),1504-MATCH(L37,PTM!K:K,1)),0),"")</f>
        <v>0</v>
      </c>
      <c r="M38" s="363">
        <f>IFERROR(IF(M37&gt;0,IF(ISNA(VLOOKUP(M37,PTM!L:L,1,0)),1503-MATCH(M37,PTM!L:L,1),1504-MATCH(M37,PTM!L:L,1)),0),"")</f>
        <v>0</v>
      </c>
      <c r="N38" s="363">
        <f>IFERROR(IF(N37&gt;0,IF(ISNA(VLOOKUP(N37,PTM!M:M,1,0)),1503-MATCH(N37,PTM!M:M,1),1504-MATCH(N37,PTM!M:M,1)),0),"")</f>
        <v>0</v>
      </c>
      <c r="O38" s="363">
        <f>IFERROR(IF(O37&gt;0,IF(ISNA(VLOOKUP(O37,PTM!N:N,1,0)),1503-MATCH(O37,PTM!N:N,1),1504-MATCH(O37,PTM!N:N,1)),0),"")</f>
        <v>0</v>
      </c>
      <c r="P38" s="363">
        <f>IFERROR(IF(P37&gt;0,IF(ISNA(VLOOKUP(P37,PTM!O:O,1,0)),1503-MATCH(P37,PTM!O:O,1),1504-MATCH(P37,PTM!O:O,1)),0),"")</f>
        <v>0</v>
      </c>
      <c r="Q38" s="363">
        <f>IFERROR(IF(Q37&gt;0,IF(ISNA(VLOOKUP(Q37,PTM!P:P,1,0)),1503-MATCH(Q37,PTM!P:P,1),1504-MATCH(Q37,PTM!P:P,1)),0),"")</f>
        <v>0</v>
      </c>
      <c r="R38" s="363">
        <f>IFERROR(IF(R37&gt;0,IF(ISNA(VLOOKUP(R37,PTM!Q:Q,1,0)),1503-MATCH(R37,PTM!Q:Q,1),1504-MATCH(R37,PTM!Q:Q,1)),0),"")</f>
        <v>0</v>
      </c>
      <c r="S38" s="363">
        <f>IFERROR(IF(S37&gt;0,IF(ISNA(VLOOKUP(S37,PTM!R:R,1,0)),1503-MATCH(S37,PTM!R:R,1),1504-MATCH(S37,PTM!R:R,1)),0),"")</f>
        <v>0</v>
      </c>
      <c r="T38" s="363">
        <f>IFERROR(IF(T37&gt;0,IF(ISNA(VLOOKUP(T37,PTM!S:S,1,0)),1503-MATCH(T37,PTM!S:S,1),1504-MATCH(T37,PTM!S:S,1)),0),"")</f>
        <v>0</v>
      </c>
      <c r="U38" s="363">
        <f>IFERROR(IF(U37&gt;0,IF(ISNA(VLOOKUP(U37,PTM!T:T,1,0)),1503-MATCH(U37,PTM!T:T,1),1504-MATCH(U37,PTM!T:T,1)),0),"")</f>
        <v>0</v>
      </c>
      <c r="V38" s="289"/>
    </row>
    <row r="39" spans="2:22">
      <c r="B39" s="344">
        <f>'Récapitulatif Messieurs'!B41</f>
        <v>0</v>
      </c>
      <c r="C39" s="1" t="str">
        <f>'Récapitulatif Messieurs'!C41</f>
        <v>PICARD</v>
      </c>
      <c r="D39" s="289">
        <f>IF(ISERROR(SEARCH("'",'Récapitulatif Messieurs'!E41)),SUBSTITUTE(SUBSTITUTE(LEFT('Récapitulatif Messieurs'!E41,0)&amp;"0'"&amp;MID('Récapitulatif Messieurs'!E41,1,6),CHAR(34),""),"'",",")*1,SUBSTITUTE(SUBSTITUTE('Récapitulatif Messieurs'!E41,CHAR(34),""),"'",",")*1)</f>
        <v>0.33939999999999998</v>
      </c>
      <c r="E39" s="289">
        <f>IF(ISERROR(SEARCH("'",'Récapitulatif Messieurs'!F41)),SUBSTITUTE(SUBSTITUTE(LEFT('Récapitulatif Messieurs'!F41,0)&amp;"0'"&amp;MID('Récapitulatif Messieurs'!F41,1,6),CHAR(34),""),"'",",")*1,SUBSTITUTE(SUBSTITUTE('Récapitulatif Messieurs'!F41,CHAR(34),""),"'",",")*1)</f>
        <v>1.2891999999999999</v>
      </c>
      <c r="F39" s="289">
        <f>IF(ISERROR(SEARCH("'",'Récapitulatif Messieurs'!G41)),SUBSTITUTE(SUBSTITUTE(LEFT('Récapitulatif Messieurs'!G41,0)&amp;"0'"&amp;MID('Récapitulatif Messieurs'!G41,1,6),CHAR(34),""),"'",",")*1,SUBSTITUTE(SUBSTITUTE('Récapitulatif Messieurs'!G41,CHAR(34),""),"'",",")*1)</f>
        <v>0</v>
      </c>
      <c r="G39" s="289">
        <f>IF(ISERROR(SEARCH("'",'Récapitulatif Messieurs'!H41)),SUBSTITUTE(SUBSTITUTE(LEFT('Récapitulatif Messieurs'!H41,0)&amp;"0'"&amp;MID('Récapitulatif Messieurs'!H41,1,6),CHAR(34),""),"'",",")*1,SUBSTITUTE(SUBSTITUTE('Récapitulatif Messieurs'!H41,CHAR(34),""),"'",",")*1)</f>
        <v>0</v>
      </c>
      <c r="H39" s="289">
        <f>IF(ISERROR(SEARCH("'",'Récapitulatif Messieurs'!I41)),SUBSTITUTE(SUBSTITUTE(LEFT('Récapitulatif Messieurs'!I41,0)&amp;"0'"&amp;MID('Récapitulatif Messieurs'!I41,1,6),CHAR(34),""),"'",",")*1,SUBSTITUTE(SUBSTITUTE('Récapitulatif Messieurs'!I41,CHAR(34),""),"'",",")*1)</f>
        <v>0</v>
      </c>
      <c r="I39" s="289">
        <f>IF(ISERROR(SEARCH("'",'Récapitulatif Messieurs'!J41)),SUBSTITUTE(SUBSTITUTE(LEFT('Récapitulatif Messieurs'!J41,0)&amp;"0'"&amp;MID('Récapitulatif Messieurs'!J41,1,6),CHAR(34),""),"'",",")*1,SUBSTITUTE(SUBSTITUTE('Récapitulatif Messieurs'!J41,CHAR(34),""),"'",",")*1)</f>
        <v>0</v>
      </c>
      <c r="J39" s="289">
        <f>IF(ISERROR(SEARCH("'",'Récapitulatif Messieurs'!K41)),SUBSTITUTE(SUBSTITUTE(LEFT('Récapitulatif Messieurs'!K41,0)&amp;"0'"&amp;MID('Récapitulatif Messieurs'!K41,1,6),CHAR(34),""),"'",",")*1,SUBSTITUTE(SUBSTITUTE('Récapitulatif Messieurs'!K41,CHAR(34),""),"'",",")*1)</f>
        <v>0</v>
      </c>
      <c r="K39" s="289">
        <f>IF(ISERROR(SEARCH("'",'Récapitulatif Messieurs'!L41)),SUBSTITUTE(SUBSTITUTE(LEFT('Récapitulatif Messieurs'!L41,0)&amp;"0'"&amp;MID('Récapitulatif Messieurs'!L41,1,6),CHAR(34),""),"'",",")*1,SUBSTITUTE(SUBSTITUTE('Récapitulatif Messieurs'!L41,CHAR(34),""),"'",",")*1)</f>
        <v>0</v>
      </c>
      <c r="L39" s="289">
        <f>IF(ISERROR(SEARCH("'",'Récapitulatif Messieurs'!M41)),SUBSTITUTE(SUBSTITUTE(LEFT('Récapitulatif Messieurs'!M41,0)&amp;"0'"&amp;MID('Récapitulatif Messieurs'!M41,1,6),CHAR(34),""),"'",",")*1,SUBSTITUTE(SUBSTITUTE('Récapitulatif Messieurs'!M41,CHAR(34),""),"'",",")*1)</f>
        <v>0</v>
      </c>
      <c r="M39" s="289">
        <f>IF(ISERROR(SEARCH("'",'Récapitulatif Messieurs'!N41)),SUBSTITUTE(SUBSTITUTE(LEFT('Récapitulatif Messieurs'!N41,0)&amp;"0'"&amp;MID('Récapitulatif Messieurs'!N41,1,6),CHAR(34),""),"'",",")*1,SUBSTITUTE(SUBSTITUTE('Récapitulatif Messieurs'!N41,CHAR(34),""),"'",",")*1)</f>
        <v>0.45469999999999999</v>
      </c>
      <c r="N39" s="289">
        <f>IF(ISERROR(SEARCH("'",'Récapitulatif Messieurs'!O41)),SUBSTITUTE(SUBSTITUTE(LEFT('Récapitulatif Messieurs'!O41,0)&amp;"0'"&amp;MID('Récapitulatif Messieurs'!O41,1,6),CHAR(34),""),"'",",")*1,SUBSTITUTE(SUBSTITUTE('Récapitulatif Messieurs'!O41,CHAR(34),""),"'",",")*1)</f>
        <v>1.5147999999999999</v>
      </c>
      <c r="O39" s="289">
        <f>IF(ISERROR(SEARCH("'",'Récapitulatif Messieurs'!P41)),SUBSTITUTE(SUBSTITUTE(LEFT('Récapitulatif Messieurs'!P41,0)&amp;"0'"&amp;MID('Récapitulatif Messieurs'!P41,1,6),CHAR(34),""),"'",",")*1,SUBSTITUTE(SUBSTITUTE('Récapitulatif Messieurs'!P41,CHAR(34),""),"'",",")*1)</f>
        <v>0</v>
      </c>
      <c r="P39" s="289">
        <f>IF(ISERROR(SEARCH("'",'Récapitulatif Messieurs'!Q41)),SUBSTITUTE(SUBSTITUTE(LEFT('Récapitulatif Messieurs'!Q41,0)&amp;"0'"&amp;MID('Récapitulatif Messieurs'!Q41,1,6),CHAR(34),""),"'",",")*1,SUBSTITUTE(SUBSTITUTE('Récapitulatif Messieurs'!Q41,CHAR(34),""),"'",",")*1)</f>
        <v>0</v>
      </c>
      <c r="Q39" s="289">
        <f>IF(ISERROR(SEARCH("'",'Récapitulatif Messieurs'!R41)),SUBSTITUTE(SUBSTITUTE(LEFT('Récapitulatif Messieurs'!R41,0)&amp;"0'"&amp;MID('Récapitulatif Messieurs'!R41,1,6),CHAR(34),""),"'",",")*1,SUBSTITUTE(SUBSTITUTE('Récapitulatif Messieurs'!R41,CHAR(34),""),"'",",")*1)</f>
        <v>0</v>
      </c>
      <c r="R39" s="289">
        <f>IF(ISERROR(SEARCH("'",'Récapitulatif Messieurs'!S41)),SUBSTITUTE(SUBSTITUTE(LEFT('Récapitulatif Messieurs'!S41,0)&amp;"0'"&amp;MID('Récapitulatif Messieurs'!S41,1,6),CHAR(34),""),"'",",")*1,SUBSTITUTE(SUBSTITUTE('Récapitulatif Messieurs'!S41,CHAR(34),""),"'",",")*1)</f>
        <v>0</v>
      </c>
      <c r="S39" s="289">
        <f>IF(ISERROR(SEARCH("'",'Récapitulatif Messieurs'!T41)),SUBSTITUTE(SUBSTITUTE(LEFT('Récapitulatif Messieurs'!T41,0)&amp;"0'"&amp;MID('Récapitulatif Messieurs'!T41,1,6),CHAR(34),""),"'",",")*1,SUBSTITUTE(SUBSTITUTE('Récapitulatif Messieurs'!T41,CHAR(34),""),"'",",")*1)</f>
        <v>0</v>
      </c>
      <c r="T39" s="289">
        <f>IF(ISERROR(SEARCH("'",'Récapitulatif Messieurs'!U41)),SUBSTITUTE(SUBSTITUTE(LEFT('Récapitulatif Messieurs'!U41,0)&amp;"0'"&amp;MID('Récapitulatif Messieurs'!U41,1,6),CHAR(34),""),"'",",")*1,SUBSTITUTE(SUBSTITUTE('Récapitulatif Messieurs'!U41,CHAR(34),""),"'",",")*1)</f>
        <v>0</v>
      </c>
      <c r="U39" s="289">
        <f>IF(ISERROR(SEARCH("'",'Récapitulatif Messieurs'!V41)),SUBSTITUTE(SUBSTITUTE(LEFT('Récapitulatif Messieurs'!V41,0)&amp;"0'"&amp;MID('Récapitulatif Messieurs'!V41,1,6),CHAR(34),""),"'",",")*1,SUBSTITUTE(SUBSTITUTE('Récapitulatif Messieurs'!V41,CHAR(34),""),"'",",")*1)</f>
        <v>0</v>
      </c>
      <c r="V39" s="289"/>
    </row>
    <row r="40" spans="2:22">
      <c r="B40" s="344">
        <f>'Récapitulatif Messieurs'!B42</f>
        <v>0</v>
      </c>
      <c r="C40" s="1" t="str">
        <f>'Récapitulatif Messieurs'!C42</f>
        <v>Franck</v>
      </c>
      <c r="D40" s="363">
        <f>IFERROR(IF(D39&gt;0,IF(ISNA(VLOOKUP(D39,PTM!B:B,1,0)),1503-MATCH(D39,PTM!B:B,1),1504-MATCH(D39,PTM!B:B,1)),0),"")</f>
        <v>573</v>
      </c>
      <c r="E40" s="363">
        <f>IFERROR(IF(E39&gt;0,IF(ISNA(VLOOKUP(E39,PTM!C:C,1,0)),1503-MATCH(E39,PTM!C:C,1),1504-MATCH(E39,PTM!C:C,1)),0),"")</f>
        <v>257</v>
      </c>
      <c r="F40" s="363">
        <f>IFERROR(IF(F39&gt;0,IF(ISNA(VLOOKUP(F39,PTM!D:D,1,0)),1503-MATCH(F39,PTM!D:D,1),1504-MATCH(F39,PTM!D:D,1)),0),"")</f>
        <v>0</v>
      </c>
      <c r="G40" s="363">
        <f>IFERROR(IF(G39&gt;0,IF(ISNA(VLOOKUP(G39,PTM!E:E,1,0)),1503-MATCH(G39,PTM!E:E,1),1504-MATCH(G39,PTM!E:E,1)),0),"")</f>
        <v>0</v>
      </c>
      <c r="H40" s="363">
        <f>IFERROR(IF(H39&gt;0,IF(ISNA(VLOOKUP(H39,PTM!F:F,1,0)),1503-MATCH(H39,PTM!F:F,1),1504-MATCH(H39,PTM!F:F,1)),0),"")</f>
        <v>0</v>
      </c>
      <c r="I40" s="363">
        <f>IFERROR(IF(I39&gt;0,IF(ISNA(VLOOKUP(I39,PTM!H:H,1,0)),1503-MATCH(I39,PTM!H:H,1),1504-MATCH(I39,PTM!H:H,1)),0),"")</f>
        <v>0</v>
      </c>
      <c r="J40" s="363">
        <f>IFERROR(IF(J39&gt;0,IF(ISNA(VLOOKUP(J39,PTM!I:I,1,0)),1503-MATCH(J39,PTM!I:I,1),1504-MATCH(J39,PTM!I:I,1)),0),"")</f>
        <v>0</v>
      </c>
      <c r="K40" s="363">
        <f>IFERROR(IF(K39&gt;0,IF(ISNA(VLOOKUP(K39,PTM!J:J,1,0)),1503-MATCH(K39,PTM!J:J,1),1504-MATCH(K39,PTM!J:J,1)),0),"")</f>
        <v>0</v>
      </c>
      <c r="L40" s="363">
        <f>IFERROR(IF(L39&gt;0,IF(ISNA(VLOOKUP(L39,PTM!K:K,1,0)),1503-MATCH(L39,PTM!K:K,1),1504-MATCH(L39,PTM!K:K,1)),0),"")</f>
        <v>0</v>
      </c>
      <c r="M40" s="363">
        <f>IFERROR(IF(M39&gt;0,IF(ISNA(VLOOKUP(M39,PTM!L:L,1,0)),1503-MATCH(M39,PTM!L:L,1),1504-MATCH(M39,PTM!L:L,1)),0),"")</f>
        <v>470</v>
      </c>
      <c r="N40" s="363">
        <f>IFERROR(IF(N39&gt;0,IF(ISNA(VLOOKUP(N39,PTM!M:M,1,0)),1503-MATCH(N39,PTM!M:M,1),1504-MATCH(N39,PTM!M:M,1)),0),"")</f>
        <v>264</v>
      </c>
      <c r="O40" s="363">
        <f>IFERROR(IF(O39&gt;0,IF(ISNA(VLOOKUP(O39,PTM!N:N,1,0)),1503-MATCH(O39,PTM!N:N,1),1504-MATCH(O39,PTM!N:N,1)),0),"")</f>
        <v>0</v>
      </c>
      <c r="P40" s="363">
        <f>IFERROR(IF(P39&gt;0,IF(ISNA(VLOOKUP(P39,PTM!O:O,1,0)),1503-MATCH(P39,PTM!O:O,1),1504-MATCH(P39,PTM!O:O,1)),0),"")</f>
        <v>0</v>
      </c>
      <c r="Q40" s="363">
        <f>IFERROR(IF(Q39&gt;0,IF(ISNA(VLOOKUP(Q39,PTM!P:P,1,0)),1503-MATCH(Q39,PTM!P:P,1),1504-MATCH(Q39,PTM!P:P,1)),0),"")</f>
        <v>0</v>
      </c>
      <c r="R40" s="363">
        <f>IFERROR(IF(R39&gt;0,IF(ISNA(VLOOKUP(R39,PTM!Q:Q,1,0)),1503-MATCH(R39,PTM!Q:Q,1),1504-MATCH(R39,PTM!Q:Q,1)),0),"")</f>
        <v>0</v>
      </c>
      <c r="S40" s="363">
        <f>IFERROR(IF(S39&gt;0,IF(ISNA(VLOOKUP(S39,PTM!R:R,1,0)),1503-MATCH(S39,PTM!R:R,1),1504-MATCH(S39,PTM!R:R,1)),0),"")</f>
        <v>0</v>
      </c>
      <c r="T40" s="363">
        <f>IFERROR(IF(T39&gt;0,IF(ISNA(VLOOKUP(T39,PTM!S:S,1,0)),1503-MATCH(T39,PTM!S:S,1),1504-MATCH(T39,PTM!S:S,1)),0),"")</f>
        <v>0</v>
      </c>
      <c r="U40" s="363">
        <f>IFERROR(IF(U39&gt;0,IF(ISNA(VLOOKUP(U39,PTM!T:T,1,0)),1503-MATCH(U39,PTM!T:T,1),1504-MATCH(U39,PTM!T:T,1)),0),"")</f>
        <v>0</v>
      </c>
      <c r="V40" s="289"/>
    </row>
    <row r="41" spans="2:22">
      <c r="B41" s="372">
        <f>'Récapitulatif Messieurs'!B43</f>
        <v>0</v>
      </c>
      <c r="C41" s="1" t="str">
        <f>'Récapitulatif Messieurs'!C43</f>
        <v>RENAULT</v>
      </c>
      <c r="D41" s="372">
        <f>IF(ISERROR(SEARCH("'",'Récapitulatif Messieurs'!E43)),SUBSTITUTE(SUBSTITUTE(LEFT('Récapitulatif Messieurs'!E43,0)&amp;"0'"&amp;MID('Récapitulatif Messieurs'!E43,1,6),CHAR(34),""),"'",",")*1,SUBSTITUTE(SUBSTITUTE('Récapitulatif Messieurs'!E43,CHAR(34),""),"'",",")*1)</f>
        <v>0</v>
      </c>
      <c r="E41" s="372">
        <f>IF(ISERROR(SEARCH("'",'Récapitulatif Messieurs'!F43)),SUBSTITUTE(SUBSTITUTE(LEFT('Récapitulatif Messieurs'!F43,0)&amp;"0'"&amp;MID('Récapitulatif Messieurs'!F43,1,6),CHAR(34),""),"'",",")*1,SUBSTITUTE(SUBSTITUTE('Récapitulatif Messieurs'!F43,CHAR(34),""),"'",",")*1)</f>
        <v>0</v>
      </c>
      <c r="F41" s="372">
        <f>IF(ISERROR(SEARCH("'",'Récapitulatif Messieurs'!G43)),SUBSTITUTE(SUBSTITUTE(LEFT('Récapitulatif Messieurs'!G43,0)&amp;"0'"&amp;MID('Récapitulatif Messieurs'!G43,1,6),CHAR(34),""),"'",",")*1,SUBSTITUTE(SUBSTITUTE('Récapitulatif Messieurs'!G43,CHAR(34),""),"'",",")*1)</f>
        <v>0</v>
      </c>
      <c r="G41" s="372">
        <f>IF(ISERROR(SEARCH("'",'Récapitulatif Messieurs'!H43)),SUBSTITUTE(SUBSTITUTE(LEFT('Récapitulatif Messieurs'!H43,0)&amp;"0'"&amp;MID('Récapitulatif Messieurs'!H43,1,6),CHAR(34),""),"'",",")*1,SUBSTITUTE(SUBSTITUTE('Récapitulatif Messieurs'!H43,CHAR(34),""),"'",",")*1)</f>
        <v>0</v>
      </c>
      <c r="H41" s="372">
        <f>IF(ISERROR(SEARCH("'",'Récapitulatif Messieurs'!I43)),SUBSTITUTE(SUBSTITUTE(LEFT('Récapitulatif Messieurs'!I43,0)&amp;"0'"&amp;MID('Récapitulatif Messieurs'!I43,1,6),CHAR(34),""),"'",",")*1,SUBSTITUTE(SUBSTITUTE('Récapitulatif Messieurs'!I43,CHAR(34),""),"'",",")*1)</f>
        <v>0</v>
      </c>
      <c r="I41" s="372">
        <f>IF(ISERROR(SEARCH("'",'Récapitulatif Messieurs'!J43)),SUBSTITUTE(SUBSTITUTE(LEFT('Récapitulatif Messieurs'!J43,0)&amp;"0'"&amp;MID('Récapitulatif Messieurs'!J43,1,6),CHAR(34),""),"'",",")*1,SUBSTITUTE(SUBSTITUTE('Récapitulatif Messieurs'!J43,CHAR(34),""),"'",",")*1)</f>
        <v>0</v>
      </c>
      <c r="J41" s="372">
        <f>IF(ISERROR(SEARCH("'",'Récapitulatif Messieurs'!K43)),SUBSTITUTE(SUBSTITUTE(LEFT('Récapitulatif Messieurs'!K43,0)&amp;"0'"&amp;MID('Récapitulatif Messieurs'!K43,1,6),CHAR(34),""),"'",",")*1,SUBSTITUTE(SUBSTITUTE('Récapitulatif Messieurs'!K43,CHAR(34),""),"'",",")*1)</f>
        <v>0</v>
      </c>
      <c r="K41" s="372">
        <f>IF(ISERROR(SEARCH("'",'Récapitulatif Messieurs'!L43)),SUBSTITUTE(SUBSTITUTE(LEFT('Récapitulatif Messieurs'!L43,0)&amp;"0'"&amp;MID('Récapitulatif Messieurs'!L43,1,6),CHAR(34),""),"'",",")*1,SUBSTITUTE(SUBSTITUTE('Récapitulatif Messieurs'!L43,CHAR(34),""),"'",",")*1)</f>
        <v>0</v>
      </c>
      <c r="L41" s="372">
        <f>IF(ISERROR(SEARCH("'",'Récapitulatif Messieurs'!M43)),SUBSTITUTE(SUBSTITUTE(LEFT('Récapitulatif Messieurs'!M43,0)&amp;"0'"&amp;MID('Récapitulatif Messieurs'!M43,1,6),CHAR(34),""),"'",",")*1,SUBSTITUTE(SUBSTITUTE('Récapitulatif Messieurs'!M43,CHAR(34),""),"'",",")*1)</f>
        <v>0</v>
      </c>
      <c r="M41" s="372">
        <f>IF(ISERROR(SEARCH("'",'Récapitulatif Messieurs'!N43)),SUBSTITUTE(SUBSTITUTE(LEFT('Récapitulatif Messieurs'!N43,0)&amp;"0'"&amp;MID('Récapitulatif Messieurs'!N43,1,6),CHAR(34),""),"'",",")*1,SUBSTITUTE(SUBSTITUTE('Récapitulatif Messieurs'!N43,CHAR(34),""),"'",",")*1)</f>
        <v>0</v>
      </c>
      <c r="N41" s="372">
        <f>IF(ISERROR(SEARCH("'",'Récapitulatif Messieurs'!O43)),SUBSTITUTE(SUBSTITUTE(LEFT('Récapitulatif Messieurs'!O43,0)&amp;"0'"&amp;MID('Récapitulatif Messieurs'!O43,1,6),CHAR(34),""),"'",",")*1,SUBSTITUTE(SUBSTITUTE('Récapitulatif Messieurs'!O43,CHAR(34),""),"'",",")*1)</f>
        <v>0</v>
      </c>
      <c r="O41" s="372">
        <f>IF(ISERROR(SEARCH("'",'Récapitulatif Messieurs'!P43)),SUBSTITUTE(SUBSTITUTE(LEFT('Récapitulatif Messieurs'!P43,0)&amp;"0'"&amp;MID('Récapitulatif Messieurs'!P43,1,6),CHAR(34),""),"'",",")*1,SUBSTITUTE(SUBSTITUTE('Récapitulatif Messieurs'!P43,CHAR(34),""),"'",",")*1)</f>
        <v>0</v>
      </c>
      <c r="P41" s="372">
        <f>IF(ISERROR(SEARCH("'",'Récapitulatif Messieurs'!Q43)),SUBSTITUTE(SUBSTITUTE(LEFT('Récapitulatif Messieurs'!Q43,0)&amp;"0'"&amp;MID('Récapitulatif Messieurs'!Q43,1,6),CHAR(34),""),"'",",")*1,SUBSTITUTE(SUBSTITUTE('Récapitulatif Messieurs'!Q43,CHAR(34),""),"'",",")*1)</f>
        <v>0</v>
      </c>
      <c r="Q41" s="372">
        <f>IF(ISERROR(SEARCH("'",'Récapitulatif Messieurs'!R43)),SUBSTITUTE(SUBSTITUTE(LEFT('Récapitulatif Messieurs'!R43,0)&amp;"0'"&amp;MID('Récapitulatif Messieurs'!R43,1,6),CHAR(34),""),"'",",")*1,SUBSTITUTE(SUBSTITUTE('Récapitulatif Messieurs'!R43,CHAR(34),""),"'",",")*1)</f>
        <v>0</v>
      </c>
      <c r="R41" s="372">
        <f>IF(ISERROR(SEARCH("'",'Récapitulatif Messieurs'!S43)),SUBSTITUTE(SUBSTITUTE(LEFT('Récapitulatif Messieurs'!S43,0)&amp;"0'"&amp;MID('Récapitulatif Messieurs'!S43,1,6),CHAR(34),""),"'",",")*1,SUBSTITUTE(SUBSTITUTE('Récapitulatif Messieurs'!S43,CHAR(34),""),"'",",")*1)</f>
        <v>0</v>
      </c>
      <c r="S41" s="372">
        <f>IF(ISERROR(SEARCH("'",'Récapitulatif Messieurs'!T43)),SUBSTITUTE(SUBSTITUTE(LEFT('Récapitulatif Messieurs'!T43,0)&amp;"0'"&amp;MID('Récapitulatif Messieurs'!T43,1,6),CHAR(34),""),"'",",")*1,SUBSTITUTE(SUBSTITUTE('Récapitulatif Messieurs'!T43,CHAR(34),""),"'",",")*1)</f>
        <v>0</v>
      </c>
      <c r="T41" s="372">
        <f>IF(ISERROR(SEARCH("'",'Récapitulatif Messieurs'!U43)),SUBSTITUTE(SUBSTITUTE(LEFT('Récapitulatif Messieurs'!U43,0)&amp;"0'"&amp;MID('Récapitulatif Messieurs'!U43,1,6),CHAR(34),""),"'",",")*1,SUBSTITUTE(SUBSTITUTE('Récapitulatif Messieurs'!U43,CHAR(34),""),"'",",")*1)</f>
        <v>0</v>
      </c>
      <c r="U41" s="372">
        <f>IF(ISERROR(SEARCH("'",'Récapitulatif Messieurs'!V43)),SUBSTITUTE(SUBSTITUTE(LEFT('Récapitulatif Messieurs'!V43,0)&amp;"0'"&amp;MID('Récapitulatif Messieurs'!V43,1,6),CHAR(34),""),"'",",")*1,SUBSTITUTE(SUBSTITUTE('Récapitulatif Messieurs'!V43,CHAR(34),""),"'",",")*1)</f>
        <v>0</v>
      </c>
      <c r="V41" s="372"/>
    </row>
    <row r="42" spans="2:22">
      <c r="B42" s="372">
        <f>'Récapitulatif Messieurs'!B44</f>
        <v>0</v>
      </c>
      <c r="C42" s="1" t="str">
        <f>'Récapitulatif Messieurs'!C44</f>
        <v>Alain</v>
      </c>
      <c r="D42" s="372">
        <f>IFERROR(IF(D41&gt;0,IF(ISNA(VLOOKUP(D41,PTM!B:B,1,0)),1503-MATCH(D41,PTM!B:B,1),1504-MATCH(D41,PTM!B:B,1)),0),"")</f>
        <v>0</v>
      </c>
      <c r="E42" s="372">
        <f>IFERROR(IF(E41&gt;0,IF(ISNA(VLOOKUP(E41,PTM!C:C,1,0)),1503-MATCH(E41,PTM!C:C,1),1504-MATCH(E41,PTM!C:C,1)),0),"")</f>
        <v>0</v>
      </c>
      <c r="F42" s="372">
        <f>IFERROR(IF(F41&gt;0,IF(ISNA(VLOOKUP(F41,PTM!D:D,1,0)),1503-MATCH(F41,PTM!D:D,1),1504-MATCH(F41,PTM!D:D,1)),0),"")</f>
        <v>0</v>
      </c>
      <c r="G42" s="372">
        <f>IFERROR(IF(G41&gt;0,IF(ISNA(VLOOKUP(G41,PTM!E:E,1,0)),1503-MATCH(G41,PTM!E:E,1),1504-MATCH(G41,PTM!E:E,1)),0),"")</f>
        <v>0</v>
      </c>
      <c r="H42" s="372">
        <f>IFERROR(IF(H41&gt;0,IF(ISNA(VLOOKUP(H41,PTM!F:F,1,0)),1503-MATCH(H41,PTM!F:F,1),1504-MATCH(H41,PTM!F:F,1)),0),"")</f>
        <v>0</v>
      </c>
      <c r="I42" s="372">
        <f>IFERROR(IF(I41&gt;0,IF(ISNA(VLOOKUP(I41,PTM!H:H,1,0)),1503-MATCH(I41,PTM!H:H,1),1504-MATCH(I41,PTM!H:H,1)),0),"")</f>
        <v>0</v>
      </c>
      <c r="J42" s="372">
        <f>IFERROR(IF(J41&gt;0,IF(ISNA(VLOOKUP(J41,PTM!I:I,1,0)),1503-MATCH(J41,PTM!I:I,1),1504-MATCH(J41,PTM!I:I,1)),0),"")</f>
        <v>0</v>
      </c>
      <c r="K42" s="372">
        <f>IFERROR(IF(K41&gt;0,IF(ISNA(VLOOKUP(K41,PTM!J:J,1,0)),1503-MATCH(K41,PTM!J:J,1),1504-MATCH(K41,PTM!J:J,1)),0),"")</f>
        <v>0</v>
      </c>
      <c r="L42" s="372">
        <f>IFERROR(IF(L41&gt;0,IF(ISNA(VLOOKUP(L41,PTM!K:K,1,0)),1503-MATCH(L41,PTM!K:K,1),1504-MATCH(L41,PTM!K:K,1)),0),"")</f>
        <v>0</v>
      </c>
      <c r="M42" s="372">
        <f>IFERROR(IF(M41&gt;0,IF(ISNA(VLOOKUP(M41,PTM!L:L,1,0)),1503-MATCH(M41,PTM!L:L,1),1504-MATCH(M41,PTM!L:L,1)),0),"")</f>
        <v>0</v>
      </c>
      <c r="N42" s="372">
        <f>IFERROR(IF(N41&gt;0,IF(ISNA(VLOOKUP(N41,PTM!M:M,1,0)),1503-MATCH(N41,PTM!M:M,1),1504-MATCH(N41,PTM!M:M,1)),0),"")</f>
        <v>0</v>
      </c>
      <c r="O42" s="372">
        <f>IFERROR(IF(O41&gt;0,IF(ISNA(VLOOKUP(O41,PTM!N:N,1,0)),1503-MATCH(O41,PTM!N:N,1),1504-MATCH(O41,PTM!N:N,1)),0),"")</f>
        <v>0</v>
      </c>
      <c r="P42" s="372">
        <f>IFERROR(IF(P41&gt;0,IF(ISNA(VLOOKUP(P41,PTM!O:O,1,0)),1503-MATCH(P41,PTM!O:O,1),1504-MATCH(P41,PTM!O:O,1)),0),"")</f>
        <v>0</v>
      </c>
      <c r="Q42" s="372">
        <f>IFERROR(IF(Q41&gt;0,IF(ISNA(VLOOKUP(Q41,PTM!P:P,1,0)),1503-MATCH(Q41,PTM!P:P,1),1504-MATCH(Q41,PTM!P:P,1)),0),"")</f>
        <v>0</v>
      </c>
      <c r="R42" s="372">
        <f>IFERROR(IF(R41&gt;0,IF(ISNA(VLOOKUP(R41,PTM!Q:Q,1,0)),1503-MATCH(R41,PTM!Q:Q,1),1504-MATCH(R41,PTM!Q:Q,1)),0),"")</f>
        <v>0</v>
      </c>
      <c r="S42" s="372">
        <f>IFERROR(IF(S41&gt;0,IF(ISNA(VLOOKUP(S41,PTM!R:R,1,0)),1503-MATCH(S41,PTM!R:R,1),1504-MATCH(S41,PTM!R:R,1)),0),"")</f>
        <v>0</v>
      </c>
      <c r="T42" s="372">
        <f>IFERROR(IF(T41&gt;0,IF(ISNA(VLOOKUP(T41,PTM!S:S,1,0)),1503-MATCH(T41,PTM!S:S,1),1504-MATCH(T41,PTM!S:S,1)),0),"")</f>
        <v>0</v>
      </c>
      <c r="U42" s="372">
        <f>IFERROR(IF(U41&gt;0,IF(ISNA(VLOOKUP(U41,PTM!T:T,1,0)),1503-MATCH(U41,PTM!T:T,1),1504-MATCH(U41,PTM!T:T,1)),0),"")</f>
        <v>0</v>
      </c>
      <c r="V42" s="372"/>
    </row>
    <row r="43" spans="2:22">
      <c r="B43" s="344">
        <f>'Récapitulatif Messieurs'!B45</f>
        <v>7</v>
      </c>
      <c r="C43" s="1" t="str">
        <f>'Récapitulatif Messieurs'!C45</f>
        <v>SERENO</v>
      </c>
      <c r="D43" s="289">
        <f>IF(ISERROR(SEARCH("'",'Récapitulatif Messieurs'!E45)),SUBSTITUTE(SUBSTITUTE(LEFT('Récapitulatif Messieurs'!E45,0)&amp;"0'"&amp;MID('Récapitulatif Messieurs'!E45,1,6),CHAR(34),""),"'",",")*1,SUBSTITUTE(SUBSTITUTE('Récapitulatif Messieurs'!E45,CHAR(34),""),"'",",")*1)</f>
        <v>0.29530000000000001</v>
      </c>
      <c r="E43" s="289">
        <f>IF(ISERROR(SEARCH("'",'Récapitulatif Messieurs'!F45)),SUBSTITUTE(SUBSTITUTE(LEFT('Récapitulatif Messieurs'!F45,0)&amp;"0'"&amp;MID('Récapitulatif Messieurs'!F45,1,6),CHAR(34),""),"'",",")*1,SUBSTITUTE(SUBSTITUTE('Récapitulatif Messieurs'!F45,CHAR(34),""),"'",",")*1)</f>
        <v>1.0616000000000001</v>
      </c>
      <c r="F43" s="289">
        <f>IF(ISERROR(SEARCH("'",'Récapitulatif Messieurs'!G45)),SUBSTITUTE(SUBSTITUTE(LEFT('Récapitulatif Messieurs'!G45,0)&amp;"0'"&amp;MID('Récapitulatif Messieurs'!G45,1,6),CHAR(34),""),"'",",")*1,SUBSTITUTE(SUBSTITUTE('Récapitulatif Messieurs'!G45,CHAR(34),""),"'",",")*1)</f>
        <v>0</v>
      </c>
      <c r="G43" s="289">
        <f>IF(ISERROR(SEARCH("'",'Récapitulatif Messieurs'!H45)),SUBSTITUTE(SUBSTITUTE(LEFT('Récapitulatif Messieurs'!H45,0)&amp;"0'"&amp;MID('Récapitulatif Messieurs'!H45,1,6),CHAR(34),""),"'",",")*1,SUBSTITUTE(SUBSTITUTE('Récapitulatif Messieurs'!H45,CHAR(34),""),"'",",")*1)</f>
        <v>0</v>
      </c>
      <c r="H43" s="289">
        <f>IF(ISERROR(SEARCH("'",'Récapitulatif Messieurs'!I45)),SUBSTITUTE(SUBSTITUTE(LEFT('Récapitulatif Messieurs'!I45,0)&amp;"0'"&amp;MID('Récapitulatif Messieurs'!I45,1,6),CHAR(34),""),"'",",")*1,SUBSTITUTE(SUBSTITUTE('Récapitulatif Messieurs'!I45,CHAR(34),""),"'",",")*1)</f>
        <v>0</v>
      </c>
      <c r="I43" s="289">
        <f>IF(ISERROR(SEARCH("'",'Récapitulatif Messieurs'!J45)),SUBSTITUTE(SUBSTITUTE(LEFT('Récapitulatif Messieurs'!J45,0)&amp;"0'"&amp;MID('Récapitulatif Messieurs'!J45,1,6),CHAR(34),""),"'",",")*1,SUBSTITUTE(SUBSTITUTE('Récapitulatif Messieurs'!J45,CHAR(34),""),"'",",")*1)</f>
        <v>0</v>
      </c>
      <c r="J43" s="289">
        <f>IF(ISERROR(SEARCH("'",'Récapitulatif Messieurs'!K45)),SUBSTITUTE(SUBSTITUTE(LEFT('Récapitulatif Messieurs'!K45,0)&amp;"0'"&amp;MID('Récapitulatif Messieurs'!K45,1,6),CHAR(34),""),"'",",")*1,SUBSTITUTE(SUBSTITUTE('Récapitulatif Messieurs'!K45,CHAR(34),""),"'",",")*1)</f>
        <v>0.34949999999999998</v>
      </c>
      <c r="K43" s="289">
        <f>IF(ISERROR(SEARCH("'",'Récapitulatif Messieurs'!L45)),SUBSTITUTE(SUBSTITUTE(LEFT('Récapitulatif Messieurs'!L45,0)&amp;"0'"&amp;MID('Récapitulatif Messieurs'!L45,1,6),CHAR(34),""),"'",",")*1,SUBSTITUTE(SUBSTITUTE('Récapitulatif Messieurs'!L45,CHAR(34),""),"'",",")*1)</f>
        <v>1.177</v>
      </c>
      <c r="L43" s="289">
        <f>IF(ISERROR(SEARCH("'",'Récapitulatif Messieurs'!M45)),SUBSTITUTE(SUBSTITUTE(LEFT('Récapitulatif Messieurs'!M45,0)&amp;"0'"&amp;MID('Récapitulatif Messieurs'!M45,1,6),CHAR(34),""),"'",",")*1,SUBSTITUTE(SUBSTITUTE('Récapitulatif Messieurs'!M45,CHAR(34),""),"'",",")*1)</f>
        <v>0</v>
      </c>
      <c r="M43" s="289">
        <f>IF(ISERROR(SEARCH("'",'Récapitulatif Messieurs'!N45)),SUBSTITUTE(SUBSTITUTE(LEFT('Récapitulatif Messieurs'!N45,0)&amp;"0'"&amp;MID('Récapitulatif Messieurs'!N45,1,6),CHAR(34),""),"'",",")*1,SUBSTITUTE(SUBSTITUTE('Récapitulatif Messieurs'!N45,CHAR(34),""),"'",",")*1)</f>
        <v>0.40910000000000002</v>
      </c>
      <c r="N43" s="289">
        <f>IF(ISERROR(SEARCH("'",'Récapitulatif Messieurs'!O45)),SUBSTITUTE(SUBSTITUTE(LEFT('Récapitulatif Messieurs'!O45,0)&amp;"0'"&amp;MID('Récapitulatif Messieurs'!O45,1,6),CHAR(34),""),"'",",")*1,SUBSTITUTE(SUBSTITUTE('Récapitulatif Messieurs'!O45,CHAR(34),""),"'",",")*1)</f>
        <v>1.3023</v>
      </c>
      <c r="O43" s="289">
        <f>IF(ISERROR(SEARCH("'",'Récapitulatif Messieurs'!P45)),SUBSTITUTE(SUBSTITUTE(LEFT('Récapitulatif Messieurs'!P45,0)&amp;"0'"&amp;MID('Récapitulatif Messieurs'!P45,1,6),CHAR(34),""),"'",",")*1,SUBSTITUTE(SUBSTITUTE('Récapitulatif Messieurs'!P45,CHAR(34),""),"'",",")*1)</f>
        <v>0</v>
      </c>
      <c r="P43" s="289">
        <f>IF(ISERROR(SEARCH("'",'Récapitulatif Messieurs'!Q45)),SUBSTITUTE(SUBSTITUTE(LEFT('Récapitulatif Messieurs'!Q45,0)&amp;"0'"&amp;MID('Récapitulatif Messieurs'!Q45,1,6),CHAR(34),""),"'",",")*1,SUBSTITUTE(SUBSTITUTE('Récapitulatif Messieurs'!Q45,CHAR(34),""),"'",",")*1)</f>
        <v>0.30890000000000001</v>
      </c>
      <c r="Q43" s="289">
        <f>IF(ISERROR(SEARCH("'",'Récapitulatif Messieurs'!R45)),SUBSTITUTE(SUBSTITUTE(LEFT('Récapitulatif Messieurs'!R45,0)&amp;"0'"&amp;MID('Récapitulatif Messieurs'!R45,1,6),CHAR(34),""),"'",",")*1,SUBSTITUTE(SUBSTITUTE('Récapitulatif Messieurs'!R45,CHAR(34),""),"'",",")*1)</f>
        <v>1.1345000000000001</v>
      </c>
      <c r="R43" s="289">
        <f>IF(ISERROR(SEARCH("'",'Récapitulatif Messieurs'!S45)),SUBSTITUTE(SUBSTITUTE(LEFT('Récapitulatif Messieurs'!S45,0)&amp;"0'"&amp;MID('Récapitulatif Messieurs'!S45,1,6),CHAR(34),""),"'",",")*1,SUBSTITUTE(SUBSTITUTE('Récapitulatif Messieurs'!S45,CHAR(34),""),"'",",")*1)</f>
        <v>0</v>
      </c>
      <c r="S43" s="289">
        <f>IF(ISERROR(SEARCH("'",'Récapitulatif Messieurs'!T45)),SUBSTITUTE(SUBSTITUTE(LEFT('Récapitulatif Messieurs'!T45,0)&amp;"0'"&amp;MID('Récapitulatif Messieurs'!T45,1,6),CHAR(34),""),"'",",")*1,SUBSTITUTE(SUBSTITUTE('Récapitulatif Messieurs'!T45,CHAR(34),""),"'",",")*1)</f>
        <v>1.1483000000000001</v>
      </c>
      <c r="T43" s="289">
        <f>IF(ISERROR(SEARCH("'",'Récapitulatif Messieurs'!U45)),SUBSTITUTE(SUBSTITUTE(LEFT('Récapitulatif Messieurs'!U45,0)&amp;"0'"&amp;MID('Récapitulatif Messieurs'!U45,1,6),CHAR(34),""),"'",",")*1,SUBSTITUTE(SUBSTITUTE('Récapitulatif Messieurs'!U45,CHAR(34),""),"'",",")*1)</f>
        <v>0</v>
      </c>
      <c r="U43" s="289">
        <f>IF(ISERROR(SEARCH("'",'Récapitulatif Messieurs'!V45)),SUBSTITUTE(SUBSTITUTE(LEFT('Récapitulatif Messieurs'!V45,0)&amp;"0'"&amp;MID('Récapitulatif Messieurs'!V45,1,6),CHAR(34),""),"'",",")*1,SUBSTITUTE(SUBSTITUTE('Récapitulatif Messieurs'!V45,CHAR(34),""),"'",",")*1)</f>
        <v>0</v>
      </c>
      <c r="V43" s="289"/>
    </row>
    <row r="44" spans="2:22">
      <c r="B44" s="344">
        <f>'Récapitulatif Messieurs'!B46</f>
        <v>0</v>
      </c>
      <c r="C44" s="1" t="str">
        <f>'Récapitulatif Messieurs'!C46</f>
        <v>Manuel</v>
      </c>
      <c r="D44" s="363">
        <f>IFERROR(IF(D43&gt;0,IF(ISNA(VLOOKUP(D43,PTM!B:B,1,0)),1503-MATCH(D43,PTM!B:B,1),1504-MATCH(D43,PTM!B:B,1)),0),"")</f>
        <v>813</v>
      </c>
      <c r="E44" s="363">
        <f>IFERROR(IF(E43&gt;0,IF(ISNA(VLOOKUP(E43,PTM!C:C,1,0)),1503-MATCH(E43,PTM!C:C,1),1504-MATCH(E43,PTM!C:C,1)),0),"")</f>
        <v>751</v>
      </c>
      <c r="F44" s="363">
        <f>IFERROR(IF(F43&gt;0,IF(ISNA(VLOOKUP(F43,PTM!D:D,1,0)),1503-MATCH(F43,PTM!D:D,1),1504-MATCH(F43,PTM!D:D,1)),0),"")</f>
        <v>0</v>
      </c>
      <c r="G44" s="363">
        <f>IFERROR(IF(G43&gt;0,IF(ISNA(VLOOKUP(G43,PTM!E:E,1,0)),1503-MATCH(G43,PTM!E:E,1),1504-MATCH(G43,PTM!E:E,1)),0),"")</f>
        <v>0</v>
      </c>
      <c r="H44" s="363">
        <f>IFERROR(IF(H43&gt;0,IF(ISNA(VLOOKUP(H43,PTM!F:F,1,0)),1503-MATCH(H43,PTM!F:F,1),1504-MATCH(H43,PTM!F:F,1)),0),"")</f>
        <v>0</v>
      </c>
      <c r="I44" s="363">
        <f>IFERROR(IF(I43&gt;0,IF(ISNA(VLOOKUP(I43,PTM!H:H,1,0)),1503-MATCH(I43,PTM!H:H,1),1504-MATCH(I43,PTM!H:H,1)),0),"")</f>
        <v>0</v>
      </c>
      <c r="J44" s="363">
        <f>IFERROR(IF(J43&gt;0,IF(ISNA(VLOOKUP(J43,PTM!I:I,1,0)),1503-MATCH(J43,PTM!I:I,1),1504-MATCH(J43,PTM!I:I,1)),0),"")</f>
        <v>741</v>
      </c>
      <c r="K44" s="363">
        <f>IFERROR(IF(K43&gt;0,IF(ISNA(VLOOKUP(K43,PTM!J:J,1,0)),1503-MATCH(K43,PTM!J:J,1),1504-MATCH(K43,PTM!J:J,1)),0),"")</f>
        <v>666</v>
      </c>
      <c r="L44" s="363">
        <f>IFERROR(IF(L43&gt;0,IF(ISNA(VLOOKUP(L43,PTM!K:K,1,0)),1503-MATCH(L43,PTM!K:K,1),1504-MATCH(L43,PTM!K:K,1)),0),"")</f>
        <v>0</v>
      </c>
      <c r="M44" s="363">
        <f>IFERROR(IF(M43&gt;0,IF(ISNA(VLOOKUP(M43,PTM!L:L,1,0)),1503-MATCH(M43,PTM!L:L,1),1504-MATCH(M43,PTM!L:L,1)),0),"")</f>
        <v>638</v>
      </c>
      <c r="N44" s="363">
        <f>IFERROR(IF(N43&gt;0,IF(ISNA(VLOOKUP(N43,PTM!M:M,1,0)),1503-MATCH(N43,PTM!M:M,1),1504-MATCH(N43,PTM!M:M,1)),0),"")</f>
        <v>604</v>
      </c>
      <c r="O44" s="363">
        <f>IFERROR(IF(O43&gt;0,IF(ISNA(VLOOKUP(O43,PTM!N:N,1,0)),1503-MATCH(O43,PTM!N:N,1),1504-MATCH(O43,PTM!N:N,1)),0),"")</f>
        <v>0</v>
      </c>
      <c r="P44" s="363">
        <f>IFERROR(IF(P43&gt;0,IF(ISNA(VLOOKUP(P43,PTM!O:O,1,0)),1503-MATCH(P43,PTM!O:O,1),1504-MATCH(P43,PTM!O:O,1)),0),"")</f>
        <v>846</v>
      </c>
      <c r="Q44" s="363">
        <f>IFERROR(IF(Q43&gt;0,IF(ISNA(VLOOKUP(Q43,PTM!P:P,1,0)),1503-MATCH(Q43,PTM!P:P,1),1504-MATCH(Q43,PTM!P:P,1)),0),"")</f>
        <v>747</v>
      </c>
      <c r="R44" s="363">
        <f>IFERROR(IF(R43&gt;0,IF(ISNA(VLOOKUP(R43,PTM!Q:Q,1,0)),1503-MATCH(R43,PTM!Q:Q,1),1504-MATCH(R43,PTM!Q:Q,1)),0),"")</f>
        <v>0</v>
      </c>
      <c r="S44" s="363">
        <f>IFERROR(IF(S43&gt;0,IF(ISNA(VLOOKUP(S43,PTM!R:R,1,0)),1503-MATCH(S43,PTM!R:R,1),1504-MATCH(S43,PTM!R:R,1)),0),"")</f>
        <v>740</v>
      </c>
      <c r="T44" s="363">
        <f>IFERROR(IF(T43&gt;0,IF(ISNA(VLOOKUP(T43,PTM!S:S,1,0)),1503-MATCH(T43,PTM!S:S,1),1504-MATCH(T43,PTM!S:S,1)),0),"")</f>
        <v>0</v>
      </c>
      <c r="U44" s="363">
        <f>IFERROR(IF(U43&gt;0,IF(ISNA(VLOOKUP(U43,PTM!T:T,1,0)),1503-MATCH(U43,PTM!T:T,1),1504-MATCH(U43,PTM!T:T,1)),0),"")</f>
        <v>0</v>
      </c>
      <c r="V44" s="289"/>
    </row>
    <row r="45" spans="2:22">
      <c r="B45" s="344">
        <f>'Récapitulatif Messieurs'!B47</f>
        <v>0</v>
      </c>
      <c r="C45" s="1" t="str">
        <f>'Récapitulatif Messieurs'!C47</f>
        <v>BOURIAT</v>
      </c>
      <c r="D45" s="289">
        <f>IF(ISERROR(SEARCH("'",'Récapitulatif Messieurs'!E47)),SUBSTITUTE(SUBSTITUTE(LEFT('Récapitulatif Messieurs'!E47,0)&amp;"0'"&amp;MID('Récapitulatif Messieurs'!E47,1,6),CHAR(34),""),"'",",")*1,SUBSTITUTE(SUBSTITUTE('Récapitulatif Messieurs'!E47,CHAR(34),""),"'",",")*1)</f>
        <v>0.29880000000000001</v>
      </c>
      <c r="E45" s="289">
        <f>IF(ISERROR(SEARCH("'",'Récapitulatif Messieurs'!F47)),SUBSTITUTE(SUBSTITUTE(LEFT('Récapitulatif Messieurs'!F47,0)&amp;"0'"&amp;MID('Récapitulatif Messieurs'!F47,1,6),CHAR(34),""),"'",",")*1,SUBSTITUTE(SUBSTITUTE('Récapitulatif Messieurs'!F47,CHAR(34),""),"'",",")*1)</f>
        <v>0</v>
      </c>
      <c r="F45" s="289">
        <f>IF(ISERROR(SEARCH("'",'Récapitulatif Messieurs'!G47)),SUBSTITUTE(SUBSTITUTE(LEFT('Récapitulatif Messieurs'!G47,0)&amp;"0'"&amp;MID('Récapitulatif Messieurs'!G47,1,6),CHAR(34),""),"'",",")*1,SUBSTITUTE(SUBSTITUTE('Récapitulatif Messieurs'!G47,CHAR(34),""),"'",",")*1)</f>
        <v>0</v>
      </c>
      <c r="G45" s="289">
        <f>IF(ISERROR(SEARCH("'",'Récapitulatif Messieurs'!H47)),SUBSTITUTE(SUBSTITUTE(LEFT('Récapitulatif Messieurs'!H47,0)&amp;"0'"&amp;MID('Récapitulatif Messieurs'!H47,1,6),CHAR(34),""),"'",",")*1,SUBSTITUTE(SUBSTITUTE('Récapitulatif Messieurs'!H47,CHAR(34),""),"'",",")*1)</f>
        <v>0</v>
      </c>
      <c r="H45" s="289">
        <f>IF(ISERROR(SEARCH("'",'Récapitulatif Messieurs'!I47)),SUBSTITUTE(SUBSTITUTE(LEFT('Récapitulatif Messieurs'!I47,0)&amp;"0'"&amp;MID('Récapitulatif Messieurs'!I47,1,6),CHAR(34),""),"'",",")*1,SUBSTITUTE(SUBSTITUTE('Récapitulatif Messieurs'!I47,CHAR(34),""),"'",",")*1)</f>
        <v>0</v>
      </c>
      <c r="I45" s="289">
        <f>IF(ISERROR(SEARCH("'",'Récapitulatif Messieurs'!J47)),SUBSTITUTE(SUBSTITUTE(LEFT('Récapitulatif Messieurs'!J47,0)&amp;"0'"&amp;MID('Récapitulatif Messieurs'!J47,1,6),CHAR(34),""),"'",",")*1,SUBSTITUTE(SUBSTITUTE('Récapitulatif Messieurs'!J47,CHAR(34),""),"'",",")*1)</f>
        <v>0</v>
      </c>
      <c r="J45" s="289">
        <f>IF(ISERROR(SEARCH("'",'Récapitulatif Messieurs'!K47)),SUBSTITUTE(SUBSTITUTE(LEFT('Récapitulatif Messieurs'!K47,0)&amp;"0'"&amp;MID('Récapitulatif Messieurs'!K47,1,6),CHAR(34),""),"'",",")*1,SUBSTITUTE(SUBSTITUTE('Récapitulatif Messieurs'!K47,CHAR(34),""),"'",",")*1)</f>
        <v>0</v>
      </c>
      <c r="K45" s="289">
        <f>IF(ISERROR(SEARCH("'",'Récapitulatif Messieurs'!L47)),SUBSTITUTE(SUBSTITUTE(LEFT('Récapitulatif Messieurs'!L47,0)&amp;"0'"&amp;MID('Récapitulatif Messieurs'!L47,1,6),CHAR(34),""),"'",",")*1,SUBSTITUTE(SUBSTITUTE('Récapitulatif Messieurs'!L47,CHAR(34),""),"'",",")*1)</f>
        <v>0</v>
      </c>
      <c r="L45" s="289">
        <f>IF(ISERROR(SEARCH("'",'Récapitulatif Messieurs'!M47)),SUBSTITUTE(SUBSTITUTE(LEFT('Récapitulatif Messieurs'!M47,0)&amp;"0'"&amp;MID('Récapitulatif Messieurs'!M47,1,6),CHAR(34),""),"'",",")*1,SUBSTITUTE(SUBSTITUTE('Récapitulatif Messieurs'!M47,CHAR(34),""),"'",",")*1)</f>
        <v>0</v>
      </c>
      <c r="M45" s="289">
        <f>IF(ISERROR(SEARCH("'",'Récapitulatif Messieurs'!N47)),SUBSTITUTE(SUBSTITUTE(LEFT('Récapitulatif Messieurs'!N47,0)&amp;"0'"&amp;MID('Récapitulatif Messieurs'!N47,1,6),CHAR(34),""),"'",",")*1,SUBSTITUTE(SUBSTITUTE('Récapitulatif Messieurs'!N47,CHAR(34),""),"'",",")*1)</f>
        <v>0.37690000000000001</v>
      </c>
      <c r="N45" s="289">
        <f>IF(ISERROR(SEARCH("'",'Récapitulatif Messieurs'!O47)),SUBSTITUTE(SUBSTITUTE(LEFT('Récapitulatif Messieurs'!O47,0)&amp;"0'"&amp;MID('Récapitulatif Messieurs'!O47,1,6),CHAR(34),""),"'",",")*1,SUBSTITUTE(SUBSTITUTE('Récapitulatif Messieurs'!O47,CHAR(34),""),"'",",")*1)</f>
        <v>1.2552000000000001</v>
      </c>
      <c r="O45" s="289">
        <f>IF(ISERROR(SEARCH("'",'Récapitulatif Messieurs'!P47)),SUBSTITUTE(SUBSTITUTE(LEFT('Récapitulatif Messieurs'!P47,0)&amp;"0'"&amp;MID('Récapitulatif Messieurs'!P47,1,6),CHAR(34),""),"'",",")*1,SUBSTITUTE(SUBSTITUTE('Récapitulatif Messieurs'!P47,CHAR(34),""),"'",",")*1)</f>
        <v>0</v>
      </c>
      <c r="P45" s="289">
        <f>IF(ISERROR(SEARCH("'",'Récapitulatif Messieurs'!Q47)),SUBSTITUTE(SUBSTITUTE(LEFT('Récapitulatif Messieurs'!Q47,0)&amp;"0'"&amp;MID('Récapitulatif Messieurs'!Q47,1,6),CHAR(34),""),"'",",")*1,SUBSTITUTE(SUBSTITUTE('Récapitulatif Messieurs'!Q47,CHAR(34),""),"'",",")*1)</f>
        <v>0</v>
      </c>
      <c r="Q45" s="289">
        <f>IF(ISERROR(SEARCH("'",'Récapitulatif Messieurs'!R47)),SUBSTITUTE(SUBSTITUTE(LEFT('Récapitulatif Messieurs'!R47,0)&amp;"0'"&amp;MID('Récapitulatif Messieurs'!R47,1,6),CHAR(34),""),"'",",")*1,SUBSTITUTE(SUBSTITUTE('Récapitulatif Messieurs'!R47,CHAR(34),""),"'",",")*1)</f>
        <v>0</v>
      </c>
      <c r="R45" s="289">
        <f>IF(ISERROR(SEARCH("'",'Récapitulatif Messieurs'!S47)),SUBSTITUTE(SUBSTITUTE(LEFT('Récapitulatif Messieurs'!S47,0)&amp;"0'"&amp;MID('Récapitulatif Messieurs'!S47,1,6),CHAR(34),""),"'",",")*1,SUBSTITUTE(SUBSTITUTE('Récapitulatif Messieurs'!S47,CHAR(34),""),"'",",")*1)</f>
        <v>0</v>
      </c>
      <c r="S45" s="289">
        <f>IF(ISERROR(SEARCH("'",'Récapitulatif Messieurs'!T47)),SUBSTITUTE(SUBSTITUTE(LEFT('Récapitulatif Messieurs'!T47,0)&amp;"0'"&amp;MID('Récapitulatif Messieurs'!T47,1,6),CHAR(34),""),"'",",")*1,SUBSTITUTE(SUBSTITUTE('Récapitulatif Messieurs'!T47,CHAR(34),""),"'",",")*1)</f>
        <v>1.1835</v>
      </c>
      <c r="T45" s="289">
        <f>IF(ISERROR(SEARCH("'",'Récapitulatif Messieurs'!U47)),SUBSTITUTE(SUBSTITUTE(LEFT('Récapitulatif Messieurs'!U47,0)&amp;"0'"&amp;MID('Récapitulatif Messieurs'!U47,1,6),CHAR(34),""),"'",",")*1,SUBSTITUTE(SUBSTITUTE('Récapitulatif Messieurs'!U47,CHAR(34),""),"'",",")*1)</f>
        <v>0</v>
      </c>
      <c r="U45" s="289">
        <f>IF(ISERROR(SEARCH("'",'Récapitulatif Messieurs'!V47)),SUBSTITUTE(SUBSTITUTE(LEFT('Récapitulatif Messieurs'!V47,0)&amp;"0'"&amp;MID('Récapitulatif Messieurs'!V47,1,6),CHAR(34),""),"'",",")*1,SUBSTITUTE(SUBSTITUTE('Récapitulatif Messieurs'!V47,CHAR(34),""),"'",",")*1)</f>
        <v>0</v>
      </c>
      <c r="V45" s="289"/>
    </row>
    <row r="46" spans="2:22">
      <c r="B46" s="344">
        <f>'Récapitulatif Messieurs'!B48</f>
        <v>0</v>
      </c>
      <c r="C46" s="1" t="str">
        <f>'Récapitulatif Messieurs'!C48</f>
        <v>Olivier</v>
      </c>
      <c r="D46" s="363">
        <f>IFERROR(IF(D45&gt;0,IF(ISNA(VLOOKUP(D45,PTM!B:B,1,0)),1503-MATCH(D45,PTM!B:B,1),1504-MATCH(D45,PTM!B:B,1)),0),"")</f>
        <v>792</v>
      </c>
      <c r="E46" s="363">
        <f>IFERROR(IF(E45&gt;0,IF(ISNA(VLOOKUP(E45,PTM!C:C,1,0)),1503-MATCH(E45,PTM!C:C,1),1504-MATCH(E45,PTM!C:C,1)),0),"")</f>
        <v>0</v>
      </c>
      <c r="F46" s="363">
        <f>IFERROR(IF(F45&gt;0,IF(ISNA(VLOOKUP(F45,PTM!D:D,1,0)),1503-MATCH(F45,PTM!D:D,1),1504-MATCH(F45,PTM!D:D,1)),0),"")</f>
        <v>0</v>
      </c>
      <c r="G46" s="363">
        <f>IFERROR(IF(G45&gt;0,IF(ISNA(VLOOKUP(G45,PTM!E:E,1,0)),1503-MATCH(G45,PTM!E:E,1),1504-MATCH(G45,PTM!E:E,1)),0),"")</f>
        <v>0</v>
      </c>
      <c r="H46" s="363">
        <f>IFERROR(IF(H45&gt;0,IF(ISNA(VLOOKUP(H45,PTM!F:F,1,0)),1503-MATCH(H45,PTM!F:F,1),1504-MATCH(H45,PTM!F:F,1)),0),"")</f>
        <v>0</v>
      </c>
      <c r="I46" s="363">
        <f>IFERROR(IF(I45&gt;0,IF(ISNA(VLOOKUP(I45,PTM!H:H,1,0)),1503-MATCH(I45,PTM!H:H,1),1504-MATCH(I45,PTM!H:H,1)),0),"")</f>
        <v>0</v>
      </c>
      <c r="J46" s="363">
        <f>IFERROR(IF(J45&gt;0,IF(ISNA(VLOOKUP(J45,PTM!I:I,1,0)),1503-MATCH(J45,PTM!I:I,1),1504-MATCH(J45,PTM!I:I,1)),0),"")</f>
        <v>0</v>
      </c>
      <c r="K46" s="363">
        <f>IFERROR(IF(K45&gt;0,IF(ISNA(VLOOKUP(K45,PTM!J:J,1,0)),1503-MATCH(K45,PTM!J:J,1),1504-MATCH(K45,PTM!J:J,1)),0),"")</f>
        <v>0</v>
      </c>
      <c r="L46" s="363">
        <f>IFERROR(IF(L45&gt;0,IF(ISNA(VLOOKUP(L45,PTM!K:K,1,0)),1503-MATCH(L45,PTM!K:K,1),1504-MATCH(L45,PTM!K:K,1)),0),"")</f>
        <v>0</v>
      </c>
      <c r="M46" s="363">
        <f>IFERROR(IF(M45&gt;0,IF(ISNA(VLOOKUP(M45,PTM!L:L,1,0)),1503-MATCH(M45,PTM!L:L,1),1504-MATCH(M45,PTM!L:L,1)),0),"")</f>
        <v>773</v>
      </c>
      <c r="N46" s="363">
        <f>IFERROR(IF(N45&gt;0,IF(ISNA(VLOOKUP(N45,PTM!M:M,1,0)),1503-MATCH(N45,PTM!M:M,1),1504-MATCH(N45,PTM!M:M,1)),0),"")</f>
        <v>698</v>
      </c>
      <c r="O46" s="363">
        <f>IFERROR(IF(O45&gt;0,IF(ISNA(VLOOKUP(O45,PTM!N:N,1,0)),1503-MATCH(O45,PTM!N:N,1),1504-MATCH(O45,PTM!N:N,1)),0),"")</f>
        <v>0</v>
      </c>
      <c r="P46" s="363">
        <f>IFERROR(IF(P45&gt;0,IF(ISNA(VLOOKUP(P45,PTM!O:O,1,0)),1503-MATCH(P45,PTM!O:O,1),1504-MATCH(P45,PTM!O:O,1)),0),"")</f>
        <v>0</v>
      </c>
      <c r="Q46" s="363">
        <f>IFERROR(IF(Q45&gt;0,IF(ISNA(VLOOKUP(Q45,PTM!P:P,1,0)),1503-MATCH(Q45,PTM!P:P,1),1504-MATCH(Q45,PTM!P:P,1)),0),"")</f>
        <v>0</v>
      </c>
      <c r="R46" s="363">
        <f>IFERROR(IF(R45&gt;0,IF(ISNA(VLOOKUP(R45,PTM!Q:Q,1,0)),1503-MATCH(R45,PTM!Q:Q,1),1504-MATCH(R45,PTM!Q:Q,1)),0),"")</f>
        <v>0</v>
      </c>
      <c r="S46" s="363">
        <f>IFERROR(IF(S45&gt;0,IF(ISNA(VLOOKUP(S45,PTM!R:R,1,0)),1503-MATCH(S45,PTM!R:R,1),1504-MATCH(S45,PTM!R:R,1)),0),"")</f>
        <v>657</v>
      </c>
      <c r="T46" s="363">
        <f>IFERROR(IF(T45&gt;0,IF(ISNA(VLOOKUP(T45,PTM!S:S,1,0)),1503-MATCH(T45,PTM!S:S,1),1504-MATCH(T45,PTM!S:S,1)),0),"")</f>
        <v>0</v>
      </c>
      <c r="U46" s="363">
        <f>IFERROR(IF(U45&gt;0,IF(ISNA(VLOOKUP(U45,PTM!T:T,1,0)),1503-MATCH(U45,PTM!T:T,1),1504-MATCH(U45,PTM!T:T,1)),0),"")</f>
        <v>0</v>
      </c>
      <c r="V46" s="289"/>
    </row>
    <row r="47" spans="2:22">
      <c r="B47" s="563" t="str">
        <f>'Récapitulatif Messieurs'!B49</f>
        <v>6-7</v>
      </c>
      <c r="C47" s="1" t="str">
        <f>'Récapitulatif Messieurs'!C49</f>
        <v>LUSSEAUD</v>
      </c>
      <c r="D47" s="563">
        <f>IF(ISERROR(SEARCH("'",'Récapitulatif Messieurs'!E49)),SUBSTITUTE(SUBSTITUTE(LEFT('Récapitulatif Messieurs'!E49,0)&amp;"0'"&amp;MID('Récapitulatif Messieurs'!E49,1,6),CHAR(34),""),"'",",")*1,SUBSTITUTE(SUBSTITUTE('Récapitulatif Messieurs'!E49,CHAR(34),""),"'",",")*1)</f>
        <v>0.31619999999999998</v>
      </c>
      <c r="E47" s="563">
        <f>IF(ISERROR(SEARCH("'",'Récapitulatif Messieurs'!F49)),SUBSTITUTE(SUBSTITUTE(LEFT('Récapitulatif Messieurs'!F49,0)&amp;"0'"&amp;MID('Récapitulatif Messieurs'!F49,1,6),CHAR(34),""),"'",",")*1,SUBSTITUTE(SUBSTITUTE('Récapitulatif Messieurs'!F49,CHAR(34),""),"'",",")*1)</f>
        <v>0</v>
      </c>
      <c r="F47" s="563">
        <f>IF(ISERROR(SEARCH("'",'Récapitulatif Messieurs'!G49)),SUBSTITUTE(SUBSTITUTE(LEFT('Récapitulatif Messieurs'!G49,0)&amp;"0'"&amp;MID('Récapitulatif Messieurs'!G49,1,6),CHAR(34),""),"'",",")*1,SUBSTITUTE(SUBSTITUTE('Récapitulatif Messieurs'!G49,CHAR(34),""),"'",",")*1)</f>
        <v>0</v>
      </c>
      <c r="G47" s="563">
        <f>IF(ISERROR(SEARCH("'",'Récapitulatif Messieurs'!H49)),SUBSTITUTE(SUBSTITUTE(LEFT('Récapitulatif Messieurs'!H49,0)&amp;"0'"&amp;MID('Récapitulatif Messieurs'!H49,1,6),CHAR(34),""),"'",",")*1,SUBSTITUTE(SUBSTITUTE('Récapitulatif Messieurs'!H49,CHAR(34),""),"'",",")*1)</f>
        <v>0</v>
      </c>
      <c r="H47" s="563">
        <f>IF(ISERROR(SEARCH("'",'Récapitulatif Messieurs'!I49)),SUBSTITUTE(SUBSTITUTE(LEFT('Récapitulatif Messieurs'!I49,0)&amp;"0'"&amp;MID('Récapitulatif Messieurs'!I49,1,6),CHAR(34),""),"'",",")*1,SUBSTITUTE(SUBSTITUTE('Récapitulatif Messieurs'!I49,CHAR(34),""),"'",",")*1)</f>
        <v>0</v>
      </c>
      <c r="I47" s="563">
        <f>IF(ISERROR(SEARCH("'",'Récapitulatif Messieurs'!J49)),SUBSTITUTE(SUBSTITUTE(LEFT('Récapitulatif Messieurs'!J49,0)&amp;"0'"&amp;MID('Récapitulatif Messieurs'!J49,1,6),CHAR(34),""),"'",",")*1,SUBSTITUTE(SUBSTITUTE('Récapitulatif Messieurs'!J49,CHAR(34),""),"'",",")*1)</f>
        <v>0</v>
      </c>
      <c r="J47" s="563">
        <f>IF(ISERROR(SEARCH("'",'Récapitulatif Messieurs'!K49)),SUBSTITUTE(SUBSTITUTE(LEFT('Récapitulatif Messieurs'!K49,0)&amp;"0'"&amp;MID('Récapitulatif Messieurs'!K49,1,6),CHAR(34),""),"'",",")*1,SUBSTITUTE(SUBSTITUTE('Récapitulatif Messieurs'!K49,CHAR(34),""),"'",",")*1)</f>
        <v>0.37209999999999999</v>
      </c>
      <c r="K47" s="563">
        <f>IF(ISERROR(SEARCH("'",'Récapitulatif Messieurs'!L49)),SUBSTITUTE(SUBSTITUTE(LEFT('Récapitulatif Messieurs'!L49,0)&amp;"0'"&amp;MID('Récapitulatif Messieurs'!L49,1,6),CHAR(34),""),"'",",")*1,SUBSTITUTE(SUBSTITUTE('Récapitulatif Messieurs'!L49,CHAR(34),""),"'",",")*1)</f>
        <v>0</v>
      </c>
      <c r="L47" s="563">
        <f>IF(ISERROR(SEARCH("'",'Récapitulatif Messieurs'!M49)),SUBSTITUTE(SUBSTITUTE(LEFT('Récapitulatif Messieurs'!M49,0)&amp;"0'"&amp;MID('Récapitulatif Messieurs'!M49,1,6),CHAR(34),""),"'",",")*1,SUBSTITUTE(SUBSTITUTE('Récapitulatif Messieurs'!M49,CHAR(34),""),"'",",")*1)</f>
        <v>0</v>
      </c>
      <c r="M47" s="563">
        <f>IF(ISERROR(SEARCH("'",'Récapitulatif Messieurs'!N49)),SUBSTITUTE(SUBSTITUTE(LEFT('Récapitulatif Messieurs'!N49,0)&amp;"0'"&amp;MID('Récapitulatif Messieurs'!N49,1,6),CHAR(34),""),"'",",")*1,SUBSTITUTE(SUBSTITUTE('Récapitulatif Messieurs'!N49,CHAR(34),""),"'",",")*1)</f>
        <v>0</v>
      </c>
      <c r="N47" s="563">
        <f>IF(ISERROR(SEARCH("'",'Récapitulatif Messieurs'!O49)),SUBSTITUTE(SUBSTITUTE(LEFT('Récapitulatif Messieurs'!O49,0)&amp;"0'"&amp;MID('Récapitulatif Messieurs'!O49,1,6),CHAR(34),""),"'",",")*1,SUBSTITUTE(SUBSTITUTE('Récapitulatif Messieurs'!O49,CHAR(34),""),"'",",")*1)</f>
        <v>0</v>
      </c>
      <c r="O47" s="563">
        <f>IF(ISERROR(SEARCH("'",'Récapitulatif Messieurs'!P49)),SUBSTITUTE(SUBSTITUTE(LEFT('Récapitulatif Messieurs'!P49,0)&amp;"0'"&amp;MID('Récapitulatif Messieurs'!P49,1,6),CHAR(34),""),"'",",")*1,SUBSTITUTE(SUBSTITUTE('Récapitulatif Messieurs'!P49,CHAR(34),""),"'",",")*1)</f>
        <v>0</v>
      </c>
      <c r="P47" s="563">
        <f>IF(ISERROR(SEARCH("'",'Récapitulatif Messieurs'!Q49)),SUBSTITUTE(SUBSTITUTE(LEFT('Récapitulatif Messieurs'!Q49,0)&amp;"0'"&amp;MID('Récapitulatif Messieurs'!Q49,1,6),CHAR(34),""),"'",",")*1,SUBSTITUTE(SUBSTITUTE('Récapitulatif Messieurs'!Q49,CHAR(34),""),"'",",")*1)</f>
        <v>0</v>
      </c>
      <c r="Q47" s="563">
        <f>IF(ISERROR(SEARCH("'",'Récapitulatif Messieurs'!R49)),SUBSTITUTE(SUBSTITUTE(LEFT('Récapitulatif Messieurs'!R49,0)&amp;"0'"&amp;MID('Récapitulatif Messieurs'!R49,1,6),CHAR(34),""),"'",",")*1,SUBSTITUTE(SUBSTITUTE('Récapitulatif Messieurs'!R49,CHAR(34),""),"'",",")*1)</f>
        <v>0</v>
      </c>
      <c r="R47" s="563">
        <f>IF(ISERROR(SEARCH("'",'Récapitulatif Messieurs'!S49)),SUBSTITUTE(SUBSTITUTE(LEFT('Récapitulatif Messieurs'!S49,0)&amp;"0'"&amp;MID('Récapitulatif Messieurs'!S49,1,6),CHAR(34),""),"'",",")*1,SUBSTITUTE(SUBSTITUTE('Récapitulatif Messieurs'!S49,CHAR(34),""),"'",",")*1)</f>
        <v>0</v>
      </c>
      <c r="S47" s="563">
        <f>IF(ISERROR(SEARCH("'",'Récapitulatif Messieurs'!T49)),SUBSTITUTE(SUBSTITUTE(LEFT('Récapitulatif Messieurs'!T49,0)&amp;"0'"&amp;MID('Récapitulatif Messieurs'!T49,1,6),CHAR(34),""),"'",",")*1,SUBSTITUTE(SUBSTITUTE('Récapitulatif Messieurs'!T49,CHAR(34),""),"'",",")*1)</f>
        <v>0</v>
      </c>
      <c r="T47" s="563">
        <f>IF(ISERROR(SEARCH("'",'Récapitulatif Messieurs'!U49)),SUBSTITUTE(SUBSTITUTE(LEFT('Récapitulatif Messieurs'!U49,0)&amp;"0'"&amp;MID('Récapitulatif Messieurs'!U49,1,6),CHAR(34),""),"'",",")*1,SUBSTITUTE(SUBSTITUTE('Récapitulatif Messieurs'!U49,CHAR(34),""),"'",",")*1)</f>
        <v>0</v>
      </c>
      <c r="U47" s="563">
        <f>IF(ISERROR(SEARCH("'",'Récapitulatif Messieurs'!V49)),SUBSTITUTE(SUBSTITUTE(LEFT('Récapitulatif Messieurs'!V49,0)&amp;"0'"&amp;MID('Récapitulatif Messieurs'!V49,1,6),CHAR(34),""),"'",",")*1,SUBSTITUTE(SUBSTITUTE('Récapitulatif Messieurs'!V49,CHAR(34),""),"'",",")*1)</f>
        <v>0</v>
      </c>
      <c r="V47" s="563"/>
    </row>
    <row r="48" spans="2:22">
      <c r="B48" s="563">
        <f>'Récapitulatif Messieurs'!B50</f>
        <v>0</v>
      </c>
      <c r="C48" s="1" t="str">
        <f>'Récapitulatif Messieurs'!C50</f>
        <v>Jerome</v>
      </c>
      <c r="D48" s="563">
        <f>IFERROR(IF(D47&gt;0,IF(ISNA(VLOOKUP(D47,PTM!B:B,1,0)),1503-MATCH(D47,PTM!B:B,1),1504-MATCH(D47,PTM!B:B,1)),0),"")</f>
        <v>694</v>
      </c>
      <c r="E48" s="563">
        <f>IFERROR(IF(E47&gt;0,IF(ISNA(VLOOKUP(E47,PTM!C:C,1,0)),1503-MATCH(E47,PTM!C:C,1),1504-MATCH(E47,PTM!C:C,1)),0),"")</f>
        <v>0</v>
      </c>
      <c r="F48" s="563">
        <f>IFERROR(IF(F47&gt;0,IF(ISNA(VLOOKUP(F47,PTM!D:D,1,0)),1503-MATCH(F47,PTM!D:D,1),1504-MATCH(F47,PTM!D:D,1)),0),"")</f>
        <v>0</v>
      </c>
      <c r="G48" s="563">
        <f>IFERROR(IF(G47&gt;0,IF(ISNA(VLOOKUP(G47,PTM!E:E,1,0)),1503-MATCH(G47,PTM!E:E,1),1504-MATCH(G47,PTM!E:E,1)),0),"")</f>
        <v>0</v>
      </c>
      <c r="H48" s="563">
        <f>IFERROR(IF(H47&gt;0,IF(ISNA(VLOOKUP(H47,PTM!F:F,1,0)),1503-MATCH(H47,PTM!F:F,1),1504-MATCH(H47,PTM!F:F,1)),0),"")</f>
        <v>0</v>
      </c>
      <c r="I48" s="563">
        <f>IFERROR(IF(I47&gt;0,IF(ISNA(VLOOKUP(I47,PTM!H:H,1,0)),1503-MATCH(I47,PTM!H:H,1),1504-MATCH(I47,PTM!H:H,1)),0),"")</f>
        <v>0</v>
      </c>
      <c r="J48" s="563">
        <f>IFERROR(IF(J47&gt;0,IF(ISNA(VLOOKUP(J47,PTM!I:I,1,0)),1503-MATCH(J47,PTM!I:I,1),1504-MATCH(J47,PTM!I:I,1)),0),"")</f>
        <v>637</v>
      </c>
      <c r="K48" s="563">
        <f>IFERROR(IF(K47&gt;0,IF(ISNA(VLOOKUP(K47,PTM!J:J,1,0)),1503-MATCH(K47,PTM!J:J,1),1504-MATCH(K47,PTM!J:J,1)),0),"")</f>
        <v>0</v>
      </c>
      <c r="L48" s="563">
        <f>IFERROR(IF(L47&gt;0,IF(ISNA(VLOOKUP(L47,PTM!K:K,1,0)),1503-MATCH(L47,PTM!K:K,1),1504-MATCH(L47,PTM!K:K,1)),0),"")</f>
        <v>0</v>
      </c>
      <c r="M48" s="563">
        <f>IFERROR(IF(M47&gt;0,IF(ISNA(VLOOKUP(M47,PTM!L:L,1,0)),1503-MATCH(M47,PTM!L:L,1),1504-MATCH(M47,PTM!L:L,1)),0),"")</f>
        <v>0</v>
      </c>
      <c r="N48" s="563">
        <f>IFERROR(IF(N47&gt;0,IF(ISNA(VLOOKUP(N47,PTM!M:M,1,0)),1503-MATCH(N47,PTM!M:M,1),1504-MATCH(N47,PTM!M:M,1)),0),"")</f>
        <v>0</v>
      </c>
      <c r="O48" s="563">
        <f>IFERROR(IF(O47&gt;0,IF(ISNA(VLOOKUP(O47,PTM!N:N,1,0)),1503-MATCH(O47,PTM!N:N,1),1504-MATCH(O47,PTM!N:N,1)),0),"")</f>
        <v>0</v>
      </c>
      <c r="P48" s="563">
        <f>IFERROR(IF(P47&gt;0,IF(ISNA(VLOOKUP(P47,PTM!O:O,1,0)),1503-MATCH(P47,PTM!O:O,1),1504-MATCH(P47,PTM!O:O,1)),0),"")</f>
        <v>0</v>
      </c>
      <c r="Q48" s="563">
        <f>IFERROR(IF(Q47&gt;0,IF(ISNA(VLOOKUP(Q47,PTM!P:P,1,0)),1503-MATCH(Q47,PTM!P:P,1),1504-MATCH(Q47,PTM!P:P,1)),0),"")</f>
        <v>0</v>
      </c>
      <c r="R48" s="563">
        <f>IFERROR(IF(R47&gt;0,IF(ISNA(VLOOKUP(R47,PTM!Q:Q,1,0)),1503-MATCH(R47,PTM!Q:Q,1),1504-MATCH(R47,PTM!Q:Q,1)),0),"")</f>
        <v>0</v>
      </c>
      <c r="S48" s="563">
        <f>IFERROR(IF(S47&gt;0,IF(ISNA(VLOOKUP(S47,PTM!R:R,1,0)),1503-MATCH(S47,PTM!R:R,1),1504-MATCH(S47,PTM!R:R,1)),0),"")</f>
        <v>0</v>
      </c>
      <c r="T48" s="563">
        <f>IFERROR(IF(T47&gt;0,IF(ISNA(VLOOKUP(T47,PTM!S:S,1,0)),1503-MATCH(T47,PTM!S:S,1),1504-MATCH(T47,PTM!S:S,1)),0),"")</f>
        <v>0</v>
      </c>
      <c r="U48" s="563">
        <f>IFERROR(IF(U47&gt;0,IF(ISNA(VLOOKUP(U47,PTM!T:T,1,0)),1503-MATCH(U47,PTM!T:T,1),1504-MATCH(U47,PTM!T:T,1)),0),"")</f>
        <v>0</v>
      </c>
      <c r="V48" s="563"/>
    </row>
    <row r="49" spans="2:22">
      <c r="B49" s="344">
        <f>'Récapitulatif Messieurs'!B51</f>
        <v>6</v>
      </c>
      <c r="C49" s="1" t="str">
        <f>'Récapitulatif Messieurs'!C51</f>
        <v>DUPUY</v>
      </c>
      <c r="D49" s="289">
        <f>IF(ISERROR(SEARCH("'",'Récapitulatif Messieurs'!E51)),SUBSTITUTE(SUBSTITUTE(LEFT('Récapitulatif Messieurs'!E51,0)&amp;"0'"&amp;MID('Récapitulatif Messieurs'!E51,1,6),CHAR(34),""),"'",",")*1,SUBSTITUTE(SUBSTITUTE('Récapitulatif Messieurs'!E51,CHAR(34),""),"'",",")*1)</f>
        <v>0</v>
      </c>
      <c r="E49" s="289">
        <f>IF(ISERROR(SEARCH("'",'Récapitulatif Messieurs'!F51)),SUBSTITUTE(SUBSTITUTE(LEFT('Récapitulatif Messieurs'!F51,0)&amp;"0'"&amp;MID('Récapitulatif Messieurs'!F51,1,6),CHAR(34),""),"'",",")*1,SUBSTITUTE(SUBSTITUTE('Récapitulatif Messieurs'!F51,CHAR(34),""),"'",",")*1)</f>
        <v>0</v>
      </c>
      <c r="F49" s="289">
        <f>IF(ISERROR(SEARCH("'",'Récapitulatif Messieurs'!G51)),SUBSTITUTE(SUBSTITUTE(LEFT('Récapitulatif Messieurs'!G51,0)&amp;"0'"&amp;MID('Récapitulatif Messieurs'!G51,1,6),CHAR(34),""),"'",",")*1,SUBSTITUTE(SUBSTITUTE('Récapitulatif Messieurs'!G51,CHAR(34),""),"'",",")*1)</f>
        <v>2.2673000000000001</v>
      </c>
      <c r="G49" s="289">
        <f>IF(ISERROR(SEARCH("'",'Récapitulatif Messieurs'!H51)),SUBSTITUTE(SUBSTITUTE(LEFT('Récapitulatif Messieurs'!H51,0)&amp;"0'"&amp;MID('Récapitulatif Messieurs'!H51,1,6),CHAR(34),""),"'",",")*1,SUBSTITUTE(SUBSTITUTE('Récapitulatif Messieurs'!H51,CHAR(34),""),"'",",")*1)</f>
        <v>0</v>
      </c>
      <c r="H49" s="289">
        <f>IF(ISERROR(SEARCH("'",'Récapitulatif Messieurs'!I51)),SUBSTITUTE(SUBSTITUTE(LEFT('Récapitulatif Messieurs'!I51,0)&amp;"0'"&amp;MID('Récapitulatif Messieurs'!I51,1,6),CHAR(34),""),"'",",")*1,SUBSTITUTE(SUBSTITUTE('Récapitulatif Messieurs'!I51,CHAR(34),""),"'",",")*1)</f>
        <v>0</v>
      </c>
      <c r="I49" s="289">
        <f>IF(ISERROR(SEARCH("'",'Récapitulatif Messieurs'!J51)),SUBSTITUTE(SUBSTITUTE(LEFT('Récapitulatif Messieurs'!J51,0)&amp;"0'"&amp;MID('Récapitulatif Messieurs'!J51,1,6),CHAR(34),""),"'",",")*1,SUBSTITUTE(SUBSTITUTE('Récapitulatif Messieurs'!J51,CHAR(34),""),"'",",")*1)</f>
        <v>0</v>
      </c>
      <c r="J49" s="289">
        <f>IF(ISERROR(SEARCH("'",'Récapitulatif Messieurs'!K51)),SUBSTITUTE(SUBSTITUTE(LEFT('Récapitulatif Messieurs'!K51,0)&amp;"0'"&amp;MID('Récapitulatif Messieurs'!K51,1,6),CHAR(34),""),"'",",")*1,SUBSTITUTE(SUBSTITUTE('Récapitulatif Messieurs'!K51,CHAR(34),""),"'",",")*1)</f>
        <v>0.3609</v>
      </c>
      <c r="K49" s="289">
        <f>IF(ISERROR(SEARCH("'",'Récapitulatif Messieurs'!L51)),SUBSTITUTE(SUBSTITUTE(LEFT('Récapitulatif Messieurs'!L51,0)&amp;"0'"&amp;MID('Récapitulatif Messieurs'!L51,1,6),CHAR(34),""),"'",",")*1,SUBSTITUTE(SUBSTITUTE('Récapitulatif Messieurs'!L51,CHAR(34),""),"'",",")*1)</f>
        <v>1.1738999999999999</v>
      </c>
      <c r="L49" s="289">
        <f>IF(ISERROR(SEARCH("'",'Récapitulatif Messieurs'!M51)),SUBSTITUTE(SUBSTITUTE(LEFT('Récapitulatif Messieurs'!M51,0)&amp;"0'"&amp;MID('Récapitulatif Messieurs'!M51,1,6),CHAR(34),""),"'",",")*1,SUBSTITUTE(SUBSTITUTE('Récapitulatif Messieurs'!M51,CHAR(34),""),"'",",")*1)</f>
        <v>2.4754999999999998</v>
      </c>
      <c r="M49" s="289">
        <f>IF(ISERROR(SEARCH("'",'Récapitulatif Messieurs'!N51)),SUBSTITUTE(SUBSTITUTE(LEFT('Récapitulatif Messieurs'!N51,0)&amp;"0'"&amp;MID('Récapitulatif Messieurs'!N51,1,6),CHAR(34),""),"'",",")*1,SUBSTITUTE(SUBSTITUTE('Récapitulatif Messieurs'!N51,CHAR(34),""),"'",",")*1)</f>
        <v>0</v>
      </c>
      <c r="N49" s="289">
        <f>IF(ISERROR(SEARCH("'",'Récapitulatif Messieurs'!O51)),SUBSTITUTE(SUBSTITUTE(LEFT('Récapitulatif Messieurs'!O51,0)&amp;"0'"&amp;MID('Récapitulatif Messieurs'!O51,1,6),CHAR(34),""),"'",",")*1,SUBSTITUTE(SUBSTITUTE('Récapitulatif Messieurs'!O51,CHAR(34),""),"'",",")*1)</f>
        <v>0</v>
      </c>
      <c r="O49" s="289">
        <f>IF(ISERROR(SEARCH("'",'Récapitulatif Messieurs'!P51)),SUBSTITUTE(SUBSTITUTE(LEFT('Récapitulatif Messieurs'!P51,0)&amp;"0'"&amp;MID('Récapitulatif Messieurs'!P51,1,6),CHAR(34),""),"'",",")*1,SUBSTITUTE(SUBSTITUTE('Récapitulatif Messieurs'!P51,CHAR(34),""),"'",",")*1)</f>
        <v>0</v>
      </c>
      <c r="P49" s="289">
        <f>IF(ISERROR(SEARCH("'",'Récapitulatif Messieurs'!Q51)),SUBSTITUTE(SUBSTITUTE(LEFT('Récapitulatif Messieurs'!Q51,0)&amp;"0'"&amp;MID('Récapitulatif Messieurs'!Q51,1,6),CHAR(34),""),"'",",")*1,SUBSTITUTE(SUBSTITUTE('Récapitulatif Messieurs'!Q51,CHAR(34),""),"'",",")*1)</f>
        <v>0</v>
      </c>
      <c r="Q49" s="289">
        <f>IF(ISERROR(SEARCH("'",'Récapitulatif Messieurs'!R51)),SUBSTITUTE(SUBSTITUTE(LEFT('Récapitulatif Messieurs'!R51,0)&amp;"0'"&amp;MID('Récapitulatif Messieurs'!R51,1,6),CHAR(34),""),"'",",")*1,SUBSTITUTE(SUBSTITUTE('Récapitulatif Messieurs'!R51,CHAR(34),""),"'",",")*1)</f>
        <v>0</v>
      </c>
      <c r="R49" s="289">
        <f>IF(ISERROR(SEARCH("'",'Récapitulatif Messieurs'!S51)),SUBSTITUTE(SUBSTITUTE(LEFT('Récapitulatif Messieurs'!S51,0)&amp;"0'"&amp;MID('Récapitulatif Messieurs'!S51,1,6),CHAR(34),""),"'",",")*1,SUBSTITUTE(SUBSTITUTE('Récapitulatif Messieurs'!S51,CHAR(34),""),"'",",")*1)</f>
        <v>0</v>
      </c>
      <c r="S49" s="289">
        <f>IF(ISERROR(SEARCH("'",'Récapitulatif Messieurs'!T51)),SUBSTITUTE(SUBSTITUTE(LEFT('Récapitulatif Messieurs'!T51,0)&amp;"0'"&amp;MID('Récapitulatif Messieurs'!T51,1,6),CHAR(34),""),"'",",")*1,SUBSTITUTE(SUBSTITUTE('Récapitulatif Messieurs'!T51,CHAR(34),""),"'",",")*1)</f>
        <v>0</v>
      </c>
      <c r="T49" s="289">
        <f>IF(ISERROR(SEARCH("'",'Récapitulatif Messieurs'!U51)),SUBSTITUTE(SUBSTITUTE(LEFT('Récapitulatif Messieurs'!U51,0)&amp;"0'"&amp;MID('Récapitulatif Messieurs'!U51,1,6),CHAR(34),""),"'",",")*1,SUBSTITUTE(SUBSTITUTE('Récapitulatif Messieurs'!U51,CHAR(34),""),"'",",")*1)</f>
        <v>0</v>
      </c>
      <c r="U49" s="289">
        <f>IF(ISERROR(SEARCH("'",'Récapitulatif Messieurs'!V51)),SUBSTITUTE(SUBSTITUTE(LEFT('Récapitulatif Messieurs'!V51,0)&amp;"0'"&amp;MID('Récapitulatif Messieurs'!V51,1,6),CHAR(34),""),"'",",")*1,SUBSTITUTE(SUBSTITUTE('Récapitulatif Messieurs'!V51,CHAR(34),""),"'",",")*1)</f>
        <v>0</v>
      </c>
      <c r="V49" s="289"/>
    </row>
    <row r="50" spans="2:22">
      <c r="B50" s="344">
        <f>'Récapitulatif Messieurs'!B52</f>
        <v>0</v>
      </c>
      <c r="C50" s="1" t="str">
        <f>'Récapitulatif Messieurs'!C52</f>
        <v>Eric</v>
      </c>
      <c r="D50" s="363">
        <f>IFERROR(IF(D49&gt;0,IF(ISNA(VLOOKUP(D49,PTM!B:B,1,0)),1503-MATCH(D49,PTM!B:B,1),1504-MATCH(D49,PTM!B:B,1)),0),"")</f>
        <v>0</v>
      </c>
      <c r="E50" s="363">
        <f>IFERROR(IF(E49&gt;0,IF(ISNA(VLOOKUP(E49,PTM!C:C,1,0)),1503-MATCH(E49,PTM!C:C,1),1504-MATCH(E49,PTM!C:C,1)),0),"")</f>
        <v>0</v>
      </c>
      <c r="F50" s="363">
        <f>IFERROR(IF(F49&gt;0,IF(ISNA(VLOOKUP(F49,PTM!D:D,1,0)),1503-MATCH(F49,PTM!D:D,1),1504-MATCH(F49,PTM!D:D,1)),0),"")</f>
        <v>692</v>
      </c>
      <c r="G50" s="363">
        <f>IFERROR(IF(G49&gt;0,IF(ISNA(VLOOKUP(G49,PTM!E:E,1,0)),1503-MATCH(G49,PTM!E:E,1),1504-MATCH(G49,PTM!E:E,1)),0),"")</f>
        <v>0</v>
      </c>
      <c r="H50" s="363">
        <f>IFERROR(IF(H49&gt;0,IF(ISNA(VLOOKUP(H49,PTM!F:F,1,0)),1503-MATCH(H49,PTM!F:F,1),1504-MATCH(H49,PTM!F:F,1)),0),"")</f>
        <v>0</v>
      </c>
      <c r="I50" s="363">
        <f>IFERROR(IF(I49&gt;0,IF(ISNA(VLOOKUP(I49,PTM!H:H,1,0)),1503-MATCH(I49,PTM!H:H,1),1504-MATCH(I49,PTM!H:H,1)),0),"")</f>
        <v>0</v>
      </c>
      <c r="J50" s="363">
        <f>IFERROR(IF(J49&gt;0,IF(ISNA(VLOOKUP(J49,PTM!I:I,1,0)),1503-MATCH(J49,PTM!I:I,1),1504-MATCH(J49,PTM!I:I,1)),0),"")</f>
        <v>687</v>
      </c>
      <c r="K50" s="363">
        <f>IFERROR(IF(K49&gt;0,IF(ISNA(VLOOKUP(K49,PTM!J:J,1,0)),1503-MATCH(K49,PTM!J:J,1),1504-MATCH(K49,PTM!J:J,1)),0),"")</f>
        <v>672</v>
      </c>
      <c r="L50" s="363">
        <f>IFERROR(IF(L49&gt;0,IF(ISNA(VLOOKUP(L49,PTM!K:K,1,0)),1503-MATCH(L49,PTM!K:K,1),1504-MATCH(L49,PTM!K:K,1)),0),"")</f>
        <v>637</v>
      </c>
      <c r="M50" s="363">
        <f>IFERROR(IF(M49&gt;0,IF(ISNA(VLOOKUP(M49,PTM!L:L,1,0)),1503-MATCH(M49,PTM!L:L,1),1504-MATCH(M49,PTM!L:L,1)),0),"")</f>
        <v>0</v>
      </c>
      <c r="N50" s="363">
        <f>IFERROR(IF(N49&gt;0,IF(ISNA(VLOOKUP(N49,PTM!M:M,1,0)),1503-MATCH(N49,PTM!M:M,1),1504-MATCH(N49,PTM!M:M,1)),0),"")</f>
        <v>0</v>
      </c>
      <c r="O50" s="363">
        <f>IFERROR(IF(O49&gt;0,IF(ISNA(VLOOKUP(O49,PTM!N:N,1,0)),1503-MATCH(O49,PTM!N:N,1),1504-MATCH(O49,PTM!N:N,1)),0),"")</f>
        <v>0</v>
      </c>
      <c r="P50" s="363">
        <f>IFERROR(IF(P49&gt;0,IF(ISNA(VLOOKUP(P49,PTM!O:O,1,0)),1503-MATCH(P49,PTM!O:O,1),1504-MATCH(P49,PTM!O:O,1)),0),"")</f>
        <v>0</v>
      </c>
      <c r="Q50" s="363">
        <f>IFERROR(IF(Q49&gt;0,IF(ISNA(VLOOKUP(Q49,PTM!P:P,1,0)),1503-MATCH(Q49,PTM!P:P,1),1504-MATCH(Q49,PTM!P:P,1)),0),"")</f>
        <v>0</v>
      </c>
      <c r="R50" s="363">
        <f>IFERROR(IF(R49&gt;0,IF(ISNA(VLOOKUP(R49,PTM!Q:Q,1,0)),1503-MATCH(R49,PTM!Q:Q,1),1504-MATCH(R49,PTM!Q:Q,1)),0),"")</f>
        <v>0</v>
      </c>
      <c r="S50" s="363">
        <f>IFERROR(IF(S49&gt;0,IF(ISNA(VLOOKUP(S49,PTM!R:R,1,0)),1503-MATCH(S49,PTM!R:R,1),1504-MATCH(S49,PTM!R:R,1)),0),"")</f>
        <v>0</v>
      </c>
      <c r="T50" s="363">
        <f>IFERROR(IF(T49&gt;0,IF(ISNA(VLOOKUP(T49,PTM!S:S,1,0)),1503-MATCH(T49,PTM!S:S,1),1504-MATCH(T49,PTM!S:S,1)),0),"")</f>
        <v>0</v>
      </c>
      <c r="U50" s="363">
        <f>IFERROR(IF(U49&gt;0,IF(ISNA(VLOOKUP(U49,PTM!T:T,1,0)),1503-MATCH(U49,PTM!T:T,1),1504-MATCH(U49,PTM!T:T,1)),0),"")</f>
        <v>0</v>
      </c>
      <c r="V50" s="289"/>
    </row>
    <row r="51" spans="2:22">
      <c r="B51" s="344">
        <f>'Récapitulatif Messieurs'!B53</f>
        <v>0</v>
      </c>
      <c r="C51" s="1" t="str">
        <f>'Récapitulatif Messieurs'!C53</f>
        <v>MONDOR</v>
      </c>
      <c r="D51" s="289">
        <f>IF(ISERROR(SEARCH("'",'Récapitulatif Messieurs'!E53)),SUBSTITUTE(SUBSTITUTE(LEFT('Récapitulatif Messieurs'!E53,0)&amp;"0'"&amp;MID('Récapitulatif Messieurs'!E53,1,6),CHAR(34),""),"'",",")*1,SUBSTITUTE(SUBSTITUTE('Récapitulatif Messieurs'!E53,CHAR(34),""),"'",",")*1)</f>
        <v>0.31469999999999998</v>
      </c>
      <c r="E51" s="289">
        <f>IF(ISERROR(SEARCH("'",'Récapitulatif Messieurs'!F53)),SUBSTITUTE(SUBSTITUTE(LEFT('Récapitulatif Messieurs'!F53,0)&amp;"0'"&amp;MID('Récapitulatif Messieurs'!F53,1,6),CHAR(34),""),"'",",")*1,SUBSTITUTE(SUBSTITUTE('Récapitulatif Messieurs'!F53,CHAR(34),""),"'",",")*1)</f>
        <v>1.1357999999999999</v>
      </c>
      <c r="F51" s="289">
        <f>IF(ISERROR(SEARCH("'",'Récapitulatif Messieurs'!G53)),SUBSTITUTE(SUBSTITUTE(LEFT('Récapitulatif Messieurs'!G53,0)&amp;"0'"&amp;MID('Récapitulatif Messieurs'!G53,1,6),CHAR(34),""),"'",",")*1,SUBSTITUTE(SUBSTITUTE('Récapitulatif Messieurs'!G53,CHAR(34),""),"'",",")*1)</f>
        <v>2.5118</v>
      </c>
      <c r="G51" s="289">
        <f>IF(ISERROR(SEARCH("'",'Récapitulatif Messieurs'!H53)),SUBSTITUTE(SUBSTITUTE(LEFT('Récapitulatif Messieurs'!H53,0)&amp;"0'"&amp;MID('Récapitulatif Messieurs'!H53,1,6),CHAR(34),""),"'",",")*1,SUBSTITUTE(SUBSTITUTE('Récapitulatif Messieurs'!H53,CHAR(34),""),"'",",")*1)</f>
        <v>0</v>
      </c>
      <c r="H51" s="289">
        <f>IF(ISERROR(SEARCH("'",'Récapitulatif Messieurs'!I53)),SUBSTITUTE(SUBSTITUTE(LEFT('Récapitulatif Messieurs'!I53,0)&amp;"0'"&amp;MID('Récapitulatif Messieurs'!I53,1,6),CHAR(34),""),"'",",")*1,SUBSTITUTE(SUBSTITUTE('Récapitulatif Messieurs'!I53,CHAR(34),""),"'",",")*1)</f>
        <v>0</v>
      </c>
      <c r="I51" s="289">
        <f>IF(ISERROR(SEARCH("'",'Récapitulatif Messieurs'!J53)),SUBSTITUTE(SUBSTITUTE(LEFT('Récapitulatif Messieurs'!J53,0)&amp;"0'"&amp;MID('Récapitulatif Messieurs'!J53,1,6),CHAR(34),""),"'",",")*1,SUBSTITUTE(SUBSTITUTE('Récapitulatif Messieurs'!J53,CHAR(34),""),"'",",")*1)</f>
        <v>0</v>
      </c>
      <c r="J51" s="289">
        <f>IF(ISERROR(SEARCH("'",'Récapitulatif Messieurs'!K53)),SUBSTITUTE(SUBSTITUTE(LEFT('Récapitulatif Messieurs'!K53,0)&amp;"0'"&amp;MID('Récapitulatif Messieurs'!K53,1,6),CHAR(34),""),"'",",")*1,SUBSTITUTE(SUBSTITUTE('Récapitulatif Messieurs'!K53,CHAR(34),""),"'",",")*1)</f>
        <v>0</v>
      </c>
      <c r="K51" s="289">
        <f>IF(ISERROR(SEARCH("'",'Récapitulatif Messieurs'!L53)),SUBSTITUTE(SUBSTITUTE(LEFT('Récapitulatif Messieurs'!L53,0)&amp;"0'"&amp;MID('Récapitulatif Messieurs'!L53,1,6),CHAR(34),""),"'",",")*1,SUBSTITUTE(SUBSTITUTE('Récapitulatif Messieurs'!L53,CHAR(34),""),"'",",")*1)</f>
        <v>0</v>
      </c>
      <c r="L51" s="289">
        <f>IF(ISERROR(SEARCH("'",'Récapitulatif Messieurs'!M53)),SUBSTITUTE(SUBSTITUTE(LEFT('Récapitulatif Messieurs'!M53,0)&amp;"0'"&amp;MID('Récapitulatif Messieurs'!M53,1,6),CHAR(34),""),"'",",")*1,SUBSTITUTE(SUBSTITUTE('Récapitulatif Messieurs'!M53,CHAR(34),""),"'",",")*1)</f>
        <v>0</v>
      </c>
      <c r="M51" s="289">
        <f>IF(ISERROR(SEARCH("'",'Récapitulatif Messieurs'!N53)),SUBSTITUTE(SUBSTITUTE(LEFT('Récapitulatif Messieurs'!N53,0)&amp;"0'"&amp;MID('Récapitulatif Messieurs'!N53,1,6),CHAR(34),""),"'",",")*1,SUBSTITUTE(SUBSTITUTE('Récapitulatif Messieurs'!N53,CHAR(34),""),"'",",")*1)</f>
        <v>0</v>
      </c>
      <c r="N51" s="289">
        <f>IF(ISERROR(SEARCH("'",'Récapitulatif Messieurs'!O53)),SUBSTITUTE(SUBSTITUTE(LEFT('Récapitulatif Messieurs'!O53,0)&amp;"0'"&amp;MID('Récapitulatif Messieurs'!O53,1,6),CHAR(34),""),"'",",")*1,SUBSTITUTE(SUBSTITUTE('Récapitulatif Messieurs'!O53,CHAR(34),""),"'",",")*1)</f>
        <v>0</v>
      </c>
      <c r="O51" s="289">
        <f>IF(ISERROR(SEARCH("'",'Récapitulatif Messieurs'!P53)),SUBSTITUTE(SUBSTITUTE(LEFT('Récapitulatif Messieurs'!P53,0)&amp;"0'"&amp;MID('Récapitulatif Messieurs'!P53,1,6),CHAR(34),""),"'",",")*1,SUBSTITUTE(SUBSTITUTE('Récapitulatif Messieurs'!P53,CHAR(34),""),"'",",")*1)</f>
        <v>0</v>
      </c>
      <c r="P51" s="289">
        <f>IF(ISERROR(SEARCH("'",'Récapitulatif Messieurs'!Q53)),SUBSTITUTE(SUBSTITUTE(LEFT('Récapitulatif Messieurs'!Q53,0)&amp;"0'"&amp;MID('Récapitulatif Messieurs'!Q53,1,6),CHAR(34),""),"'",",")*1,SUBSTITUTE(SUBSTITUTE('Récapitulatif Messieurs'!Q53,CHAR(34),""),"'",",")*1)</f>
        <v>0.37330000000000002</v>
      </c>
      <c r="Q51" s="289">
        <f>IF(ISERROR(SEARCH("'",'Récapitulatif Messieurs'!R53)),SUBSTITUTE(SUBSTITUTE(LEFT('Récapitulatif Messieurs'!R53,0)&amp;"0'"&amp;MID('Récapitulatif Messieurs'!R53,1,6),CHAR(34),""),"'",",")*1,SUBSTITUTE(SUBSTITUTE('Récapitulatif Messieurs'!R53,CHAR(34),""),"'",",")*1)</f>
        <v>0</v>
      </c>
      <c r="R51" s="289">
        <f>IF(ISERROR(SEARCH("'",'Récapitulatif Messieurs'!S53)),SUBSTITUTE(SUBSTITUTE(LEFT('Récapitulatif Messieurs'!S53,0)&amp;"0'"&amp;MID('Récapitulatif Messieurs'!S53,1,6),CHAR(34),""),"'",",")*1,SUBSTITUTE(SUBSTITUTE('Récapitulatif Messieurs'!S53,CHAR(34),""),"'",",")*1)</f>
        <v>0</v>
      </c>
      <c r="S51" s="289">
        <f>IF(ISERROR(SEARCH("'",'Récapitulatif Messieurs'!T53)),SUBSTITUTE(SUBSTITUTE(LEFT('Récapitulatif Messieurs'!T53,0)&amp;"0'"&amp;MID('Récapitulatif Messieurs'!T53,1,6),CHAR(34),""),"'",",")*1,SUBSTITUTE(SUBSTITUTE('Récapitulatif Messieurs'!T53,CHAR(34),""),"'",",")*1)</f>
        <v>1.3133999999999999</v>
      </c>
      <c r="T51" s="289">
        <f>IF(ISERROR(SEARCH("'",'Récapitulatif Messieurs'!U53)),SUBSTITUTE(SUBSTITUTE(LEFT('Récapitulatif Messieurs'!U53,0)&amp;"0'"&amp;MID('Récapitulatif Messieurs'!U53,1,6),CHAR(34),""),"'",",")*1,SUBSTITUTE(SUBSTITUTE('Récapitulatif Messieurs'!U53,CHAR(34),""),"'",",")*1)</f>
        <v>0</v>
      </c>
      <c r="U51" s="289">
        <f>IF(ISERROR(SEARCH("'",'Récapitulatif Messieurs'!V53)),SUBSTITUTE(SUBSTITUTE(LEFT('Récapitulatif Messieurs'!V53,0)&amp;"0'"&amp;MID('Récapitulatif Messieurs'!V53,1,6),CHAR(34),""),"'",",")*1,SUBSTITUTE(SUBSTITUTE('Récapitulatif Messieurs'!V53,CHAR(34),""),"'",",")*1)</f>
        <v>0</v>
      </c>
      <c r="V51" s="289"/>
    </row>
    <row r="52" spans="2:22">
      <c r="B52" s="344">
        <f>'Récapitulatif Messieurs'!B54</f>
        <v>0</v>
      </c>
      <c r="C52" s="1" t="str">
        <f>'Récapitulatif Messieurs'!C54</f>
        <v>Thierry</v>
      </c>
      <c r="D52" s="363">
        <f>IFERROR(IF(D51&gt;0,IF(ISNA(VLOOKUP(D51,PTM!B:B,1,0)),1503-MATCH(D51,PTM!B:B,1),1504-MATCH(D51,PTM!B:B,1)),0),"")</f>
        <v>702</v>
      </c>
      <c r="E52" s="363">
        <f>IFERROR(IF(E51&gt;0,IF(ISNA(VLOOKUP(E51,PTM!C:C,1,0)),1503-MATCH(E51,PTM!C:C,1),1504-MATCH(E51,PTM!C:C,1)),0),"")</f>
        <v>562</v>
      </c>
      <c r="F52" s="363">
        <f>IFERROR(IF(F51&gt;0,IF(ISNA(VLOOKUP(F51,PTM!D:D,1,0)),1503-MATCH(F51,PTM!D:D,1),1504-MATCH(F51,PTM!D:D,1)),0),"")</f>
        <v>408</v>
      </c>
      <c r="G52" s="363">
        <f>IFERROR(IF(G51&gt;0,IF(ISNA(VLOOKUP(G51,PTM!E:E,1,0)),1503-MATCH(G51,PTM!E:E,1),1504-MATCH(G51,PTM!E:E,1)),0),"")</f>
        <v>0</v>
      </c>
      <c r="H52" s="363">
        <f>IFERROR(IF(H51&gt;0,IF(ISNA(VLOOKUP(H51,PTM!F:F,1,0)),1503-MATCH(H51,PTM!F:F,1),1504-MATCH(H51,PTM!F:F,1)),0),"")</f>
        <v>0</v>
      </c>
      <c r="I52" s="363">
        <f>IFERROR(IF(I51&gt;0,IF(ISNA(VLOOKUP(I51,PTM!H:H,1,0)),1503-MATCH(I51,PTM!H:H,1),1504-MATCH(I51,PTM!H:H,1)),0),"")</f>
        <v>0</v>
      </c>
      <c r="J52" s="363">
        <f>IFERROR(IF(J51&gt;0,IF(ISNA(VLOOKUP(J51,PTM!I:I,1,0)),1503-MATCH(J51,PTM!I:I,1),1504-MATCH(J51,PTM!I:I,1)),0),"")</f>
        <v>0</v>
      </c>
      <c r="K52" s="363">
        <f>IFERROR(IF(K51&gt;0,IF(ISNA(VLOOKUP(K51,PTM!J:J,1,0)),1503-MATCH(K51,PTM!J:J,1),1504-MATCH(K51,PTM!J:J,1)),0),"")</f>
        <v>0</v>
      </c>
      <c r="L52" s="363">
        <f>IFERROR(IF(L51&gt;0,IF(ISNA(VLOOKUP(L51,PTM!K:K,1,0)),1503-MATCH(L51,PTM!K:K,1),1504-MATCH(L51,PTM!K:K,1)),0),"")</f>
        <v>0</v>
      </c>
      <c r="M52" s="363">
        <f>IFERROR(IF(M51&gt;0,IF(ISNA(VLOOKUP(M51,PTM!L:L,1,0)),1503-MATCH(M51,PTM!L:L,1),1504-MATCH(M51,PTM!L:L,1)),0),"")</f>
        <v>0</v>
      </c>
      <c r="N52" s="363">
        <f>IFERROR(IF(N51&gt;0,IF(ISNA(VLOOKUP(N51,PTM!M:M,1,0)),1503-MATCH(N51,PTM!M:M,1),1504-MATCH(N51,PTM!M:M,1)),0),"")</f>
        <v>0</v>
      </c>
      <c r="O52" s="363">
        <f>IFERROR(IF(O51&gt;0,IF(ISNA(VLOOKUP(O51,PTM!N:N,1,0)),1503-MATCH(O51,PTM!N:N,1),1504-MATCH(O51,PTM!N:N,1)),0),"")</f>
        <v>0</v>
      </c>
      <c r="P52" s="363">
        <f>IFERROR(IF(P51&gt;0,IF(ISNA(VLOOKUP(P51,PTM!O:O,1,0)),1503-MATCH(P51,PTM!O:O,1),1504-MATCH(P51,PTM!O:O,1)),0),"")</f>
        <v>514</v>
      </c>
      <c r="Q52" s="363">
        <f>IFERROR(IF(Q51&gt;0,IF(ISNA(VLOOKUP(Q51,PTM!P:P,1,0)),1503-MATCH(Q51,PTM!P:P,1),1504-MATCH(Q51,PTM!P:P,1)),0),"")</f>
        <v>0</v>
      </c>
      <c r="R52" s="363">
        <f>IFERROR(IF(R51&gt;0,IF(ISNA(VLOOKUP(R51,PTM!Q:Q,1,0)),1503-MATCH(R51,PTM!Q:Q,1),1504-MATCH(R51,PTM!Q:Q,1)),0),"")</f>
        <v>0</v>
      </c>
      <c r="S52" s="363">
        <f>IFERROR(IF(S51&gt;0,IF(ISNA(VLOOKUP(S51,PTM!R:R,1,0)),1503-MATCH(S51,PTM!R:R,1),1504-MATCH(S51,PTM!R:R,1)),0),"")</f>
        <v>394</v>
      </c>
      <c r="T52" s="363">
        <f>IFERROR(IF(T51&gt;0,IF(ISNA(VLOOKUP(T51,PTM!S:S,1,0)),1503-MATCH(T51,PTM!S:S,1),1504-MATCH(T51,PTM!S:S,1)),0),"")</f>
        <v>0</v>
      </c>
      <c r="U52" s="363">
        <f>IFERROR(IF(U51&gt;0,IF(ISNA(VLOOKUP(U51,PTM!T:T,1,0)),1503-MATCH(U51,PTM!T:T,1),1504-MATCH(U51,PTM!T:T,1)),0),"")</f>
        <v>0</v>
      </c>
      <c r="V52" s="289"/>
    </row>
    <row r="53" spans="2:22">
      <c r="B53" s="372">
        <f>'Récapitulatif Messieurs'!B55</f>
        <v>0</v>
      </c>
      <c r="C53" s="1" t="str">
        <f>'Récapitulatif Messieurs'!C55</f>
        <v>PEYROUX</v>
      </c>
      <c r="D53" s="372">
        <f>IF(ISERROR(SEARCH("'",'Récapitulatif Messieurs'!E55)),SUBSTITUTE(SUBSTITUTE(LEFT('Récapitulatif Messieurs'!E55,0)&amp;"0'"&amp;MID('Récapitulatif Messieurs'!E55,1,6),CHAR(34),""),"'",",")*1,SUBSTITUTE(SUBSTITUTE('Récapitulatif Messieurs'!E55,CHAR(34),""),"'",",")*1)</f>
        <v>0</v>
      </c>
      <c r="E53" s="372">
        <f>IF(ISERROR(SEARCH("'",'Récapitulatif Messieurs'!F55)),SUBSTITUTE(SUBSTITUTE(LEFT('Récapitulatif Messieurs'!F55,0)&amp;"0'"&amp;MID('Récapitulatif Messieurs'!F55,1,6),CHAR(34),""),"'",",")*1,SUBSTITUTE(SUBSTITUTE('Récapitulatif Messieurs'!F55,CHAR(34),""),"'",",")*1)</f>
        <v>0</v>
      </c>
      <c r="F53" s="372">
        <f>IF(ISERROR(SEARCH("'",'Récapitulatif Messieurs'!G55)),SUBSTITUTE(SUBSTITUTE(LEFT('Récapitulatif Messieurs'!G55,0)&amp;"0'"&amp;MID('Récapitulatif Messieurs'!G55,1,6),CHAR(34),""),"'",",")*1,SUBSTITUTE(SUBSTITUTE('Récapitulatif Messieurs'!G55,CHAR(34),""),"'",",")*1)</f>
        <v>0</v>
      </c>
      <c r="G53" s="372">
        <f>IF(ISERROR(SEARCH("'",'Récapitulatif Messieurs'!H55)),SUBSTITUTE(SUBSTITUTE(LEFT('Récapitulatif Messieurs'!H55,0)&amp;"0'"&amp;MID('Récapitulatif Messieurs'!H55,1,6),CHAR(34),""),"'",",")*1,SUBSTITUTE(SUBSTITUTE('Récapitulatif Messieurs'!H55,CHAR(34),""),"'",",")*1)</f>
        <v>0</v>
      </c>
      <c r="H53" s="372">
        <f>IF(ISERROR(SEARCH("'",'Récapitulatif Messieurs'!I55)),SUBSTITUTE(SUBSTITUTE(LEFT('Récapitulatif Messieurs'!I55,0)&amp;"0'"&amp;MID('Récapitulatif Messieurs'!I55,1,6),CHAR(34),""),"'",",")*1,SUBSTITUTE(SUBSTITUTE('Récapitulatif Messieurs'!I55,CHAR(34),""),"'",",")*1)</f>
        <v>0</v>
      </c>
      <c r="I53" s="372">
        <f>IF(ISERROR(SEARCH("'",'Récapitulatif Messieurs'!J55)),SUBSTITUTE(SUBSTITUTE(LEFT('Récapitulatif Messieurs'!J55,0)&amp;"0'"&amp;MID('Récapitulatif Messieurs'!J55,1,6),CHAR(34),""),"'",",")*1,SUBSTITUTE(SUBSTITUTE('Récapitulatif Messieurs'!J55,CHAR(34),""),"'",",")*1)</f>
        <v>0</v>
      </c>
      <c r="J53" s="372">
        <f>IF(ISERROR(SEARCH("'",'Récapitulatif Messieurs'!K55)),SUBSTITUTE(SUBSTITUTE(LEFT('Récapitulatif Messieurs'!K55,0)&amp;"0'"&amp;MID('Récapitulatif Messieurs'!K55,1,6),CHAR(34),""),"'",",")*1,SUBSTITUTE(SUBSTITUTE('Récapitulatif Messieurs'!K55,CHAR(34),""),"'",",")*1)</f>
        <v>0</v>
      </c>
      <c r="K53" s="372">
        <f>IF(ISERROR(SEARCH("'",'Récapitulatif Messieurs'!L55)),SUBSTITUTE(SUBSTITUTE(LEFT('Récapitulatif Messieurs'!L55,0)&amp;"0'"&amp;MID('Récapitulatif Messieurs'!L55,1,6),CHAR(34),""),"'",",")*1,SUBSTITUTE(SUBSTITUTE('Récapitulatif Messieurs'!L55,CHAR(34),""),"'",",")*1)</f>
        <v>0</v>
      </c>
      <c r="L53" s="372">
        <f>IF(ISERROR(SEARCH("'",'Récapitulatif Messieurs'!M55)),SUBSTITUTE(SUBSTITUTE(LEFT('Récapitulatif Messieurs'!M55,0)&amp;"0'"&amp;MID('Récapitulatif Messieurs'!M55,1,6),CHAR(34),""),"'",",")*1,SUBSTITUTE(SUBSTITUTE('Récapitulatif Messieurs'!M55,CHAR(34),""),"'",",")*1)</f>
        <v>0</v>
      </c>
      <c r="M53" s="372">
        <f>IF(ISERROR(SEARCH("'",'Récapitulatif Messieurs'!N55)),SUBSTITUTE(SUBSTITUTE(LEFT('Récapitulatif Messieurs'!N55,0)&amp;"0'"&amp;MID('Récapitulatif Messieurs'!N55,1,6),CHAR(34),""),"'",",")*1,SUBSTITUTE(SUBSTITUTE('Récapitulatif Messieurs'!N55,CHAR(34),""),"'",",")*1)</f>
        <v>0</v>
      </c>
      <c r="N53" s="372">
        <f>IF(ISERROR(SEARCH("'",'Récapitulatif Messieurs'!O55)),SUBSTITUTE(SUBSTITUTE(LEFT('Récapitulatif Messieurs'!O55,0)&amp;"0'"&amp;MID('Récapitulatif Messieurs'!O55,1,6),CHAR(34),""),"'",",")*1,SUBSTITUTE(SUBSTITUTE('Récapitulatif Messieurs'!O55,CHAR(34),""),"'",",")*1)</f>
        <v>0</v>
      </c>
      <c r="O53" s="372">
        <f>IF(ISERROR(SEARCH("'",'Récapitulatif Messieurs'!P55)),SUBSTITUTE(SUBSTITUTE(LEFT('Récapitulatif Messieurs'!P55,0)&amp;"0'"&amp;MID('Récapitulatif Messieurs'!P55,1,6),CHAR(34),""),"'",",")*1,SUBSTITUTE(SUBSTITUTE('Récapitulatif Messieurs'!P55,CHAR(34),""),"'",",")*1)</f>
        <v>0</v>
      </c>
      <c r="P53" s="372">
        <f>IF(ISERROR(SEARCH("'",'Récapitulatif Messieurs'!Q55)),SUBSTITUTE(SUBSTITUTE(LEFT('Récapitulatif Messieurs'!Q55,0)&amp;"0'"&amp;MID('Récapitulatif Messieurs'!Q55,1,6),CHAR(34),""),"'",",")*1,SUBSTITUTE(SUBSTITUTE('Récapitulatif Messieurs'!Q55,CHAR(34),""),"'",",")*1)</f>
        <v>0</v>
      </c>
      <c r="Q53" s="372">
        <f>IF(ISERROR(SEARCH("'",'Récapitulatif Messieurs'!R55)),SUBSTITUTE(SUBSTITUTE(LEFT('Récapitulatif Messieurs'!R55,0)&amp;"0'"&amp;MID('Récapitulatif Messieurs'!R55,1,6),CHAR(34),""),"'",",")*1,SUBSTITUTE(SUBSTITUTE('Récapitulatif Messieurs'!R55,CHAR(34),""),"'",",")*1)</f>
        <v>0</v>
      </c>
      <c r="R53" s="372">
        <f>IF(ISERROR(SEARCH("'",'Récapitulatif Messieurs'!S55)),SUBSTITUTE(SUBSTITUTE(LEFT('Récapitulatif Messieurs'!S55,0)&amp;"0'"&amp;MID('Récapitulatif Messieurs'!S55,1,6),CHAR(34),""),"'",",")*1,SUBSTITUTE(SUBSTITUTE('Récapitulatif Messieurs'!S55,CHAR(34),""),"'",",")*1)</f>
        <v>0</v>
      </c>
      <c r="S53" s="372">
        <f>IF(ISERROR(SEARCH("'",'Récapitulatif Messieurs'!T55)),SUBSTITUTE(SUBSTITUTE(LEFT('Récapitulatif Messieurs'!T55,0)&amp;"0'"&amp;MID('Récapitulatif Messieurs'!T55,1,6),CHAR(34),""),"'",",")*1,SUBSTITUTE(SUBSTITUTE('Récapitulatif Messieurs'!T55,CHAR(34),""),"'",",")*1)</f>
        <v>0</v>
      </c>
      <c r="T53" s="372">
        <f>IF(ISERROR(SEARCH("'",'Récapitulatif Messieurs'!U55)),SUBSTITUTE(SUBSTITUTE(LEFT('Récapitulatif Messieurs'!U55,0)&amp;"0'"&amp;MID('Récapitulatif Messieurs'!U55,1,6),CHAR(34),""),"'",",")*1,SUBSTITUTE(SUBSTITUTE('Récapitulatif Messieurs'!U55,CHAR(34),""),"'",",")*1)</f>
        <v>0</v>
      </c>
      <c r="U53" s="372">
        <f>IF(ISERROR(SEARCH("'",'Récapitulatif Messieurs'!V55)),SUBSTITUTE(SUBSTITUTE(LEFT('Récapitulatif Messieurs'!V55,0)&amp;"0'"&amp;MID('Récapitulatif Messieurs'!V55,1,6),CHAR(34),""),"'",",")*1,SUBSTITUTE(SUBSTITUTE('Récapitulatif Messieurs'!V55,CHAR(34),""),"'",",")*1)</f>
        <v>0</v>
      </c>
      <c r="V53" s="372"/>
    </row>
    <row r="54" spans="2:22">
      <c r="B54" s="372">
        <f>'Récapitulatif Messieurs'!B56</f>
        <v>0</v>
      </c>
      <c r="C54" s="1" t="str">
        <f>'Récapitulatif Messieurs'!C56</f>
        <v>Jacques</v>
      </c>
      <c r="D54" s="372">
        <f>IFERROR(IF(D53&gt;0,IF(ISNA(VLOOKUP(D53,PTM!B:B,1,0)),1503-MATCH(D53,PTM!B:B,1),1504-MATCH(D53,PTM!B:B,1)),0),"")</f>
        <v>0</v>
      </c>
      <c r="E54" s="372">
        <f>IFERROR(IF(E53&gt;0,IF(ISNA(VLOOKUP(E53,PTM!C:C,1,0)),1503-MATCH(E53,PTM!C:C,1),1504-MATCH(E53,PTM!C:C,1)),0),"")</f>
        <v>0</v>
      </c>
      <c r="F54" s="372">
        <f>IFERROR(IF(F53&gt;0,IF(ISNA(VLOOKUP(F53,PTM!D:D,1,0)),1503-MATCH(F53,PTM!D:D,1),1504-MATCH(F53,PTM!D:D,1)),0),"")</f>
        <v>0</v>
      </c>
      <c r="G54" s="372">
        <f>IFERROR(IF(G53&gt;0,IF(ISNA(VLOOKUP(G53,PTM!E:E,1,0)),1503-MATCH(G53,PTM!E:E,1),1504-MATCH(G53,PTM!E:E,1)),0),"")</f>
        <v>0</v>
      </c>
      <c r="H54" s="372">
        <f>IFERROR(IF(H53&gt;0,IF(ISNA(VLOOKUP(H53,PTM!F:F,1,0)),1503-MATCH(H53,PTM!F:F,1),1504-MATCH(H53,PTM!F:F,1)),0),"")</f>
        <v>0</v>
      </c>
      <c r="I54" s="372">
        <f>IFERROR(IF(I53&gt;0,IF(ISNA(VLOOKUP(I53,PTM!H:H,1,0)),1503-MATCH(I53,PTM!H:H,1),1504-MATCH(I53,PTM!H:H,1)),0),"")</f>
        <v>0</v>
      </c>
      <c r="J54" s="372">
        <f>IFERROR(IF(J53&gt;0,IF(ISNA(VLOOKUP(J53,PTM!I:I,1,0)),1503-MATCH(J53,PTM!I:I,1),1504-MATCH(J53,PTM!I:I,1)),0),"")</f>
        <v>0</v>
      </c>
      <c r="K54" s="372">
        <f>IFERROR(IF(K53&gt;0,IF(ISNA(VLOOKUP(K53,PTM!J:J,1,0)),1503-MATCH(K53,PTM!J:J,1),1504-MATCH(K53,PTM!J:J,1)),0),"")</f>
        <v>0</v>
      </c>
      <c r="L54" s="372">
        <f>IFERROR(IF(L53&gt;0,IF(ISNA(VLOOKUP(L53,PTM!K:K,1,0)),1503-MATCH(L53,PTM!K:K,1),1504-MATCH(L53,PTM!K:K,1)),0),"")</f>
        <v>0</v>
      </c>
      <c r="M54" s="372">
        <f>IFERROR(IF(M53&gt;0,IF(ISNA(VLOOKUP(M53,PTM!L:L,1,0)),1503-MATCH(M53,PTM!L:L,1),1504-MATCH(M53,PTM!L:L,1)),0),"")</f>
        <v>0</v>
      </c>
      <c r="N54" s="372">
        <f>IFERROR(IF(N53&gt;0,IF(ISNA(VLOOKUP(N53,PTM!M:M,1,0)),1503-MATCH(N53,PTM!M:M,1),1504-MATCH(N53,PTM!M:M,1)),0),"")</f>
        <v>0</v>
      </c>
      <c r="O54" s="372">
        <f>IFERROR(IF(O53&gt;0,IF(ISNA(VLOOKUP(O53,PTM!N:N,1,0)),1503-MATCH(O53,PTM!N:N,1),1504-MATCH(O53,PTM!N:N,1)),0),"")</f>
        <v>0</v>
      </c>
      <c r="P54" s="372">
        <f>IFERROR(IF(P53&gt;0,IF(ISNA(VLOOKUP(P53,PTM!O:O,1,0)),1503-MATCH(P53,PTM!O:O,1),1504-MATCH(P53,PTM!O:O,1)),0),"")</f>
        <v>0</v>
      </c>
      <c r="Q54" s="372">
        <f>IFERROR(IF(Q53&gt;0,IF(ISNA(VLOOKUP(Q53,PTM!P:P,1,0)),1503-MATCH(Q53,PTM!P:P,1),1504-MATCH(Q53,PTM!P:P,1)),0),"")</f>
        <v>0</v>
      </c>
      <c r="R54" s="372">
        <f>IFERROR(IF(R53&gt;0,IF(ISNA(VLOOKUP(R53,PTM!Q:Q,1,0)),1503-MATCH(R53,PTM!Q:Q,1),1504-MATCH(R53,PTM!Q:Q,1)),0),"")</f>
        <v>0</v>
      </c>
      <c r="S54" s="372">
        <f>IFERROR(IF(S53&gt;0,IF(ISNA(VLOOKUP(S53,PTM!R:R,1,0)),1503-MATCH(S53,PTM!R:R,1),1504-MATCH(S53,PTM!R:R,1)),0),"")</f>
        <v>0</v>
      </c>
      <c r="T54" s="372">
        <f>IFERROR(IF(T53&gt;0,IF(ISNA(VLOOKUP(T53,PTM!S:S,1,0)),1503-MATCH(T53,PTM!S:S,1),1504-MATCH(T53,PTM!S:S,1)),0),"")</f>
        <v>0</v>
      </c>
      <c r="U54" s="372">
        <f>IFERROR(IF(U53&gt;0,IF(ISNA(VLOOKUP(U53,PTM!T:T,1,0)),1503-MATCH(U53,PTM!T:T,1),1504-MATCH(U53,PTM!T:T,1)),0),"")</f>
        <v>0</v>
      </c>
      <c r="V54" s="372"/>
    </row>
    <row r="55" spans="2:22">
      <c r="B55" s="344">
        <f>'Récapitulatif Messieurs'!B57</f>
        <v>0</v>
      </c>
      <c r="C55" s="1" t="str">
        <f>'Récapitulatif Messieurs'!C57</f>
        <v>VIVIER</v>
      </c>
      <c r="D55" s="289">
        <f>IF(ISERROR(SEARCH("'",'Récapitulatif Messieurs'!E57)),SUBSTITUTE(SUBSTITUTE(LEFT('Récapitulatif Messieurs'!E57,0)&amp;"0'"&amp;MID('Récapitulatif Messieurs'!E57,1,6),CHAR(34),""),"'",",")*1,SUBSTITUTE(SUBSTITUTE('Récapitulatif Messieurs'!E57,CHAR(34),""),"'",",")*1)</f>
        <v>0</v>
      </c>
      <c r="E55" s="289">
        <f>IF(ISERROR(SEARCH("'",'Récapitulatif Messieurs'!F57)),SUBSTITUTE(SUBSTITUTE(LEFT('Récapitulatif Messieurs'!F57,0)&amp;"0'"&amp;MID('Récapitulatif Messieurs'!F57,1,6),CHAR(34),""),"'",",")*1,SUBSTITUTE(SUBSTITUTE('Récapitulatif Messieurs'!F57,CHAR(34),""),"'",",")*1)</f>
        <v>0</v>
      </c>
      <c r="F55" s="289">
        <f>IF(ISERROR(SEARCH("'",'Récapitulatif Messieurs'!G57)),SUBSTITUTE(SUBSTITUTE(LEFT('Récapitulatif Messieurs'!G57,0)&amp;"0'"&amp;MID('Récapitulatif Messieurs'!G57,1,6),CHAR(34),""),"'",",")*1,SUBSTITUTE(SUBSTITUTE('Récapitulatif Messieurs'!G57,CHAR(34),""),"'",",")*1)</f>
        <v>0</v>
      </c>
      <c r="G55" s="289">
        <f>IF(ISERROR(SEARCH("'",'Récapitulatif Messieurs'!H57)),SUBSTITUTE(SUBSTITUTE(LEFT('Récapitulatif Messieurs'!H57,0)&amp;"0'"&amp;MID('Récapitulatif Messieurs'!H57,1,6),CHAR(34),""),"'",",")*1,SUBSTITUTE(SUBSTITUTE('Récapitulatif Messieurs'!H57,CHAR(34),""),"'",",")*1)</f>
        <v>0</v>
      </c>
      <c r="H55" s="289">
        <f>IF(ISERROR(SEARCH("'",'Récapitulatif Messieurs'!I57)),SUBSTITUTE(SUBSTITUTE(LEFT('Récapitulatif Messieurs'!I57,0)&amp;"0'"&amp;MID('Récapitulatif Messieurs'!I57,1,6),CHAR(34),""),"'",",")*1,SUBSTITUTE(SUBSTITUTE('Récapitulatif Messieurs'!I57,CHAR(34),""),"'",",")*1)</f>
        <v>0</v>
      </c>
      <c r="I55" s="289">
        <f>IF(ISERROR(SEARCH("'",'Récapitulatif Messieurs'!J57)),SUBSTITUTE(SUBSTITUTE(LEFT('Récapitulatif Messieurs'!J57,0)&amp;"0'"&amp;MID('Récapitulatif Messieurs'!J57,1,6),CHAR(34),""),"'",",")*1,SUBSTITUTE(SUBSTITUTE('Récapitulatif Messieurs'!J57,CHAR(34),""),"'",",")*1)</f>
        <v>0</v>
      </c>
      <c r="J55" s="289">
        <f>IF(ISERROR(SEARCH("'",'Récapitulatif Messieurs'!K57)),SUBSTITUTE(SUBSTITUTE(LEFT('Récapitulatif Messieurs'!K57,0)&amp;"0'"&amp;MID('Récapitulatif Messieurs'!K57,1,6),CHAR(34),""),"'",",")*1,SUBSTITUTE(SUBSTITUTE('Récapitulatif Messieurs'!K57,CHAR(34),""),"'",",")*1)</f>
        <v>0</v>
      </c>
      <c r="K55" s="289">
        <f>IF(ISERROR(SEARCH("'",'Récapitulatif Messieurs'!L57)),SUBSTITUTE(SUBSTITUTE(LEFT('Récapitulatif Messieurs'!L57,0)&amp;"0'"&amp;MID('Récapitulatif Messieurs'!L57,1,6),CHAR(34),""),"'",",")*1,SUBSTITUTE(SUBSTITUTE('Récapitulatif Messieurs'!L57,CHAR(34),""),"'",",")*1)</f>
        <v>0</v>
      </c>
      <c r="L55" s="289">
        <f>IF(ISERROR(SEARCH("'",'Récapitulatif Messieurs'!M57)),SUBSTITUTE(SUBSTITUTE(LEFT('Récapitulatif Messieurs'!M57,0)&amp;"0'"&amp;MID('Récapitulatif Messieurs'!M57,1,6),CHAR(34),""),"'",",")*1,SUBSTITUTE(SUBSTITUTE('Récapitulatif Messieurs'!M57,CHAR(34),""),"'",",")*1)</f>
        <v>0</v>
      </c>
      <c r="M55" s="289">
        <f>IF(ISERROR(SEARCH("'",'Récapitulatif Messieurs'!N57)),SUBSTITUTE(SUBSTITUTE(LEFT('Récapitulatif Messieurs'!N57,0)&amp;"0'"&amp;MID('Récapitulatif Messieurs'!N57,1,6),CHAR(34),""),"'",",")*1,SUBSTITUTE(SUBSTITUTE('Récapitulatif Messieurs'!N57,CHAR(34),""),"'",",")*1)</f>
        <v>0</v>
      </c>
      <c r="N55" s="289">
        <f>IF(ISERROR(SEARCH("'",'Récapitulatif Messieurs'!O57)),SUBSTITUTE(SUBSTITUTE(LEFT('Récapitulatif Messieurs'!O57,0)&amp;"0'"&amp;MID('Récapitulatif Messieurs'!O57,1,6),CHAR(34),""),"'",",")*1,SUBSTITUTE(SUBSTITUTE('Récapitulatif Messieurs'!O57,CHAR(34),""),"'",",")*1)</f>
        <v>0</v>
      </c>
      <c r="O55" s="289">
        <f>IF(ISERROR(SEARCH("'",'Récapitulatif Messieurs'!P57)),SUBSTITUTE(SUBSTITUTE(LEFT('Récapitulatif Messieurs'!P57,0)&amp;"0'"&amp;MID('Récapitulatif Messieurs'!P57,1,6),CHAR(34),""),"'",",")*1,SUBSTITUTE(SUBSTITUTE('Récapitulatif Messieurs'!P57,CHAR(34),""),"'",",")*1)</f>
        <v>0</v>
      </c>
      <c r="P55" s="289">
        <f>IF(ISERROR(SEARCH("'",'Récapitulatif Messieurs'!Q57)),SUBSTITUTE(SUBSTITUTE(LEFT('Récapitulatif Messieurs'!Q57,0)&amp;"0'"&amp;MID('Récapitulatif Messieurs'!Q57,1,6),CHAR(34),""),"'",",")*1,SUBSTITUTE(SUBSTITUTE('Récapitulatif Messieurs'!Q57,CHAR(34),""),"'",",")*1)</f>
        <v>0</v>
      </c>
      <c r="Q55" s="289">
        <f>IF(ISERROR(SEARCH("'",'Récapitulatif Messieurs'!R57)),SUBSTITUTE(SUBSTITUTE(LEFT('Récapitulatif Messieurs'!R57,0)&amp;"0'"&amp;MID('Récapitulatif Messieurs'!R57,1,6),CHAR(34),""),"'",",")*1,SUBSTITUTE(SUBSTITUTE('Récapitulatif Messieurs'!R57,CHAR(34),""),"'",",")*1)</f>
        <v>0</v>
      </c>
      <c r="R55" s="289">
        <f>IF(ISERROR(SEARCH("'",'Récapitulatif Messieurs'!S57)),SUBSTITUTE(SUBSTITUTE(LEFT('Récapitulatif Messieurs'!S57,0)&amp;"0'"&amp;MID('Récapitulatif Messieurs'!S57,1,6),CHAR(34),""),"'",",")*1,SUBSTITUTE(SUBSTITUTE('Récapitulatif Messieurs'!S57,CHAR(34),""),"'",",")*1)</f>
        <v>0</v>
      </c>
      <c r="S55" s="289">
        <f>IF(ISERROR(SEARCH("'",'Récapitulatif Messieurs'!T57)),SUBSTITUTE(SUBSTITUTE(LEFT('Récapitulatif Messieurs'!T57,0)&amp;"0'"&amp;MID('Récapitulatif Messieurs'!T57,1,6),CHAR(34),""),"'",",")*1,SUBSTITUTE(SUBSTITUTE('Récapitulatif Messieurs'!T57,CHAR(34),""),"'",",")*1)</f>
        <v>0</v>
      </c>
      <c r="T55" s="289">
        <f>IF(ISERROR(SEARCH("'",'Récapitulatif Messieurs'!U57)),SUBSTITUTE(SUBSTITUTE(LEFT('Récapitulatif Messieurs'!U57,0)&amp;"0'"&amp;MID('Récapitulatif Messieurs'!U57,1,6),CHAR(34),""),"'",",")*1,SUBSTITUTE(SUBSTITUTE('Récapitulatif Messieurs'!U57,CHAR(34),""),"'",",")*1)</f>
        <v>0</v>
      </c>
      <c r="U55" s="289">
        <f>IF(ISERROR(SEARCH("'",'Récapitulatif Messieurs'!V57)),SUBSTITUTE(SUBSTITUTE(LEFT('Récapitulatif Messieurs'!V57,0)&amp;"0'"&amp;MID('Récapitulatif Messieurs'!V57,1,6),CHAR(34),""),"'",",")*1,SUBSTITUTE(SUBSTITUTE('Récapitulatif Messieurs'!V57,CHAR(34),""),"'",",")*1)</f>
        <v>0</v>
      </c>
      <c r="V55" s="289"/>
    </row>
    <row r="56" spans="2:22">
      <c r="B56" s="344">
        <f>'Récapitulatif Messieurs'!B58</f>
        <v>0</v>
      </c>
      <c r="C56" s="1" t="str">
        <f>'Récapitulatif Messieurs'!C58</f>
        <v>Stéphane</v>
      </c>
      <c r="D56" s="363">
        <f>IFERROR(IF(D55&gt;0,IF(ISNA(VLOOKUP(D55,PTM!B:B,1,0)),1503-MATCH(D55,PTM!B:B,1),1504-MATCH(D55,PTM!B:B,1)),0),"")</f>
        <v>0</v>
      </c>
      <c r="E56" s="363">
        <f>IFERROR(IF(E55&gt;0,IF(ISNA(VLOOKUP(E55,PTM!C:C,1,0)),1503-MATCH(E55,PTM!C:C,1),1504-MATCH(E55,PTM!C:C,1)),0),"")</f>
        <v>0</v>
      </c>
      <c r="F56" s="363">
        <f>IFERROR(IF(F55&gt;0,IF(ISNA(VLOOKUP(F55,PTM!D:D,1,0)),1503-MATCH(F55,PTM!D:D,1),1504-MATCH(F55,PTM!D:D,1)),0),"")</f>
        <v>0</v>
      </c>
      <c r="G56" s="363">
        <f>IFERROR(IF(G55&gt;0,IF(ISNA(VLOOKUP(G55,PTM!E:E,1,0)),1503-MATCH(G55,PTM!E:E,1),1504-MATCH(G55,PTM!E:E,1)),0),"")</f>
        <v>0</v>
      </c>
      <c r="H56" s="363">
        <f>IFERROR(IF(H55&gt;0,IF(ISNA(VLOOKUP(H55,PTM!F:F,1,0)),1503-MATCH(H55,PTM!F:F,1),1504-MATCH(H55,PTM!F:F,1)),0),"")</f>
        <v>0</v>
      </c>
      <c r="I56" s="363">
        <f>IFERROR(IF(I55&gt;0,IF(ISNA(VLOOKUP(I55,PTM!H:H,1,0)),1503-MATCH(I55,PTM!H:H,1),1504-MATCH(I55,PTM!H:H,1)),0),"")</f>
        <v>0</v>
      </c>
      <c r="J56" s="363">
        <f>IFERROR(IF(J55&gt;0,IF(ISNA(VLOOKUP(J55,PTM!I:I,1,0)),1503-MATCH(J55,PTM!I:I,1),1504-MATCH(J55,PTM!I:I,1)),0),"")</f>
        <v>0</v>
      </c>
      <c r="K56" s="363">
        <f>IFERROR(IF(K55&gt;0,IF(ISNA(VLOOKUP(K55,PTM!J:J,1,0)),1503-MATCH(K55,PTM!J:J,1),1504-MATCH(K55,PTM!J:J,1)),0),"")</f>
        <v>0</v>
      </c>
      <c r="L56" s="363">
        <f>IFERROR(IF(L55&gt;0,IF(ISNA(VLOOKUP(L55,PTM!K:K,1,0)),1503-MATCH(L55,PTM!K:K,1),1504-MATCH(L55,PTM!K:K,1)),0),"")</f>
        <v>0</v>
      </c>
      <c r="M56" s="363">
        <f>IFERROR(IF(M55&gt;0,IF(ISNA(VLOOKUP(M55,PTM!L:L,1,0)),1503-MATCH(M55,PTM!L:L,1),1504-MATCH(M55,PTM!L:L,1)),0),"")</f>
        <v>0</v>
      </c>
      <c r="N56" s="363">
        <f>IFERROR(IF(N55&gt;0,IF(ISNA(VLOOKUP(N55,PTM!M:M,1,0)),1503-MATCH(N55,PTM!M:M,1),1504-MATCH(N55,PTM!M:M,1)),0),"")</f>
        <v>0</v>
      </c>
      <c r="O56" s="363">
        <f>IFERROR(IF(O55&gt;0,IF(ISNA(VLOOKUP(O55,PTM!N:N,1,0)),1503-MATCH(O55,PTM!N:N,1),1504-MATCH(O55,PTM!N:N,1)),0),"")</f>
        <v>0</v>
      </c>
      <c r="P56" s="363">
        <f>IFERROR(IF(P55&gt;0,IF(ISNA(VLOOKUP(P55,PTM!O:O,1,0)),1503-MATCH(P55,PTM!O:O,1),1504-MATCH(P55,PTM!O:O,1)),0),"")</f>
        <v>0</v>
      </c>
      <c r="Q56" s="363">
        <f>IFERROR(IF(Q55&gt;0,IF(ISNA(VLOOKUP(Q55,PTM!P:P,1,0)),1503-MATCH(Q55,PTM!P:P,1),1504-MATCH(Q55,PTM!P:P,1)),0),"")</f>
        <v>0</v>
      </c>
      <c r="R56" s="363">
        <f>IFERROR(IF(R55&gt;0,IF(ISNA(VLOOKUP(R55,PTM!Q:Q,1,0)),1503-MATCH(R55,PTM!Q:Q,1),1504-MATCH(R55,PTM!Q:Q,1)),0),"")</f>
        <v>0</v>
      </c>
      <c r="S56" s="363">
        <f>IFERROR(IF(S55&gt;0,IF(ISNA(VLOOKUP(S55,PTM!R:R,1,0)),1503-MATCH(S55,PTM!R:R,1),1504-MATCH(S55,PTM!R:R,1)),0),"")</f>
        <v>0</v>
      </c>
      <c r="T56" s="363">
        <f>IFERROR(IF(T55&gt;0,IF(ISNA(VLOOKUP(T55,PTM!S:S,1,0)),1503-MATCH(T55,PTM!S:S,1),1504-MATCH(T55,PTM!S:S,1)),0),"")</f>
        <v>0</v>
      </c>
      <c r="U56" s="363">
        <f>IFERROR(IF(U55&gt;0,IF(ISNA(VLOOKUP(U55,PTM!T:T,1,0)),1503-MATCH(U55,PTM!T:T,1),1504-MATCH(U55,PTM!T:T,1)),0),"")</f>
        <v>0</v>
      </c>
      <c r="V56" s="289"/>
    </row>
    <row r="57" spans="2:22">
      <c r="B57" s="369"/>
      <c r="C57" s="1" t="str">
        <f>'Récapitulatif Messieurs'!C59</f>
        <v>SCHIFF</v>
      </c>
      <c r="D57" s="369">
        <f>IF(ISERROR(SEARCH("'",'Récapitulatif Messieurs'!E59)),SUBSTITUTE(SUBSTITUTE(LEFT('Récapitulatif Messieurs'!E59,0)&amp;"0'"&amp;MID('Récapitulatif Messieurs'!E59,1,6),CHAR(34),""),"'",",")*1,SUBSTITUTE(SUBSTITUTE('Récapitulatif Messieurs'!E59,CHAR(34),""),"'",",")*1)</f>
        <v>0</v>
      </c>
      <c r="E57" s="369">
        <f>IF(ISERROR(SEARCH("'",'Récapitulatif Messieurs'!F59)),SUBSTITUTE(SUBSTITUTE(LEFT('Récapitulatif Messieurs'!F59,0)&amp;"0'"&amp;MID('Récapitulatif Messieurs'!F59,1,6),CHAR(34),""),"'",",")*1,SUBSTITUTE(SUBSTITUTE('Récapitulatif Messieurs'!F59,CHAR(34),""),"'",",")*1)</f>
        <v>0</v>
      </c>
      <c r="F57" s="369">
        <f>IF(ISERROR(SEARCH("'",'Récapitulatif Messieurs'!G59)),SUBSTITUTE(SUBSTITUTE(LEFT('Récapitulatif Messieurs'!G59,0)&amp;"0'"&amp;MID('Récapitulatif Messieurs'!G59,1,6),CHAR(34),""),"'",",")*1,SUBSTITUTE(SUBSTITUTE('Récapitulatif Messieurs'!G59,CHAR(34),""),"'",",")*1)</f>
        <v>0</v>
      </c>
      <c r="G57" s="369">
        <f>IF(ISERROR(SEARCH("'",'Récapitulatif Messieurs'!H59)),SUBSTITUTE(SUBSTITUTE(LEFT('Récapitulatif Messieurs'!H59,0)&amp;"0'"&amp;MID('Récapitulatif Messieurs'!H59,1,6),CHAR(34),""),"'",",")*1,SUBSTITUTE(SUBSTITUTE('Récapitulatif Messieurs'!H59,CHAR(34),""),"'",",")*1)</f>
        <v>0</v>
      </c>
      <c r="H57" s="369">
        <f>IF(ISERROR(SEARCH("'",'Récapitulatif Messieurs'!I59)),SUBSTITUTE(SUBSTITUTE(LEFT('Récapitulatif Messieurs'!I59,0)&amp;"0'"&amp;MID('Récapitulatif Messieurs'!I59,1,6),CHAR(34),""),"'",",")*1,SUBSTITUTE(SUBSTITUTE('Récapitulatif Messieurs'!I59,CHAR(34),""),"'",",")*1)</f>
        <v>0</v>
      </c>
      <c r="I57" s="369">
        <f>IF(ISERROR(SEARCH("'",'Récapitulatif Messieurs'!J59)),SUBSTITUTE(SUBSTITUTE(LEFT('Récapitulatif Messieurs'!J59,0)&amp;"0'"&amp;MID('Récapitulatif Messieurs'!J59,1,6),CHAR(34),""),"'",",")*1,SUBSTITUTE(SUBSTITUTE('Récapitulatif Messieurs'!J59,CHAR(34),""),"'",",")*1)</f>
        <v>0</v>
      </c>
      <c r="J57" s="369">
        <f>IF(ISERROR(SEARCH("'",'Récapitulatif Messieurs'!K59)),SUBSTITUTE(SUBSTITUTE(LEFT('Récapitulatif Messieurs'!K59,0)&amp;"0'"&amp;MID('Récapitulatif Messieurs'!K59,1,6),CHAR(34),""),"'",",")*1,SUBSTITUTE(SUBSTITUTE('Récapitulatif Messieurs'!K59,CHAR(34),""),"'",",")*1)</f>
        <v>0</v>
      </c>
      <c r="K57" s="369">
        <f>IF(ISERROR(SEARCH("'",'Récapitulatif Messieurs'!L59)),SUBSTITUTE(SUBSTITUTE(LEFT('Récapitulatif Messieurs'!L59,0)&amp;"0'"&amp;MID('Récapitulatif Messieurs'!L59,1,6),CHAR(34),""),"'",",")*1,SUBSTITUTE(SUBSTITUTE('Récapitulatif Messieurs'!L59,CHAR(34),""),"'",",")*1)</f>
        <v>0</v>
      </c>
      <c r="L57" s="369">
        <f>IF(ISERROR(SEARCH("'",'Récapitulatif Messieurs'!M59)),SUBSTITUTE(SUBSTITUTE(LEFT('Récapitulatif Messieurs'!M59,0)&amp;"0'"&amp;MID('Récapitulatif Messieurs'!M59,1,6),CHAR(34),""),"'",",")*1,SUBSTITUTE(SUBSTITUTE('Récapitulatif Messieurs'!M59,CHAR(34),""),"'",",")*1)</f>
        <v>0</v>
      </c>
      <c r="M57" s="369">
        <f>IF(ISERROR(SEARCH("'",'Récapitulatif Messieurs'!N59)),SUBSTITUTE(SUBSTITUTE(LEFT('Récapitulatif Messieurs'!N59,0)&amp;"0'"&amp;MID('Récapitulatif Messieurs'!N59,1,6),CHAR(34),""),"'",",")*1,SUBSTITUTE(SUBSTITUTE('Récapitulatif Messieurs'!N59,CHAR(34),""),"'",",")*1)</f>
        <v>0</v>
      </c>
      <c r="N57" s="369">
        <f>IF(ISERROR(SEARCH("'",'Récapitulatif Messieurs'!O59)),SUBSTITUTE(SUBSTITUTE(LEFT('Récapitulatif Messieurs'!O59,0)&amp;"0'"&amp;MID('Récapitulatif Messieurs'!O59,1,6),CHAR(34),""),"'",",")*1,SUBSTITUTE(SUBSTITUTE('Récapitulatif Messieurs'!O59,CHAR(34),""),"'",",")*1)</f>
        <v>0</v>
      </c>
      <c r="O57" s="369">
        <f>IF(ISERROR(SEARCH("'",'Récapitulatif Messieurs'!P59)),SUBSTITUTE(SUBSTITUTE(LEFT('Récapitulatif Messieurs'!P59,0)&amp;"0'"&amp;MID('Récapitulatif Messieurs'!P59,1,6),CHAR(34),""),"'",",")*1,SUBSTITUTE(SUBSTITUTE('Récapitulatif Messieurs'!P59,CHAR(34),""),"'",",")*1)</f>
        <v>0</v>
      </c>
      <c r="P57" s="369">
        <f>IF(ISERROR(SEARCH("'",'Récapitulatif Messieurs'!Q59)),SUBSTITUTE(SUBSTITUTE(LEFT('Récapitulatif Messieurs'!Q59,0)&amp;"0'"&amp;MID('Récapitulatif Messieurs'!Q59,1,6),CHAR(34),""),"'",",")*1,SUBSTITUTE(SUBSTITUTE('Récapitulatif Messieurs'!Q59,CHAR(34),""),"'",",")*1)</f>
        <v>0</v>
      </c>
      <c r="Q57" s="369">
        <f>IF(ISERROR(SEARCH("'",'Récapitulatif Messieurs'!R59)),SUBSTITUTE(SUBSTITUTE(LEFT('Récapitulatif Messieurs'!R59,0)&amp;"0'"&amp;MID('Récapitulatif Messieurs'!R59,1,6),CHAR(34),""),"'",",")*1,SUBSTITUTE(SUBSTITUTE('Récapitulatif Messieurs'!R59,CHAR(34),""),"'",",")*1)</f>
        <v>0</v>
      </c>
      <c r="R57" s="369">
        <f>IF(ISERROR(SEARCH("'",'Récapitulatif Messieurs'!S59)),SUBSTITUTE(SUBSTITUTE(LEFT('Récapitulatif Messieurs'!S59,0)&amp;"0'"&amp;MID('Récapitulatif Messieurs'!S59,1,6),CHAR(34),""),"'",",")*1,SUBSTITUTE(SUBSTITUTE('Récapitulatif Messieurs'!S59,CHAR(34),""),"'",",")*1)</f>
        <v>0</v>
      </c>
      <c r="S57" s="369">
        <f>IF(ISERROR(SEARCH("'",'Récapitulatif Messieurs'!T59)),SUBSTITUTE(SUBSTITUTE(LEFT('Récapitulatif Messieurs'!T59,0)&amp;"0'"&amp;MID('Récapitulatif Messieurs'!T59,1,6),CHAR(34),""),"'",",")*1,SUBSTITUTE(SUBSTITUTE('Récapitulatif Messieurs'!T59,CHAR(34),""),"'",",")*1)</f>
        <v>0</v>
      </c>
      <c r="T57" s="369">
        <f>IF(ISERROR(SEARCH("'",'Récapitulatif Messieurs'!U59)),SUBSTITUTE(SUBSTITUTE(LEFT('Récapitulatif Messieurs'!U59,0)&amp;"0'"&amp;MID('Récapitulatif Messieurs'!U59,1,6),CHAR(34),""),"'",",")*1,SUBSTITUTE(SUBSTITUTE('Récapitulatif Messieurs'!U59,CHAR(34),""),"'",",")*1)</f>
        <v>0</v>
      </c>
      <c r="U57" s="369">
        <f>IF(ISERROR(SEARCH("'",'Récapitulatif Messieurs'!V59)),SUBSTITUTE(SUBSTITUTE(LEFT('Récapitulatif Messieurs'!V59,0)&amp;"0'"&amp;MID('Récapitulatif Messieurs'!V59,1,6),CHAR(34),""),"'",",")*1,SUBSTITUTE(SUBSTITUTE('Récapitulatif Messieurs'!V59,CHAR(34),""),"'",",")*1)</f>
        <v>0</v>
      </c>
      <c r="V57" s="369"/>
    </row>
    <row r="58" spans="2:22">
      <c r="B58" s="369"/>
      <c r="C58" s="1" t="str">
        <f>'Récapitulatif Messieurs'!C60</f>
        <v>Jacques</v>
      </c>
      <c r="D58" s="369">
        <f>IFERROR(IF(D57&gt;0,IF(ISNA(VLOOKUP(D57,PTM!B:B,1,0)),1503-MATCH(D57,PTM!B:B,1),1504-MATCH(D57,PTM!B:B,1)),0),"")</f>
        <v>0</v>
      </c>
      <c r="E58" s="369">
        <f>IFERROR(IF(E57&gt;0,IF(ISNA(VLOOKUP(E57,PTM!C:C,1,0)),1503-MATCH(E57,PTM!C:C,1),1504-MATCH(E57,PTM!C:C,1)),0),"")</f>
        <v>0</v>
      </c>
      <c r="F58" s="369">
        <f>IFERROR(IF(F57&gt;0,IF(ISNA(VLOOKUP(F57,PTM!D:D,1,0)),1503-MATCH(F57,PTM!D:D,1),1504-MATCH(F57,PTM!D:D,1)),0),"")</f>
        <v>0</v>
      </c>
      <c r="G58" s="369">
        <f>IFERROR(IF(G57&gt;0,IF(ISNA(VLOOKUP(G57,PTM!E:E,1,0)),1503-MATCH(G57,PTM!E:E,1),1504-MATCH(G57,PTM!E:E,1)),0),"")</f>
        <v>0</v>
      </c>
      <c r="H58" s="369">
        <f>IFERROR(IF(H57&gt;0,IF(ISNA(VLOOKUP(H57,PTM!F:F,1,0)),1503-MATCH(H57,PTM!F:F,1),1504-MATCH(H57,PTM!F:F,1)),0),"")</f>
        <v>0</v>
      </c>
      <c r="I58" s="369">
        <f>IFERROR(IF(I57&gt;0,IF(ISNA(VLOOKUP(I57,PTM!H:H,1,0)),1503-MATCH(I57,PTM!H:H,1),1504-MATCH(I57,PTM!H:H,1)),0),"")</f>
        <v>0</v>
      </c>
      <c r="J58" s="369">
        <f>IFERROR(IF(J57&gt;0,IF(ISNA(VLOOKUP(J57,PTM!I:I,1,0)),1503-MATCH(J57,PTM!I:I,1),1504-MATCH(J57,PTM!I:I,1)),0),"")</f>
        <v>0</v>
      </c>
      <c r="K58" s="369">
        <f>IFERROR(IF(K57&gt;0,IF(ISNA(VLOOKUP(K57,PTM!J:J,1,0)),1503-MATCH(K57,PTM!J:J,1),1504-MATCH(K57,PTM!J:J,1)),0),"")</f>
        <v>0</v>
      </c>
      <c r="L58" s="369">
        <f>IFERROR(IF(L57&gt;0,IF(ISNA(VLOOKUP(L57,PTM!K:K,1,0)),1503-MATCH(L57,PTM!K:K,1),1504-MATCH(L57,PTM!K:K,1)),0),"")</f>
        <v>0</v>
      </c>
      <c r="M58" s="369">
        <f>IFERROR(IF(M57&gt;0,IF(ISNA(VLOOKUP(M57,PTM!L:L,1,0)),1503-MATCH(M57,PTM!L:L,1),1504-MATCH(M57,PTM!L:L,1)),0),"")</f>
        <v>0</v>
      </c>
      <c r="N58" s="369">
        <f>IFERROR(IF(N57&gt;0,IF(ISNA(VLOOKUP(N57,PTM!M:M,1,0)),1503-MATCH(N57,PTM!M:M,1),1504-MATCH(N57,PTM!M:M,1)),0),"")</f>
        <v>0</v>
      </c>
      <c r="O58" s="369">
        <f>IFERROR(IF(O57&gt;0,IF(ISNA(VLOOKUP(O57,PTM!N:N,1,0)),1503-MATCH(O57,PTM!N:N,1),1504-MATCH(O57,PTM!N:N,1)),0),"")</f>
        <v>0</v>
      </c>
      <c r="P58" s="369">
        <f>IFERROR(IF(P57&gt;0,IF(ISNA(VLOOKUP(P57,PTM!O:O,1,0)),1503-MATCH(P57,PTM!O:O,1),1504-MATCH(P57,PTM!O:O,1)),0),"")</f>
        <v>0</v>
      </c>
      <c r="Q58" s="369">
        <f>IFERROR(IF(Q57&gt;0,IF(ISNA(VLOOKUP(Q57,PTM!P:P,1,0)),1503-MATCH(Q57,PTM!P:P,1),1504-MATCH(Q57,PTM!P:P,1)),0),"")</f>
        <v>0</v>
      </c>
      <c r="R58" s="369">
        <f>IFERROR(IF(R57&gt;0,IF(ISNA(VLOOKUP(R57,PTM!Q:Q,1,0)),1503-MATCH(R57,PTM!Q:Q,1),1504-MATCH(R57,PTM!Q:Q,1)),0),"")</f>
        <v>0</v>
      </c>
      <c r="S58" s="369">
        <f>IFERROR(IF(S57&gt;0,IF(ISNA(VLOOKUP(S57,PTM!R:R,1,0)),1503-MATCH(S57,PTM!R:R,1),1504-MATCH(S57,PTM!R:R,1)),0),"")</f>
        <v>0</v>
      </c>
      <c r="T58" s="369">
        <f>IFERROR(IF(T57&gt;0,IF(ISNA(VLOOKUP(T57,PTM!S:S,1,0)),1503-MATCH(T57,PTM!S:S,1),1504-MATCH(T57,PTM!S:S,1)),0),"")</f>
        <v>0</v>
      </c>
      <c r="U58" s="369">
        <f>IFERROR(IF(U57&gt;0,IF(ISNA(VLOOKUP(U57,PTM!T:T,1,0)),1503-MATCH(U57,PTM!T:T,1),1504-MATCH(U57,PTM!T:T,1)),0),"")</f>
        <v>0</v>
      </c>
      <c r="V58" s="369"/>
    </row>
    <row r="59" spans="2:22">
      <c r="B59" s="344">
        <f>'Récapitulatif Messieurs'!B61</f>
        <v>0</v>
      </c>
      <c r="C59" s="1" t="str">
        <f>'Récapitulatif Messieurs'!C61</f>
        <v>FAURE</v>
      </c>
      <c r="D59" s="289">
        <f>IF(ISERROR(SEARCH("'",'Récapitulatif Messieurs'!E61)),SUBSTITUTE(SUBSTITUTE(LEFT('Récapitulatif Messieurs'!E61,0)&amp;"0'"&amp;MID('Récapitulatif Messieurs'!E61,1,6),CHAR(34),""),"'",",")*1,SUBSTITUTE(SUBSTITUTE('Récapitulatif Messieurs'!E61,CHAR(34),""),"'",",")*1)</f>
        <v>0</v>
      </c>
      <c r="E59" s="289">
        <f>IF(ISERROR(SEARCH("'",'Récapitulatif Messieurs'!F61)),SUBSTITUTE(SUBSTITUTE(LEFT('Récapitulatif Messieurs'!F61,0)&amp;"0'"&amp;MID('Récapitulatif Messieurs'!F61,1,6),CHAR(34),""),"'",",")*1,SUBSTITUTE(SUBSTITUTE('Récapitulatif Messieurs'!F61,CHAR(34),""),"'",",")*1)</f>
        <v>0</v>
      </c>
      <c r="F59" s="289">
        <f>IF(ISERROR(SEARCH("'",'Récapitulatif Messieurs'!G61)),SUBSTITUTE(SUBSTITUTE(LEFT('Récapitulatif Messieurs'!G61,0)&amp;"0'"&amp;MID('Récapitulatif Messieurs'!G61,1,6),CHAR(34),""),"'",",")*1,SUBSTITUTE(SUBSTITUTE('Récapitulatif Messieurs'!G61,CHAR(34),""),"'",",")*1)</f>
        <v>0</v>
      </c>
      <c r="G59" s="289">
        <f>IF(ISERROR(SEARCH("'",'Récapitulatif Messieurs'!H61)),SUBSTITUTE(SUBSTITUTE(LEFT('Récapitulatif Messieurs'!H61,0)&amp;"0'"&amp;MID('Récapitulatif Messieurs'!H61,1,6),CHAR(34),""),"'",",")*1,SUBSTITUTE(SUBSTITUTE('Récapitulatif Messieurs'!H61,CHAR(34),""),"'",",")*1)</f>
        <v>0</v>
      </c>
      <c r="H59" s="289">
        <f>IF(ISERROR(SEARCH("'",'Récapitulatif Messieurs'!I61)),SUBSTITUTE(SUBSTITUTE(LEFT('Récapitulatif Messieurs'!I61,0)&amp;"0'"&amp;MID('Récapitulatif Messieurs'!I61,1,6),CHAR(34),""),"'",",")*1,SUBSTITUTE(SUBSTITUTE('Récapitulatif Messieurs'!I61,CHAR(34),""),"'",",")*1)</f>
        <v>0</v>
      </c>
      <c r="I59" s="289">
        <f>IF(ISERROR(SEARCH("'",'Récapitulatif Messieurs'!J61)),SUBSTITUTE(SUBSTITUTE(LEFT('Récapitulatif Messieurs'!J61,0)&amp;"0'"&amp;MID('Récapitulatif Messieurs'!J61,1,6),CHAR(34),""),"'",",")*1,SUBSTITUTE(SUBSTITUTE('Récapitulatif Messieurs'!J61,CHAR(34),""),"'",",")*1)</f>
        <v>0</v>
      </c>
      <c r="J59" s="289">
        <f>IF(ISERROR(SEARCH("'",'Récapitulatif Messieurs'!K61)),SUBSTITUTE(SUBSTITUTE(LEFT('Récapitulatif Messieurs'!K61,0)&amp;"0'"&amp;MID('Récapitulatif Messieurs'!K61,1,6),CHAR(34),""),"'",",")*1,SUBSTITUTE(SUBSTITUTE('Récapitulatif Messieurs'!K61,CHAR(34),""),"'",",")*1)</f>
        <v>0</v>
      </c>
      <c r="K59" s="289">
        <f>IF(ISERROR(SEARCH("'",'Récapitulatif Messieurs'!L61)),SUBSTITUTE(SUBSTITUTE(LEFT('Récapitulatif Messieurs'!L61,0)&amp;"0'"&amp;MID('Récapitulatif Messieurs'!L61,1,6),CHAR(34),""),"'",",")*1,SUBSTITUTE(SUBSTITUTE('Récapitulatif Messieurs'!L61,CHAR(34),""),"'",",")*1)</f>
        <v>0</v>
      </c>
      <c r="L59" s="289">
        <f>IF(ISERROR(SEARCH("'",'Récapitulatif Messieurs'!M61)),SUBSTITUTE(SUBSTITUTE(LEFT('Récapitulatif Messieurs'!M61,0)&amp;"0'"&amp;MID('Récapitulatif Messieurs'!M61,1,6),CHAR(34),""),"'",",")*1,SUBSTITUTE(SUBSTITUTE('Récapitulatif Messieurs'!M61,CHAR(34),""),"'",",")*1)</f>
        <v>0</v>
      </c>
      <c r="M59" s="289">
        <f>IF(ISERROR(SEARCH("'",'Récapitulatif Messieurs'!N61)),SUBSTITUTE(SUBSTITUTE(LEFT('Récapitulatif Messieurs'!N61,0)&amp;"0'"&amp;MID('Récapitulatif Messieurs'!N61,1,6),CHAR(34),""),"'",",")*1,SUBSTITUTE(SUBSTITUTE('Récapitulatif Messieurs'!N61,CHAR(34),""),"'",",")*1)</f>
        <v>0</v>
      </c>
      <c r="N59" s="289">
        <f>IF(ISERROR(SEARCH("'",'Récapitulatif Messieurs'!O61)),SUBSTITUTE(SUBSTITUTE(LEFT('Récapitulatif Messieurs'!O61,0)&amp;"0'"&amp;MID('Récapitulatif Messieurs'!O61,1,6),CHAR(34),""),"'",",")*1,SUBSTITUTE(SUBSTITUTE('Récapitulatif Messieurs'!O61,CHAR(34),""),"'",",")*1)</f>
        <v>0</v>
      </c>
      <c r="O59" s="289">
        <f>IF(ISERROR(SEARCH("'",'Récapitulatif Messieurs'!P61)),SUBSTITUTE(SUBSTITUTE(LEFT('Récapitulatif Messieurs'!P61,0)&amp;"0'"&amp;MID('Récapitulatif Messieurs'!P61,1,6),CHAR(34),""),"'",",")*1,SUBSTITUTE(SUBSTITUTE('Récapitulatif Messieurs'!P61,CHAR(34),""),"'",",")*1)</f>
        <v>0</v>
      </c>
      <c r="P59" s="289">
        <f>IF(ISERROR(SEARCH("'",'Récapitulatif Messieurs'!Q61)),SUBSTITUTE(SUBSTITUTE(LEFT('Récapitulatif Messieurs'!Q61,0)&amp;"0'"&amp;MID('Récapitulatif Messieurs'!Q61,1,6),CHAR(34),""),"'",",")*1,SUBSTITUTE(SUBSTITUTE('Récapitulatif Messieurs'!Q61,CHAR(34),""),"'",",")*1)</f>
        <v>0</v>
      </c>
      <c r="Q59" s="289">
        <f>IF(ISERROR(SEARCH("'",'Récapitulatif Messieurs'!R61)),SUBSTITUTE(SUBSTITUTE(LEFT('Récapitulatif Messieurs'!R61,0)&amp;"0'"&amp;MID('Récapitulatif Messieurs'!R61,1,6),CHAR(34),""),"'",",")*1,SUBSTITUTE(SUBSTITUTE('Récapitulatif Messieurs'!R61,CHAR(34),""),"'",",")*1)</f>
        <v>0</v>
      </c>
      <c r="R59" s="289">
        <f>IF(ISERROR(SEARCH("'",'Récapitulatif Messieurs'!S61)),SUBSTITUTE(SUBSTITUTE(LEFT('Récapitulatif Messieurs'!S61,0)&amp;"0'"&amp;MID('Récapitulatif Messieurs'!S61,1,6),CHAR(34),""),"'",",")*1,SUBSTITUTE(SUBSTITUTE('Récapitulatif Messieurs'!S61,CHAR(34),""),"'",",")*1)</f>
        <v>0</v>
      </c>
      <c r="S59" s="289">
        <f>IF(ISERROR(SEARCH("'",'Récapitulatif Messieurs'!T61)),SUBSTITUTE(SUBSTITUTE(LEFT('Récapitulatif Messieurs'!T61,0)&amp;"0'"&amp;MID('Récapitulatif Messieurs'!T61,1,6),CHAR(34),""),"'",",")*1,SUBSTITUTE(SUBSTITUTE('Récapitulatif Messieurs'!T61,CHAR(34),""),"'",",")*1)</f>
        <v>0</v>
      </c>
      <c r="T59" s="289">
        <f>IF(ISERROR(SEARCH("'",'Récapitulatif Messieurs'!U61)),SUBSTITUTE(SUBSTITUTE(LEFT('Récapitulatif Messieurs'!U61,0)&amp;"0'"&amp;MID('Récapitulatif Messieurs'!U61,1,6),CHAR(34),""),"'",",")*1,SUBSTITUTE(SUBSTITUTE('Récapitulatif Messieurs'!U61,CHAR(34),""),"'",",")*1)</f>
        <v>0</v>
      </c>
      <c r="U59" s="289">
        <f>IF(ISERROR(SEARCH("'",'Récapitulatif Messieurs'!V61)),SUBSTITUTE(SUBSTITUTE(LEFT('Récapitulatif Messieurs'!V61,0)&amp;"0'"&amp;MID('Récapitulatif Messieurs'!V61,1,6),CHAR(34),""),"'",",")*1,SUBSTITUTE(SUBSTITUTE('Récapitulatif Messieurs'!V61,CHAR(34),""),"'",",")*1)</f>
        <v>0</v>
      </c>
      <c r="V59" s="289"/>
    </row>
    <row r="60" spans="2:22">
      <c r="B60" s="344">
        <f>'Récapitulatif Messieurs'!B62</f>
        <v>0</v>
      </c>
      <c r="C60" s="1" t="str">
        <f>'Récapitulatif Messieurs'!C62</f>
        <v>Bruno</v>
      </c>
      <c r="D60" s="363">
        <f>IFERROR(IF(D59&gt;0,IF(ISNA(VLOOKUP(D59,PTM!B:B,1,0)),1503-MATCH(D59,PTM!B:B,1),1504-MATCH(D59,PTM!B:B,1)),0),"")</f>
        <v>0</v>
      </c>
      <c r="E60" s="363">
        <f>IFERROR(IF(E59&gt;0,IF(ISNA(VLOOKUP(E59,PTM!C:C,1,0)),1503-MATCH(E59,PTM!C:C,1),1504-MATCH(E59,PTM!C:C,1)),0),"")</f>
        <v>0</v>
      </c>
      <c r="F60" s="363">
        <f>IFERROR(IF(F59&gt;0,IF(ISNA(VLOOKUP(F59,PTM!D:D,1,0)),1503-MATCH(F59,PTM!D:D,1),1504-MATCH(F59,PTM!D:D,1)),0),"")</f>
        <v>0</v>
      </c>
      <c r="G60" s="363">
        <f>IFERROR(IF(G59&gt;0,IF(ISNA(VLOOKUP(G59,PTM!E:E,1,0)),1503-MATCH(G59,PTM!E:E,1),1504-MATCH(G59,PTM!E:E,1)),0),"")</f>
        <v>0</v>
      </c>
      <c r="H60" s="363">
        <f>IFERROR(IF(H59&gt;0,IF(ISNA(VLOOKUP(H59,PTM!F:F,1,0)),1503-MATCH(H59,PTM!F:F,1),1504-MATCH(H59,PTM!F:F,1)),0),"")</f>
        <v>0</v>
      </c>
      <c r="I60" s="363">
        <f>IFERROR(IF(I59&gt;0,IF(ISNA(VLOOKUP(I59,PTM!H:H,1,0)),1503-MATCH(I59,PTM!H:H,1),1504-MATCH(I59,PTM!H:H,1)),0),"")</f>
        <v>0</v>
      </c>
      <c r="J60" s="363">
        <f>IFERROR(IF(J59&gt;0,IF(ISNA(VLOOKUP(J59,PTM!I:I,1,0)),1503-MATCH(J59,PTM!I:I,1),1504-MATCH(J59,PTM!I:I,1)),0),"")</f>
        <v>0</v>
      </c>
      <c r="K60" s="363">
        <f>IFERROR(IF(K59&gt;0,IF(ISNA(VLOOKUP(K59,PTM!J:J,1,0)),1503-MATCH(K59,PTM!J:J,1),1504-MATCH(K59,PTM!J:J,1)),0),"")</f>
        <v>0</v>
      </c>
      <c r="L60" s="363">
        <f>IFERROR(IF(L59&gt;0,IF(ISNA(VLOOKUP(L59,PTM!K:K,1,0)),1503-MATCH(L59,PTM!K:K,1),1504-MATCH(L59,PTM!K:K,1)),0),"")</f>
        <v>0</v>
      </c>
      <c r="M60" s="363">
        <f>IFERROR(IF(M59&gt;0,IF(ISNA(VLOOKUP(M59,PTM!L:L,1,0)),1503-MATCH(M59,PTM!L:L,1),1504-MATCH(M59,PTM!L:L,1)),0),"")</f>
        <v>0</v>
      </c>
      <c r="N60" s="363">
        <f>IFERROR(IF(N59&gt;0,IF(ISNA(VLOOKUP(N59,PTM!M:M,1,0)),1503-MATCH(N59,PTM!M:M,1),1504-MATCH(N59,PTM!M:M,1)),0),"")</f>
        <v>0</v>
      </c>
      <c r="O60" s="363">
        <f>IFERROR(IF(O59&gt;0,IF(ISNA(VLOOKUP(O59,PTM!N:N,1,0)),1503-MATCH(O59,PTM!N:N,1),1504-MATCH(O59,PTM!N:N,1)),0),"")</f>
        <v>0</v>
      </c>
      <c r="P60" s="363">
        <f>IFERROR(IF(P59&gt;0,IF(ISNA(VLOOKUP(P59,PTM!O:O,1,0)),1503-MATCH(P59,PTM!O:O,1),1504-MATCH(P59,PTM!O:O,1)),0),"")</f>
        <v>0</v>
      </c>
      <c r="Q60" s="363">
        <f>IFERROR(IF(Q59&gt;0,IF(ISNA(VLOOKUP(Q59,PTM!P:P,1,0)),1503-MATCH(Q59,PTM!P:P,1),1504-MATCH(Q59,PTM!P:P,1)),0),"")</f>
        <v>0</v>
      </c>
      <c r="R60" s="363">
        <f>IFERROR(IF(R59&gt;0,IF(ISNA(VLOOKUP(R59,PTM!Q:Q,1,0)),1503-MATCH(R59,PTM!Q:Q,1),1504-MATCH(R59,PTM!Q:Q,1)),0),"")</f>
        <v>0</v>
      </c>
      <c r="S60" s="363">
        <f>IFERROR(IF(S59&gt;0,IF(ISNA(VLOOKUP(S59,PTM!R:R,1,0)),1503-MATCH(S59,PTM!R:R,1),1504-MATCH(S59,PTM!R:R,1)),0),"")</f>
        <v>0</v>
      </c>
      <c r="T60" s="363">
        <f>IFERROR(IF(T59&gt;0,IF(ISNA(VLOOKUP(T59,PTM!S:S,1,0)),1503-MATCH(T59,PTM!S:S,1),1504-MATCH(T59,PTM!S:S,1)),0),"")</f>
        <v>0</v>
      </c>
      <c r="U60" s="363">
        <f>IFERROR(IF(U59&gt;0,IF(ISNA(VLOOKUP(U59,PTM!T:T,1,0)),1503-MATCH(U59,PTM!T:T,1),1504-MATCH(U59,PTM!T:T,1)),0),"")</f>
        <v>0</v>
      </c>
      <c r="V60" s="289"/>
    </row>
    <row r="61" spans="2:22">
      <c r="B61" s="344">
        <f>'Récapitulatif Messieurs'!B63</f>
        <v>5</v>
      </c>
      <c r="C61" s="1" t="str">
        <f>'Récapitulatif Messieurs'!C63</f>
        <v>LAFITTE</v>
      </c>
      <c r="D61" s="312">
        <f>IF(ISERROR(SEARCH("'",'Récapitulatif Messieurs'!E63)),SUBSTITUTE(SUBSTITUTE(LEFT('Récapitulatif Messieurs'!E63,0)&amp;"0'"&amp;MID('Récapitulatif Messieurs'!E63,1,6),CHAR(34),""),"'",",")*1,SUBSTITUTE(SUBSTITUTE('Récapitulatif Messieurs'!E63,CHAR(34),""),"'",",")*1)</f>
        <v>0.27389999999999998</v>
      </c>
      <c r="E61" s="312">
        <f>IF(ISERROR(SEARCH("'",'Récapitulatif Messieurs'!F63)),SUBSTITUTE(SUBSTITUTE(LEFT('Récapitulatif Messieurs'!F63,0)&amp;"0'"&amp;MID('Récapitulatif Messieurs'!F63,1,6),CHAR(34),""),"'",",")*1,SUBSTITUTE(SUBSTITUTE('Récapitulatif Messieurs'!F63,CHAR(34),""),"'",",")*1)</f>
        <v>0.58520000000000005</v>
      </c>
      <c r="F61" s="312">
        <f>IF(ISERROR(SEARCH("'",'Récapitulatif Messieurs'!G63)),SUBSTITUTE(SUBSTITUTE(LEFT('Récapitulatif Messieurs'!G63,0)&amp;"0'"&amp;MID('Récapitulatif Messieurs'!G63,1,6),CHAR(34),""),"'",",")*1,SUBSTITUTE(SUBSTITUTE('Récapitulatif Messieurs'!G63,CHAR(34),""),"'",",")*1)</f>
        <v>2.1444000000000001</v>
      </c>
      <c r="G61" s="312">
        <f>IF(ISERROR(SEARCH("'",'Récapitulatif Messieurs'!H63)),SUBSTITUTE(SUBSTITUTE(LEFT('Récapitulatif Messieurs'!H63,0)&amp;"0'"&amp;MID('Récapitulatif Messieurs'!H63,1,6),CHAR(34),""),"'",",")*1,SUBSTITUTE(SUBSTITUTE('Récapitulatif Messieurs'!H63,CHAR(34),""),"'",",")*1)</f>
        <v>0</v>
      </c>
      <c r="H61" s="312">
        <f>IF(ISERROR(SEARCH("'",'Récapitulatif Messieurs'!I63)),SUBSTITUTE(SUBSTITUTE(LEFT('Récapitulatif Messieurs'!I63,0)&amp;"0'"&amp;MID('Récapitulatif Messieurs'!I63,1,6),CHAR(34),""),"'",",")*1,SUBSTITUTE(SUBSTITUTE('Récapitulatif Messieurs'!I63,CHAR(34),""),"'",",")*1)</f>
        <v>0</v>
      </c>
      <c r="I61" s="312">
        <f>IF(ISERROR(SEARCH("'",'Récapitulatif Messieurs'!J63)),SUBSTITUTE(SUBSTITUTE(LEFT('Récapitulatif Messieurs'!J63,0)&amp;"0'"&amp;MID('Récapitulatif Messieurs'!J63,1,6),CHAR(34),""),"'",",")*1,SUBSTITUTE(SUBSTITUTE('Récapitulatif Messieurs'!J63,CHAR(34),""),"'",",")*1)</f>
        <v>0</v>
      </c>
      <c r="J61" s="312">
        <f>IF(ISERROR(SEARCH("'",'Récapitulatif Messieurs'!K63)),SUBSTITUTE(SUBSTITUTE(LEFT('Récapitulatif Messieurs'!K63,0)&amp;"0'"&amp;MID('Récapitulatif Messieurs'!K63,1,6),CHAR(34),""),"'",",")*1,SUBSTITUTE(SUBSTITUTE('Récapitulatif Messieurs'!K63,CHAR(34),""),"'",",")*1)</f>
        <v>0</v>
      </c>
      <c r="K61" s="312">
        <f>IF(ISERROR(SEARCH("'",'Récapitulatif Messieurs'!L63)),SUBSTITUTE(SUBSTITUTE(LEFT('Récapitulatif Messieurs'!L63,0)&amp;"0'"&amp;MID('Récapitulatif Messieurs'!L63,1,6),CHAR(34),""),"'",",")*1,SUBSTITUTE(SUBSTITUTE('Récapitulatif Messieurs'!L63,CHAR(34),""),"'",",")*1)</f>
        <v>0</v>
      </c>
      <c r="L61" s="312">
        <f>IF(ISERROR(SEARCH("'",'Récapitulatif Messieurs'!M63)),SUBSTITUTE(SUBSTITUTE(LEFT('Récapitulatif Messieurs'!M63,0)&amp;"0'"&amp;MID('Récapitulatif Messieurs'!M63,1,6),CHAR(34),""),"'",",")*1,SUBSTITUTE(SUBSTITUTE('Récapitulatif Messieurs'!M63,CHAR(34),""),"'",",")*1)</f>
        <v>0</v>
      </c>
      <c r="M61" s="312">
        <f>IF(ISERROR(SEARCH("'",'Récapitulatif Messieurs'!N63)),SUBSTITUTE(SUBSTITUTE(LEFT('Récapitulatif Messieurs'!N63,0)&amp;"0'"&amp;MID('Récapitulatif Messieurs'!N63,1,6),CHAR(34),""),"'",",")*1,SUBSTITUTE(SUBSTITUTE('Récapitulatif Messieurs'!N63,CHAR(34),""),"'",",")*1)</f>
        <v>0</v>
      </c>
      <c r="N61" s="312">
        <f>IF(ISERROR(SEARCH("'",'Récapitulatif Messieurs'!O63)),SUBSTITUTE(SUBSTITUTE(LEFT('Récapitulatif Messieurs'!O63,0)&amp;"0'"&amp;MID('Récapitulatif Messieurs'!O63,1,6),CHAR(34),""),"'",",")*1,SUBSTITUTE(SUBSTITUTE('Récapitulatif Messieurs'!O63,CHAR(34),""),"'",",")*1)</f>
        <v>0</v>
      </c>
      <c r="O61" s="312">
        <f>IF(ISERROR(SEARCH("'",'Récapitulatif Messieurs'!P63)),SUBSTITUTE(SUBSTITUTE(LEFT('Récapitulatif Messieurs'!P63,0)&amp;"0'"&amp;MID('Récapitulatif Messieurs'!P63,1,6),CHAR(34),""),"'",",")*1,SUBSTITUTE(SUBSTITUTE('Récapitulatif Messieurs'!P63,CHAR(34),""),"'",",")*1)</f>
        <v>0</v>
      </c>
      <c r="P61" s="312">
        <f>IF(ISERROR(SEARCH("'",'Récapitulatif Messieurs'!Q63)),SUBSTITUTE(SUBSTITUTE(LEFT('Récapitulatif Messieurs'!Q63,0)&amp;"0'"&amp;MID('Récapitulatif Messieurs'!Q63,1,6),CHAR(34),""),"'",",")*1,SUBSTITUTE(SUBSTITUTE('Récapitulatif Messieurs'!Q63,CHAR(34),""),"'",",")*1)</f>
        <v>0.31840000000000002</v>
      </c>
      <c r="Q61" s="312">
        <f>IF(ISERROR(SEARCH("'",'Récapitulatif Messieurs'!R63)),SUBSTITUTE(SUBSTITUTE(LEFT('Récapitulatif Messieurs'!R63,0)&amp;"0'"&amp;MID('Récapitulatif Messieurs'!R63,1,6),CHAR(34),""),"'",",")*1,SUBSTITUTE(SUBSTITUTE('Récapitulatif Messieurs'!R63,CHAR(34),""),"'",",")*1)</f>
        <v>0</v>
      </c>
      <c r="R61" s="312">
        <f>IF(ISERROR(SEARCH("'",'Récapitulatif Messieurs'!S63)),SUBSTITUTE(SUBSTITUTE(LEFT('Récapitulatif Messieurs'!S63,0)&amp;"0'"&amp;MID('Récapitulatif Messieurs'!S63,1,6),CHAR(34),""),"'",",")*1,SUBSTITUTE(SUBSTITUTE('Récapitulatif Messieurs'!S63,CHAR(34),""),"'",",")*1)</f>
        <v>0</v>
      </c>
      <c r="S61" s="312">
        <f>IF(ISERROR(SEARCH("'",'Récapitulatif Messieurs'!T63)),SUBSTITUTE(SUBSTITUTE(LEFT('Récapitulatif Messieurs'!T63,0)&amp;"0'"&amp;MID('Récapitulatif Messieurs'!T63,1,6),CHAR(34),""),"'",",")*1,SUBSTITUTE(SUBSTITUTE('Récapitulatif Messieurs'!T63,CHAR(34),""),"'",",")*1)</f>
        <v>0</v>
      </c>
      <c r="T61" s="312">
        <f>IF(ISERROR(SEARCH("'",'Récapitulatif Messieurs'!U63)),SUBSTITUTE(SUBSTITUTE(LEFT('Récapitulatif Messieurs'!U63,0)&amp;"0'"&amp;MID('Récapitulatif Messieurs'!U63,1,6),CHAR(34),""),"'",",")*1,SUBSTITUTE(SUBSTITUTE('Récapitulatif Messieurs'!U63,CHAR(34),""),"'",",")*1)</f>
        <v>0</v>
      </c>
      <c r="U61" s="312">
        <f>IF(ISERROR(SEARCH("'",'Récapitulatif Messieurs'!V63)),SUBSTITUTE(SUBSTITUTE(LEFT('Récapitulatif Messieurs'!V63,0)&amp;"0'"&amp;MID('Récapitulatif Messieurs'!V63,1,6),CHAR(34),""),"'",",")*1,SUBSTITUTE(SUBSTITUTE('Récapitulatif Messieurs'!V63,CHAR(34),""),"'",",")*1)</f>
        <v>0</v>
      </c>
      <c r="V61" s="312"/>
    </row>
    <row r="62" spans="2:22">
      <c r="B62" s="344">
        <f>'Récapitulatif Messieurs'!B64</f>
        <v>0</v>
      </c>
      <c r="C62" s="1" t="str">
        <f>'Récapitulatif Messieurs'!C64</f>
        <v>Stéphane</v>
      </c>
      <c r="D62" s="363">
        <f>IFERROR(IF(D61&gt;0,IF(ISNA(VLOOKUP(D61,PTM!B:B,1,0)),1503-MATCH(D61,PTM!B:B,1),1504-MATCH(D61,PTM!B:B,1)),0),"")</f>
        <v>944</v>
      </c>
      <c r="E62" s="363">
        <f>IFERROR(IF(E61&gt;0,IF(ISNA(VLOOKUP(E61,PTM!C:C,1,0)),1503-MATCH(E61,PTM!C:C,1),1504-MATCH(E61,PTM!C:C,1)),0),"")</f>
        <v>975</v>
      </c>
      <c r="F62" s="363">
        <f>IFERROR(IF(F61&gt;0,IF(ISNA(VLOOKUP(F61,PTM!D:D,1,0)),1503-MATCH(F61,PTM!D:D,1),1504-MATCH(F61,PTM!D:D,1)),0),"")</f>
        <v>862</v>
      </c>
      <c r="G62" s="363">
        <f>IFERROR(IF(G61&gt;0,IF(ISNA(VLOOKUP(G61,PTM!E:E,1,0)),1503-MATCH(G61,PTM!E:E,1),1504-MATCH(G61,PTM!E:E,1)),0),"")</f>
        <v>0</v>
      </c>
      <c r="H62" s="363">
        <f>IFERROR(IF(H61&gt;0,IF(ISNA(VLOOKUP(H61,PTM!F:F,1,0)),1503-MATCH(H61,PTM!F:F,1),1504-MATCH(H61,PTM!F:F,1)),0),"")</f>
        <v>0</v>
      </c>
      <c r="I62" s="363">
        <f>IFERROR(IF(I61&gt;0,IF(ISNA(VLOOKUP(I61,PTM!H:H,1,0)),1503-MATCH(I61,PTM!H:H,1),1504-MATCH(I61,PTM!H:H,1)),0),"")</f>
        <v>0</v>
      </c>
      <c r="J62" s="363">
        <f>IFERROR(IF(J61&gt;0,IF(ISNA(VLOOKUP(J61,PTM!I:I,1,0)),1503-MATCH(J61,PTM!I:I,1),1504-MATCH(J61,PTM!I:I,1)),0),"")</f>
        <v>0</v>
      </c>
      <c r="K62" s="363">
        <f>IFERROR(IF(K61&gt;0,IF(ISNA(VLOOKUP(K61,PTM!J:J,1,0)),1503-MATCH(K61,PTM!J:J,1),1504-MATCH(K61,PTM!J:J,1)),0),"")</f>
        <v>0</v>
      </c>
      <c r="L62" s="363">
        <f>IFERROR(IF(L61&gt;0,IF(ISNA(VLOOKUP(L61,PTM!K:K,1,0)),1503-MATCH(L61,PTM!K:K,1),1504-MATCH(L61,PTM!K:K,1)),0),"")</f>
        <v>0</v>
      </c>
      <c r="M62" s="363">
        <f>IFERROR(IF(M61&gt;0,IF(ISNA(VLOOKUP(M61,PTM!L:L,1,0)),1503-MATCH(M61,PTM!L:L,1),1504-MATCH(M61,PTM!L:L,1)),0),"")</f>
        <v>0</v>
      </c>
      <c r="N62" s="363">
        <f>IFERROR(IF(N61&gt;0,IF(ISNA(VLOOKUP(N61,PTM!M:M,1,0)),1503-MATCH(N61,PTM!M:M,1),1504-MATCH(N61,PTM!M:M,1)),0),"")</f>
        <v>0</v>
      </c>
      <c r="O62" s="363">
        <f>IFERROR(IF(O61&gt;0,IF(ISNA(VLOOKUP(O61,PTM!N:N,1,0)),1503-MATCH(O61,PTM!N:N,1),1504-MATCH(O61,PTM!N:N,1)),0),"")</f>
        <v>0</v>
      </c>
      <c r="P62" s="363">
        <f>IFERROR(IF(P61&gt;0,IF(ISNA(VLOOKUP(P61,PTM!O:O,1,0)),1503-MATCH(P61,PTM!O:O,1),1504-MATCH(P61,PTM!O:O,1)),0),"")</f>
        <v>792</v>
      </c>
      <c r="Q62" s="363">
        <f>IFERROR(IF(Q61&gt;0,IF(ISNA(VLOOKUP(Q61,PTM!P:P,1,0)),1503-MATCH(Q61,PTM!P:P,1),1504-MATCH(Q61,PTM!P:P,1)),0),"")</f>
        <v>0</v>
      </c>
      <c r="R62" s="363">
        <f>IFERROR(IF(R61&gt;0,IF(ISNA(VLOOKUP(R61,PTM!Q:Q,1,0)),1503-MATCH(R61,PTM!Q:Q,1),1504-MATCH(R61,PTM!Q:Q,1)),0),"")</f>
        <v>0</v>
      </c>
      <c r="S62" s="363">
        <f>IFERROR(IF(S61&gt;0,IF(ISNA(VLOOKUP(S61,PTM!R:R,1,0)),1503-MATCH(S61,PTM!R:R,1),1504-MATCH(S61,PTM!R:R,1)),0),"")</f>
        <v>0</v>
      </c>
      <c r="T62" s="363">
        <f>IFERROR(IF(T61&gt;0,IF(ISNA(VLOOKUP(T61,PTM!S:S,1,0)),1503-MATCH(T61,PTM!S:S,1),1504-MATCH(T61,PTM!S:S,1)),0),"")</f>
        <v>0</v>
      </c>
      <c r="U62" s="363">
        <f>IFERROR(IF(U61&gt;0,IF(ISNA(VLOOKUP(U61,PTM!T:T,1,0)),1503-MATCH(U61,PTM!T:T,1),1504-MATCH(U61,PTM!T:T,1)),0),"")</f>
        <v>0</v>
      </c>
      <c r="V62" s="312"/>
    </row>
    <row r="63" spans="2:22">
      <c r="B63" s="522"/>
      <c r="C63" s="1" t="str">
        <f>'Récapitulatif Messieurs'!C65</f>
        <v>DESTRUHAUT</v>
      </c>
      <c r="D63" s="522">
        <f>IF(ISERROR(SEARCH("'",'Récapitulatif Messieurs'!E65)),SUBSTITUTE(SUBSTITUTE(LEFT('Récapitulatif Messieurs'!E65,0)&amp;"0'"&amp;MID('Récapitulatif Messieurs'!E65,1,6),CHAR(34),""),"'",",")*1,SUBSTITUTE(SUBSTITUTE('Récapitulatif Messieurs'!E65,CHAR(34),""),"'",",")*1)</f>
        <v>0</v>
      </c>
      <c r="E63" s="522">
        <f>IF(ISERROR(SEARCH("'",'Récapitulatif Messieurs'!F65)),SUBSTITUTE(SUBSTITUTE(LEFT('Récapitulatif Messieurs'!F65,0)&amp;"0'"&amp;MID('Récapitulatif Messieurs'!F65,1,6),CHAR(34),""),"'",",")*1,SUBSTITUTE(SUBSTITUTE('Récapitulatif Messieurs'!F65,CHAR(34),""),"'",",")*1)</f>
        <v>0</v>
      </c>
      <c r="F63" s="522">
        <f>IF(ISERROR(SEARCH("'",'Récapitulatif Messieurs'!G65)),SUBSTITUTE(SUBSTITUTE(LEFT('Récapitulatif Messieurs'!G65,0)&amp;"0'"&amp;MID('Récapitulatif Messieurs'!G65,1,6),CHAR(34),""),"'",",")*1,SUBSTITUTE(SUBSTITUTE('Récapitulatif Messieurs'!G65,CHAR(34),""),"'",",")*1)</f>
        <v>0</v>
      </c>
      <c r="G63" s="522">
        <f>IF(ISERROR(SEARCH("'",'Récapitulatif Messieurs'!H65)),SUBSTITUTE(SUBSTITUTE(LEFT('Récapitulatif Messieurs'!H65,0)&amp;"0'"&amp;MID('Récapitulatif Messieurs'!H65,1,6),CHAR(34),""),"'",",")*1,SUBSTITUTE(SUBSTITUTE('Récapitulatif Messieurs'!H65,CHAR(34),""),"'",",")*1)</f>
        <v>6.0247999999999999</v>
      </c>
      <c r="H63" s="522">
        <f>IF(ISERROR(SEARCH("'",'Récapitulatif Messieurs'!I65)),SUBSTITUTE(SUBSTITUTE(LEFT('Récapitulatif Messieurs'!I65,0)&amp;"0'"&amp;MID('Récapitulatif Messieurs'!I65,1,6),CHAR(34),""),"'",",")*1,SUBSTITUTE(SUBSTITUTE('Récapitulatif Messieurs'!I65,CHAR(34),""),"'",",")*1)</f>
        <v>0</v>
      </c>
      <c r="I63" s="522">
        <f>IF(ISERROR(SEARCH("'",'Récapitulatif Messieurs'!J65)),SUBSTITUTE(SUBSTITUTE(LEFT('Récapitulatif Messieurs'!J65,0)&amp;"0'"&amp;MID('Récapitulatif Messieurs'!J65,1,6),CHAR(34),""),"'",",")*1,SUBSTITUTE(SUBSTITUTE('Récapitulatif Messieurs'!J65,CHAR(34),""),"'",",")*1)</f>
        <v>0</v>
      </c>
      <c r="J63" s="522">
        <f>IF(ISERROR(SEARCH("'",'Récapitulatif Messieurs'!K65)),SUBSTITUTE(SUBSTITUTE(LEFT('Récapitulatif Messieurs'!K65,0)&amp;"0'"&amp;MID('Récapitulatif Messieurs'!K65,1,6),CHAR(34),""),"'",",")*1,SUBSTITUTE(SUBSTITUTE('Récapitulatif Messieurs'!K65,CHAR(34),""),"'",",")*1)</f>
        <v>0</v>
      </c>
      <c r="K63" s="522">
        <f>IF(ISERROR(SEARCH("'",'Récapitulatif Messieurs'!L65)),SUBSTITUTE(SUBSTITUTE(LEFT('Récapitulatif Messieurs'!L65,0)&amp;"0'"&amp;MID('Récapitulatif Messieurs'!L65,1,6),CHAR(34),""),"'",",")*1,SUBSTITUTE(SUBSTITUTE('Récapitulatif Messieurs'!L65,CHAR(34),""),"'",",")*1)</f>
        <v>0</v>
      </c>
      <c r="L63" s="522">
        <f>IF(ISERROR(SEARCH("'",'Récapitulatif Messieurs'!M65)),SUBSTITUTE(SUBSTITUTE(LEFT('Récapitulatif Messieurs'!M65,0)&amp;"0'"&amp;MID('Récapitulatif Messieurs'!M65,1,6),CHAR(34),""),"'",",")*1,SUBSTITUTE(SUBSTITUTE('Récapitulatif Messieurs'!M65,CHAR(34),""),"'",",")*1)</f>
        <v>0</v>
      </c>
      <c r="M63" s="522">
        <f>IF(ISERROR(SEARCH("'",'Récapitulatif Messieurs'!N65)),SUBSTITUTE(SUBSTITUTE(LEFT('Récapitulatif Messieurs'!N65,0)&amp;"0'"&amp;MID('Récapitulatif Messieurs'!N65,1,6),CHAR(34),""),"'",",")*1,SUBSTITUTE(SUBSTITUTE('Récapitulatif Messieurs'!N65,CHAR(34),""),"'",",")*1)</f>
        <v>0.44369999999999998</v>
      </c>
      <c r="N63" s="522">
        <f>IF(ISERROR(SEARCH("'",'Récapitulatif Messieurs'!O65)),SUBSTITUTE(SUBSTITUTE(LEFT('Récapitulatif Messieurs'!O65,0)&amp;"0'"&amp;MID('Récapitulatif Messieurs'!O65,1,6),CHAR(34),""),"'",",")*1,SUBSTITUTE(SUBSTITUTE('Récapitulatif Messieurs'!O65,CHAR(34),""),"'",",")*1)</f>
        <v>0</v>
      </c>
      <c r="O63" s="522">
        <f>IF(ISERROR(SEARCH("'",'Récapitulatif Messieurs'!P65)),SUBSTITUTE(SUBSTITUTE(LEFT('Récapitulatif Messieurs'!P65,0)&amp;"0'"&amp;MID('Récapitulatif Messieurs'!P65,1,6),CHAR(34),""),"'",",")*1,SUBSTITUTE(SUBSTITUTE('Récapitulatif Messieurs'!P65,CHAR(34),""),"'",",")*1)</f>
        <v>0</v>
      </c>
      <c r="P63" s="522">
        <f>IF(ISERROR(SEARCH("'",'Récapitulatif Messieurs'!Q65)),SUBSTITUTE(SUBSTITUTE(LEFT('Récapitulatif Messieurs'!Q65,0)&amp;"0'"&amp;MID('Récapitulatif Messieurs'!Q65,1,6),CHAR(34),""),"'",",")*1,SUBSTITUTE(SUBSTITUTE('Récapitulatif Messieurs'!Q65,CHAR(34),""),"'",",")*1)</f>
        <v>0</v>
      </c>
      <c r="Q63" s="522">
        <f>IF(ISERROR(SEARCH("'",'Récapitulatif Messieurs'!R65)),SUBSTITUTE(SUBSTITUTE(LEFT('Récapitulatif Messieurs'!R65,0)&amp;"0'"&amp;MID('Récapitulatif Messieurs'!R65,1,6),CHAR(34),""),"'",",")*1,SUBSTITUTE(SUBSTITUTE('Récapitulatif Messieurs'!R65,CHAR(34),""),"'",",")*1)</f>
        <v>0</v>
      </c>
      <c r="R63" s="522">
        <f>IF(ISERROR(SEARCH("'",'Récapitulatif Messieurs'!S65)),SUBSTITUTE(SUBSTITUTE(LEFT('Récapitulatif Messieurs'!S65,0)&amp;"0'"&amp;MID('Récapitulatif Messieurs'!S65,1,6),CHAR(34),""),"'",",")*1,SUBSTITUTE(SUBSTITUTE('Récapitulatif Messieurs'!S65,CHAR(34),""),"'",",")*1)</f>
        <v>0</v>
      </c>
      <c r="S63" s="522">
        <f>IF(ISERROR(SEARCH("'",'Récapitulatif Messieurs'!T65)),SUBSTITUTE(SUBSTITUTE(LEFT('Récapitulatif Messieurs'!T65,0)&amp;"0'"&amp;MID('Récapitulatif Messieurs'!T65,1,6),CHAR(34),""),"'",",")*1,SUBSTITUTE(SUBSTITUTE('Récapitulatif Messieurs'!T65,CHAR(34),""),"'",",")*1)</f>
        <v>0</v>
      </c>
      <c r="T63" s="522">
        <f>IF(ISERROR(SEARCH("'",'Récapitulatif Messieurs'!U65)),SUBSTITUTE(SUBSTITUTE(LEFT('Récapitulatif Messieurs'!U65,0)&amp;"0'"&amp;MID('Récapitulatif Messieurs'!U65,1,6),CHAR(34),""),"'",",")*1,SUBSTITUTE(SUBSTITUTE('Récapitulatif Messieurs'!U65,CHAR(34),""),"'",",")*1)</f>
        <v>3.0998000000000001</v>
      </c>
      <c r="U63" s="522">
        <f>IF(ISERROR(SEARCH("'",'Récapitulatif Messieurs'!V65)),SUBSTITUTE(SUBSTITUTE(LEFT('Récapitulatif Messieurs'!V65,0)&amp;"0'"&amp;MID('Récapitulatif Messieurs'!V65,1,6),CHAR(34),""),"'",",")*1,SUBSTITUTE(SUBSTITUTE('Récapitulatif Messieurs'!V65,CHAR(34),""),"'",",")*1)</f>
        <v>0</v>
      </c>
      <c r="V63" s="522"/>
    </row>
    <row r="64" spans="2:22">
      <c r="B64" s="522"/>
      <c r="C64" s="1" t="str">
        <f>'Récapitulatif Messieurs'!C66</f>
        <v>Benoît</v>
      </c>
      <c r="D64" s="522">
        <f>IFERROR(IF(D63&gt;0,IF(ISNA(VLOOKUP(D63,PTM!B:B,1,0)),1503-MATCH(D63,PTM!B:B,1),1504-MATCH(D63,PTM!B:B,1)),0),"")</f>
        <v>0</v>
      </c>
      <c r="E64" s="522">
        <f>IFERROR(IF(E63&gt;0,IF(ISNA(VLOOKUP(E63,PTM!C:C,1,0)),1503-MATCH(E63,PTM!C:C,1),1504-MATCH(E63,PTM!C:C,1)),0),"")</f>
        <v>0</v>
      </c>
      <c r="F64" s="522">
        <f>IFERROR(IF(F63&gt;0,IF(ISNA(VLOOKUP(F63,PTM!D:D,1,0)),1503-MATCH(F63,PTM!D:D,1),1504-MATCH(F63,PTM!D:D,1)),0),"")</f>
        <v>0</v>
      </c>
      <c r="G64" s="522">
        <f>IFERROR(IF(G63&gt;0,IF(ISNA(VLOOKUP(G63,PTM!E:E,1,0)),1503-MATCH(G63,PTM!E:E,1),1504-MATCH(G63,PTM!E:E,1)),0),"")</f>
        <v>381</v>
      </c>
      <c r="H64" s="522">
        <f>IFERROR(IF(H63&gt;0,IF(ISNA(VLOOKUP(H63,PTM!F:F,1,0)),1503-MATCH(H63,PTM!F:F,1),1504-MATCH(H63,PTM!F:F,1)),0),"")</f>
        <v>0</v>
      </c>
      <c r="I64" s="522">
        <f>IFERROR(IF(I63&gt;0,IF(ISNA(VLOOKUP(I63,PTM!H:H,1,0)),1503-MATCH(I63,PTM!H:H,1),1504-MATCH(I63,PTM!H:H,1)),0),"")</f>
        <v>0</v>
      </c>
      <c r="J64" s="522">
        <f>IFERROR(IF(J63&gt;0,IF(ISNA(VLOOKUP(J63,PTM!I:I,1,0)),1503-MATCH(J63,PTM!I:I,1),1504-MATCH(J63,PTM!I:I,1)),0),"")</f>
        <v>0</v>
      </c>
      <c r="K64" s="522">
        <f>IFERROR(IF(K63&gt;0,IF(ISNA(VLOOKUP(K63,PTM!J:J,1,0)),1503-MATCH(K63,PTM!J:J,1),1504-MATCH(K63,PTM!J:J,1)),0),"")</f>
        <v>0</v>
      </c>
      <c r="L64" s="522">
        <f>IFERROR(IF(L63&gt;0,IF(ISNA(VLOOKUP(L63,PTM!K:K,1,0)),1503-MATCH(L63,PTM!K:K,1),1504-MATCH(L63,PTM!K:K,1)),0),"")</f>
        <v>0</v>
      </c>
      <c r="M64" s="522">
        <f>IFERROR(IF(M63&gt;0,IF(ISNA(VLOOKUP(M63,PTM!L:L,1,0)),1503-MATCH(M63,PTM!L:L,1),1504-MATCH(M63,PTM!L:L,1)),0),"")</f>
        <v>508</v>
      </c>
      <c r="N64" s="522">
        <f>IFERROR(IF(N63&gt;0,IF(ISNA(VLOOKUP(N63,PTM!M:M,1,0)),1503-MATCH(N63,PTM!M:M,1),1504-MATCH(N63,PTM!M:M,1)),0),"")</f>
        <v>0</v>
      </c>
      <c r="O64" s="522">
        <f>IFERROR(IF(O63&gt;0,IF(ISNA(VLOOKUP(O63,PTM!N:N,1,0)),1503-MATCH(O63,PTM!N:N,1),1504-MATCH(O63,PTM!N:N,1)),0),"")</f>
        <v>0</v>
      </c>
      <c r="P64" s="522">
        <f>IFERROR(IF(P63&gt;0,IF(ISNA(VLOOKUP(P63,PTM!O:O,1,0)),1503-MATCH(P63,PTM!O:O,1),1504-MATCH(P63,PTM!O:O,1)),0),"")</f>
        <v>0</v>
      </c>
      <c r="Q64" s="522">
        <f>IFERROR(IF(Q63&gt;0,IF(ISNA(VLOOKUP(Q63,PTM!P:P,1,0)),1503-MATCH(Q63,PTM!P:P,1),1504-MATCH(Q63,PTM!P:P,1)),0),"")</f>
        <v>0</v>
      </c>
      <c r="R64" s="522">
        <f>IFERROR(IF(R63&gt;0,IF(ISNA(VLOOKUP(R63,PTM!Q:Q,1,0)),1503-MATCH(R63,PTM!Q:Q,1),1504-MATCH(R63,PTM!Q:Q,1)),0),"")</f>
        <v>0</v>
      </c>
      <c r="S64" s="522">
        <f>IFERROR(IF(S63&gt;0,IF(ISNA(VLOOKUP(S63,PTM!R:R,1,0)),1503-MATCH(S63,PTM!R:R,1),1504-MATCH(S63,PTM!R:R,1)),0),"")</f>
        <v>0</v>
      </c>
      <c r="T64" s="522">
        <f>IFERROR(IF(T63&gt;0,IF(ISNA(VLOOKUP(T63,PTM!S:S,1,0)),1503-MATCH(T63,PTM!S:S,1),1504-MATCH(T63,PTM!S:S,1)),0),"")</f>
        <v>416</v>
      </c>
      <c r="U64" s="522">
        <f>IFERROR(IF(U63&gt;0,IF(ISNA(VLOOKUP(U63,PTM!T:T,1,0)),1503-MATCH(U63,PTM!T:T,1),1504-MATCH(U63,PTM!T:T,1)),0),"")</f>
        <v>0</v>
      </c>
      <c r="V64" s="522"/>
    </row>
    <row r="65" spans="2:22">
      <c r="B65" s="344">
        <f>'Récapitulatif Messieurs'!B67</f>
        <v>0</v>
      </c>
      <c r="C65" s="1" t="str">
        <f>'Récapitulatif Messieurs'!C67</f>
        <v>PETIBOIS</v>
      </c>
      <c r="D65" s="289">
        <f>IF(ISERROR(SEARCH("'",'Récapitulatif Messieurs'!E67)),SUBSTITUTE(SUBSTITUTE(LEFT('Récapitulatif Messieurs'!E67,0)&amp;"0'"&amp;MID('Récapitulatif Messieurs'!E67,1,6),CHAR(34),""),"'",",")*1,SUBSTITUTE(SUBSTITUTE('Récapitulatif Messieurs'!E67,CHAR(34),""),"'",",")*1)</f>
        <v>0</v>
      </c>
      <c r="E65" s="289">
        <f>IF(ISERROR(SEARCH("'",'Récapitulatif Messieurs'!F67)),SUBSTITUTE(SUBSTITUTE(LEFT('Récapitulatif Messieurs'!F67,0)&amp;"0'"&amp;MID('Récapitulatif Messieurs'!F67,1,6),CHAR(34),""),"'",",")*1,SUBSTITUTE(SUBSTITUTE('Récapitulatif Messieurs'!F67,CHAR(34),""),"'",",")*1)</f>
        <v>0</v>
      </c>
      <c r="F65" s="289">
        <f>IF(ISERROR(SEARCH("'",'Récapitulatif Messieurs'!G67)),SUBSTITUTE(SUBSTITUTE(LEFT('Récapitulatif Messieurs'!G67,0)&amp;"0'"&amp;MID('Récapitulatif Messieurs'!G67,1,6),CHAR(34),""),"'",",")*1,SUBSTITUTE(SUBSTITUTE('Récapitulatif Messieurs'!G67,CHAR(34),""),"'",",")*1)</f>
        <v>0</v>
      </c>
      <c r="G65" s="289">
        <f>IF(ISERROR(SEARCH("'",'Récapitulatif Messieurs'!H67)),SUBSTITUTE(SUBSTITUTE(LEFT('Récapitulatif Messieurs'!H67,0)&amp;"0'"&amp;MID('Récapitulatif Messieurs'!H67,1,6),CHAR(34),""),"'",",")*1,SUBSTITUTE(SUBSTITUTE('Récapitulatif Messieurs'!H67,CHAR(34),""),"'",",")*1)</f>
        <v>0</v>
      </c>
      <c r="H65" s="289">
        <f>IF(ISERROR(SEARCH("'",'Récapitulatif Messieurs'!I67)),SUBSTITUTE(SUBSTITUTE(LEFT('Récapitulatif Messieurs'!I67,0)&amp;"0'"&amp;MID('Récapitulatif Messieurs'!I67,1,6),CHAR(34),""),"'",",")*1,SUBSTITUTE(SUBSTITUTE('Récapitulatif Messieurs'!I67,CHAR(34),""),"'",",")*1)</f>
        <v>0</v>
      </c>
      <c r="I65" s="289">
        <f>IF(ISERROR(SEARCH("'",'Récapitulatif Messieurs'!J67)),SUBSTITUTE(SUBSTITUTE(LEFT('Récapitulatif Messieurs'!J67,0)&amp;"0'"&amp;MID('Récapitulatif Messieurs'!J67,1,6),CHAR(34),""),"'",",")*1,SUBSTITUTE(SUBSTITUTE('Récapitulatif Messieurs'!J67,CHAR(34),""),"'",",")*1)</f>
        <v>0</v>
      </c>
      <c r="J65" s="289">
        <f>IF(ISERROR(SEARCH("'",'Récapitulatif Messieurs'!K67)),SUBSTITUTE(SUBSTITUTE(LEFT('Récapitulatif Messieurs'!K67,0)&amp;"0'"&amp;MID('Récapitulatif Messieurs'!K67,1,6),CHAR(34),""),"'",",")*1,SUBSTITUTE(SUBSTITUTE('Récapitulatif Messieurs'!K67,CHAR(34),""),"'",",")*1)</f>
        <v>0</v>
      </c>
      <c r="K65" s="289">
        <f>IF(ISERROR(SEARCH("'",'Récapitulatif Messieurs'!L67)),SUBSTITUTE(SUBSTITUTE(LEFT('Récapitulatif Messieurs'!L67,0)&amp;"0'"&amp;MID('Récapitulatif Messieurs'!L67,1,6),CHAR(34),""),"'",",")*1,SUBSTITUTE(SUBSTITUTE('Récapitulatif Messieurs'!L67,CHAR(34),""),"'",",")*1)</f>
        <v>0</v>
      </c>
      <c r="L65" s="289">
        <f>IF(ISERROR(SEARCH("'",'Récapitulatif Messieurs'!M67)),SUBSTITUTE(SUBSTITUTE(LEFT('Récapitulatif Messieurs'!M67,0)&amp;"0'"&amp;MID('Récapitulatif Messieurs'!M67,1,6),CHAR(34),""),"'",",")*1,SUBSTITUTE(SUBSTITUTE('Récapitulatif Messieurs'!M67,CHAR(34),""),"'",",")*1)</f>
        <v>2.3155000000000001</v>
      </c>
      <c r="M65" s="289">
        <f>IF(ISERROR(SEARCH("'",'Récapitulatif Messieurs'!N67)),SUBSTITUTE(SUBSTITUTE(LEFT('Récapitulatif Messieurs'!N67,0)&amp;"0'"&amp;MID('Récapitulatif Messieurs'!N67,1,6),CHAR(34),""),"'",",")*1,SUBSTITUTE(SUBSTITUTE('Récapitulatif Messieurs'!N67,CHAR(34),""),"'",",")*1)</f>
        <v>0</v>
      </c>
      <c r="N65" s="289">
        <f>IF(ISERROR(SEARCH("'",'Récapitulatif Messieurs'!O67)),SUBSTITUTE(SUBSTITUTE(LEFT('Récapitulatif Messieurs'!O67,0)&amp;"0'"&amp;MID('Récapitulatif Messieurs'!O67,1,6),CHAR(34),""),"'",",")*1,SUBSTITUTE(SUBSTITUTE('Récapitulatif Messieurs'!O67,CHAR(34),""),"'",",")*1)</f>
        <v>0</v>
      </c>
      <c r="O65" s="289">
        <f>IF(ISERROR(SEARCH("'",'Récapitulatif Messieurs'!P67)),SUBSTITUTE(SUBSTITUTE(LEFT('Récapitulatif Messieurs'!P67,0)&amp;"0'"&amp;MID('Récapitulatif Messieurs'!P67,1,6),CHAR(34),""),"'",",")*1,SUBSTITUTE(SUBSTITUTE('Récapitulatif Messieurs'!P67,CHAR(34),""),"'",",")*1)</f>
        <v>0</v>
      </c>
      <c r="P65" s="289">
        <f>IF(ISERROR(SEARCH("'",'Récapitulatif Messieurs'!Q67)),SUBSTITUTE(SUBSTITUTE(LEFT('Récapitulatif Messieurs'!Q67,0)&amp;"0'"&amp;MID('Récapitulatif Messieurs'!Q67,1,6),CHAR(34),""),"'",",")*1,SUBSTITUTE(SUBSTITUTE('Récapitulatif Messieurs'!Q67,CHAR(34),""),"'",",")*1)</f>
        <v>0</v>
      </c>
      <c r="Q65" s="289">
        <f>IF(ISERROR(SEARCH("'",'Récapitulatif Messieurs'!R67)),SUBSTITUTE(SUBSTITUTE(LEFT('Récapitulatif Messieurs'!R67,0)&amp;"0'"&amp;MID('Récapitulatif Messieurs'!R67,1,6),CHAR(34),""),"'",",")*1,SUBSTITUTE(SUBSTITUTE('Récapitulatif Messieurs'!R67,CHAR(34),""),"'",",")*1)</f>
        <v>0</v>
      </c>
      <c r="R65" s="289">
        <f>IF(ISERROR(SEARCH("'",'Récapitulatif Messieurs'!S67)),SUBSTITUTE(SUBSTITUTE(LEFT('Récapitulatif Messieurs'!S67,0)&amp;"0'"&amp;MID('Récapitulatif Messieurs'!S67,1,6),CHAR(34),""),"'",",")*1,SUBSTITUTE(SUBSTITUTE('Récapitulatif Messieurs'!S67,CHAR(34),""),"'",",")*1)</f>
        <v>0</v>
      </c>
      <c r="S65" s="289">
        <f>IF(ISERROR(SEARCH("'",'Récapitulatif Messieurs'!T67)),SUBSTITUTE(SUBSTITUTE(LEFT('Récapitulatif Messieurs'!T67,0)&amp;"0'"&amp;MID('Récapitulatif Messieurs'!T67,1,6),CHAR(34),""),"'",",")*1,SUBSTITUTE(SUBSTITUTE('Récapitulatif Messieurs'!T67,CHAR(34),""),"'",",")*1)</f>
        <v>0</v>
      </c>
      <c r="T65" s="289">
        <f>IF(ISERROR(SEARCH("'",'Récapitulatif Messieurs'!U67)),SUBSTITUTE(SUBSTITUTE(LEFT('Récapitulatif Messieurs'!U67,0)&amp;"0'"&amp;MID('Récapitulatif Messieurs'!U67,1,6),CHAR(34),""),"'",",")*1,SUBSTITUTE(SUBSTITUTE('Récapitulatif Messieurs'!U67,CHAR(34),""),"'",",")*1)</f>
        <v>2.3702999999999999</v>
      </c>
      <c r="U65" s="289">
        <f>IF(ISERROR(SEARCH("'",'Récapitulatif Messieurs'!V67)),SUBSTITUTE(SUBSTITUTE(LEFT('Récapitulatif Messieurs'!V67,0)&amp;"0'"&amp;MID('Récapitulatif Messieurs'!V67,1,6),CHAR(34),""),"'",",")*1,SUBSTITUTE(SUBSTITUTE('Récapitulatif Messieurs'!V67,CHAR(34),""),"'",",")*1)</f>
        <v>0</v>
      </c>
      <c r="V65" s="289"/>
    </row>
    <row r="66" spans="2:22">
      <c r="B66" s="344">
        <f>'Récapitulatif Messieurs'!B68</f>
        <v>0</v>
      </c>
      <c r="C66" s="1" t="str">
        <f>'Récapitulatif Messieurs'!C68</f>
        <v>Cyril</v>
      </c>
      <c r="D66" s="363">
        <f>IFERROR(IF(D65&gt;0,IF(ISNA(VLOOKUP(D65,PTM!B:B,1,0)),1503-MATCH(D65,PTM!B:B,1),1504-MATCH(D65,PTM!B:B,1)),0),"")</f>
        <v>0</v>
      </c>
      <c r="E66" s="363">
        <f>IFERROR(IF(E65&gt;0,IF(ISNA(VLOOKUP(E65,PTM!C:C,1,0)),1503-MATCH(E65,PTM!C:C,1),1504-MATCH(E65,PTM!C:C,1)),0),"")</f>
        <v>0</v>
      </c>
      <c r="F66" s="363">
        <f>IFERROR(IF(F65&gt;0,IF(ISNA(VLOOKUP(F65,PTM!D:D,1,0)),1503-MATCH(F65,PTM!D:D,1),1504-MATCH(F65,PTM!D:D,1)),0),"")</f>
        <v>0</v>
      </c>
      <c r="G66" s="363">
        <f>IFERROR(IF(G65&gt;0,IF(ISNA(VLOOKUP(G65,PTM!E:E,1,0)),1503-MATCH(G65,PTM!E:E,1),1504-MATCH(G65,PTM!E:E,1)),0),"")</f>
        <v>0</v>
      </c>
      <c r="H66" s="363">
        <f>IFERROR(IF(H65&gt;0,IF(ISNA(VLOOKUP(H65,PTM!F:F,1,0)),1503-MATCH(H65,PTM!F:F,1),1504-MATCH(H65,PTM!F:F,1)),0),"")</f>
        <v>0</v>
      </c>
      <c r="I66" s="363">
        <f>IFERROR(IF(I65&gt;0,IF(ISNA(VLOOKUP(I65,PTM!H:H,1,0)),1503-MATCH(I65,PTM!H:H,1),1504-MATCH(I65,PTM!H:H,1)),0),"")</f>
        <v>0</v>
      </c>
      <c r="J66" s="363">
        <f>IFERROR(IF(J65&gt;0,IF(ISNA(VLOOKUP(J65,PTM!I:I,1,0)),1503-MATCH(J65,PTM!I:I,1),1504-MATCH(J65,PTM!I:I,1)),0),"")</f>
        <v>0</v>
      </c>
      <c r="K66" s="363">
        <f>IFERROR(IF(K65&gt;0,IF(ISNA(VLOOKUP(K65,PTM!J:J,1,0)),1503-MATCH(K65,PTM!J:J,1),1504-MATCH(K65,PTM!J:J,1)),0),"")</f>
        <v>0</v>
      </c>
      <c r="L66" s="363">
        <f>IFERROR(IF(L65&gt;0,IF(ISNA(VLOOKUP(L65,PTM!K:K,1,0)),1503-MATCH(L65,PTM!K:K,1),1504-MATCH(L65,PTM!K:K,1)),0),"")</f>
        <v>817</v>
      </c>
      <c r="M66" s="363">
        <f>IFERROR(IF(M65&gt;0,IF(ISNA(VLOOKUP(M65,PTM!L:L,1,0)),1503-MATCH(M65,PTM!L:L,1),1504-MATCH(M65,PTM!L:L,1)),0),"")</f>
        <v>0</v>
      </c>
      <c r="N66" s="363">
        <f>IFERROR(IF(N65&gt;0,IF(ISNA(VLOOKUP(N65,PTM!M:M,1,0)),1503-MATCH(N65,PTM!M:M,1),1504-MATCH(N65,PTM!M:M,1)),0),"")</f>
        <v>0</v>
      </c>
      <c r="O66" s="363">
        <f>IFERROR(IF(O65&gt;0,IF(ISNA(VLOOKUP(O65,PTM!N:N,1,0)),1503-MATCH(O65,PTM!N:N,1),1504-MATCH(O65,PTM!N:N,1)),0),"")</f>
        <v>0</v>
      </c>
      <c r="P66" s="363">
        <f>IFERROR(IF(P65&gt;0,IF(ISNA(VLOOKUP(P65,PTM!O:O,1,0)),1503-MATCH(P65,PTM!O:O,1),1504-MATCH(P65,PTM!O:O,1)),0),"")</f>
        <v>0</v>
      </c>
      <c r="Q66" s="363">
        <f>IFERROR(IF(Q65&gt;0,IF(ISNA(VLOOKUP(Q65,PTM!P:P,1,0)),1503-MATCH(Q65,PTM!P:P,1),1504-MATCH(Q65,PTM!P:P,1)),0),"")</f>
        <v>0</v>
      </c>
      <c r="R66" s="363">
        <f>IFERROR(IF(R65&gt;0,IF(ISNA(VLOOKUP(R65,PTM!Q:Q,1,0)),1503-MATCH(R65,PTM!Q:Q,1),1504-MATCH(R65,PTM!Q:Q,1)),0),"")</f>
        <v>0</v>
      </c>
      <c r="S66" s="363">
        <f>IFERROR(IF(S65&gt;0,IF(ISNA(VLOOKUP(S65,PTM!R:R,1,0)),1503-MATCH(S65,PTM!R:R,1),1504-MATCH(S65,PTM!R:R,1)),0),"")</f>
        <v>0</v>
      </c>
      <c r="T66" s="363">
        <f>IFERROR(IF(T65&gt;0,IF(ISNA(VLOOKUP(T65,PTM!S:S,1,0)),1503-MATCH(T65,PTM!S:S,1),1504-MATCH(T65,PTM!S:S,1)),0),"")</f>
        <v>767</v>
      </c>
      <c r="U66" s="363">
        <f>IFERROR(IF(U65&gt;0,IF(ISNA(VLOOKUP(U65,PTM!T:T,1,0)),1503-MATCH(U65,PTM!T:T,1),1504-MATCH(U65,PTM!T:T,1)),0),"")</f>
        <v>0</v>
      </c>
      <c r="V66" s="289"/>
    </row>
    <row r="67" spans="2:22">
      <c r="B67" s="344">
        <f>'Récapitulatif Messieurs'!B69</f>
        <v>0</v>
      </c>
      <c r="C67" s="1" t="str">
        <f>'Récapitulatif Messieurs'!C69</f>
        <v>DELLA CORTE</v>
      </c>
      <c r="D67" s="289">
        <f>IF(ISERROR(SEARCH("'",'Récapitulatif Messieurs'!E69)),SUBSTITUTE(SUBSTITUTE(LEFT('Récapitulatif Messieurs'!E69,0)&amp;"0'"&amp;MID('Récapitulatif Messieurs'!E69,1,6),CHAR(34),""),"'",",")*1,SUBSTITUTE(SUBSTITUTE('Récapitulatif Messieurs'!E69,CHAR(34),""),"'",",")*1)</f>
        <v>0.29649999999999999</v>
      </c>
      <c r="E67" s="289">
        <f>IF(ISERROR(SEARCH("'",'Récapitulatif Messieurs'!F69)),SUBSTITUTE(SUBSTITUTE(LEFT('Récapitulatif Messieurs'!F69,0)&amp;"0'"&amp;MID('Récapitulatif Messieurs'!F69,1,6),CHAR(34),""),"'",",")*1,SUBSTITUTE(SUBSTITUTE('Récapitulatif Messieurs'!F69,CHAR(34),""),"'",",")*1)</f>
        <v>1.0710999999999999</v>
      </c>
      <c r="F67" s="289">
        <f>IF(ISERROR(SEARCH("'",'Récapitulatif Messieurs'!G69)),SUBSTITUTE(SUBSTITUTE(LEFT('Récapitulatif Messieurs'!G69,0)&amp;"0'"&amp;MID('Récapitulatif Messieurs'!G69,1,6),CHAR(34),""),"'",",")*1,SUBSTITUTE(SUBSTITUTE('Récapitulatif Messieurs'!G69,CHAR(34),""),"'",",")*1)</f>
        <v>2.3163999999999998</v>
      </c>
      <c r="G67" s="289">
        <f>IF(ISERROR(SEARCH("'",'Récapitulatif Messieurs'!H69)),SUBSTITUTE(SUBSTITUTE(LEFT('Récapitulatif Messieurs'!H69,0)&amp;"0'"&amp;MID('Récapitulatif Messieurs'!H69,1,6),CHAR(34),""),"'",",")*1,SUBSTITUTE(SUBSTITUTE('Récapitulatif Messieurs'!H69,CHAR(34),""),"'",",")*1)</f>
        <v>0</v>
      </c>
      <c r="H67" s="289">
        <f>IF(ISERROR(SEARCH("'",'Récapitulatif Messieurs'!I69)),SUBSTITUTE(SUBSTITUTE(LEFT('Récapitulatif Messieurs'!I69,0)&amp;"0'"&amp;MID('Récapitulatif Messieurs'!I69,1,6),CHAR(34),""),"'",",")*1,SUBSTITUTE(SUBSTITUTE('Récapitulatif Messieurs'!I69,CHAR(34),""),"'",",")*1)</f>
        <v>0</v>
      </c>
      <c r="I67" s="289">
        <f>IF(ISERROR(SEARCH("'",'Récapitulatif Messieurs'!J69)),SUBSTITUTE(SUBSTITUTE(LEFT('Récapitulatif Messieurs'!J69,0)&amp;"0'"&amp;MID('Récapitulatif Messieurs'!J69,1,6),CHAR(34),""),"'",",")*1,SUBSTITUTE(SUBSTITUTE('Récapitulatif Messieurs'!J69,CHAR(34),""),"'",",")*1)</f>
        <v>0</v>
      </c>
      <c r="J67" s="289">
        <f>IF(ISERROR(SEARCH("'",'Récapitulatif Messieurs'!K69)),SUBSTITUTE(SUBSTITUTE(LEFT('Récapitulatif Messieurs'!K69,0)&amp;"0'"&amp;MID('Récapitulatif Messieurs'!K69,1,6),CHAR(34),""),"'",",")*1,SUBSTITUTE(SUBSTITUTE('Récapitulatif Messieurs'!K69,CHAR(34),""),"'",",")*1)</f>
        <v>0.33989999999999998</v>
      </c>
      <c r="K67" s="289">
        <f>IF(ISERROR(SEARCH("'",'Récapitulatif Messieurs'!L69)),SUBSTITUTE(SUBSTITUTE(LEFT('Récapitulatif Messieurs'!L69,0)&amp;"0'"&amp;MID('Récapitulatif Messieurs'!L69,1,6),CHAR(34),""),"'",",")*1,SUBSTITUTE(SUBSTITUTE('Récapitulatif Messieurs'!L69,CHAR(34),""),"'",",")*1)</f>
        <v>1.1839</v>
      </c>
      <c r="L67" s="289">
        <f>IF(ISERROR(SEARCH("'",'Récapitulatif Messieurs'!M69)),SUBSTITUTE(SUBSTITUTE(LEFT('Récapitulatif Messieurs'!M69,0)&amp;"0'"&amp;MID('Récapitulatif Messieurs'!M69,1,6),CHAR(34),""),"'",",")*1,SUBSTITUTE(SUBSTITUTE('Récapitulatif Messieurs'!M69,CHAR(34),""),"'",",")*1)</f>
        <v>0</v>
      </c>
      <c r="M67" s="289">
        <f>IF(ISERROR(SEARCH("'",'Récapitulatif Messieurs'!N69)),SUBSTITUTE(SUBSTITUTE(LEFT('Récapitulatif Messieurs'!N69,0)&amp;"0'"&amp;MID('Récapitulatif Messieurs'!N69,1,6),CHAR(34),""),"'",",")*1,SUBSTITUTE(SUBSTITUTE('Récapitulatif Messieurs'!N69,CHAR(34),""),"'",",")*1)</f>
        <v>0.39019999999999999</v>
      </c>
      <c r="N67" s="289">
        <f>IF(ISERROR(SEARCH("'",'Récapitulatif Messieurs'!O69)),SUBSTITUTE(SUBSTITUTE(LEFT('Récapitulatif Messieurs'!O69,0)&amp;"0'"&amp;MID('Récapitulatif Messieurs'!O69,1,6),CHAR(34),""),"'",",")*1,SUBSTITUTE(SUBSTITUTE('Récapitulatif Messieurs'!O69,CHAR(34),""),"'",",")*1)</f>
        <v>0</v>
      </c>
      <c r="O67" s="289">
        <f>IF(ISERROR(SEARCH("'",'Récapitulatif Messieurs'!P69)),SUBSTITUTE(SUBSTITUTE(LEFT('Récapitulatif Messieurs'!P69,0)&amp;"0'"&amp;MID('Récapitulatif Messieurs'!P69,1,6),CHAR(34),""),"'",",")*1,SUBSTITUTE(SUBSTITUTE('Récapitulatif Messieurs'!P69,CHAR(34),""),"'",",")*1)</f>
        <v>0</v>
      </c>
      <c r="P67" s="289">
        <f>IF(ISERROR(SEARCH("'",'Récapitulatif Messieurs'!Q69)),SUBSTITUTE(SUBSTITUTE(LEFT('Récapitulatif Messieurs'!Q69,0)&amp;"0'"&amp;MID('Récapitulatif Messieurs'!Q69,1,6),CHAR(34),""),"'",",")*1,SUBSTITUTE(SUBSTITUTE('Récapitulatif Messieurs'!Q69,CHAR(34),""),"'",",")*1)</f>
        <v>0.31840000000000002</v>
      </c>
      <c r="Q67" s="289">
        <f>IF(ISERROR(SEARCH("'",'Récapitulatif Messieurs'!R69)),SUBSTITUTE(SUBSTITUTE(LEFT('Récapitulatif Messieurs'!R69,0)&amp;"0'"&amp;MID('Récapitulatif Messieurs'!R69,1,6),CHAR(34),""),"'",",")*1,SUBSTITUTE(SUBSTITUTE('Récapitulatif Messieurs'!R69,CHAR(34),""),"'",",")*1)</f>
        <v>1.1184000000000001</v>
      </c>
      <c r="R67" s="289">
        <f>IF(ISERROR(SEARCH("'",'Récapitulatif Messieurs'!S69)),SUBSTITUTE(SUBSTITUTE(LEFT('Récapitulatif Messieurs'!S69,0)&amp;"0'"&amp;MID('Récapitulatif Messieurs'!S69,1,6),CHAR(34),""),"'",",")*1,SUBSTITUTE(SUBSTITUTE('Récapitulatif Messieurs'!S69,CHAR(34),""),"'",",")*1)</f>
        <v>0</v>
      </c>
      <c r="S67" s="289">
        <f>IF(ISERROR(SEARCH("'",'Récapitulatif Messieurs'!T69)),SUBSTITUTE(SUBSTITUTE(LEFT('Récapitulatif Messieurs'!T69,0)&amp;"0'"&amp;MID('Récapitulatif Messieurs'!T69,1,6),CHAR(34),""),"'",",")*1,SUBSTITUTE(SUBSTITUTE('Récapitulatif Messieurs'!T69,CHAR(34),""),"'",",")*1)</f>
        <v>1.1603000000000001</v>
      </c>
      <c r="T67" s="289">
        <f>IF(ISERROR(SEARCH("'",'Récapitulatif Messieurs'!U69)),SUBSTITUTE(SUBSTITUTE(LEFT('Récapitulatif Messieurs'!U69,0)&amp;"0'"&amp;MID('Récapitulatif Messieurs'!U69,1,6),CHAR(34),""),"'",",")*1,SUBSTITUTE(SUBSTITUTE('Récapitulatif Messieurs'!U69,CHAR(34),""),"'",",")*1)</f>
        <v>2.4556</v>
      </c>
      <c r="U67" s="289">
        <f>IF(ISERROR(SEARCH("'",'Récapitulatif Messieurs'!V69)),SUBSTITUTE(SUBSTITUTE(LEFT('Récapitulatif Messieurs'!V69,0)&amp;"0'"&amp;MID('Récapitulatif Messieurs'!V69,1,6),CHAR(34),""),"'",",")*1,SUBSTITUTE(SUBSTITUTE('Récapitulatif Messieurs'!V69,CHAR(34),""),"'",",")*1)</f>
        <v>0</v>
      </c>
      <c r="V67" s="289"/>
    </row>
    <row r="68" spans="2:22">
      <c r="B68" s="344">
        <f>'Récapitulatif Messieurs'!B70</f>
        <v>0</v>
      </c>
      <c r="C68" s="1" t="str">
        <f>'Récapitulatif Messieurs'!C70</f>
        <v>Erik</v>
      </c>
      <c r="D68" s="363">
        <f>IFERROR(IF(D67&gt;0,IF(ISNA(VLOOKUP(D67,PTM!B:B,1,0)),1503-MATCH(D67,PTM!B:B,1),1504-MATCH(D67,PTM!B:B,1)),0),"")</f>
        <v>806</v>
      </c>
      <c r="E68" s="363">
        <f>IFERROR(IF(E67&gt;0,IF(ISNA(VLOOKUP(E67,PTM!C:C,1,0)),1503-MATCH(E67,PTM!C:C,1),1504-MATCH(E67,PTM!C:C,1)),0),"")</f>
        <v>726</v>
      </c>
      <c r="F68" s="363">
        <f>IFERROR(IF(F67&gt;0,IF(ISNA(VLOOKUP(F67,PTM!D:D,1,0)),1503-MATCH(F67,PTM!D:D,1),1504-MATCH(F67,PTM!D:D,1)),0),"")</f>
        <v>629</v>
      </c>
      <c r="G68" s="363">
        <f>IFERROR(IF(G67&gt;0,IF(ISNA(VLOOKUP(G67,PTM!E:E,1,0)),1503-MATCH(G67,PTM!E:E,1),1504-MATCH(G67,PTM!E:E,1)),0),"")</f>
        <v>0</v>
      </c>
      <c r="H68" s="363">
        <f>IFERROR(IF(H67&gt;0,IF(ISNA(VLOOKUP(H67,PTM!F:F,1,0)),1503-MATCH(H67,PTM!F:F,1),1504-MATCH(H67,PTM!F:F,1)),0),"")</f>
        <v>0</v>
      </c>
      <c r="I68" s="363">
        <f>IFERROR(IF(I67&gt;0,IF(ISNA(VLOOKUP(I67,PTM!H:H,1,0)),1503-MATCH(I67,PTM!H:H,1),1504-MATCH(I67,PTM!H:H,1)),0),"")</f>
        <v>0</v>
      </c>
      <c r="J68" s="363">
        <f>IFERROR(IF(J67&gt;0,IF(ISNA(VLOOKUP(J67,PTM!I:I,1,0)),1503-MATCH(J67,PTM!I:I,1),1504-MATCH(J67,PTM!I:I,1)),0),"")</f>
        <v>787</v>
      </c>
      <c r="K68" s="363">
        <f>IFERROR(IF(K67&gt;0,IF(ISNA(VLOOKUP(K67,PTM!J:J,1,0)),1503-MATCH(K67,PTM!J:J,1),1504-MATCH(K67,PTM!J:J,1)),0),"")</f>
        <v>651</v>
      </c>
      <c r="L68" s="363">
        <f>IFERROR(IF(L67&gt;0,IF(ISNA(VLOOKUP(L67,PTM!K:K,1,0)),1503-MATCH(L67,PTM!K:K,1),1504-MATCH(L67,PTM!K:K,1)),0),"")</f>
        <v>0</v>
      </c>
      <c r="M68" s="363">
        <f>IFERROR(IF(M67&gt;0,IF(ISNA(VLOOKUP(M67,PTM!L:L,1,0)),1503-MATCH(M67,PTM!L:L,1),1504-MATCH(M67,PTM!L:L,1)),0),"")</f>
        <v>715</v>
      </c>
      <c r="N68" s="363">
        <f>IFERROR(IF(N67&gt;0,IF(ISNA(VLOOKUP(N67,PTM!M:M,1,0)),1503-MATCH(N67,PTM!M:M,1),1504-MATCH(N67,PTM!M:M,1)),0),"")</f>
        <v>0</v>
      </c>
      <c r="O68" s="363">
        <f>IFERROR(IF(O67&gt;0,IF(ISNA(VLOOKUP(O67,PTM!N:N,1,0)),1503-MATCH(O67,PTM!N:N,1),1504-MATCH(O67,PTM!N:N,1)),0),"")</f>
        <v>0</v>
      </c>
      <c r="P68" s="363">
        <f>IFERROR(IF(P67&gt;0,IF(ISNA(VLOOKUP(P67,PTM!O:O,1,0)),1503-MATCH(P67,PTM!O:O,1),1504-MATCH(P67,PTM!O:O,1)),0),"")</f>
        <v>792</v>
      </c>
      <c r="Q68" s="363">
        <f>IFERROR(IF(Q67&gt;0,IF(ISNA(VLOOKUP(Q67,PTM!P:P,1,0)),1503-MATCH(Q67,PTM!P:P,1),1504-MATCH(Q67,PTM!P:P,1)),0),"")</f>
        <v>785</v>
      </c>
      <c r="R68" s="363">
        <f>IFERROR(IF(R67&gt;0,IF(ISNA(VLOOKUP(R67,PTM!Q:Q,1,0)),1503-MATCH(R67,PTM!Q:Q,1),1504-MATCH(R67,PTM!Q:Q,1)),0),"")</f>
        <v>0</v>
      </c>
      <c r="S68" s="363">
        <f>IFERROR(IF(S67&gt;0,IF(ISNA(VLOOKUP(S67,PTM!R:R,1,0)),1503-MATCH(S67,PTM!R:R,1),1504-MATCH(S67,PTM!R:R,1)),0),"")</f>
        <v>711</v>
      </c>
      <c r="T68" s="363">
        <f>IFERROR(IF(T67&gt;0,IF(ISNA(VLOOKUP(T67,PTM!S:S,1,0)),1503-MATCH(T67,PTM!S:S,1),1504-MATCH(T67,PTM!S:S,1)),0),"")</f>
        <v>666</v>
      </c>
      <c r="U68" s="363">
        <f>IFERROR(IF(U67&gt;0,IF(ISNA(VLOOKUP(U67,PTM!T:T,1,0)),1503-MATCH(U67,PTM!T:T,1),1504-MATCH(U67,PTM!T:T,1)),0),"")</f>
        <v>0</v>
      </c>
      <c r="V68" s="289"/>
    </row>
    <row r="69" spans="2:22">
      <c r="B69" s="344" t="str">
        <f>'Récapitulatif Messieurs'!B71</f>
        <v>4-5</v>
      </c>
      <c r="C69" s="1" t="str">
        <f>'Récapitulatif Messieurs'!C71</f>
        <v>CASNER</v>
      </c>
      <c r="D69" s="289">
        <f>IF(ISERROR(SEARCH("'",'Récapitulatif Messieurs'!E71)),SUBSTITUTE(SUBSTITUTE(LEFT('Récapitulatif Messieurs'!E71,0)&amp;"0'"&amp;MID('Récapitulatif Messieurs'!E71,1,6),CHAR(34),""),"'",",")*1,SUBSTITUTE(SUBSTITUTE('Récapitulatif Messieurs'!E71,CHAR(34),""),"'",",")*1)</f>
        <v>0.3523</v>
      </c>
      <c r="E69" s="289">
        <f>IF(ISERROR(SEARCH("'",'Récapitulatif Messieurs'!F71)),SUBSTITUTE(SUBSTITUTE(LEFT('Récapitulatif Messieurs'!F71,0)&amp;"0'"&amp;MID('Récapitulatif Messieurs'!F71,1,6),CHAR(34),""),"'",",")*1,SUBSTITUTE(SUBSTITUTE('Récapitulatif Messieurs'!F71,CHAR(34),""),"'",",")*1)</f>
        <v>0</v>
      </c>
      <c r="F69" s="289">
        <f>IF(ISERROR(SEARCH("'",'Récapitulatif Messieurs'!G71)),SUBSTITUTE(SUBSTITUTE(LEFT('Récapitulatif Messieurs'!G71,0)&amp;"0'"&amp;MID('Récapitulatif Messieurs'!G71,1,6),CHAR(34),""),"'",",")*1,SUBSTITUTE(SUBSTITUTE('Récapitulatif Messieurs'!G71,CHAR(34),""),"'",",")*1)</f>
        <v>2.5779000000000001</v>
      </c>
      <c r="G69" s="289">
        <f>IF(ISERROR(SEARCH("'",'Récapitulatif Messieurs'!H71)),SUBSTITUTE(SUBSTITUTE(LEFT('Récapitulatif Messieurs'!H71,0)&amp;"0'"&amp;MID('Récapitulatif Messieurs'!H71,1,6),CHAR(34),""),"'",",")*1,SUBSTITUTE(SUBSTITUTE('Récapitulatif Messieurs'!H71,CHAR(34),""),"'",",")*1)</f>
        <v>0</v>
      </c>
      <c r="H69" s="289">
        <f>IF(ISERROR(SEARCH("'",'Récapitulatif Messieurs'!I71)),SUBSTITUTE(SUBSTITUTE(LEFT('Récapitulatif Messieurs'!I71,0)&amp;"0'"&amp;MID('Récapitulatif Messieurs'!I71,1,6),CHAR(34),""),"'",",")*1,SUBSTITUTE(SUBSTITUTE('Récapitulatif Messieurs'!I71,CHAR(34),""),"'",",")*1)</f>
        <v>0</v>
      </c>
      <c r="I69" s="289">
        <f>IF(ISERROR(SEARCH("'",'Récapitulatif Messieurs'!J71)),SUBSTITUTE(SUBSTITUTE(LEFT('Récapitulatif Messieurs'!J71,0)&amp;"0'"&amp;MID('Récapitulatif Messieurs'!J71,1,6),CHAR(34),""),"'",",")*1,SUBSTITUTE(SUBSTITUTE('Récapitulatif Messieurs'!J71,CHAR(34),""),"'",",")*1)</f>
        <v>0</v>
      </c>
      <c r="J69" s="289">
        <f>IF(ISERROR(SEARCH("'",'Récapitulatif Messieurs'!K71)),SUBSTITUTE(SUBSTITUTE(LEFT('Récapitulatif Messieurs'!K71,0)&amp;"0'"&amp;MID('Récapitulatif Messieurs'!K71,1,6),CHAR(34),""),"'",",")*1,SUBSTITUTE(SUBSTITUTE('Récapitulatif Messieurs'!K71,CHAR(34),""),"'",",")*1)</f>
        <v>0</v>
      </c>
      <c r="K69" s="289">
        <f>IF(ISERROR(SEARCH("'",'Récapitulatif Messieurs'!L71)),SUBSTITUTE(SUBSTITUTE(LEFT('Récapitulatif Messieurs'!L71,0)&amp;"0'"&amp;MID('Récapitulatif Messieurs'!L71,1,6),CHAR(34),""),"'",",")*1,SUBSTITUTE(SUBSTITUTE('Récapitulatif Messieurs'!L71,CHAR(34),""),"'",",")*1)</f>
        <v>0</v>
      </c>
      <c r="L69" s="289">
        <f>IF(ISERROR(SEARCH("'",'Récapitulatif Messieurs'!M71)),SUBSTITUTE(SUBSTITUTE(LEFT('Récapitulatif Messieurs'!M71,0)&amp;"0'"&amp;MID('Récapitulatif Messieurs'!M71,1,6),CHAR(34),""),"'",",")*1,SUBSTITUTE(SUBSTITUTE('Récapitulatif Messieurs'!M71,CHAR(34),""),"'",",")*1)</f>
        <v>0</v>
      </c>
      <c r="M69" s="289">
        <f>IF(ISERROR(SEARCH("'",'Récapitulatif Messieurs'!N71)),SUBSTITUTE(SUBSTITUTE(LEFT('Récapitulatif Messieurs'!N71,0)&amp;"0'"&amp;MID('Récapitulatif Messieurs'!N71,1,6),CHAR(34),""),"'",",")*1,SUBSTITUTE(SUBSTITUTE('Récapitulatif Messieurs'!N71,CHAR(34),""),"'",",")*1)</f>
        <v>0.43809999999999999</v>
      </c>
      <c r="N69" s="289">
        <f>IF(ISERROR(SEARCH("'",'Récapitulatif Messieurs'!O71)),SUBSTITUTE(SUBSTITUTE(LEFT('Récapitulatif Messieurs'!O71,0)&amp;"0'"&amp;MID('Récapitulatif Messieurs'!O71,1,6),CHAR(34),""),"'",",")*1,SUBSTITUTE(SUBSTITUTE('Récapitulatif Messieurs'!O71,CHAR(34),""),"'",",")*1)</f>
        <v>1.3861000000000001</v>
      </c>
      <c r="O69" s="289">
        <f>IF(ISERROR(SEARCH("'",'Récapitulatif Messieurs'!P71)),SUBSTITUTE(SUBSTITUTE(LEFT('Récapitulatif Messieurs'!P71,0)&amp;"0'"&amp;MID('Récapitulatif Messieurs'!P71,1,6),CHAR(34),""),"'",",")*1,SUBSTITUTE(SUBSTITUTE('Récapitulatif Messieurs'!P71,CHAR(34),""),"'",",")*1)</f>
        <v>0</v>
      </c>
      <c r="P69" s="289">
        <f>IF(ISERROR(SEARCH("'",'Récapitulatif Messieurs'!Q71)),SUBSTITUTE(SUBSTITUTE(LEFT('Récapitulatif Messieurs'!Q71,0)&amp;"0'"&amp;MID('Récapitulatif Messieurs'!Q71,1,6),CHAR(34),""),"'",",")*1,SUBSTITUTE(SUBSTITUTE('Récapitulatif Messieurs'!Q71,CHAR(34),""),"'",",")*1)</f>
        <v>0</v>
      </c>
      <c r="Q69" s="289">
        <f>IF(ISERROR(SEARCH("'",'Récapitulatif Messieurs'!R71)),SUBSTITUTE(SUBSTITUTE(LEFT('Récapitulatif Messieurs'!R71,0)&amp;"0'"&amp;MID('Récapitulatif Messieurs'!R71,1,6),CHAR(34),""),"'",",")*1,SUBSTITUTE(SUBSTITUTE('Récapitulatif Messieurs'!R71,CHAR(34),""),"'",",")*1)</f>
        <v>0</v>
      </c>
      <c r="R69" s="289">
        <f>IF(ISERROR(SEARCH("'",'Récapitulatif Messieurs'!S71)),SUBSTITUTE(SUBSTITUTE(LEFT('Récapitulatif Messieurs'!S71,0)&amp;"0'"&amp;MID('Récapitulatif Messieurs'!S71,1,6),CHAR(34),""),"'",",")*1,SUBSTITUTE(SUBSTITUTE('Récapitulatif Messieurs'!S71,CHAR(34),""),"'",",")*1)</f>
        <v>0</v>
      </c>
      <c r="S69" s="289">
        <f>IF(ISERROR(SEARCH("'",'Récapitulatif Messieurs'!T71)),SUBSTITUTE(SUBSTITUTE(LEFT('Récapitulatif Messieurs'!T71,0)&amp;"0'"&amp;MID('Récapitulatif Messieurs'!T71,1,6),CHAR(34),""),"'",",")*1,SUBSTITUTE(SUBSTITUTE('Récapitulatif Messieurs'!T71,CHAR(34),""),"'",",")*1)</f>
        <v>0</v>
      </c>
      <c r="T69" s="289">
        <f>IF(ISERROR(SEARCH("'",'Récapitulatif Messieurs'!U71)),SUBSTITUTE(SUBSTITUTE(LEFT('Récapitulatif Messieurs'!U71,0)&amp;"0'"&amp;MID('Récapitulatif Messieurs'!U71,1,6),CHAR(34),""),"'",",")*1,SUBSTITUTE(SUBSTITUTE('Récapitulatif Messieurs'!U71,CHAR(34),""),"'",",")*1)</f>
        <v>0</v>
      </c>
      <c r="U69" s="289">
        <f>IF(ISERROR(SEARCH("'",'Récapitulatif Messieurs'!V71)),SUBSTITUTE(SUBSTITUTE(LEFT('Récapitulatif Messieurs'!V71,0)&amp;"0'"&amp;MID('Récapitulatif Messieurs'!V71,1,6),CHAR(34),""),"'",",")*1,SUBSTITUTE(SUBSTITUTE('Récapitulatif Messieurs'!V71,CHAR(34),""),"'",",")*1)</f>
        <v>0</v>
      </c>
      <c r="V69" s="289"/>
    </row>
    <row r="70" spans="2:22">
      <c r="B70" s="344">
        <f>'Récapitulatif Messieurs'!B72</f>
        <v>0</v>
      </c>
      <c r="C70" s="1" t="str">
        <f>'Récapitulatif Messieurs'!C72</f>
        <v>Alexis</v>
      </c>
      <c r="D70" s="363">
        <f>IFERROR(IF(D69&gt;0,IF(ISNA(VLOOKUP(D69,PTM!B:B,1,0)),1503-MATCH(D69,PTM!B:B,1),1504-MATCH(D69,PTM!B:B,1)),0),"")</f>
        <v>511</v>
      </c>
      <c r="E70" s="363">
        <f>IFERROR(IF(E69&gt;0,IF(ISNA(VLOOKUP(E69,PTM!C:C,1,0)),1503-MATCH(E69,PTM!C:C,1),1504-MATCH(E69,PTM!C:C,1)),0),"")</f>
        <v>0</v>
      </c>
      <c r="F70" s="363">
        <f>IFERROR(IF(F69&gt;0,IF(ISNA(VLOOKUP(F69,PTM!D:D,1,0)),1503-MATCH(F69,PTM!D:D,1),1504-MATCH(F69,PTM!D:D,1)),0),"")</f>
        <v>344</v>
      </c>
      <c r="G70" s="363">
        <f>IFERROR(IF(G69&gt;0,IF(ISNA(VLOOKUP(G69,PTM!E:E,1,0)),1503-MATCH(G69,PTM!E:E,1),1504-MATCH(G69,PTM!E:E,1)),0),"")</f>
        <v>0</v>
      </c>
      <c r="H70" s="363">
        <f>IFERROR(IF(H69&gt;0,IF(ISNA(VLOOKUP(H69,PTM!F:F,1,0)),1503-MATCH(H69,PTM!F:F,1),1504-MATCH(H69,PTM!F:F,1)),0),"")</f>
        <v>0</v>
      </c>
      <c r="I70" s="363">
        <f>IFERROR(IF(I69&gt;0,IF(ISNA(VLOOKUP(I69,PTM!H:H,1,0)),1503-MATCH(I69,PTM!H:H,1),1504-MATCH(I69,PTM!H:H,1)),0),"")</f>
        <v>0</v>
      </c>
      <c r="J70" s="363">
        <f>IFERROR(IF(J69&gt;0,IF(ISNA(VLOOKUP(J69,PTM!I:I,1,0)),1503-MATCH(J69,PTM!I:I,1),1504-MATCH(J69,PTM!I:I,1)),0),"")</f>
        <v>0</v>
      </c>
      <c r="K70" s="363">
        <f>IFERROR(IF(K69&gt;0,IF(ISNA(VLOOKUP(K69,PTM!J:J,1,0)),1503-MATCH(K69,PTM!J:J,1),1504-MATCH(K69,PTM!J:J,1)),0),"")</f>
        <v>0</v>
      </c>
      <c r="L70" s="363">
        <f>IFERROR(IF(L69&gt;0,IF(ISNA(VLOOKUP(L69,PTM!K:K,1,0)),1503-MATCH(L69,PTM!K:K,1),1504-MATCH(L69,PTM!K:K,1)),0),"")</f>
        <v>0</v>
      </c>
      <c r="M70" s="363">
        <f>IFERROR(IF(M69&gt;0,IF(ISNA(VLOOKUP(M69,PTM!L:L,1,0)),1503-MATCH(M69,PTM!L:L,1),1504-MATCH(M69,PTM!L:L,1)),0),"")</f>
        <v>528</v>
      </c>
      <c r="N70" s="363">
        <f>IFERROR(IF(N69&gt;0,IF(ISNA(VLOOKUP(N69,PTM!M:M,1,0)),1503-MATCH(N69,PTM!M:M,1),1504-MATCH(N69,PTM!M:M,1)),0),"")</f>
        <v>454</v>
      </c>
      <c r="O70" s="363">
        <f>IFERROR(IF(O69&gt;0,IF(ISNA(VLOOKUP(O69,PTM!N:N,1,0)),1503-MATCH(O69,PTM!N:N,1),1504-MATCH(O69,PTM!N:N,1)),0),"")</f>
        <v>0</v>
      </c>
      <c r="P70" s="363">
        <f>IFERROR(IF(P69&gt;0,IF(ISNA(VLOOKUP(P69,PTM!O:O,1,0)),1503-MATCH(P69,PTM!O:O,1),1504-MATCH(P69,PTM!O:O,1)),0),"")</f>
        <v>0</v>
      </c>
      <c r="Q70" s="363">
        <f>IFERROR(IF(Q69&gt;0,IF(ISNA(VLOOKUP(Q69,PTM!P:P,1,0)),1503-MATCH(Q69,PTM!P:P,1),1504-MATCH(Q69,PTM!P:P,1)),0),"")</f>
        <v>0</v>
      </c>
      <c r="R70" s="363">
        <f>IFERROR(IF(R69&gt;0,IF(ISNA(VLOOKUP(R69,PTM!Q:Q,1,0)),1503-MATCH(R69,PTM!Q:Q,1),1504-MATCH(R69,PTM!Q:Q,1)),0),"")</f>
        <v>0</v>
      </c>
      <c r="S70" s="363">
        <f>IFERROR(IF(S69&gt;0,IF(ISNA(VLOOKUP(S69,PTM!R:R,1,0)),1503-MATCH(S69,PTM!R:R,1),1504-MATCH(S69,PTM!R:R,1)),0),"")</f>
        <v>0</v>
      </c>
      <c r="T70" s="363">
        <f>IFERROR(IF(T69&gt;0,IF(ISNA(VLOOKUP(T69,PTM!S:S,1,0)),1503-MATCH(T69,PTM!S:S,1),1504-MATCH(T69,PTM!S:S,1)),0),"")</f>
        <v>0</v>
      </c>
      <c r="U70" s="363">
        <f>IFERROR(IF(U69&gt;0,IF(ISNA(VLOOKUP(U69,PTM!T:T,1,0)),1503-MATCH(U69,PTM!T:T,1),1504-MATCH(U69,PTM!T:T,1)),0),"")</f>
        <v>0</v>
      </c>
      <c r="V70" s="289"/>
    </row>
    <row r="71" spans="2:22">
      <c r="B71" s="344">
        <f>'Récapitulatif Messieurs'!B73</f>
        <v>0</v>
      </c>
      <c r="C71" s="1" t="str">
        <f>'Récapitulatif Messieurs'!C73</f>
        <v>GOICHON</v>
      </c>
      <c r="D71" s="289">
        <f>IF(ISERROR(SEARCH("'",'Récapitulatif Messieurs'!E73)),SUBSTITUTE(SUBSTITUTE(LEFT('Récapitulatif Messieurs'!E73,0)&amp;"0'"&amp;MID('Récapitulatif Messieurs'!E73,1,6),CHAR(34),""),"'",",")*1,SUBSTITUTE(SUBSTITUTE('Récapitulatif Messieurs'!E73,CHAR(34),""),"'",",")*1)</f>
        <v>0</v>
      </c>
      <c r="E71" s="289">
        <f>IF(ISERROR(SEARCH("'",'Récapitulatif Messieurs'!F73)),SUBSTITUTE(SUBSTITUTE(LEFT('Récapitulatif Messieurs'!F73,0)&amp;"0'"&amp;MID('Récapitulatif Messieurs'!F73,1,6),CHAR(34),""),"'",",")*1,SUBSTITUTE(SUBSTITUTE('Récapitulatif Messieurs'!F73,CHAR(34),""),"'",",")*1)</f>
        <v>0</v>
      </c>
      <c r="F71" s="289">
        <f>IF(ISERROR(SEARCH("'",'Récapitulatif Messieurs'!G73)),SUBSTITUTE(SUBSTITUTE(LEFT('Récapitulatif Messieurs'!G73,0)&amp;"0'"&amp;MID('Récapitulatif Messieurs'!G73,1,6),CHAR(34),""),"'",",")*1,SUBSTITUTE(SUBSTITUTE('Récapitulatif Messieurs'!G73,CHAR(34),""),"'",",")*1)</f>
        <v>0</v>
      </c>
      <c r="G71" s="289">
        <f>IF(ISERROR(SEARCH("'",'Récapitulatif Messieurs'!H73)),SUBSTITUTE(SUBSTITUTE(LEFT('Récapitulatif Messieurs'!H73,0)&amp;"0'"&amp;MID('Récapitulatif Messieurs'!H73,1,6),CHAR(34),""),"'",",")*1,SUBSTITUTE(SUBSTITUTE('Récapitulatif Messieurs'!H73,CHAR(34),""),"'",",")*1)</f>
        <v>0</v>
      </c>
      <c r="H71" s="289">
        <f>IF(ISERROR(SEARCH("'",'Récapitulatif Messieurs'!I73)),SUBSTITUTE(SUBSTITUTE(LEFT('Récapitulatif Messieurs'!I73,0)&amp;"0'"&amp;MID('Récapitulatif Messieurs'!I73,1,6),CHAR(34),""),"'",",")*1,SUBSTITUTE(SUBSTITUTE('Récapitulatif Messieurs'!I73,CHAR(34),""),"'",",")*1)</f>
        <v>0</v>
      </c>
      <c r="I71" s="289">
        <f>IF(ISERROR(SEARCH("'",'Récapitulatif Messieurs'!J73)),SUBSTITUTE(SUBSTITUTE(LEFT('Récapitulatif Messieurs'!J73,0)&amp;"0'"&amp;MID('Récapitulatif Messieurs'!J73,1,6),CHAR(34),""),"'",",")*1,SUBSTITUTE(SUBSTITUTE('Récapitulatif Messieurs'!J73,CHAR(34),""),"'",",")*1)</f>
        <v>0</v>
      </c>
      <c r="J71" s="289">
        <f>IF(ISERROR(SEARCH("'",'Récapitulatif Messieurs'!K73)),SUBSTITUTE(SUBSTITUTE(LEFT('Récapitulatif Messieurs'!K73,0)&amp;"0'"&amp;MID('Récapitulatif Messieurs'!K73,1,6),CHAR(34),""),"'",",")*1,SUBSTITUTE(SUBSTITUTE('Récapitulatif Messieurs'!K73,CHAR(34),""),"'",",")*1)</f>
        <v>0</v>
      </c>
      <c r="K71" s="289">
        <f>IF(ISERROR(SEARCH("'",'Récapitulatif Messieurs'!L73)),SUBSTITUTE(SUBSTITUTE(LEFT('Récapitulatif Messieurs'!L73,0)&amp;"0'"&amp;MID('Récapitulatif Messieurs'!L73,1,6),CHAR(34),""),"'",",")*1,SUBSTITUTE(SUBSTITUTE('Récapitulatif Messieurs'!L73,CHAR(34),""),"'",",")*1)</f>
        <v>0</v>
      </c>
      <c r="L71" s="289">
        <f>IF(ISERROR(SEARCH("'",'Récapitulatif Messieurs'!M73)),SUBSTITUTE(SUBSTITUTE(LEFT('Récapitulatif Messieurs'!M73,0)&amp;"0'"&amp;MID('Récapitulatif Messieurs'!M73,1,6),CHAR(34),""),"'",",")*1,SUBSTITUTE(SUBSTITUTE('Récapitulatif Messieurs'!M73,CHAR(34),""),"'",",")*1)</f>
        <v>0</v>
      </c>
      <c r="M71" s="289">
        <f>IF(ISERROR(SEARCH("'",'Récapitulatif Messieurs'!N73)),SUBSTITUTE(SUBSTITUTE(LEFT('Récapitulatif Messieurs'!N73,0)&amp;"0'"&amp;MID('Récapitulatif Messieurs'!N73,1,6),CHAR(34),""),"'",",")*1,SUBSTITUTE(SUBSTITUTE('Récapitulatif Messieurs'!N73,CHAR(34),""),"'",",")*1)</f>
        <v>0</v>
      </c>
      <c r="N71" s="289">
        <f>IF(ISERROR(SEARCH("'",'Récapitulatif Messieurs'!O73)),SUBSTITUTE(SUBSTITUTE(LEFT('Récapitulatif Messieurs'!O73,0)&amp;"0'"&amp;MID('Récapitulatif Messieurs'!O73,1,6),CHAR(34),""),"'",",")*1,SUBSTITUTE(SUBSTITUTE('Récapitulatif Messieurs'!O73,CHAR(34),""),"'",",")*1)</f>
        <v>0</v>
      </c>
      <c r="O71" s="289">
        <f>IF(ISERROR(SEARCH("'",'Récapitulatif Messieurs'!P73)),SUBSTITUTE(SUBSTITUTE(LEFT('Récapitulatif Messieurs'!P73,0)&amp;"0'"&amp;MID('Récapitulatif Messieurs'!P73,1,6),CHAR(34),""),"'",",")*1,SUBSTITUTE(SUBSTITUTE('Récapitulatif Messieurs'!P73,CHAR(34),""),"'",",")*1)</f>
        <v>0</v>
      </c>
      <c r="P71" s="289">
        <f>IF(ISERROR(SEARCH("'",'Récapitulatif Messieurs'!Q73)),SUBSTITUTE(SUBSTITUTE(LEFT('Récapitulatif Messieurs'!Q73,0)&amp;"0'"&amp;MID('Récapitulatif Messieurs'!Q73,1,6),CHAR(34),""),"'",",")*1,SUBSTITUTE(SUBSTITUTE('Récapitulatif Messieurs'!Q73,CHAR(34),""),"'",",")*1)</f>
        <v>0</v>
      </c>
      <c r="Q71" s="289">
        <f>IF(ISERROR(SEARCH("'",'Récapitulatif Messieurs'!R73)),SUBSTITUTE(SUBSTITUTE(LEFT('Récapitulatif Messieurs'!R73,0)&amp;"0'"&amp;MID('Récapitulatif Messieurs'!R73,1,6),CHAR(34),""),"'",",")*1,SUBSTITUTE(SUBSTITUTE('Récapitulatif Messieurs'!R73,CHAR(34),""),"'",",")*1)</f>
        <v>0</v>
      </c>
      <c r="R71" s="289">
        <f>IF(ISERROR(SEARCH("'",'Récapitulatif Messieurs'!S73)),SUBSTITUTE(SUBSTITUTE(LEFT('Récapitulatif Messieurs'!S73,0)&amp;"0'"&amp;MID('Récapitulatif Messieurs'!S73,1,6),CHAR(34),""),"'",",")*1,SUBSTITUTE(SUBSTITUTE('Récapitulatif Messieurs'!S73,CHAR(34),""),"'",",")*1)</f>
        <v>0</v>
      </c>
      <c r="S71" s="289">
        <f>IF(ISERROR(SEARCH("'",'Récapitulatif Messieurs'!T73)),SUBSTITUTE(SUBSTITUTE(LEFT('Récapitulatif Messieurs'!T73,0)&amp;"0'"&amp;MID('Récapitulatif Messieurs'!T73,1,6),CHAR(34),""),"'",",")*1,SUBSTITUTE(SUBSTITUTE('Récapitulatif Messieurs'!T73,CHAR(34),""),"'",",")*1)</f>
        <v>0</v>
      </c>
      <c r="T71" s="289">
        <f>IF(ISERROR(SEARCH("'",'Récapitulatif Messieurs'!U73)),SUBSTITUTE(SUBSTITUTE(LEFT('Récapitulatif Messieurs'!U73,0)&amp;"0'"&amp;MID('Récapitulatif Messieurs'!U73,1,6),CHAR(34),""),"'",",")*1,SUBSTITUTE(SUBSTITUTE('Récapitulatif Messieurs'!U73,CHAR(34),""),"'",",")*1)</f>
        <v>0</v>
      </c>
      <c r="U71" s="289">
        <f>IF(ISERROR(SEARCH("'",'Récapitulatif Messieurs'!V73)),SUBSTITUTE(SUBSTITUTE(LEFT('Récapitulatif Messieurs'!V73,0)&amp;"0'"&amp;MID('Récapitulatif Messieurs'!V73,1,6),CHAR(34),""),"'",",")*1,SUBSTITUTE(SUBSTITUTE('Récapitulatif Messieurs'!V73,CHAR(34),""),"'",",")*1)</f>
        <v>0</v>
      </c>
      <c r="V71" s="289"/>
    </row>
    <row r="72" spans="2:22">
      <c r="B72" s="344">
        <f>'Récapitulatif Messieurs'!B74</f>
        <v>0</v>
      </c>
      <c r="C72" s="1" t="str">
        <f>'Récapitulatif Messieurs'!C74</f>
        <v>Grégory</v>
      </c>
      <c r="D72" s="363">
        <f>IFERROR(IF(D71&gt;0,IF(ISNA(VLOOKUP(D71,PTM!B:B,1,0)),1503-MATCH(D71,PTM!B:B,1),1504-MATCH(D71,PTM!B:B,1)),0),"")</f>
        <v>0</v>
      </c>
      <c r="E72" s="363">
        <f>IFERROR(IF(E71&gt;0,IF(ISNA(VLOOKUP(E71,PTM!C:C,1,0)),1503-MATCH(E71,PTM!C:C,1),1504-MATCH(E71,PTM!C:C,1)),0),"")</f>
        <v>0</v>
      </c>
      <c r="F72" s="363">
        <f>IFERROR(IF(F71&gt;0,IF(ISNA(VLOOKUP(F71,PTM!D:D,1,0)),1503-MATCH(F71,PTM!D:D,1),1504-MATCH(F71,PTM!D:D,1)),0),"")</f>
        <v>0</v>
      </c>
      <c r="G72" s="363">
        <f>IFERROR(IF(G71&gt;0,IF(ISNA(VLOOKUP(G71,PTM!E:E,1,0)),1503-MATCH(G71,PTM!E:E,1),1504-MATCH(G71,PTM!E:E,1)),0),"")</f>
        <v>0</v>
      </c>
      <c r="H72" s="363">
        <f>IFERROR(IF(H71&gt;0,IF(ISNA(VLOOKUP(H71,PTM!F:F,1,0)),1503-MATCH(H71,PTM!F:F,1),1504-MATCH(H71,PTM!F:F,1)),0),"")</f>
        <v>0</v>
      </c>
      <c r="I72" s="363">
        <f>IFERROR(IF(I71&gt;0,IF(ISNA(VLOOKUP(I71,PTM!H:H,1,0)),1503-MATCH(I71,PTM!H:H,1),1504-MATCH(I71,PTM!H:H,1)),0),"")</f>
        <v>0</v>
      </c>
      <c r="J72" s="363">
        <f>IFERROR(IF(J71&gt;0,IF(ISNA(VLOOKUP(J71,PTM!I:I,1,0)),1503-MATCH(J71,PTM!I:I,1),1504-MATCH(J71,PTM!I:I,1)),0),"")</f>
        <v>0</v>
      </c>
      <c r="K72" s="363">
        <f>IFERROR(IF(K71&gt;0,IF(ISNA(VLOOKUP(K71,PTM!J:J,1,0)),1503-MATCH(K71,PTM!J:J,1),1504-MATCH(K71,PTM!J:J,1)),0),"")</f>
        <v>0</v>
      </c>
      <c r="L72" s="363">
        <f>IFERROR(IF(L71&gt;0,IF(ISNA(VLOOKUP(L71,PTM!K:K,1,0)),1503-MATCH(L71,PTM!K:K,1),1504-MATCH(L71,PTM!K:K,1)),0),"")</f>
        <v>0</v>
      </c>
      <c r="M72" s="363">
        <f>IFERROR(IF(M71&gt;0,IF(ISNA(VLOOKUP(M71,PTM!L:L,1,0)),1503-MATCH(M71,PTM!L:L,1),1504-MATCH(M71,PTM!L:L,1)),0),"")</f>
        <v>0</v>
      </c>
      <c r="N72" s="363">
        <f>IFERROR(IF(N71&gt;0,IF(ISNA(VLOOKUP(N71,PTM!M:M,1,0)),1503-MATCH(N71,PTM!M:M,1),1504-MATCH(N71,PTM!M:M,1)),0),"")</f>
        <v>0</v>
      </c>
      <c r="O72" s="363">
        <f>IFERROR(IF(O71&gt;0,IF(ISNA(VLOOKUP(O71,PTM!N:N,1,0)),1503-MATCH(O71,PTM!N:N,1),1504-MATCH(O71,PTM!N:N,1)),0),"")</f>
        <v>0</v>
      </c>
      <c r="P72" s="363">
        <f>IFERROR(IF(P71&gt;0,IF(ISNA(VLOOKUP(P71,PTM!O:O,1,0)),1503-MATCH(P71,PTM!O:O,1),1504-MATCH(P71,PTM!O:O,1)),0),"")</f>
        <v>0</v>
      </c>
      <c r="Q72" s="363">
        <f>IFERROR(IF(Q71&gt;0,IF(ISNA(VLOOKUP(Q71,PTM!P:P,1,0)),1503-MATCH(Q71,PTM!P:P,1),1504-MATCH(Q71,PTM!P:P,1)),0),"")</f>
        <v>0</v>
      </c>
      <c r="R72" s="363">
        <f>IFERROR(IF(R71&gt;0,IF(ISNA(VLOOKUP(R71,PTM!Q:Q,1,0)),1503-MATCH(R71,PTM!Q:Q,1),1504-MATCH(R71,PTM!Q:Q,1)),0),"")</f>
        <v>0</v>
      </c>
      <c r="S72" s="363">
        <f>IFERROR(IF(S71&gt;0,IF(ISNA(VLOOKUP(S71,PTM!R:R,1,0)),1503-MATCH(S71,PTM!R:R,1),1504-MATCH(S71,PTM!R:R,1)),0),"")</f>
        <v>0</v>
      </c>
      <c r="T72" s="363">
        <f>IFERROR(IF(T71&gt;0,IF(ISNA(VLOOKUP(T71,PTM!S:S,1,0)),1503-MATCH(T71,PTM!S:S,1),1504-MATCH(T71,PTM!S:S,1)),0),"")</f>
        <v>0</v>
      </c>
      <c r="U72" s="363">
        <f>IFERROR(IF(U71&gt;0,IF(ISNA(VLOOKUP(U71,PTM!T:T,1,0)),1503-MATCH(U71,PTM!T:T,1),1504-MATCH(U71,PTM!T:T,1)),0),"")</f>
        <v>0</v>
      </c>
      <c r="V72" s="289"/>
    </row>
    <row r="73" spans="2:22">
      <c r="B73" s="522">
        <f>'Récapitulatif Messieurs'!B75</f>
        <v>4</v>
      </c>
      <c r="C73" s="1" t="str">
        <f>'Récapitulatif Messieurs'!C75</f>
        <v>YONNET</v>
      </c>
      <c r="D73" s="289">
        <f>IF(ISERROR(SEARCH("'",'Récapitulatif Messieurs'!E75)),SUBSTITUTE(SUBSTITUTE(LEFT('Récapitulatif Messieurs'!E75,0)&amp;"0'"&amp;MID('Récapitulatif Messieurs'!E75,1,6),CHAR(34),""),"'",",")*1,SUBSTITUTE(SUBSTITUTE('Récapitulatif Messieurs'!E75,CHAR(34),""),"'",",")*1)</f>
        <v>0</v>
      </c>
      <c r="E73" s="289">
        <f>IF(ISERROR(SEARCH("'",'Récapitulatif Messieurs'!F75)),SUBSTITUTE(SUBSTITUTE(LEFT('Récapitulatif Messieurs'!F75,0)&amp;"0'"&amp;MID('Récapitulatif Messieurs'!F75,1,6),CHAR(34),""),"'",",")*1,SUBSTITUTE(SUBSTITUTE('Récapitulatif Messieurs'!F75,CHAR(34),""),"'",",")*1)</f>
        <v>0</v>
      </c>
      <c r="F73" s="289">
        <f>IF(ISERROR(SEARCH("'",'Récapitulatif Messieurs'!G75)),SUBSTITUTE(SUBSTITUTE(LEFT('Récapitulatif Messieurs'!G75,0)&amp;"0'"&amp;MID('Récapitulatif Messieurs'!G75,1,6),CHAR(34),""),"'",",")*1,SUBSTITUTE(SUBSTITUTE('Récapitulatif Messieurs'!G75,CHAR(34),""),"'",",")*1)</f>
        <v>0</v>
      </c>
      <c r="G73" s="289">
        <f>IF(ISERROR(SEARCH("'",'Récapitulatif Messieurs'!H75)),SUBSTITUTE(SUBSTITUTE(LEFT('Récapitulatif Messieurs'!H75,0)&amp;"0'"&amp;MID('Récapitulatif Messieurs'!H75,1,6),CHAR(34),""),"'",",")*1,SUBSTITUTE(SUBSTITUTE('Récapitulatif Messieurs'!H75,CHAR(34),""),"'",",")*1)</f>
        <v>0</v>
      </c>
      <c r="H73" s="289">
        <f>IF(ISERROR(SEARCH("'",'Récapitulatif Messieurs'!I75)),SUBSTITUTE(SUBSTITUTE(LEFT('Récapitulatif Messieurs'!I75,0)&amp;"0'"&amp;MID('Récapitulatif Messieurs'!I75,1,6),CHAR(34),""),"'",",")*1,SUBSTITUTE(SUBSTITUTE('Récapitulatif Messieurs'!I75,CHAR(34),""),"'",",")*1)</f>
        <v>0</v>
      </c>
      <c r="I73" s="289">
        <f>IF(ISERROR(SEARCH("'",'Récapitulatif Messieurs'!J75)),SUBSTITUTE(SUBSTITUTE(LEFT('Récapitulatif Messieurs'!J75,0)&amp;"0'"&amp;MID('Récapitulatif Messieurs'!J75,1,6),CHAR(34),""),"'",",")*1,SUBSTITUTE(SUBSTITUTE('Récapitulatif Messieurs'!J75,CHAR(34),""),"'",",")*1)</f>
        <v>0</v>
      </c>
      <c r="J73" s="289">
        <f>IF(ISERROR(SEARCH("'",'Récapitulatif Messieurs'!K75)),SUBSTITUTE(SUBSTITUTE(LEFT('Récapitulatif Messieurs'!K75,0)&amp;"0'"&amp;MID('Récapitulatif Messieurs'!K75,1,6),CHAR(34),""),"'",",")*1,SUBSTITUTE(SUBSTITUTE('Récapitulatif Messieurs'!K75,CHAR(34),""),"'",",")*1)</f>
        <v>0</v>
      </c>
      <c r="K73" s="289">
        <f>IF(ISERROR(SEARCH("'",'Récapitulatif Messieurs'!L75)),SUBSTITUTE(SUBSTITUTE(LEFT('Récapitulatif Messieurs'!L75,0)&amp;"0'"&amp;MID('Récapitulatif Messieurs'!L75,1,6),CHAR(34),""),"'",",")*1,SUBSTITUTE(SUBSTITUTE('Récapitulatif Messieurs'!L75,CHAR(34),""),"'",",")*1)</f>
        <v>0</v>
      </c>
      <c r="L73" s="289">
        <f>IF(ISERROR(SEARCH("'",'Récapitulatif Messieurs'!M75)),SUBSTITUTE(SUBSTITUTE(LEFT('Récapitulatif Messieurs'!M75,0)&amp;"0'"&amp;MID('Récapitulatif Messieurs'!M75,1,6),CHAR(34),""),"'",",")*1,SUBSTITUTE(SUBSTITUTE('Récapitulatif Messieurs'!M75,CHAR(34),""),"'",",")*1)</f>
        <v>0</v>
      </c>
      <c r="M73" s="289">
        <f>IF(ISERROR(SEARCH("'",'Récapitulatif Messieurs'!N75)),SUBSTITUTE(SUBSTITUTE(LEFT('Récapitulatif Messieurs'!N75,0)&amp;"0'"&amp;MID('Récapitulatif Messieurs'!N75,1,6),CHAR(34),""),"'",",")*1,SUBSTITUTE(SUBSTITUTE('Récapitulatif Messieurs'!N75,CHAR(34),""),"'",",")*1)</f>
        <v>0</v>
      </c>
      <c r="N73" s="289">
        <f>IF(ISERROR(SEARCH("'",'Récapitulatif Messieurs'!O75)),SUBSTITUTE(SUBSTITUTE(LEFT('Récapitulatif Messieurs'!O75,0)&amp;"0'"&amp;MID('Récapitulatif Messieurs'!O75,1,6),CHAR(34),""),"'",",")*1,SUBSTITUTE(SUBSTITUTE('Récapitulatif Messieurs'!O75,CHAR(34),""),"'",",")*1)</f>
        <v>0</v>
      </c>
      <c r="O73" s="289">
        <f>IF(ISERROR(SEARCH("'",'Récapitulatif Messieurs'!P75)),SUBSTITUTE(SUBSTITUTE(LEFT('Récapitulatif Messieurs'!P75,0)&amp;"0'"&amp;MID('Récapitulatif Messieurs'!P75,1,6),CHAR(34),""),"'",",")*1,SUBSTITUTE(SUBSTITUTE('Récapitulatif Messieurs'!P75,CHAR(34),""),"'",",")*1)</f>
        <v>0</v>
      </c>
      <c r="P73" s="289">
        <f>IF(ISERROR(SEARCH("'",'Récapitulatif Messieurs'!Q75)),SUBSTITUTE(SUBSTITUTE(LEFT('Récapitulatif Messieurs'!Q75,0)&amp;"0'"&amp;MID('Récapitulatif Messieurs'!Q75,1,6),CHAR(34),""),"'",",")*1,SUBSTITUTE(SUBSTITUTE('Récapitulatif Messieurs'!Q75,CHAR(34),""),"'",",")*1)</f>
        <v>0</v>
      </c>
      <c r="Q73" s="289">
        <f>IF(ISERROR(SEARCH("'",'Récapitulatif Messieurs'!R75)),SUBSTITUTE(SUBSTITUTE(LEFT('Récapitulatif Messieurs'!R75,0)&amp;"0'"&amp;MID('Récapitulatif Messieurs'!R75,1,6),CHAR(34),""),"'",",")*1,SUBSTITUTE(SUBSTITUTE('Récapitulatif Messieurs'!R75,CHAR(34),""),"'",",")*1)</f>
        <v>1.1498999999999999</v>
      </c>
      <c r="R73" s="289">
        <f>IF(ISERROR(SEARCH("'",'Récapitulatif Messieurs'!S75)),SUBSTITUTE(SUBSTITUTE(LEFT('Récapitulatif Messieurs'!S75,0)&amp;"0'"&amp;MID('Récapitulatif Messieurs'!S75,1,6),CHAR(34),""),"'",",")*1,SUBSTITUTE(SUBSTITUTE('Récapitulatif Messieurs'!S75,CHAR(34),""),"'",",")*1)</f>
        <v>0</v>
      </c>
      <c r="S73" s="289">
        <f>IF(ISERROR(SEARCH("'",'Récapitulatif Messieurs'!T75)),SUBSTITUTE(SUBSTITUTE(LEFT('Récapitulatif Messieurs'!T75,0)&amp;"0'"&amp;MID('Récapitulatif Messieurs'!T75,1,6),CHAR(34),""),"'",",")*1,SUBSTITUTE(SUBSTITUTE('Récapitulatif Messieurs'!T75,CHAR(34),""),"'",",")*1)</f>
        <v>0</v>
      </c>
      <c r="T73" s="289">
        <f>IF(ISERROR(SEARCH("'",'Récapitulatif Messieurs'!U75)),SUBSTITUTE(SUBSTITUTE(LEFT('Récapitulatif Messieurs'!U75,0)&amp;"0'"&amp;MID('Récapitulatif Messieurs'!U75,1,6),CHAR(34),""),"'",",")*1,SUBSTITUTE(SUBSTITUTE('Récapitulatif Messieurs'!U75,CHAR(34),""),"'",",")*1)</f>
        <v>0</v>
      </c>
      <c r="U73" s="289">
        <f>IF(ISERROR(SEARCH("'",'Récapitulatif Messieurs'!V75)),SUBSTITUTE(SUBSTITUTE(LEFT('Récapitulatif Messieurs'!V75,0)&amp;"0'"&amp;MID('Récapitulatif Messieurs'!V75,1,6),CHAR(34),""),"'",",")*1,SUBSTITUTE(SUBSTITUTE('Récapitulatif Messieurs'!V75,CHAR(34),""),"'",",")*1)</f>
        <v>0</v>
      </c>
      <c r="V73" s="289"/>
    </row>
    <row r="74" spans="2:22">
      <c r="B74" s="522">
        <f>'Récapitulatif Messieurs'!B76</f>
        <v>0</v>
      </c>
      <c r="C74" s="1" t="str">
        <f>'Récapitulatif Messieurs'!C76</f>
        <v>Samuel</v>
      </c>
      <c r="D74" s="363">
        <f>IFERROR(IF(D73&gt;0,IF(ISNA(VLOOKUP(D73,PTM!B:B,1,0)),1503-MATCH(D73,PTM!B:B,1),1504-MATCH(D73,PTM!B:B,1)),0),"")</f>
        <v>0</v>
      </c>
      <c r="E74" s="363">
        <f>IFERROR(IF(E73&gt;0,IF(ISNA(VLOOKUP(E73,PTM!C:C,1,0)),1503-MATCH(E73,PTM!C:C,1),1504-MATCH(E73,PTM!C:C,1)),0),"")</f>
        <v>0</v>
      </c>
      <c r="F74" s="363">
        <f>IFERROR(IF(F73&gt;0,IF(ISNA(VLOOKUP(F73,PTM!D:D,1,0)),1503-MATCH(F73,PTM!D:D,1),1504-MATCH(F73,PTM!D:D,1)),0),"")</f>
        <v>0</v>
      </c>
      <c r="G74" s="363">
        <f>IFERROR(IF(G73&gt;0,IF(ISNA(VLOOKUP(G73,PTM!E:E,1,0)),1503-MATCH(G73,PTM!E:E,1),1504-MATCH(G73,PTM!E:E,1)),0),"")</f>
        <v>0</v>
      </c>
      <c r="H74" s="363">
        <f>IFERROR(IF(H73&gt;0,IF(ISNA(VLOOKUP(H73,PTM!F:F,1,0)),1503-MATCH(H73,PTM!F:F,1),1504-MATCH(H73,PTM!F:F,1)),0),"")</f>
        <v>0</v>
      </c>
      <c r="I74" s="363">
        <f>IFERROR(IF(I73&gt;0,IF(ISNA(VLOOKUP(I73,PTM!H:H,1,0)),1503-MATCH(I73,PTM!H:H,1),1504-MATCH(I73,PTM!H:H,1)),0),"")</f>
        <v>0</v>
      </c>
      <c r="J74" s="363">
        <f>IFERROR(IF(J73&gt;0,IF(ISNA(VLOOKUP(J73,PTM!I:I,1,0)),1503-MATCH(J73,PTM!I:I,1),1504-MATCH(J73,PTM!I:I,1)),0),"")</f>
        <v>0</v>
      </c>
      <c r="K74" s="363">
        <f>IFERROR(IF(K73&gt;0,IF(ISNA(VLOOKUP(K73,PTM!J:J,1,0)),1503-MATCH(K73,PTM!J:J,1),1504-MATCH(K73,PTM!J:J,1)),0),"")</f>
        <v>0</v>
      </c>
      <c r="L74" s="363">
        <f>IFERROR(IF(L73&gt;0,IF(ISNA(VLOOKUP(L73,PTM!K:K,1,0)),1503-MATCH(L73,PTM!K:K,1),1504-MATCH(L73,PTM!K:K,1)),0),"")</f>
        <v>0</v>
      </c>
      <c r="M74" s="363">
        <f>IFERROR(IF(M73&gt;0,IF(ISNA(VLOOKUP(M73,PTM!L:L,1,0)),1503-MATCH(M73,PTM!L:L,1),1504-MATCH(M73,PTM!L:L,1)),0),"")</f>
        <v>0</v>
      </c>
      <c r="N74" s="363">
        <f>IFERROR(IF(N73&gt;0,IF(ISNA(VLOOKUP(N73,PTM!M:M,1,0)),1503-MATCH(N73,PTM!M:M,1),1504-MATCH(N73,PTM!M:M,1)),0),"")</f>
        <v>0</v>
      </c>
      <c r="O74" s="363">
        <f>IFERROR(IF(O73&gt;0,IF(ISNA(VLOOKUP(O73,PTM!N:N,1,0)),1503-MATCH(O73,PTM!N:N,1),1504-MATCH(O73,PTM!N:N,1)),0),"")</f>
        <v>0</v>
      </c>
      <c r="P74" s="363">
        <f>IFERROR(IF(P73&gt;0,IF(ISNA(VLOOKUP(P73,PTM!O:O,1,0)),1503-MATCH(P73,PTM!O:O,1),1504-MATCH(P73,PTM!O:O,1)),0),"")</f>
        <v>0</v>
      </c>
      <c r="Q74" s="363">
        <f>IFERROR(IF(Q73&gt;0,IF(ISNA(VLOOKUP(Q73,PTM!P:P,1,0)),1503-MATCH(Q73,PTM!P:P,1),1504-MATCH(Q73,PTM!P:P,1)),0),"")</f>
        <v>711</v>
      </c>
      <c r="R74" s="363">
        <f>IFERROR(IF(R73&gt;0,IF(ISNA(VLOOKUP(R73,PTM!Q:Q,1,0)),1503-MATCH(R73,PTM!Q:Q,1),1504-MATCH(R73,PTM!Q:Q,1)),0),"")</f>
        <v>0</v>
      </c>
      <c r="S74" s="363">
        <f>IFERROR(IF(S73&gt;0,IF(ISNA(VLOOKUP(S73,PTM!R:R,1,0)),1503-MATCH(S73,PTM!R:R,1),1504-MATCH(S73,PTM!R:R,1)),0),"")</f>
        <v>0</v>
      </c>
      <c r="T74" s="363">
        <f>IFERROR(IF(T73&gt;0,IF(ISNA(VLOOKUP(T73,PTM!S:S,1,0)),1503-MATCH(T73,PTM!S:S,1),1504-MATCH(T73,PTM!S:S,1)),0),"")</f>
        <v>0</v>
      </c>
      <c r="U74" s="363">
        <f>IFERROR(IF(U73&gt;0,IF(ISNA(VLOOKUP(U73,PTM!T:T,1,0)),1503-MATCH(U73,PTM!T:T,1),1504-MATCH(U73,PTM!T:T,1)),0),"")</f>
        <v>0</v>
      </c>
      <c r="V74" s="289"/>
    </row>
    <row r="75" spans="2:22">
      <c r="B75" s="522">
        <f>'Récapitulatif Messieurs'!B77</f>
        <v>0</v>
      </c>
      <c r="C75" s="1" t="str">
        <f>'Récapitulatif Messieurs'!C77</f>
        <v>LAHET</v>
      </c>
      <c r="D75" s="522">
        <f>IF(ISERROR(SEARCH("'",'Récapitulatif Messieurs'!E77)),SUBSTITUTE(SUBSTITUTE(LEFT('Récapitulatif Messieurs'!E77,0)&amp;"0'"&amp;MID('Récapitulatif Messieurs'!E77,1,6),CHAR(34),""),"'",",")*1,SUBSTITUTE(SUBSTITUTE('Récapitulatif Messieurs'!E77,CHAR(34),""),"'",",")*1)</f>
        <v>0.29709999999999998</v>
      </c>
      <c r="E75" s="522">
        <f>IF(ISERROR(SEARCH("'",'Récapitulatif Messieurs'!F77)),SUBSTITUTE(SUBSTITUTE(LEFT('Récapitulatif Messieurs'!F77,0)&amp;"0'"&amp;MID('Récapitulatif Messieurs'!F77,1,6),CHAR(34),""),"'",",")*1,SUBSTITUTE(SUBSTITUTE('Récapitulatif Messieurs'!F77,CHAR(34),""),"'",",")*1)</f>
        <v>0</v>
      </c>
      <c r="F75" s="522">
        <f>IF(ISERROR(SEARCH("'",'Récapitulatif Messieurs'!G77)),SUBSTITUTE(SUBSTITUTE(LEFT('Récapitulatif Messieurs'!G77,0)&amp;"0'"&amp;MID('Récapitulatif Messieurs'!G77,1,6),CHAR(34),""),"'",",")*1,SUBSTITUTE(SUBSTITUTE('Récapitulatif Messieurs'!G77,CHAR(34),""),"'",",")*1)</f>
        <v>0</v>
      </c>
      <c r="G75" s="522">
        <f>IF(ISERROR(SEARCH("'",'Récapitulatif Messieurs'!H77)),SUBSTITUTE(SUBSTITUTE(LEFT('Récapitulatif Messieurs'!H77,0)&amp;"0'"&amp;MID('Récapitulatif Messieurs'!H77,1,6),CHAR(34),""),"'",",")*1,SUBSTITUTE(SUBSTITUTE('Récapitulatif Messieurs'!H77,CHAR(34),""),"'",",")*1)</f>
        <v>0</v>
      </c>
      <c r="H75" s="522">
        <f>IF(ISERROR(SEARCH("'",'Récapitulatif Messieurs'!I77)),SUBSTITUTE(SUBSTITUTE(LEFT('Récapitulatif Messieurs'!I77,0)&amp;"0'"&amp;MID('Récapitulatif Messieurs'!I77,1,6),CHAR(34),""),"'",",")*1,SUBSTITUTE(SUBSTITUTE('Récapitulatif Messieurs'!I77,CHAR(34),""),"'",",")*1)</f>
        <v>0</v>
      </c>
      <c r="I75" s="522">
        <f>IF(ISERROR(SEARCH("'",'Récapitulatif Messieurs'!J77)),SUBSTITUTE(SUBSTITUTE(LEFT('Récapitulatif Messieurs'!J77,0)&amp;"0'"&amp;MID('Récapitulatif Messieurs'!J77,1,6),CHAR(34),""),"'",",")*1,SUBSTITUTE(SUBSTITUTE('Récapitulatif Messieurs'!J77,CHAR(34),""),"'",",")*1)</f>
        <v>0</v>
      </c>
      <c r="J75" s="522">
        <f>IF(ISERROR(SEARCH("'",'Récapitulatif Messieurs'!K77)),SUBSTITUTE(SUBSTITUTE(LEFT('Récapitulatif Messieurs'!K77,0)&amp;"0'"&amp;MID('Récapitulatif Messieurs'!K77,1,6),CHAR(34),""),"'",",")*1,SUBSTITUTE(SUBSTITUTE('Récapitulatif Messieurs'!K77,CHAR(34),""),"'",",")*1)</f>
        <v>0</v>
      </c>
      <c r="K75" s="522">
        <f>IF(ISERROR(SEARCH("'",'Récapitulatif Messieurs'!L77)),SUBSTITUTE(SUBSTITUTE(LEFT('Récapitulatif Messieurs'!L77,0)&amp;"0'"&amp;MID('Récapitulatif Messieurs'!L77,1,6),CHAR(34),""),"'",",")*1,SUBSTITUTE(SUBSTITUTE('Récapitulatif Messieurs'!L77,CHAR(34),""),"'",",")*1)</f>
        <v>0</v>
      </c>
      <c r="L75" s="522">
        <f>IF(ISERROR(SEARCH("'",'Récapitulatif Messieurs'!M77)),SUBSTITUTE(SUBSTITUTE(LEFT('Récapitulatif Messieurs'!M77,0)&amp;"0'"&amp;MID('Récapitulatif Messieurs'!M77,1,6),CHAR(34),""),"'",",")*1,SUBSTITUTE(SUBSTITUTE('Récapitulatif Messieurs'!M77,CHAR(34),""),"'",",")*1)</f>
        <v>0</v>
      </c>
      <c r="M75" s="522">
        <f>IF(ISERROR(SEARCH("'",'Récapitulatif Messieurs'!N77)),SUBSTITUTE(SUBSTITUTE(LEFT('Récapitulatif Messieurs'!N77,0)&amp;"0'"&amp;MID('Récapitulatif Messieurs'!N77,1,6),CHAR(34),""),"'",",")*1,SUBSTITUTE(SUBSTITUTE('Récapitulatif Messieurs'!N77,CHAR(34),""),"'",",")*1)</f>
        <v>0</v>
      </c>
      <c r="N75" s="522">
        <f>IF(ISERROR(SEARCH("'",'Récapitulatif Messieurs'!O77)),SUBSTITUTE(SUBSTITUTE(LEFT('Récapitulatif Messieurs'!O77,0)&amp;"0'"&amp;MID('Récapitulatif Messieurs'!O77,1,6),CHAR(34),""),"'",",")*1,SUBSTITUTE(SUBSTITUTE('Récapitulatif Messieurs'!O77,CHAR(34),""),"'",",")*1)</f>
        <v>0</v>
      </c>
      <c r="O75" s="522">
        <f>IF(ISERROR(SEARCH("'",'Récapitulatif Messieurs'!P77)),SUBSTITUTE(SUBSTITUTE(LEFT('Récapitulatif Messieurs'!P77,0)&amp;"0'"&amp;MID('Récapitulatif Messieurs'!P77,1,6),CHAR(34),""),"'",",")*1,SUBSTITUTE(SUBSTITUTE('Récapitulatif Messieurs'!P77,CHAR(34),""),"'",",")*1)</f>
        <v>0</v>
      </c>
      <c r="P75" s="522">
        <f>IF(ISERROR(SEARCH("'",'Récapitulatif Messieurs'!Q77)),SUBSTITUTE(SUBSTITUTE(LEFT('Récapitulatif Messieurs'!Q77,0)&amp;"0'"&amp;MID('Récapitulatif Messieurs'!Q77,1,6),CHAR(34),""),"'",",")*1,SUBSTITUTE(SUBSTITUTE('Récapitulatif Messieurs'!Q77,CHAR(34),""),"'",",")*1)</f>
        <v>0</v>
      </c>
      <c r="Q75" s="522">
        <f>IF(ISERROR(SEARCH("'",'Récapitulatif Messieurs'!R77)),SUBSTITUTE(SUBSTITUTE(LEFT('Récapitulatif Messieurs'!R77,0)&amp;"0'"&amp;MID('Récapitulatif Messieurs'!R77,1,6),CHAR(34),""),"'",",")*1,SUBSTITUTE(SUBSTITUTE('Récapitulatif Messieurs'!R77,CHAR(34),""),"'",",")*1)</f>
        <v>0</v>
      </c>
      <c r="R75" s="522">
        <f>IF(ISERROR(SEARCH("'",'Récapitulatif Messieurs'!S77)),SUBSTITUTE(SUBSTITUTE(LEFT('Récapitulatif Messieurs'!S77,0)&amp;"0'"&amp;MID('Récapitulatif Messieurs'!S77,1,6),CHAR(34),""),"'",",")*1,SUBSTITUTE(SUBSTITUTE('Récapitulatif Messieurs'!S77,CHAR(34),""),"'",",")*1)</f>
        <v>0</v>
      </c>
      <c r="S75" s="522">
        <f>IF(ISERROR(SEARCH("'",'Récapitulatif Messieurs'!T77)),SUBSTITUTE(SUBSTITUTE(LEFT('Récapitulatif Messieurs'!T77,0)&amp;"0'"&amp;MID('Récapitulatif Messieurs'!T77,1,6),CHAR(34),""),"'",",")*1,SUBSTITUTE(SUBSTITUTE('Récapitulatif Messieurs'!T77,CHAR(34),""),"'",",")*1)</f>
        <v>0</v>
      </c>
      <c r="T75" s="522">
        <f>IF(ISERROR(SEARCH("'",'Récapitulatif Messieurs'!U77)),SUBSTITUTE(SUBSTITUTE(LEFT('Récapitulatif Messieurs'!U77,0)&amp;"0'"&amp;MID('Récapitulatif Messieurs'!U77,1,6),CHAR(34),""),"'",",")*1,SUBSTITUTE(SUBSTITUTE('Récapitulatif Messieurs'!U77,CHAR(34),""),"'",",")*1)</f>
        <v>0</v>
      </c>
      <c r="U75" s="522">
        <f>IF(ISERROR(SEARCH("'",'Récapitulatif Messieurs'!V77)),SUBSTITUTE(SUBSTITUTE(LEFT('Récapitulatif Messieurs'!V77,0)&amp;"0'"&amp;MID('Récapitulatif Messieurs'!V77,1,6),CHAR(34),""),"'",",")*1,SUBSTITUTE(SUBSTITUTE('Récapitulatif Messieurs'!V77,CHAR(34),""),"'",",")*1)</f>
        <v>0</v>
      </c>
      <c r="V75" s="522"/>
    </row>
    <row r="76" spans="2:22">
      <c r="B76" s="522">
        <f>'Récapitulatif Messieurs'!B78</f>
        <v>0</v>
      </c>
      <c r="C76" s="1" t="str">
        <f>'Récapitulatif Messieurs'!C78</f>
        <v>Frédéric</v>
      </c>
      <c r="D76" s="522">
        <f>IFERROR(IF(D75&gt;0,IF(ISNA(VLOOKUP(D75,PTM!B:B,1,0)),1503-MATCH(D75,PTM!B:B,1),1504-MATCH(D75,PTM!B:B,1)),0),"")</f>
        <v>802</v>
      </c>
      <c r="E76" s="522">
        <f>IFERROR(IF(E75&gt;0,IF(ISNA(VLOOKUP(E75,PTM!C:C,1,0)),1503-MATCH(E75,PTM!C:C,1),1504-MATCH(E75,PTM!C:C,1)),0),"")</f>
        <v>0</v>
      </c>
      <c r="F76" s="522">
        <f>IFERROR(IF(F75&gt;0,IF(ISNA(VLOOKUP(F75,PTM!D:D,1,0)),1503-MATCH(F75,PTM!D:D,1),1504-MATCH(F75,PTM!D:D,1)),0),"")</f>
        <v>0</v>
      </c>
      <c r="G76" s="522">
        <f>IFERROR(IF(G75&gt;0,IF(ISNA(VLOOKUP(G75,PTM!E:E,1,0)),1503-MATCH(G75,PTM!E:E,1),1504-MATCH(G75,PTM!E:E,1)),0),"")</f>
        <v>0</v>
      </c>
      <c r="H76" s="522">
        <f>IFERROR(IF(H75&gt;0,IF(ISNA(VLOOKUP(H75,PTM!F:F,1,0)),1503-MATCH(H75,PTM!F:F,1),1504-MATCH(H75,PTM!F:F,1)),0),"")</f>
        <v>0</v>
      </c>
      <c r="I76" s="522">
        <f>IFERROR(IF(I75&gt;0,IF(ISNA(VLOOKUP(I75,PTM!H:H,1,0)),1503-MATCH(I75,PTM!H:H,1),1504-MATCH(I75,PTM!H:H,1)),0),"")</f>
        <v>0</v>
      </c>
      <c r="J76" s="522">
        <f>IFERROR(IF(J75&gt;0,IF(ISNA(VLOOKUP(J75,PTM!I:I,1,0)),1503-MATCH(J75,PTM!I:I,1),1504-MATCH(J75,PTM!I:I,1)),0),"")</f>
        <v>0</v>
      </c>
      <c r="K76" s="522">
        <f>IFERROR(IF(K75&gt;0,IF(ISNA(VLOOKUP(K75,PTM!J:J,1,0)),1503-MATCH(K75,PTM!J:J,1),1504-MATCH(K75,PTM!J:J,1)),0),"")</f>
        <v>0</v>
      </c>
      <c r="L76" s="522">
        <f>IFERROR(IF(L75&gt;0,IF(ISNA(VLOOKUP(L75,PTM!K:K,1,0)),1503-MATCH(L75,PTM!K:K,1),1504-MATCH(L75,PTM!K:K,1)),0),"")</f>
        <v>0</v>
      </c>
      <c r="M76" s="522">
        <f>IFERROR(IF(M75&gt;0,IF(ISNA(VLOOKUP(M75,PTM!L:L,1,0)),1503-MATCH(M75,PTM!L:L,1),1504-MATCH(M75,PTM!L:L,1)),0),"")</f>
        <v>0</v>
      </c>
      <c r="N76" s="522">
        <f>IFERROR(IF(N75&gt;0,IF(ISNA(VLOOKUP(N75,PTM!M:M,1,0)),1503-MATCH(N75,PTM!M:M,1),1504-MATCH(N75,PTM!M:M,1)),0),"")</f>
        <v>0</v>
      </c>
      <c r="O76" s="522">
        <f>IFERROR(IF(O75&gt;0,IF(ISNA(VLOOKUP(O75,PTM!N:N,1,0)),1503-MATCH(O75,PTM!N:N,1),1504-MATCH(O75,PTM!N:N,1)),0),"")</f>
        <v>0</v>
      </c>
      <c r="P76" s="522">
        <f>IFERROR(IF(P75&gt;0,IF(ISNA(VLOOKUP(P75,PTM!O:O,1,0)),1503-MATCH(P75,PTM!O:O,1),1504-MATCH(P75,PTM!O:O,1)),0),"")</f>
        <v>0</v>
      </c>
      <c r="Q76" s="522">
        <f>IFERROR(IF(Q75&gt;0,IF(ISNA(VLOOKUP(Q75,PTM!P:P,1,0)),1503-MATCH(Q75,PTM!P:P,1),1504-MATCH(Q75,PTM!P:P,1)),0),"")</f>
        <v>0</v>
      </c>
      <c r="R76" s="522">
        <f>IFERROR(IF(R75&gt;0,IF(ISNA(VLOOKUP(R75,PTM!Q:Q,1,0)),1503-MATCH(R75,PTM!Q:Q,1),1504-MATCH(R75,PTM!Q:Q,1)),0),"")</f>
        <v>0</v>
      </c>
      <c r="S76" s="522">
        <f>IFERROR(IF(S75&gt;0,IF(ISNA(VLOOKUP(S75,PTM!R:R,1,0)),1503-MATCH(S75,PTM!R:R,1),1504-MATCH(S75,PTM!R:R,1)),0),"")</f>
        <v>0</v>
      </c>
      <c r="T76" s="522">
        <f>IFERROR(IF(T75&gt;0,IF(ISNA(VLOOKUP(T75,PTM!S:S,1,0)),1503-MATCH(T75,PTM!S:S,1),1504-MATCH(T75,PTM!S:S,1)),0),"")</f>
        <v>0</v>
      </c>
      <c r="U76" s="522">
        <f>IFERROR(IF(U75&gt;0,IF(ISNA(VLOOKUP(U75,PTM!T:T,1,0)),1503-MATCH(U75,PTM!T:T,1),1504-MATCH(U75,PTM!T:T,1)),0),"")</f>
        <v>0</v>
      </c>
      <c r="V76" s="522"/>
    </row>
    <row r="77" spans="2:22">
      <c r="B77" s="522">
        <f>'Récapitulatif Messieurs'!B79</f>
        <v>0</v>
      </c>
      <c r="C77" s="1" t="str">
        <f>'Récapitulatif Messieurs'!C79</f>
        <v>FERNANDEZ</v>
      </c>
      <c r="D77" s="289">
        <f>IF(ISERROR(SEARCH("'",'Récapitulatif Messieurs'!E79)),SUBSTITUTE(SUBSTITUTE(LEFT('Récapitulatif Messieurs'!E79,0)&amp;"0'"&amp;MID('Récapitulatif Messieurs'!E79,1,6),CHAR(34),""),"'",",")*1,SUBSTITUTE(SUBSTITUTE('Récapitulatif Messieurs'!E79,CHAR(34),""),"'",",")*1)</f>
        <v>0.27910000000000001</v>
      </c>
      <c r="E77" s="289">
        <f>IF(ISERROR(SEARCH("'",'Récapitulatif Messieurs'!F79)),SUBSTITUTE(SUBSTITUTE(LEFT('Récapitulatif Messieurs'!F79,0)&amp;"0'"&amp;MID('Récapitulatif Messieurs'!F79,1,6),CHAR(34),""),"'",",")*1,SUBSTITUTE(SUBSTITUTE('Récapitulatif Messieurs'!F79,CHAR(34),""),"'",",")*1)</f>
        <v>1.0079</v>
      </c>
      <c r="F77" s="289">
        <f>IF(ISERROR(SEARCH("'",'Récapitulatif Messieurs'!G79)),SUBSTITUTE(SUBSTITUTE(LEFT('Récapitulatif Messieurs'!G79,0)&amp;"0'"&amp;MID('Récapitulatif Messieurs'!G79,1,6),CHAR(34),""),"'",",")*1,SUBSTITUTE(SUBSTITUTE('Récapitulatif Messieurs'!G79,CHAR(34),""),"'",",")*1)</f>
        <v>2.1566999999999998</v>
      </c>
      <c r="G77" s="289">
        <f>IF(ISERROR(SEARCH("'",'Récapitulatif Messieurs'!H79)),SUBSTITUTE(SUBSTITUTE(LEFT('Récapitulatif Messieurs'!H79,0)&amp;"0'"&amp;MID('Récapitulatif Messieurs'!H79,1,6),CHAR(34),""),"'",",")*1,SUBSTITUTE(SUBSTITUTE('Récapitulatif Messieurs'!H79,CHAR(34),""),"'",",")*1)</f>
        <v>4.4169999999999998</v>
      </c>
      <c r="H77" s="289">
        <f>IF(ISERROR(SEARCH("'",'Récapitulatif Messieurs'!I79)),SUBSTITUTE(SUBSTITUTE(LEFT('Récapitulatif Messieurs'!I79,0)&amp;"0'"&amp;MID('Récapitulatif Messieurs'!I79,1,6),CHAR(34),""),"'",",")*1,SUBSTITUTE(SUBSTITUTE('Récapitulatif Messieurs'!I79,CHAR(34),""),"'",",")*1)</f>
        <v>0</v>
      </c>
      <c r="I77" s="289">
        <f>IF(ISERROR(SEARCH("'",'Récapitulatif Messieurs'!J79)),SUBSTITUTE(SUBSTITUTE(LEFT('Récapitulatif Messieurs'!J79,0)&amp;"0'"&amp;MID('Récapitulatif Messieurs'!J79,1,6),CHAR(34),""),"'",",")*1,SUBSTITUTE(SUBSTITUTE('Récapitulatif Messieurs'!J79,CHAR(34),""),"'",",")*1)</f>
        <v>19.1435</v>
      </c>
      <c r="J77" s="289">
        <f>IF(ISERROR(SEARCH("'",'Récapitulatif Messieurs'!K79)),SUBSTITUTE(SUBSTITUTE(LEFT('Récapitulatif Messieurs'!K79,0)&amp;"0'"&amp;MID('Récapitulatif Messieurs'!K79,1,6),CHAR(34),""),"'",",")*1,SUBSTITUTE(SUBSTITUTE('Récapitulatif Messieurs'!K79,CHAR(34),""),"'",",")*1)</f>
        <v>0</v>
      </c>
      <c r="K77" s="289">
        <f>IF(ISERROR(SEARCH("'",'Récapitulatif Messieurs'!L79)),SUBSTITUTE(SUBSTITUTE(LEFT('Récapitulatif Messieurs'!L79,0)&amp;"0'"&amp;MID('Récapitulatif Messieurs'!L79,1,6),CHAR(34),""),"'",",")*1,SUBSTITUTE(SUBSTITUTE('Récapitulatif Messieurs'!L79,CHAR(34),""),"'",",")*1)</f>
        <v>0</v>
      </c>
      <c r="L77" s="289">
        <f>IF(ISERROR(SEARCH("'",'Récapitulatif Messieurs'!M79)),SUBSTITUTE(SUBSTITUTE(LEFT('Récapitulatif Messieurs'!M79,0)&amp;"0'"&amp;MID('Récapitulatif Messieurs'!M79,1,6),CHAR(34),""),"'",",")*1,SUBSTITUTE(SUBSTITUTE('Récapitulatif Messieurs'!M79,CHAR(34),""),"'",",")*1)</f>
        <v>0</v>
      </c>
      <c r="M77" s="289">
        <f>IF(ISERROR(SEARCH("'",'Récapitulatif Messieurs'!N79)),SUBSTITUTE(SUBSTITUTE(LEFT('Récapitulatif Messieurs'!N79,0)&amp;"0'"&amp;MID('Récapitulatif Messieurs'!N79,1,6),CHAR(34),""),"'",",")*1,SUBSTITUTE(SUBSTITUTE('Récapitulatif Messieurs'!N79,CHAR(34),""),"'",",")*1)</f>
        <v>0.37309999999999999</v>
      </c>
      <c r="N77" s="289">
        <f>IF(ISERROR(SEARCH("'",'Récapitulatif Messieurs'!O79)),SUBSTITUTE(SUBSTITUTE(LEFT('Récapitulatif Messieurs'!O79,0)&amp;"0'"&amp;MID('Récapitulatif Messieurs'!O79,1,6),CHAR(34),""),"'",",")*1,SUBSTITUTE(SUBSTITUTE('Récapitulatif Messieurs'!O79,CHAR(34),""),"'",",")*1)</f>
        <v>1.1866000000000001</v>
      </c>
      <c r="O77" s="289">
        <f>IF(ISERROR(SEARCH("'",'Récapitulatif Messieurs'!P79)),SUBSTITUTE(SUBSTITUTE(LEFT('Récapitulatif Messieurs'!P79,0)&amp;"0'"&amp;MID('Récapitulatif Messieurs'!P79,1,6),CHAR(34),""),"'",",")*1,SUBSTITUTE(SUBSTITUTE('Récapitulatif Messieurs'!P79,CHAR(34),""),"'",",")*1)</f>
        <v>2.4735999999999998</v>
      </c>
      <c r="P77" s="289">
        <f>IF(ISERROR(SEARCH("'",'Récapitulatif Messieurs'!Q79)),SUBSTITUTE(SUBSTITUTE(LEFT('Récapitulatif Messieurs'!Q79,0)&amp;"0'"&amp;MID('Récapitulatif Messieurs'!Q79,1,6),CHAR(34),""),"'",",")*1,SUBSTITUTE(SUBSTITUTE('Récapitulatif Messieurs'!Q79,CHAR(34),""),"'",",")*1)</f>
        <v>0.30299999999999999</v>
      </c>
      <c r="Q77" s="289">
        <f>IF(ISERROR(SEARCH("'",'Récapitulatif Messieurs'!R79)),SUBSTITUTE(SUBSTITUTE(LEFT('Récapitulatif Messieurs'!R79,0)&amp;"0'"&amp;MID('Récapitulatif Messieurs'!R79,1,6),CHAR(34),""),"'",",")*1,SUBSTITUTE(SUBSTITUTE('Récapitulatif Messieurs'!R79,CHAR(34),""),"'",",")*1)</f>
        <v>1.1413</v>
      </c>
      <c r="R77" s="289">
        <f>IF(ISERROR(SEARCH("'",'Récapitulatif Messieurs'!S79)),SUBSTITUTE(SUBSTITUTE(LEFT('Récapitulatif Messieurs'!S79,0)&amp;"0'"&amp;MID('Récapitulatif Messieurs'!S79,1,6),CHAR(34),""),"'",",")*1,SUBSTITUTE(SUBSTITUTE('Récapitulatif Messieurs'!S79,CHAR(34),""),"'",",")*1)</f>
        <v>0</v>
      </c>
      <c r="S77" s="289">
        <f>IF(ISERROR(SEARCH("'",'Récapitulatif Messieurs'!T79)),SUBSTITUTE(SUBSTITUTE(LEFT('Récapitulatif Messieurs'!T79,0)&amp;"0'"&amp;MID('Récapitulatif Messieurs'!T79,1,6),CHAR(34),""),"'",",")*1,SUBSTITUTE(SUBSTITUTE('Récapitulatif Messieurs'!T79,CHAR(34),""),"'",",")*1)</f>
        <v>1.0911</v>
      </c>
      <c r="T77" s="289">
        <f>IF(ISERROR(SEARCH("'",'Récapitulatif Messieurs'!U79)),SUBSTITUTE(SUBSTITUTE(LEFT('Récapitulatif Messieurs'!U79,0)&amp;"0'"&amp;MID('Récapitulatif Messieurs'!U79,1,6),CHAR(34),""),"'",",")*1,SUBSTITUTE(SUBSTITUTE('Récapitulatif Messieurs'!U79,CHAR(34),""),"'",",")*1)</f>
        <v>2.323</v>
      </c>
      <c r="U77" s="289">
        <f>IF(ISERROR(SEARCH("'",'Récapitulatif Messieurs'!V79)),SUBSTITUTE(SUBSTITUTE(LEFT('Récapitulatif Messieurs'!V79,0)&amp;"0'"&amp;MID('Récapitulatif Messieurs'!V79,1,6),CHAR(34),""),"'",",")*1,SUBSTITUTE(SUBSTITUTE('Récapitulatif Messieurs'!V79,CHAR(34),""),"'",",")*1)</f>
        <v>0</v>
      </c>
      <c r="V77" s="289"/>
    </row>
    <row r="78" spans="2:22">
      <c r="B78" s="522">
        <f>'Récapitulatif Messieurs'!B80</f>
        <v>0</v>
      </c>
      <c r="C78" s="1" t="str">
        <f>'Récapitulatif Messieurs'!C80</f>
        <v>Stephane</v>
      </c>
      <c r="D78" s="363">
        <f>IFERROR(IF(D77&gt;0,IF(ISNA(VLOOKUP(D77,PTM!B:B,1,0)),1503-MATCH(D77,PTM!B:B,1),1504-MATCH(D77,PTM!B:B,1)),0),"")</f>
        <v>911</v>
      </c>
      <c r="E78" s="363">
        <f>IFERROR(IF(E77&gt;0,IF(ISNA(VLOOKUP(E77,PTM!C:C,1,0)),1503-MATCH(E77,PTM!C:C,1),1504-MATCH(E77,PTM!C:C,1)),0),"")</f>
        <v>906</v>
      </c>
      <c r="F78" s="363">
        <f>IFERROR(IF(F77&gt;0,IF(ISNA(VLOOKUP(F77,PTM!D:D,1,0)),1503-MATCH(F77,PTM!D:D,1),1504-MATCH(F77,PTM!D:D,1)),0),"")</f>
        <v>845</v>
      </c>
      <c r="G78" s="363">
        <f>IFERROR(IF(G77&gt;0,IF(ISNA(VLOOKUP(G77,PTM!E:E,1,0)),1503-MATCH(G77,PTM!E:E,1),1504-MATCH(G77,PTM!E:E,1)),0),"")</f>
        <v>872</v>
      </c>
      <c r="H78" s="363">
        <f>IFERROR(IF(H77&gt;0,IF(ISNA(VLOOKUP(H77,PTM!F:F,1,0)),1503-MATCH(H77,PTM!F:F,1),1504-MATCH(H77,PTM!F:F,1)),0),"")</f>
        <v>0</v>
      </c>
      <c r="I78" s="363">
        <f>IFERROR(IF(I77&gt;0,IF(ISNA(VLOOKUP(I77,PTM!H:H,1,0)),1503-MATCH(I77,PTM!H:H,1),1504-MATCH(I77,PTM!H:H,1)),0),"")</f>
        <v>819</v>
      </c>
      <c r="J78" s="363">
        <f>IFERROR(IF(J77&gt;0,IF(ISNA(VLOOKUP(J77,PTM!I:I,1,0)),1503-MATCH(J77,PTM!I:I,1),1504-MATCH(J77,PTM!I:I,1)),0),"")</f>
        <v>0</v>
      </c>
      <c r="K78" s="363">
        <f>IFERROR(IF(K77&gt;0,IF(ISNA(VLOOKUP(K77,PTM!J:J,1,0)),1503-MATCH(K77,PTM!J:J,1),1504-MATCH(K77,PTM!J:J,1)),0),"")</f>
        <v>0</v>
      </c>
      <c r="L78" s="363">
        <f>IFERROR(IF(L77&gt;0,IF(ISNA(VLOOKUP(L77,PTM!K:K,1,0)),1503-MATCH(L77,PTM!K:K,1),1504-MATCH(L77,PTM!K:K,1)),0),"")</f>
        <v>0</v>
      </c>
      <c r="M78" s="363">
        <f>IFERROR(IF(M77&gt;0,IF(ISNA(VLOOKUP(M77,PTM!L:L,1,0)),1503-MATCH(M77,PTM!L:L,1),1504-MATCH(M77,PTM!L:L,1)),0),"")</f>
        <v>789</v>
      </c>
      <c r="N78" s="363">
        <f>IFERROR(IF(N77&gt;0,IF(ISNA(VLOOKUP(N77,PTM!M:M,1,0)),1503-MATCH(N77,PTM!M:M,1),1504-MATCH(N77,PTM!M:M,1)),0),"")</f>
        <v>847</v>
      </c>
      <c r="O78" s="363">
        <f>IFERROR(IF(O77&gt;0,IF(ISNA(VLOOKUP(O77,PTM!N:N,1,0)),1503-MATCH(O77,PTM!N:N,1),1504-MATCH(O77,PTM!N:N,1)),0),"")</f>
        <v>837</v>
      </c>
      <c r="P78" s="363">
        <f>IFERROR(IF(P77&gt;0,IF(ISNA(VLOOKUP(P77,PTM!O:O,1,0)),1503-MATCH(P77,PTM!O:O,1),1504-MATCH(P77,PTM!O:O,1)),0),"")</f>
        <v>881</v>
      </c>
      <c r="Q78" s="363">
        <f>IFERROR(IF(Q77&gt;0,IF(ISNA(VLOOKUP(Q77,PTM!P:P,1,0)),1503-MATCH(Q77,PTM!P:P,1),1504-MATCH(Q77,PTM!P:P,1)),0),"")</f>
        <v>731</v>
      </c>
      <c r="R78" s="363">
        <f>IFERROR(IF(R77&gt;0,IF(ISNA(VLOOKUP(R77,PTM!Q:Q,1,0)),1503-MATCH(R77,PTM!Q:Q,1),1504-MATCH(R77,PTM!Q:Q,1)),0),"")</f>
        <v>0</v>
      </c>
      <c r="S78" s="363">
        <f>IFERROR(IF(S77&gt;0,IF(ISNA(VLOOKUP(S77,PTM!R:R,1,0)),1503-MATCH(S77,PTM!R:R,1),1504-MATCH(S77,PTM!R:R,1)),0),"")</f>
        <v>885</v>
      </c>
      <c r="T78" s="363">
        <f>IFERROR(IF(T77&gt;0,IF(ISNA(VLOOKUP(T77,PTM!S:S,1,0)),1503-MATCH(T77,PTM!S:S,1),1504-MATCH(T77,PTM!S:S,1)),0),"")</f>
        <v>826</v>
      </c>
      <c r="U78" s="363">
        <f>IFERROR(IF(U77&gt;0,IF(ISNA(VLOOKUP(U77,PTM!T:T,1,0)),1503-MATCH(U77,PTM!T:T,1),1504-MATCH(U77,PTM!T:T,1)),0),"")</f>
        <v>0</v>
      </c>
      <c r="V78" s="289"/>
    </row>
    <row r="79" spans="2:22">
      <c r="B79" s="369" t="str">
        <f>'Récapitulatif Messieurs'!B81</f>
        <v>3-4</v>
      </c>
      <c r="C79" s="1" t="str">
        <f>'Récapitulatif Messieurs'!C81</f>
        <v>D'HUMIERES</v>
      </c>
      <c r="D79" s="369">
        <f>IF(ISERROR(SEARCH("'",'Récapitulatif Messieurs'!E81)),SUBSTITUTE(SUBSTITUTE(LEFT('Récapitulatif Messieurs'!E81,0)&amp;"0'"&amp;MID('Récapitulatif Messieurs'!E81,1,6),CHAR(34),""),"'",",")*1,SUBSTITUTE(SUBSTITUTE('Récapitulatif Messieurs'!E81,CHAR(34),""),"'",",")*1)</f>
        <v>0</v>
      </c>
      <c r="E79" s="369">
        <f>IF(ISERROR(SEARCH("'",'Récapitulatif Messieurs'!F81)),SUBSTITUTE(SUBSTITUTE(LEFT('Récapitulatif Messieurs'!F81,0)&amp;"0'"&amp;MID('Récapitulatif Messieurs'!F81,1,6),CHAR(34),""),"'",",")*1,SUBSTITUTE(SUBSTITUTE('Récapitulatif Messieurs'!F81,CHAR(34),""),"'",",")*1)</f>
        <v>0</v>
      </c>
      <c r="F79" s="369">
        <f>IF(ISERROR(SEARCH("'",'Récapitulatif Messieurs'!G81)),SUBSTITUTE(SUBSTITUTE(LEFT('Récapitulatif Messieurs'!G81,0)&amp;"0'"&amp;MID('Récapitulatif Messieurs'!G81,1,6),CHAR(34),""),"'",",")*1,SUBSTITUTE(SUBSTITUTE('Récapitulatif Messieurs'!G81,CHAR(34),""),"'",",")*1)</f>
        <v>0</v>
      </c>
      <c r="G79" s="369">
        <f>IF(ISERROR(SEARCH("'",'Récapitulatif Messieurs'!H81)),SUBSTITUTE(SUBSTITUTE(LEFT('Récapitulatif Messieurs'!H81,0)&amp;"0'"&amp;MID('Récapitulatif Messieurs'!H81,1,6),CHAR(34),""),"'",",")*1,SUBSTITUTE(SUBSTITUTE('Récapitulatif Messieurs'!H81,CHAR(34),""),"'",",")*1)</f>
        <v>0</v>
      </c>
      <c r="H79" s="369">
        <f>IF(ISERROR(SEARCH("'",'Récapitulatif Messieurs'!I81)),SUBSTITUTE(SUBSTITUTE(LEFT('Récapitulatif Messieurs'!I81,0)&amp;"0'"&amp;MID('Récapitulatif Messieurs'!I81,1,6),CHAR(34),""),"'",",")*1,SUBSTITUTE(SUBSTITUTE('Récapitulatif Messieurs'!I81,CHAR(34),""),"'",",")*1)</f>
        <v>0</v>
      </c>
      <c r="I79" s="369">
        <f>IF(ISERROR(SEARCH("'",'Récapitulatif Messieurs'!J81)),SUBSTITUTE(SUBSTITUTE(LEFT('Récapitulatif Messieurs'!J81,0)&amp;"0'"&amp;MID('Récapitulatif Messieurs'!J81,1,6),CHAR(34),""),"'",",")*1,SUBSTITUTE(SUBSTITUTE('Récapitulatif Messieurs'!J81,CHAR(34),""),"'",",")*1)</f>
        <v>0</v>
      </c>
      <c r="J79" s="369">
        <f>IF(ISERROR(SEARCH("'",'Récapitulatif Messieurs'!K81)),SUBSTITUTE(SUBSTITUTE(LEFT('Récapitulatif Messieurs'!K81,0)&amp;"0'"&amp;MID('Récapitulatif Messieurs'!K81,1,6),CHAR(34),""),"'",",")*1,SUBSTITUTE(SUBSTITUTE('Récapitulatif Messieurs'!K81,CHAR(34),""),"'",",")*1)</f>
        <v>0</v>
      </c>
      <c r="K79" s="369">
        <f>IF(ISERROR(SEARCH("'",'Récapitulatif Messieurs'!L81)),SUBSTITUTE(SUBSTITUTE(LEFT('Récapitulatif Messieurs'!L81,0)&amp;"0'"&amp;MID('Récapitulatif Messieurs'!L81,1,6),CHAR(34),""),"'",",")*1,SUBSTITUTE(SUBSTITUTE('Récapitulatif Messieurs'!L81,CHAR(34),""),"'",",")*1)</f>
        <v>0</v>
      </c>
      <c r="L79" s="369">
        <f>IF(ISERROR(SEARCH("'",'Récapitulatif Messieurs'!M81)),SUBSTITUTE(SUBSTITUTE(LEFT('Récapitulatif Messieurs'!M81,0)&amp;"0'"&amp;MID('Récapitulatif Messieurs'!M81,1,6),CHAR(34),""),"'",",")*1,SUBSTITUTE(SUBSTITUTE('Récapitulatif Messieurs'!M81,CHAR(34),""),"'",",")*1)</f>
        <v>0</v>
      </c>
      <c r="M79" s="369">
        <f>IF(ISERROR(SEARCH("'",'Récapitulatif Messieurs'!N81)),SUBSTITUTE(SUBSTITUTE(LEFT('Récapitulatif Messieurs'!N81,0)&amp;"0'"&amp;MID('Récapitulatif Messieurs'!N81,1,6),CHAR(34),""),"'",",")*1,SUBSTITUTE(SUBSTITUTE('Récapitulatif Messieurs'!N81,CHAR(34),""),"'",",")*1)</f>
        <v>0</v>
      </c>
      <c r="N79" s="369">
        <f>IF(ISERROR(SEARCH("'",'Récapitulatif Messieurs'!O81)),SUBSTITUTE(SUBSTITUTE(LEFT('Récapitulatif Messieurs'!O81,0)&amp;"0'"&amp;MID('Récapitulatif Messieurs'!O81,1,6),CHAR(34),""),"'",",")*1,SUBSTITUTE(SUBSTITUTE('Récapitulatif Messieurs'!O81,CHAR(34),""),"'",",")*1)</f>
        <v>0</v>
      </c>
      <c r="O79" s="369">
        <f>IF(ISERROR(SEARCH("'",'Récapitulatif Messieurs'!P81)),SUBSTITUTE(SUBSTITUTE(LEFT('Récapitulatif Messieurs'!P81,0)&amp;"0'"&amp;MID('Récapitulatif Messieurs'!P81,1,6),CHAR(34),""),"'",",")*1,SUBSTITUTE(SUBSTITUTE('Récapitulatif Messieurs'!P81,CHAR(34),""),"'",",")*1)</f>
        <v>0</v>
      </c>
      <c r="P79" s="369">
        <f>IF(ISERROR(SEARCH("'",'Récapitulatif Messieurs'!Q81)),SUBSTITUTE(SUBSTITUTE(LEFT('Récapitulatif Messieurs'!Q81,0)&amp;"0'"&amp;MID('Récapitulatif Messieurs'!Q81,1,6),CHAR(34),""),"'",",")*1,SUBSTITUTE(SUBSTITUTE('Récapitulatif Messieurs'!Q81,CHAR(34),""),"'",",")*1)</f>
        <v>0</v>
      </c>
      <c r="Q79" s="369">
        <f>IF(ISERROR(SEARCH("'",'Récapitulatif Messieurs'!R81)),SUBSTITUTE(SUBSTITUTE(LEFT('Récapitulatif Messieurs'!R81,0)&amp;"0'"&amp;MID('Récapitulatif Messieurs'!R81,1,6),CHAR(34),""),"'",",")*1,SUBSTITUTE(SUBSTITUTE('Récapitulatif Messieurs'!R81,CHAR(34),""),"'",",")*1)</f>
        <v>0</v>
      </c>
      <c r="R79" s="369">
        <f>IF(ISERROR(SEARCH("'",'Récapitulatif Messieurs'!S81)),SUBSTITUTE(SUBSTITUTE(LEFT('Récapitulatif Messieurs'!S81,0)&amp;"0'"&amp;MID('Récapitulatif Messieurs'!S81,1,6),CHAR(34),""),"'",",")*1,SUBSTITUTE(SUBSTITUTE('Récapitulatif Messieurs'!S81,CHAR(34),""),"'",",")*1)</f>
        <v>0</v>
      </c>
      <c r="S79" s="369">
        <f>IF(ISERROR(SEARCH("'",'Récapitulatif Messieurs'!T81)),SUBSTITUTE(SUBSTITUTE(LEFT('Récapitulatif Messieurs'!T81,0)&amp;"0'"&amp;MID('Récapitulatif Messieurs'!T81,1,6),CHAR(34),""),"'",",")*1,SUBSTITUTE(SUBSTITUTE('Récapitulatif Messieurs'!T81,CHAR(34),""),"'",",")*1)</f>
        <v>0</v>
      </c>
      <c r="T79" s="369">
        <f>IF(ISERROR(SEARCH("'",'Récapitulatif Messieurs'!U81)),SUBSTITUTE(SUBSTITUTE(LEFT('Récapitulatif Messieurs'!U81,0)&amp;"0'"&amp;MID('Récapitulatif Messieurs'!U81,1,6),CHAR(34),""),"'",",")*1,SUBSTITUTE(SUBSTITUTE('Récapitulatif Messieurs'!U81,CHAR(34),""),"'",",")*1)</f>
        <v>0</v>
      </c>
      <c r="U79" s="369">
        <f>IF(ISERROR(SEARCH("'",'Récapitulatif Messieurs'!V81)),SUBSTITUTE(SUBSTITUTE(LEFT('Récapitulatif Messieurs'!V81,0)&amp;"0'"&amp;MID('Récapitulatif Messieurs'!V81,1,6),CHAR(34),""),"'",",")*1,SUBSTITUTE(SUBSTITUTE('Récapitulatif Messieurs'!V81,CHAR(34),""),"'",",")*1)</f>
        <v>0</v>
      </c>
      <c r="V79" s="369"/>
    </row>
    <row r="80" spans="2:22">
      <c r="B80" s="369">
        <f>'Récapitulatif Messieurs'!B82</f>
        <v>0</v>
      </c>
      <c r="C80" s="1" t="str">
        <f>'Récapitulatif Messieurs'!C82</f>
        <v>Emmanuel</v>
      </c>
      <c r="D80" s="369">
        <f>IFERROR(IF(D79&gt;0,IF(ISNA(VLOOKUP(D79,PTM!B:B,1,0)),1503-MATCH(D79,PTM!B:B,1),1504-MATCH(D79,PTM!B:B,1)),0),"")</f>
        <v>0</v>
      </c>
      <c r="E80" s="369">
        <f>IFERROR(IF(E79&gt;0,IF(ISNA(VLOOKUP(E79,PTM!C:C,1,0)),1503-MATCH(E79,PTM!C:C,1),1504-MATCH(E79,PTM!C:C,1)),0),"")</f>
        <v>0</v>
      </c>
      <c r="F80" s="369">
        <f>IFERROR(IF(F79&gt;0,IF(ISNA(VLOOKUP(F79,PTM!D:D,1,0)),1503-MATCH(F79,PTM!D:D,1),1504-MATCH(F79,PTM!D:D,1)),0),"")</f>
        <v>0</v>
      </c>
      <c r="G80" s="369">
        <f>IFERROR(IF(G79&gt;0,IF(ISNA(VLOOKUP(G79,PTM!E:E,1,0)),1503-MATCH(G79,PTM!E:E,1),1504-MATCH(G79,PTM!E:E,1)),0),"")</f>
        <v>0</v>
      </c>
      <c r="H80" s="369">
        <f>IFERROR(IF(H79&gt;0,IF(ISNA(VLOOKUP(H79,PTM!F:F,1,0)),1503-MATCH(H79,PTM!F:F,1),1504-MATCH(H79,PTM!F:F,1)),0),"")</f>
        <v>0</v>
      </c>
      <c r="I80" s="369">
        <f>IFERROR(IF(I79&gt;0,IF(ISNA(VLOOKUP(I79,PTM!H:H,1,0)),1503-MATCH(I79,PTM!H:H,1),1504-MATCH(I79,PTM!H:H,1)),0),"")</f>
        <v>0</v>
      </c>
      <c r="J80" s="369">
        <f>IFERROR(IF(J79&gt;0,IF(ISNA(VLOOKUP(J79,PTM!I:I,1,0)),1503-MATCH(J79,PTM!I:I,1),1504-MATCH(J79,PTM!I:I,1)),0),"")</f>
        <v>0</v>
      </c>
      <c r="K80" s="369">
        <f>IFERROR(IF(K79&gt;0,IF(ISNA(VLOOKUP(K79,PTM!J:J,1,0)),1503-MATCH(K79,PTM!J:J,1),1504-MATCH(K79,PTM!J:J,1)),0),"")</f>
        <v>0</v>
      </c>
      <c r="L80" s="369">
        <f>IFERROR(IF(L79&gt;0,IF(ISNA(VLOOKUP(L79,PTM!K:K,1,0)),1503-MATCH(L79,PTM!K:K,1),1504-MATCH(L79,PTM!K:K,1)),0),"")</f>
        <v>0</v>
      </c>
      <c r="M80" s="369">
        <f>IFERROR(IF(M79&gt;0,IF(ISNA(VLOOKUP(M79,PTM!L:L,1,0)),1503-MATCH(M79,PTM!L:L,1),1504-MATCH(M79,PTM!L:L,1)),0),"")</f>
        <v>0</v>
      </c>
      <c r="N80" s="369">
        <f>IFERROR(IF(N79&gt;0,IF(ISNA(VLOOKUP(N79,PTM!M:M,1,0)),1503-MATCH(N79,PTM!M:M,1),1504-MATCH(N79,PTM!M:M,1)),0),"")</f>
        <v>0</v>
      </c>
      <c r="O80" s="369">
        <f>IFERROR(IF(O79&gt;0,IF(ISNA(VLOOKUP(O79,PTM!N:N,1,0)),1503-MATCH(O79,PTM!N:N,1),1504-MATCH(O79,PTM!N:N,1)),0),"")</f>
        <v>0</v>
      </c>
      <c r="P80" s="369">
        <f>IFERROR(IF(P79&gt;0,IF(ISNA(VLOOKUP(P79,PTM!O:O,1,0)),1503-MATCH(P79,PTM!O:O,1),1504-MATCH(P79,PTM!O:O,1)),0),"")</f>
        <v>0</v>
      </c>
      <c r="Q80" s="369">
        <f>IFERROR(IF(Q79&gt;0,IF(ISNA(VLOOKUP(Q79,PTM!P:P,1,0)),1503-MATCH(Q79,PTM!P:P,1),1504-MATCH(Q79,PTM!P:P,1)),0),"")</f>
        <v>0</v>
      </c>
      <c r="R80" s="369">
        <f>IFERROR(IF(R79&gt;0,IF(ISNA(VLOOKUP(R79,PTM!Q:Q,1,0)),1503-MATCH(R79,PTM!Q:Q,1),1504-MATCH(R79,PTM!Q:Q,1)),0),"")</f>
        <v>0</v>
      </c>
      <c r="S80" s="369">
        <f>IFERROR(IF(S79&gt;0,IF(ISNA(VLOOKUP(S79,PTM!R:R,1,0)),1503-MATCH(S79,PTM!R:R,1),1504-MATCH(S79,PTM!R:R,1)),0),"")</f>
        <v>0</v>
      </c>
      <c r="T80" s="369">
        <f>IFERROR(IF(T79&gt;0,IF(ISNA(VLOOKUP(T79,PTM!S:S,1,0)),1503-MATCH(T79,PTM!S:S,1),1504-MATCH(T79,PTM!S:S,1)),0),"")</f>
        <v>0</v>
      </c>
      <c r="U80" s="369">
        <f>IFERROR(IF(U79&gt;0,IF(ISNA(VLOOKUP(U79,PTM!T:T,1,0)),1503-MATCH(U79,PTM!T:T,1),1504-MATCH(U79,PTM!T:T,1)),0),"")</f>
        <v>0</v>
      </c>
      <c r="V80" s="369"/>
    </row>
    <row r="81" spans="2:22">
      <c r="B81" s="369">
        <f>'Récapitulatif Messieurs'!B83</f>
        <v>3</v>
      </c>
      <c r="C81" s="1" t="str">
        <f>'Récapitulatif Messieurs'!C83</f>
        <v>RENAUDIE</v>
      </c>
      <c r="D81" s="289">
        <f>IF(ISERROR(SEARCH("'",'Récapitulatif Messieurs'!E83)),SUBSTITUTE(SUBSTITUTE(LEFT('Récapitulatif Messieurs'!E83,0)&amp;"0'"&amp;MID('Récapitulatif Messieurs'!E83,1,6),CHAR(34),""),"'",",")*1,SUBSTITUTE(SUBSTITUTE('Récapitulatif Messieurs'!E83,CHAR(34),""),"'",",")*1)</f>
        <v>0</v>
      </c>
      <c r="E81" s="289">
        <f>IF(ISERROR(SEARCH("'",'Récapitulatif Messieurs'!F83)),SUBSTITUTE(SUBSTITUTE(LEFT('Récapitulatif Messieurs'!F83,0)&amp;"0'"&amp;MID('Récapitulatif Messieurs'!F83,1,6),CHAR(34),""),"'",",")*1,SUBSTITUTE(SUBSTITUTE('Récapitulatif Messieurs'!F83,CHAR(34),""),"'",",")*1)</f>
        <v>0</v>
      </c>
      <c r="F81" s="289">
        <f>IF(ISERROR(SEARCH("'",'Récapitulatif Messieurs'!G83)),SUBSTITUTE(SUBSTITUTE(LEFT('Récapitulatif Messieurs'!G83,0)&amp;"0'"&amp;MID('Récapitulatif Messieurs'!G83,1,6),CHAR(34),""),"'",",")*1,SUBSTITUTE(SUBSTITUTE('Récapitulatif Messieurs'!G83,CHAR(34),""),"'",",")*1)</f>
        <v>0</v>
      </c>
      <c r="G81" s="289">
        <f>IF(ISERROR(SEARCH("'",'Récapitulatif Messieurs'!H83)),SUBSTITUTE(SUBSTITUTE(LEFT('Récapitulatif Messieurs'!H83,0)&amp;"0'"&amp;MID('Récapitulatif Messieurs'!H83,1,6),CHAR(34),""),"'",",")*1,SUBSTITUTE(SUBSTITUTE('Récapitulatif Messieurs'!H83,CHAR(34),""),"'",",")*1)</f>
        <v>0</v>
      </c>
      <c r="H81" s="289">
        <f>IF(ISERROR(SEARCH("'",'Récapitulatif Messieurs'!I83)),SUBSTITUTE(SUBSTITUTE(LEFT('Récapitulatif Messieurs'!I83,0)&amp;"0'"&amp;MID('Récapitulatif Messieurs'!I83,1,6),CHAR(34),""),"'",",")*1,SUBSTITUTE(SUBSTITUTE('Récapitulatif Messieurs'!I83,CHAR(34),""),"'",",")*1)</f>
        <v>0</v>
      </c>
      <c r="I81" s="289">
        <f>IF(ISERROR(SEARCH("'",'Récapitulatif Messieurs'!J83)),SUBSTITUTE(SUBSTITUTE(LEFT('Récapitulatif Messieurs'!J83,0)&amp;"0'"&amp;MID('Récapitulatif Messieurs'!J83,1,6),CHAR(34),""),"'",",")*1,SUBSTITUTE(SUBSTITUTE('Récapitulatif Messieurs'!J83,CHAR(34),""),"'",",")*1)</f>
        <v>0</v>
      </c>
      <c r="J81" s="289">
        <f>IF(ISERROR(SEARCH("'",'Récapitulatif Messieurs'!K83)),SUBSTITUTE(SUBSTITUTE(LEFT('Récapitulatif Messieurs'!K83,0)&amp;"0'"&amp;MID('Récapitulatif Messieurs'!K83,1,6),CHAR(34),""),"'",",")*1,SUBSTITUTE(SUBSTITUTE('Récapitulatif Messieurs'!K83,CHAR(34),""),"'",",")*1)</f>
        <v>0</v>
      </c>
      <c r="K81" s="289">
        <f>IF(ISERROR(SEARCH("'",'Récapitulatif Messieurs'!L83)),SUBSTITUTE(SUBSTITUTE(LEFT('Récapitulatif Messieurs'!L83,0)&amp;"0'"&amp;MID('Récapitulatif Messieurs'!L83,1,6),CHAR(34),""),"'",",")*1,SUBSTITUTE(SUBSTITUTE('Récapitulatif Messieurs'!L83,CHAR(34),""),"'",",")*1)</f>
        <v>0</v>
      </c>
      <c r="L81" s="289">
        <f>IF(ISERROR(SEARCH("'",'Récapitulatif Messieurs'!M83)),SUBSTITUTE(SUBSTITUTE(LEFT('Récapitulatif Messieurs'!M83,0)&amp;"0'"&amp;MID('Récapitulatif Messieurs'!M83,1,6),CHAR(34),""),"'",",")*1,SUBSTITUTE(SUBSTITUTE('Récapitulatif Messieurs'!M83,CHAR(34),""),"'",",")*1)</f>
        <v>0</v>
      </c>
      <c r="M81" s="289">
        <f>IF(ISERROR(SEARCH("'",'Récapitulatif Messieurs'!N83)),SUBSTITUTE(SUBSTITUTE(LEFT('Récapitulatif Messieurs'!N83,0)&amp;"0'"&amp;MID('Récapitulatif Messieurs'!N83,1,6),CHAR(34),""),"'",",")*1,SUBSTITUTE(SUBSTITUTE('Récapitulatif Messieurs'!N83,CHAR(34),""),"'",",")*1)</f>
        <v>0.37669999999999998</v>
      </c>
      <c r="N81" s="289">
        <f>IF(ISERROR(SEARCH("'",'Récapitulatif Messieurs'!O83)),SUBSTITUTE(SUBSTITUTE(LEFT('Récapitulatif Messieurs'!O83,0)&amp;"0'"&amp;MID('Récapitulatif Messieurs'!O83,1,6),CHAR(34),""),"'",",")*1,SUBSTITUTE(SUBSTITUTE('Récapitulatif Messieurs'!O83,CHAR(34),""),"'",",")*1)</f>
        <v>0</v>
      </c>
      <c r="O81" s="289">
        <f>IF(ISERROR(SEARCH("'",'Récapitulatif Messieurs'!P83)),SUBSTITUTE(SUBSTITUTE(LEFT('Récapitulatif Messieurs'!P83,0)&amp;"0'"&amp;MID('Récapitulatif Messieurs'!P83,1,6),CHAR(34),""),"'",",")*1,SUBSTITUTE(SUBSTITUTE('Récapitulatif Messieurs'!P83,CHAR(34),""),"'",",")*1)</f>
        <v>0</v>
      </c>
      <c r="P81" s="289">
        <f>IF(ISERROR(SEARCH("'",'Récapitulatif Messieurs'!Q83)),SUBSTITUTE(SUBSTITUTE(LEFT('Récapitulatif Messieurs'!Q83,0)&amp;"0'"&amp;MID('Récapitulatif Messieurs'!Q83,1,6),CHAR(34),""),"'",",")*1,SUBSTITUTE(SUBSTITUTE('Récapitulatif Messieurs'!Q83,CHAR(34),""),"'",",")*1)</f>
        <v>0</v>
      </c>
      <c r="Q81" s="289">
        <f>IF(ISERROR(SEARCH("'",'Récapitulatif Messieurs'!R83)),SUBSTITUTE(SUBSTITUTE(LEFT('Récapitulatif Messieurs'!R83,0)&amp;"0'"&amp;MID('Récapitulatif Messieurs'!R83,1,6),CHAR(34),""),"'",",")*1,SUBSTITUTE(SUBSTITUTE('Récapitulatif Messieurs'!R83,CHAR(34),""),"'",",")*1)</f>
        <v>0</v>
      </c>
      <c r="R81" s="289">
        <f>IF(ISERROR(SEARCH("'",'Récapitulatif Messieurs'!S83)),SUBSTITUTE(SUBSTITUTE(LEFT('Récapitulatif Messieurs'!S83,0)&amp;"0'"&amp;MID('Récapitulatif Messieurs'!S83,1,6),CHAR(34),""),"'",",")*1,SUBSTITUTE(SUBSTITUTE('Récapitulatif Messieurs'!S83,CHAR(34),""),"'",",")*1)</f>
        <v>0</v>
      </c>
      <c r="S81" s="289">
        <f>IF(ISERROR(SEARCH("'",'Récapitulatif Messieurs'!T83)),SUBSTITUTE(SUBSTITUTE(LEFT('Récapitulatif Messieurs'!T83,0)&amp;"0'"&amp;MID('Récapitulatif Messieurs'!T83,1,6),CHAR(34),""),"'",",")*1,SUBSTITUTE(SUBSTITUTE('Récapitulatif Messieurs'!T83,CHAR(34),""),"'",",")*1)</f>
        <v>0</v>
      </c>
      <c r="T81" s="289">
        <f>IF(ISERROR(SEARCH("'",'Récapitulatif Messieurs'!U83)),SUBSTITUTE(SUBSTITUTE(LEFT('Récapitulatif Messieurs'!U83,0)&amp;"0'"&amp;MID('Récapitulatif Messieurs'!U83,1,6),CHAR(34),""),"'",",")*1,SUBSTITUTE(SUBSTITUTE('Récapitulatif Messieurs'!U83,CHAR(34),""),"'",",")*1)</f>
        <v>0</v>
      </c>
      <c r="U81" s="289">
        <f>IF(ISERROR(SEARCH("'",'Récapitulatif Messieurs'!V83)),SUBSTITUTE(SUBSTITUTE(LEFT('Récapitulatif Messieurs'!V83,0)&amp;"0'"&amp;MID('Récapitulatif Messieurs'!V83,1,6),CHAR(34),""),"'",",")*1,SUBSTITUTE(SUBSTITUTE('Récapitulatif Messieurs'!V83,CHAR(34),""),"'",",")*1)</f>
        <v>0</v>
      </c>
      <c r="V81" s="289"/>
    </row>
    <row r="82" spans="2:22">
      <c r="B82" s="369">
        <f>'Récapitulatif Messieurs'!B84</f>
        <v>0</v>
      </c>
      <c r="C82" s="1" t="str">
        <f>'Récapitulatif Messieurs'!C84</f>
        <v>Stéphane</v>
      </c>
      <c r="D82" s="363">
        <f>IFERROR(IF(D81&gt;0,IF(ISNA(VLOOKUP(D81,PTM!B:B,1,0)),1503-MATCH(D81,PTM!B:B,1),1504-MATCH(D81,PTM!B:B,1)),0),"")</f>
        <v>0</v>
      </c>
      <c r="E82" s="363">
        <f>IFERROR(IF(E81&gt;0,IF(ISNA(VLOOKUP(E81,PTM!C:C,1,0)),1503-MATCH(E81,PTM!C:C,1),1504-MATCH(E81,PTM!C:C,1)),0),"")</f>
        <v>0</v>
      </c>
      <c r="F82" s="363">
        <f>IFERROR(IF(F81&gt;0,IF(ISNA(VLOOKUP(F81,PTM!D:D,1,0)),1503-MATCH(F81,PTM!D:D,1),1504-MATCH(F81,PTM!D:D,1)),0),"")</f>
        <v>0</v>
      </c>
      <c r="G82" s="363">
        <f>IFERROR(IF(G81&gt;0,IF(ISNA(VLOOKUP(G81,PTM!E:E,1,0)),1503-MATCH(G81,PTM!E:E,1),1504-MATCH(G81,PTM!E:E,1)),0),"")</f>
        <v>0</v>
      </c>
      <c r="H82" s="363">
        <f>IFERROR(IF(H81&gt;0,IF(ISNA(VLOOKUP(H81,PTM!F:F,1,0)),1503-MATCH(H81,PTM!F:F,1),1504-MATCH(H81,PTM!F:F,1)),0),"")</f>
        <v>0</v>
      </c>
      <c r="I82" s="363">
        <f>IFERROR(IF(I81&gt;0,IF(ISNA(VLOOKUP(I81,PTM!H:H,1,0)),1503-MATCH(I81,PTM!H:H,1),1504-MATCH(I81,PTM!H:H,1)),0),"")</f>
        <v>0</v>
      </c>
      <c r="J82" s="363">
        <f>IFERROR(IF(J81&gt;0,IF(ISNA(VLOOKUP(J81,PTM!I:I,1,0)),1503-MATCH(J81,PTM!I:I,1),1504-MATCH(J81,PTM!I:I,1)),0),"")</f>
        <v>0</v>
      </c>
      <c r="K82" s="363">
        <f>IFERROR(IF(K81&gt;0,IF(ISNA(VLOOKUP(K81,PTM!J:J,1,0)),1503-MATCH(K81,PTM!J:J,1),1504-MATCH(K81,PTM!J:J,1)),0),"")</f>
        <v>0</v>
      </c>
      <c r="L82" s="363">
        <f>IFERROR(IF(L81&gt;0,IF(ISNA(VLOOKUP(L81,PTM!K:K,1,0)),1503-MATCH(L81,PTM!K:K,1),1504-MATCH(L81,PTM!K:K,1)),0),"")</f>
        <v>0</v>
      </c>
      <c r="M82" s="363">
        <f>IFERROR(IF(M81&gt;0,IF(ISNA(VLOOKUP(M81,PTM!L:L,1,0)),1503-MATCH(M81,PTM!L:L,1),1504-MATCH(M81,PTM!L:L,1)),0),"")</f>
        <v>773</v>
      </c>
      <c r="N82" s="363">
        <f>IFERROR(IF(N81&gt;0,IF(ISNA(VLOOKUP(N81,PTM!M:M,1,0)),1503-MATCH(N81,PTM!M:M,1),1504-MATCH(N81,PTM!M:M,1)),0),"")</f>
        <v>0</v>
      </c>
      <c r="O82" s="363">
        <f>IFERROR(IF(O81&gt;0,IF(ISNA(VLOOKUP(O81,PTM!N:N,1,0)),1503-MATCH(O81,PTM!N:N,1),1504-MATCH(O81,PTM!N:N,1)),0),"")</f>
        <v>0</v>
      </c>
      <c r="P82" s="363">
        <f>IFERROR(IF(P81&gt;0,IF(ISNA(VLOOKUP(P81,PTM!O:O,1,0)),1503-MATCH(P81,PTM!O:O,1),1504-MATCH(P81,PTM!O:O,1)),0),"")</f>
        <v>0</v>
      </c>
      <c r="Q82" s="363">
        <f>IFERROR(IF(Q81&gt;0,IF(ISNA(VLOOKUP(Q81,PTM!P:P,1,0)),1503-MATCH(Q81,PTM!P:P,1),1504-MATCH(Q81,PTM!P:P,1)),0),"")</f>
        <v>0</v>
      </c>
      <c r="R82" s="363">
        <f>IFERROR(IF(R81&gt;0,IF(ISNA(VLOOKUP(R81,PTM!Q:Q,1,0)),1503-MATCH(R81,PTM!Q:Q,1),1504-MATCH(R81,PTM!Q:Q,1)),0),"")</f>
        <v>0</v>
      </c>
      <c r="S82" s="363">
        <f>IFERROR(IF(S81&gt;0,IF(ISNA(VLOOKUP(S81,PTM!R:R,1,0)),1503-MATCH(S81,PTM!R:R,1),1504-MATCH(S81,PTM!R:R,1)),0),"")</f>
        <v>0</v>
      </c>
      <c r="T82" s="363">
        <f>IFERROR(IF(T81&gt;0,IF(ISNA(VLOOKUP(T81,PTM!S:S,1,0)),1503-MATCH(T81,PTM!S:S,1),1504-MATCH(T81,PTM!S:S,1)),0),"")</f>
        <v>0</v>
      </c>
      <c r="U82" s="363">
        <f>IFERROR(IF(U81&gt;0,IF(ISNA(VLOOKUP(U81,PTM!T:T,1,0)),1503-MATCH(U81,PTM!T:T,1),1504-MATCH(U81,PTM!T:T,1)),0),"")</f>
        <v>0</v>
      </c>
      <c r="V82" s="289"/>
    </row>
    <row r="83" spans="2:22">
      <c r="B83" s="344" t="str">
        <f>'Récapitulatif Messieurs'!B85</f>
        <v>2-3</v>
      </c>
      <c r="C83" s="1" t="str">
        <f>'Récapitulatif Messieurs'!C85</f>
        <v>HAIBACH</v>
      </c>
      <c r="D83" s="289">
        <f>IF(ISERROR(SEARCH("'",'Récapitulatif Messieurs'!E85)),SUBSTITUTE(SUBSTITUTE(LEFT('Récapitulatif Messieurs'!E85,0)&amp;"0'"&amp;MID('Récapitulatif Messieurs'!E85,1,6),CHAR(34),""),"'",",")*1,SUBSTITUTE(SUBSTITUTE('Récapitulatif Messieurs'!E85,CHAR(34),""),"'",",")*1)</f>
        <v>0.27350000000000002</v>
      </c>
      <c r="E83" s="289">
        <f>IF(ISERROR(SEARCH("'",'Récapitulatif Messieurs'!F85)),SUBSTITUTE(SUBSTITUTE(LEFT('Récapitulatif Messieurs'!F85,0)&amp;"0'"&amp;MID('Récapitulatif Messieurs'!F85,1,6),CHAR(34),""),"'",",")*1,SUBSTITUTE(SUBSTITUTE('Récapitulatif Messieurs'!F85,CHAR(34),""),"'",",")*1)</f>
        <v>0.58950000000000002</v>
      </c>
      <c r="F83" s="289">
        <f>IF(ISERROR(SEARCH("'",'Récapitulatif Messieurs'!G85)),SUBSTITUTE(SUBSTITUTE(LEFT('Récapitulatif Messieurs'!G85,0)&amp;"0'"&amp;MID('Récapitulatif Messieurs'!G85,1,6),CHAR(34),""),"'",",")*1,SUBSTITUTE(SUBSTITUTE('Récapitulatif Messieurs'!G85,CHAR(34),""),"'",",")*1)</f>
        <v>2.1179999999999999</v>
      </c>
      <c r="G83" s="289">
        <f>IF(ISERROR(SEARCH("'",'Récapitulatif Messieurs'!H85)),SUBSTITUTE(SUBSTITUTE(LEFT('Récapitulatif Messieurs'!H85,0)&amp;"0'"&amp;MID('Récapitulatif Messieurs'!H85,1,6),CHAR(34),""),"'",",")*1,SUBSTITUTE(SUBSTITUTE('Récapitulatif Messieurs'!H85,CHAR(34),""),"'",",")*1)</f>
        <v>4.3745000000000003</v>
      </c>
      <c r="H83" s="289">
        <f>IF(ISERROR(SEARCH("'",'Récapitulatif Messieurs'!I85)),SUBSTITUTE(SUBSTITUTE(LEFT('Récapitulatif Messieurs'!I85,0)&amp;"0'"&amp;MID('Récapitulatif Messieurs'!I85,1,6),CHAR(34),""),"'",",")*1,SUBSTITUTE(SUBSTITUTE('Récapitulatif Messieurs'!I85,CHAR(34),""),"'",",")*1)</f>
        <v>9.4723000000000006</v>
      </c>
      <c r="I83" s="289">
        <f>IF(ISERROR(SEARCH("'",'Récapitulatif Messieurs'!J85)),SUBSTITUTE(SUBSTITUTE(LEFT('Récapitulatif Messieurs'!J85,0)&amp;"0'"&amp;MID('Récapitulatif Messieurs'!J85,1,6),CHAR(34),""),"'",",")*1,SUBSTITUTE(SUBSTITUTE('Récapitulatif Messieurs'!J85,CHAR(34),""),"'",",")*1)</f>
        <v>0</v>
      </c>
      <c r="J83" s="289">
        <f>IF(ISERROR(SEARCH("'",'Récapitulatif Messieurs'!K85)),SUBSTITUTE(SUBSTITUTE(LEFT('Récapitulatif Messieurs'!K85,0)&amp;"0'"&amp;MID('Récapitulatif Messieurs'!K85,1,6),CHAR(34),""),"'",",")*1,SUBSTITUTE(SUBSTITUTE('Récapitulatif Messieurs'!K85,CHAR(34),""),"'",",")*1)</f>
        <v>0.34050000000000002</v>
      </c>
      <c r="K83" s="289">
        <f>IF(ISERROR(SEARCH("'",'Récapitulatif Messieurs'!L85)),SUBSTITUTE(SUBSTITUTE(LEFT('Récapitulatif Messieurs'!L85,0)&amp;"0'"&amp;MID('Récapitulatif Messieurs'!L85,1,6),CHAR(34),""),"'",",")*1,SUBSTITUTE(SUBSTITUTE('Récapitulatif Messieurs'!L85,CHAR(34),""),"'",",")*1)</f>
        <v>1.1825000000000001</v>
      </c>
      <c r="L83" s="289">
        <f>IF(ISERROR(SEARCH("'",'Récapitulatif Messieurs'!M85)),SUBSTITUTE(SUBSTITUTE(LEFT('Récapitulatif Messieurs'!M85,0)&amp;"0'"&amp;MID('Récapitulatif Messieurs'!M85,1,6),CHAR(34),""),"'",",")*1,SUBSTITUTE(SUBSTITUTE('Récapitulatif Messieurs'!M85,CHAR(34),""),"'",",")*1)</f>
        <v>0</v>
      </c>
      <c r="M83" s="289">
        <f>IF(ISERROR(SEARCH("'",'Récapitulatif Messieurs'!N85)),SUBSTITUTE(SUBSTITUTE(LEFT('Récapitulatif Messieurs'!N85,0)&amp;"0'"&amp;MID('Récapitulatif Messieurs'!N85,1,6),CHAR(34),""),"'",",")*1,SUBSTITUTE(SUBSTITUTE('Récapitulatif Messieurs'!N85,CHAR(34),""),"'",",")*1)</f>
        <v>0.3785</v>
      </c>
      <c r="N83" s="289">
        <f>IF(ISERROR(SEARCH("'",'Récapitulatif Messieurs'!O85)),SUBSTITUTE(SUBSTITUTE(LEFT('Récapitulatif Messieurs'!O85,0)&amp;"0'"&amp;MID('Récapitulatif Messieurs'!O85,1,6),CHAR(34),""),"'",",")*1,SUBSTITUTE(SUBSTITUTE('Récapitulatif Messieurs'!O85,CHAR(34),""),"'",",")*1)</f>
        <v>1.3041</v>
      </c>
      <c r="O83" s="289">
        <f>IF(ISERROR(SEARCH("'",'Récapitulatif Messieurs'!P85)),SUBSTITUTE(SUBSTITUTE(LEFT('Récapitulatif Messieurs'!P85,0)&amp;"0'"&amp;MID('Récapitulatif Messieurs'!P85,1,6),CHAR(34),""),"'",",")*1,SUBSTITUTE(SUBSTITUTE('Récapitulatif Messieurs'!P85,CHAR(34),""),"'",",")*1)</f>
        <v>0</v>
      </c>
      <c r="P83" s="289">
        <f>IF(ISERROR(SEARCH("'",'Récapitulatif Messieurs'!Q85)),SUBSTITUTE(SUBSTITUTE(LEFT('Récapitulatif Messieurs'!Q85,0)&amp;"0'"&amp;MID('Récapitulatif Messieurs'!Q85,1,6),CHAR(34),""),"'",",")*1,SUBSTITUTE(SUBSTITUTE('Récapitulatif Messieurs'!Q85,CHAR(34),""),"'",",")*1)</f>
        <v>0.29549999999999998</v>
      </c>
      <c r="Q83" s="289">
        <f>IF(ISERROR(SEARCH("'",'Récapitulatif Messieurs'!R85)),SUBSTITUTE(SUBSTITUTE(LEFT('Récapitulatif Messieurs'!R85,0)&amp;"0'"&amp;MID('Récapitulatif Messieurs'!R85,1,6),CHAR(34),""),"'",",")*1,SUBSTITUTE(SUBSTITUTE('Récapitulatif Messieurs'!R85,CHAR(34),""),"'",",")*1)</f>
        <v>1.0714999999999999</v>
      </c>
      <c r="R83" s="289">
        <f>IF(ISERROR(SEARCH("'",'Récapitulatif Messieurs'!S85)),SUBSTITUTE(SUBSTITUTE(LEFT('Récapitulatif Messieurs'!S85,0)&amp;"0'"&amp;MID('Récapitulatif Messieurs'!S85,1,6),CHAR(34),""),"'",",")*1,SUBSTITUTE(SUBSTITUTE('Récapitulatif Messieurs'!S85,CHAR(34),""),"'",",")*1)</f>
        <v>0</v>
      </c>
      <c r="S83" s="289">
        <f>IF(ISERROR(SEARCH("'",'Récapitulatif Messieurs'!T85)),SUBSTITUTE(SUBSTITUTE(LEFT('Récapitulatif Messieurs'!T85,0)&amp;"0'"&amp;MID('Récapitulatif Messieurs'!T85,1,6),CHAR(34),""),"'",",")*1,SUBSTITUTE(SUBSTITUTE('Récapitulatif Messieurs'!T85,CHAR(34),""),"'",",")*1)</f>
        <v>1.1074999999999999</v>
      </c>
      <c r="T83" s="289">
        <f>IF(ISERROR(SEARCH("'",'Récapitulatif Messieurs'!U85)),SUBSTITUTE(SUBSTITUTE(LEFT('Récapitulatif Messieurs'!U85,0)&amp;"0'"&amp;MID('Récapitulatif Messieurs'!U85,1,6),CHAR(34),""),"'",",")*1,SUBSTITUTE(SUBSTITUTE('Récapitulatif Messieurs'!U85,CHAR(34),""),"'",",")*1)</f>
        <v>0</v>
      </c>
      <c r="U83" s="289">
        <f>IF(ISERROR(SEARCH("'",'Récapitulatif Messieurs'!V85)),SUBSTITUTE(SUBSTITUTE(LEFT('Récapitulatif Messieurs'!V85,0)&amp;"0'"&amp;MID('Récapitulatif Messieurs'!V85,1,6),CHAR(34),""),"'",",")*1,SUBSTITUTE(SUBSTITUTE('Récapitulatif Messieurs'!V85,CHAR(34),""),"'",",")*1)</f>
        <v>0</v>
      </c>
      <c r="V83" s="289"/>
    </row>
    <row r="84" spans="2:22">
      <c r="B84" s="344">
        <f>'Récapitulatif Messieurs'!B86</f>
        <v>0</v>
      </c>
      <c r="C84" s="1" t="str">
        <f>'Récapitulatif Messieurs'!C86</f>
        <v>Alexandre</v>
      </c>
      <c r="D84" s="363">
        <f>IFERROR(IF(D83&gt;0,IF(ISNA(VLOOKUP(D83,PTM!B:B,1,0)),1503-MATCH(D83,PTM!B:B,1),1504-MATCH(D83,PTM!B:B,1)),0),"")</f>
        <v>947</v>
      </c>
      <c r="E84" s="363">
        <f>IFERROR(IF(E83&gt;0,IF(ISNA(VLOOKUP(E83,PTM!C:C,1,0)),1503-MATCH(E83,PTM!C:C,1),1504-MATCH(E83,PTM!C:C,1)),0),"")</f>
        <v>962</v>
      </c>
      <c r="F84" s="363">
        <f>IFERROR(IF(F83&gt;0,IF(ISNA(VLOOKUP(F83,PTM!D:D,1,0)),1503-MATCH(F83,PTM!D:D,1),1504-MATCH(F83,PTM!D:D,1)),0),"")</f>
        <v>902</v>
      </c>
      <c r="G84" s="363">
        <f>IFERROR(IF(G83&gt;0,IF(ISNA(VLOOKUP(G83,PTM!E:E,1,0)),1503-MATCH(G83,PTM!E:E,1),1504-MATCH(G83,PTM!E:E,1)),0),"")</f>
        <v>903</v>
      </c>
      <c r="H84" s="363">
        <f>IFERROR(IF(H83&gt;0,IF(ISNA(VLOOKUP(H83,PTM!F:F,1,0)),1503-MATCH(H83,PTM!F:F,1),1504-MATCH(H83,PTM!F:F,1)),0),"")</f>
        <v>875</v>
      </c>
      <c r="I84" s="363">
        <f>IFERROR(IF(I83&gt;0,IF(ISNA(VLOOKUP(I83,PTM!H:H,1,0)),1503-MATCH(I83,PTM!H:H,1),1504-MATCH(I83,PTM!H:H,1)),0),"")</f>
        <v>0</v>
      </c>
      <c r="J84" s="363">
        <f>IFERROR(IF(J83&gt;0,IF(ISNA(VLOOKUP(J83,PTM!I:I,1,0)),1503-MATCH(J83,PTM!I:I,1),1504-MATCH(J83,PTM!I:I,1)),0),"")</f>
        <v>784</v>
      </c>
      <c r="K84" s="363">
        <f>IFERROR(IF(K83&gt;0,IF(ISNA(VLOOKUP(K83,PTM!J:J,1,0)),1503-MATCH(K83,PTM!J:J,1),1504-MATCH(K83,PTM!J:J,1)),0),"")</f>
        <v>654</v>
      </c>
      <c r="L84" s="363">
        <f>IFERROR(IF(L83&gt;0,IF(ISNA(VLOOKUP(L83,PTM!K:K,1,0)),1503-MATCH(L83,PTM!K:K,1),1504-MATCH(L83,PTM!K:K,1)),0),"")</f>
        <v>0</v>
      </c>
      <c r="M84" s="363">
        <f>IFERROR(IF(M83&gt;0,IF(ISNA(VLOOKUP(M83,PTM!L:L,1,0)),1503-MATCH(M83,PTM!L:L,1),1504-MATCH(M83,PTM!L:L,1)),0),"")</f>
        <v>766</v>
      </c>
      <c r="N84" s="363">
        <f>IFERROR(IF(N83&gt;0,IF(ISNA(VLOOKUP(N83,PTM!M:M,1,0)),1503-MATCH(N83,PTM!M:M,1),1504-MATCH(N83,PTM!M:M,1)),0),"")</f>
        <v>601</v>
      </c>
      <c r="O84" s="363">
        <f>IFERROR(IF(O83&gt;0,IF(ISNA(VLOOKUP(O83,PTM!N:N,1,0)),1503-MATCH(O83,PTM!N:N,1),1504-MATCH(O83,PTM!N:N,1)),0),"")</f>
        <v>0</v>
      </c>
      <c r="P84" s="363">
        <f>IFERROR(IF(P83&gt;0,IF(ISNA(VLOOKUP(P83,PTM!O:O,1,0)),1503-MATCH(P83,PTM!O:O,1),1504-MATCH(P83,PTM!O:O,1)),0),"")</f>
        <v>925</v>
      </c>
      <c r="Q84" s="363">
        <f>IFERROR(IF(Q83&gt;0,IF(ISNA(VLOOKUP(Q83,PTM!P:P,1,0)),1503-MATCH(Q83,PTM!P:P,1),1504-MATCH(Q83,PTM!P:P,1)),0),"")</f>
        <v>902</v>
      </c>
      <c r="R84" s="363">
        <f>IFERROR(IF(R83&gt;0,IF(ISNA(VLOOKUP(R83,PTM!Q:Q,1,0)),1503-MATCH(R83,PTM!Q:Q,1),1504-MATCH(R83,PTM!Q:Q,1)),0),"")</f>
        <v>0</v>
      </c>
      <c r="S84" s="363">
        <f>IFERROR(IF(S83&gt;0,IF(ISNA(VLOOKUP(S83,PTM!R:R,1,0)),1503-MATCH(S83,PTM!R:R,1),1504-MATCH(S83,PTM!R:R,1)),0),"")</f>
        <v>842</v>
      </c>
      <c r="T84" s="363">
        <f>IFERROR(IF(T83&gt;0,IF(ISNA(VLOOKUP(T83,PTM!S:S,1,0)),1503-MATCH(T83,PTM!S:S,1),1504-MATCH(T83,PTM!S:S,1)),0),"")</f>
        <v>0</v>
      </c>
      <c r="U84" s="363">
        <f>IFERROR(IF(U83&gt;0,IF(ISNA(VLOOKUP(U83,PTM!T:T,1,0)),1503-MATCH(U83,PTM!T:T,1),1504-MATCH(U83,PTM!T:T,1)),0),"")</f>
        <v>0</v>
      </c>
      <c r="V84" s="289"/>
    </row>
    <row r="85" spans="2:22">
      <c r="B85" s="369"/>
      <c r="C85" s="1" t="str">
        <f>'Récapitulatif Messieurs'!C87</f>
        <v>VIVION</v>
      </c>
      <c r="D85" s="369">
        <f>IF(ISERROR(SEARCH("'",'Récapitulatif Messieurs'!E87)),SUBSTITUTE(SUBSTITUTE(LEFT('Récapitulatif Messieurs'!E87,0)&amp;"0'"&amp;MID('Récapitulatif Messieurs'!E87,1,6),CHAR(34),""),"'",",")*1,SUBSTITUTE(SUBSTITUTE('Récapitulatif Messieurs'!E87,CHAR(34),""),"'",",")*1)</f>
        <v>0</v>
      </c>
      <c r="E85" s="369">
        <f>IF(ISERROR(SEARCH("'",'Récapitulatif Messieurs'!F87)),SUBSTITUTE(SUBSTITUTE(LEFT('Récapitulatif Messieurs'!F87,0)&amp;"0'"&amp;MID('Récapitulatif Messieurs'!F87,1,6),CHAR(34),""),"'",",")*1,SUBSTITUTE(SUBSTITUTE('Récapitulatif Messieurs'!F87,CHAR(34),""),"'",",")*1)</f>
        <v>0</v>
      </c>
      <c r="F85" s="369">
        <f>IF(ISERROR(SEARCH("'",'Récapitulatif Messieurs'!G87)),SUBSTITUTE(SUBSTITUTE(LEFT('Récapitulatif Messieurs'!G87,0)&amp;"0'"&amp;MID('Récapitulatif Messieurs'!G87,1,6),CHAR(34),""),"'",",")*1,SUBSTITUTE(SUBSTITUTE('Récapitulatif Messieurs'!G87,CHAR(34),""),"'",",")*1)</f>
        <v>0</v>
      </c>
      <c r="G85" s="369">
        <f>IF(ISERROR(SEARCH("'",'Récapitulatif Messieurs'!H87)),SUBSTITUTE(SUBSTITUTE(LEFT('Récapitulatif Messieurs'!H87,0)&amp;"0'"&amp;MID('Récapitulatif Messieurs'!H87,1,6),CHAR(34),""),"'",",")*1,SUBSTITUTE(SUBSTITUTE('Récapitulatif Messieurs'!H87,CHAR(34),""),"'",",")*1)</f>
        <v>0</v>
      </c>
      <c r="H85" s="369">
        <f>IF(ISERROR(SEARCH("'",'Récapitulatif Messieurs'!I87)),SUBSTITUTE(SUBSTITUTE(LEFT('Récapitulatif Messieurs'!I87,0)&amp;"0'"&amp;MID('Récapitulatif Messieurs'!I87,1,6),CHAR(34),""),"'",",")*1,SUBSTITUTE(SUBSTITUTE('Récapitulatif Messieurs'!I87,CHAR(34),""),"'",",")*1)</f>
        <v>0</v>
      </c>
      <c r="I85" s="369">
        <f>IF(ISERROR(SEARCH("'",'Récapitulatif Messieurs'!J87)),SUBSTITUTE(SUBSTITUTE(LEFT('Récapitulatif Messieurs'!J87,0)&amp;"0'"&amp;MID('Récapitulatif Messieurs'!J87,1,6),CHAR(34),""),"'",",")*1,SUBSTITUTE(SUBSTITUTE('Récapitulatif Messieurs'!J87,CHAR(34),""),"'",",")*1)</f>
        <v>0</v>
      </c>
      <c r="J85" s="369">
        <f>IF(ISERROR(SEARCH("'",'Récapitulatif Messieurs'!K87)),SUBSTITUTE(SUBSTITUTE(LEFT('Récapitulatif Messieurs'!K87,0)&amp;"0'"&amp;MID('Récapitulatif Messieurs'!K87,1,6),CHAR(34),""),"'",",")*1,SUBSTITUTE(SUBSTITUTE('Récapitulatif Messieurs'!K87,CHAR(34),""),"'",",")*1)</f>
        <v>0</v>
      </c>
      <c r="K85" s="369">
        <f>IF(ISERROR(SEARCH("'",'Récapitulatif Messieurs'!L87)),SUBSTITUTE(SUBSTITUTE(LEFT('Récapitulatif Messieurs'!L87,0)&amp;"0'"&amp;MID('Récapitulatif Messieurs'!L87,1,6),CHAR(34),""),"'",",")*1,SUBSTITUTE(SUBSTITUTE('Récapitulatif Messieurs'!L87,CHAR(34),""),"'",",")*1)</f>
        <v>0</v>
      </c>
      <c r="L85" s="369">
        <f>IF(ISERROR(SEARCH("'",'Récapitulatif Messieurs'!M87)),SUBSTITUTE(SUBSTITUTE(LEFT('Récapitulatif Messieurs'!M87,0)&amp;"0'"&amp;MID('Récapitulatif Messieurs'!M87,1,6),CHAR(34),""),"'",",")*1,SUBSTITUTE(SUBSTITUTE('Récapitulatif Messieurs'!M87,CHAR(34),""),"'",",")*1)</f>
        <v>0</v>
      </c>
      <c r="M85" s="369">
        <f>IF(ISERROR(SEARCH("'",'Récapitulatif Messieurs'!N87)),SUBSTITUTE(SUBSTITUTE(LEFT('Récapitulatif Messieurs'!N87,0)&amp;"0'"&amp;MID('Récapitulatif Messieurs'!N87,1,6),CHAR(34),""),"'",",")*1,SUBSTITUTE(SUBSTITUTE('Récapitulatif Messieurs'!N87,CHAR(34),""),"'",",")*1)</f>
        <v>0</v>
      </c>
      <c r="N85" s="369">
        <f>IF(ISERROR(SEARCH("'",'Récapitulatif Messieurs'!O87)),SUBSTITUTE(SUBSTITUTE(LEFT('Récapitulatif Messieurs'!O87,0)&amp;"0'"&amp;MID('Récapitulatif Messieurs'!O87,1,6),CHAR(34),""),"'",",")*1,SUBSTITUTE(SUBSTITUTE('Récapitulatif Messieurs'!O87,CHAR(34),""),"'",",")*1)</f>
        <v>0</v>
      </c>
      <c r="O85" s="369">
        <f>IF(ISERROR(SEARCH("'",'Récapitulatif Messieurs'!P87)),SUBSTITUTE(SUBSTITUTE(LEFT('Récapitulatif Messieurs'!P87,0)&amp;"0'"&amp;MID('Récapitulatif Messieurs'!P87,1,6),CHAR(34),""),"'",",")*1,SUBSTITUTE(SUBSTITUTE('Récapitulatif Messieurs'!P87,CHAR(34),""),"'",",")*1)</f>
        <v>0</v>
      </c>
      <c r="P85" s="369">
        <f>IF(ISERROR(SEARCH("'",'Récapitulatif Messieurs'!Q87)),SUBSTITUTE(SUBSTITUTE(LEFT('Récapitulatif Messieurs'!Q87,0)&amp;"0'"&amp;MID('Récapitulatif Messieurs'!Q87,1,6),CHAR(34),""),"'",",")*1,SUBSTITUTE(SUBSTITUTE('Récapitulatif Messieurs'!Q87,CHAR(34),""),"'",",")*1)</f>
        <v>0</v>
      </c>
      <c r="Q85" s="369">
        <f>IF(ISERROR(SEARCH("'",'Récapitulatif Messieurs'!R87)),SUBSTITUTE(SUBSTITUTE(LEFT('Récapitulatif Messieurs'!R87,0)&amp;"0'"&amp;MID('Récapitulatif Messieurs'!R87,1,6),CHAR(34),""),"'",",")*1,SUBSTITUTE(SUBSTITUTE('Récapitulatif Messieurs'!R87,CHAR(34),""),"'",",")*1)</f>
        <v>0</v>
      </c>
      <c r="R85" s="369">
        <f>IF(ISERROR(SEARCH("'",'Récapitulatif Messieurs'!S87)),SUBSTITUTE(SUBSTITUTE(LEFT('Récapitulatif Messieurs'!S87,0)&amp;"0'"&amp;MID('Récapitulatif Messieurs'!S87,1,6),CHAR(34),""),"'",",")*1,SUBSTITUTE(SUBSTITUTE('Récapitulatif Messieurs'!S87,CHAR(34),""),"'",",")*1)</f>
        <v>0</v>
      </c>
      <c r="S85" s="369">
        <f>IF(ISERROR(SEARCH("'",'Récapitulatif Messieurs'!T87)),SUBSTITUTE(SUBSTITUTE(LEFT('Récapitulatif Messieurs'!T87,0)&amp;"0'"&amp;MID('Récapitulatif Messieurs'!T87,1,6),CHAR(34),""),"'",",")*1,SUBSTITUTE(SUBSTITUTE('Récapitulatif Messieurs'!T87,CHAR(34),""),"'",",")*1)</f>
        <v>0</v>
      </c>
      <c r="T85" s="369">
        <f>IF(ISERROR(SEARCH("'",'Récapitulatif Messieurs'!U87)),SUBSTITUTE(SUBSTITUTE(LEFT('Récapitulatif Messieurs'!U87,0)&amp;"0'"&amp;MID('Récapitulatif Messieurs'!U87,1,6),CHAR(34),""),"'",",")*1,SUBSTITUTE(SUBSTITUTE('Récapitulatif Messieurs'!U87,CHAR(34),""),"'",",")*1)</f>
        <v>0</v>
      </c>
      <c r="U85" s="369">
        <f>IF(ISERROR(SEARCH("'",'Récapitulatif Messieurs'!V87)),SUBSTITUTE(SUBSTITUTE(LEFT('Récapitulatif Messieurs'!V87,0)&amp;"0'"&amp;MID('Récapitulatif Messieurs'!V87,1,6),CHAR(34),""),"'",",")*1,SUBSTITUTE(SUBSTITUTE('Récapitulatif Messieurs'!V87,CHAR(34),""),"'",",")*1)</f>
        <v>0</v>
      </c>
      <c r="V85" s="369"/>
    </row>
    <row r="86" spans="2:22">
      <c r="B86" s="369"/>
      <c r="C86" s="1" t="str">
        <f>'Récapitulatif Messieurs'!C88</f>
        <v>Aurélien</v>
      </c>
      <c r="D86" s="369">
        <f>IFERROR(IF(D85&gt;0,IF(ISNA(VLOOKUP(D85,PTM!B:B,1,0)),1503-MATCH(D85,PTM!B:B,1),1504-MATCH(D85,PTM!B:B,1)),0),"")</f>
        <v>0</v>
      </c>
      <c r="E86" s="369">
        <f>IFERROR(IF(E85&gt;0,IF(ISNA(VLOOKUP(E85,PTM!C:C,1,0)),1503-MATCH(E85,PTM!C:C,1),1504-MATCH(E85,PTM!C:C,1)),0),"")</f>
        <v>0</v>
      </c>
      <c r="F86" s="369">
        <f>IFERROR(IF(F85&gt;0,IF(ISNA(VLOOKUP(F85,PTM!D:D,1,0)),1503-MATCH(F85,PTM!D:D,1),1504-MATCH(F85,PTM!D:D,1)),0),"")</f>
        <v>0</v>
      </c>
      <c r="G86" s="369">
        <f>IFERROR(IF(G85&gt;0,IF(ISNA(VLOOKUP(G85,PTM!E:E,1,0)),1503-MATCH(G85,PTM!E:E,1),1504-MATCH(G85,PTM!E:E,1)),0),"")</f>
        <v>0</v>
      </c>
      <c r="H86" s="369">
        <f>IFERROR(IF(H85&gt;0,IF(ISNA(VLOOKUP(H85,PTM!F:F,1,0)),1503-MATCH(H85,PTM!F:F,1),1504-MATCH(H85,PTM!F:F,1)),0),"")</f>
        <v>0</v>
      </c>
      <c r="I86" s="369">
        <f>IFERROR(IF(I85&gt;0,IF(ISNA(VLOOKUP(I85,PTM!H:H,1,0)),1503-MATCH(I85,PTM!H:H,1),1504-MATCH(I85,PTM!H:H,1)),0),"")</f>
        <v>0</v>
      </c>
      <c r="J86" s="369">
        <f>IFERROR(IF(J85&gt;0,IF(ISNA(VLOOKUP(J85,PTM!I:I,1,0)),1503-MATCH(J85,PTM!I:I,1),1504-MATCH(J85,PTM!I:I,1)),0),"")</f>
        <v>0</v>
      </c>
      <c r="K86" s="369">
        <f>IFERROR(IF(K85&gt;0,IF(ISNA(VLOOKUP(K85,PTM!J:J,1,0)),1503-MATCH(K85,PTM!J:J,1),1504-MATCH(K85,PTM!J:J,1)),0),"")</f>
        <v>0</v>
      </c>
      <c r="L86" s="369">
        <f>IFERROR(IF(L85&gt;0,IF(ISNA(VLOOKUP(L85,PTM!K:K,1,0)),1503-MATCH(L85,PTM!K:K,1),1504-MATCH(L85,PTM!K:K,1)),0),"")</f>
        <v>0</v>
      </c>
      <c r="M86" s="369">
        <f>IFERROR(IF(M85&gt;0,IF(ISNA(VLOOKUP(M85,PTM!L:L,1,0)),1503-MATCH(M85,PTM!L:L,1),1504-MATCH(M85,PTM!L:L,1)),0),"")</f>
        <v>0</v>
      </c>
      <c r="N86" s="369">
        <f>IFERROR(IF(N85&gt;0,IF(ISNA(VLOOKUP(N85,PTM!M:M,1,0)),1503-MATCH(N85,PTM!M:M,1),1504-MATCH(N85,PTM!M:M,1)),0),"")</f>
        <v>0</v>
      </c>
      <c r="O86" s="369">
        <f>IFERROR(IF(O85&gt;0,IF(ISNA(VLOOKUP(O85,PTM!N:N,1,0)),1503-MATCH(O85,PTM!N:N,1),1504-MATCH(O85,PTM!N:N,1)),0),"")</f>
        <v>0</v>
      </c>
      <c r="P86" s="369">
        <f>IFERROR(IF(P85&gt;0,IF(ISNA(VLOOKUP(P85,PTM!O:O,1,0)),1503-MATCH(P85,PTM!O:O,1),1504-MATCH(P85,PTM!O:O,1)),0),"")</f>
        <v>0</v>
      </c>
      <c r="Q86" s="369">
        <f>IFERROR(IF(Q85&gt;0,IF(ISNA(VLOOKUP(Q85,PTM!P:P,1,0)),1503-MATCH(Q85,PTM!P:P,1),1504-MATCH(Q85,PTM!P:P,1)),0),"")</f>
        <v>0</v>
      </c>
      <c r="R86" s="369">
        <f>IFERROR(IF(R85&gt;0,IF(ISNA(VLOOKUP(R85,PTM!Q:Q,1,0)),1503-MATCH(R85,PTM!Q:Q,1),1504-MATCH(R85,PTM!Q:Q,1)),0),"")</f>
        <v>0</v>
      </c>
      <c r="S86" s="369">
        <f>IFERROR(IF(S85&gt;0,IF(ISNA(VLOOKUP(S85,PTM!R:R,1,0)),1503-MATCH(S85,PTM!R:R,1),1504-MATCH(S85,PTM!R:R,1)),0),"")</f>
        <v>0</v>
      </c>
      <c r="T86" s="369">
        <f>IFERROR(IF(T85&gt;0,IF(ISNA(VLOOKUP(T85,PTM!S:S,1,0)),1503-MATCH(T85,PTM!S:S,1),1504-MATCH(T85,PTM!S:S,1)),0),"")</f>
        <v>0</v>
      </c>
      <c r="U86" s="369">
        <f>IFERROR(IF(U85&gt;0,IF(ISNA(VLOOKUP(U85,PTM!T:T,1,0)),1503-MATCH(U85,PTM!T:T,1),1504-MATCH(U85,PTM!T:T,1)),0),"")</f>
        <v>0</v>
      </c>
      <c r="V86" s="369"/>
    </row>
    <row r="87" spans="2:22">
      <c r="B87" s="369" t="str">
        <f>'Récapitulatif Messieurs'!B89</f>
        <v>1-2</v>
      </c>
      <c r="C87" s="1" t="str">
        <f>'Récapitulatif Messieurs'!C89</f>
        <v>ASPORD</v>
      </c>
      <c r="D87" s="369">
        <f>IF(ISERROR(SEARCH("'",'Récapitulatif Messieurs'!E89)),SUBSTITUTE(SUBSTITUTE(LEFT('Récapitulatif Messieurs'!E89,0)&amp;"0'"&amp;MID('Récapitulatif Messieurs'!E89,1,6),CHAR(34),""),"'",",")*1,SUBSTITUTE(SUBSTITUTE('Récapitulatif Messieurs'!E89,CHAR(34),""),"'",",")*1)</f>
        <v>0</v>
      </c>
      <c r="E87" s="369">
        <f>IF(ISERROR(SEARCH("'",'Récapitulatif Messieurs'!F89)),SUBSTITUTE(SUBSTITUTE(LEFT('Récapitulatif Messieurs'!F89,0)&amp;"0'"&amp;MID('Récapitulatif Messieurs'!F89,1,6),CHAR(34),""),"'",",")*1,SUBSTITUTE(SUBSTITUTE('Récapitulatif Messieurs'!F89,CHAR(34),""),"'",",")*1)</f>
        <v>0</v>
      </c>
      <c r="F87" s="369">
        <f>IF(ISERROR(SEARCH("'",'Récapitulatif Messieurs'!G89)),SUBSTITUTE(SUBSTITUTE(LEFT('Récapitulatif Messieurs'!G89,0)&amp;"0'"&amp;MID('Récapitulatif Messieurs'!G89,1,6),CHAR(34),""),"'",",")*1,SUBSTITUTE(SUBSTITUTE('Récapitulatif Messieurs'!G89,CHAR(34),""),"'",",")*1)</f>
        <v>0</v>
      </c>
      <c r="G87" s="369">
        <f>IF(ISERROR(SEARCH("'",'Récapitulatif Messieurs'!H89)),SUBSTITUTE(SUBSTITUTE(LEFT('Récapitulatif Messieurs'!H89,0)&amp;"0'"&amp;MID('Récapitulatif Messieurs'!H89,1,6),CHAR(34),""),"'",",")*1,SUBSTITUTE(SUBSTITUTE('Récapitulatif Messieurs'!H89,CHAR(34),""),"'",",")*1)</f>
        <v>0</v>
      </c>
      <c r="H87" s="369">
        <f>IF(ISERROR(SEARCH("'",'Récapitulatif Messieurs'!I89)),SUBSTITUTE(SUBSTITUTE(LEFT('Récapitulatif Messieurs'!I89,0)&amp;"0'"&amp;MID('Récapitulatif Messieurs'!I89,1,6),CHAR(34),""),"'",",")*1,SUBSTITUTE(SUBSTITUTE('Récapitulatif Messieurs'!I89,CHAR(34),""),"'",",")*1)</f>
        <v>0</v>
      </c>
      <c r="I87" s="369">
        <f>IF(ISERROR(SEARCH("'",'Récapitulatif Messieurs'!J89)),SUBSTITUTE(SUBSTITUTE(LEFT('Récapitulatif Messieurs'!J89,0)&amp;"0'"&amp;MID('Récapitulatif Messieurs'!J89,1,6),CHAR(34),""),"'",",")*1,SUBSTITUTE(SUBSTITUTE('Récapitulatif Messieurs'!J89,CHAR(34),""),"'",",")*1)</f>
        <v>0</v>
      </c>
      <c r="J87" s="369">
        <f>IF(ISERROR(SEARCH("'",'Récapitulatif Messieurs'!K89)),SUBSTITUTE(SUBSTITUTE(LEFT('Récapitulatif Messieurs'!K89,0)&amp;"0'"&amp;MID('Récapitulatif Messieurs'!K89,1,6),CHAR(34),""),"'",",")*1,SUBSTITUTE(SUBSTITUTE('Récapitulatif Messieurs'!K89,CHAR(34),""),"'",",")*1)</f>
        <v>0</v>
      </c>
      <c r="K87" s="369">
        <f>IF(ISERROR(SEARCH("'",'Récapitulatif Messieurs'!L89)),SUBSTITUTE(SUBSTITUTE(LEFT('Récapitulatif Messieurs'!L89,0)&amp;"0'"&amp;MID('Récapitulatif Messieurs'!L89,1,6),CHAR(34),""),"'",",")*1,SUBSTITUTE(SUBSTITUTE('Récapitulatif Messieurs'!L89,CHAR(34),""),"'",",")*1)</f>
        <v>0</v>
      </c>
      <c r="L87" s="369">
        <f>IF(ISERROR(SEARCH("'",'Récapitulatif Messieurs'!M89)),SUBSTITUTE(SUBSTITUTE(LEFT('Récapitulatif Messieurs'!M89,0)&amp;"0'"&amp;MID('Récapitulatif Messieurs'!M89,1,6),CHAR(34),""),"'",",")*1,SUBSTITUTE(SUBSTITUTE('Récapitulatif Messieurs'!M89,CHAR(34),""),"'",",")*1)</f>
        <v>0</v>
      </c>
      <c r="M87" s="369">
        <f>IF(ISERROR(SEARCH("'",'Récapitulatif Messieurs'!N89)),SUBSTITUTE(SUBSTITUTE(LEFT('Récapitulatif Messieurs'!N89,0)&amp;"0'"&amp;MID('Récapitulatif Messieurs'!N89,1,6),CHAR(34),""),"'",",")*1,SUBSTITUTE(SUBSTITUTE('Récapitulatif Messieurs'!N89,CHAR(34),""),"'",",")*1)</f>
        <v>0</v>
      </c>
      <c r="N87" s="369">
        <f>IF(ISERROR(SEARCH("'",'Récapitulatif Messieurs'!O89)),SUBSTITUTE(SUBSTITUTE(LEFT('Récapitulatif Messieurs'!O89,0)&amp;"0'"&amp;MID('Récapitulatif Messieurs'!O89,1,6),CHAR(34),""),"'",",")*1,SUBSTITUTE(SUBSTITUTE('Récapitulatif Messieurs'!O89,CHAR(34),""),"'",",")*1)</f>
        <v>0</v>
      </c>
      <c r="O87" s="369">
        <f>IF(ISERROR(SEARCH("'",'Récapitulatif Messieurs'!P89)),SUBSTITUTE(SUBSTITUTE(LEFT('Récapitulatif Messieurs'!P89,0)&amp;"0'"&amp;MID('Récapitulatif Messieurs'!P89,1,6),CHAR(34),""),"'",",")*1,SUBSTITUTE(SUBSTITUTE('Récapitulatif Messieurs'!P89,CHAR(34),""),"'",",")*1)</f>
        <v>0</v>
      </c>
      <c r="P87" s="369">
        <f>IF(ISERROR(SEARCH("'",'Récapitulatif Messieurs'!Q89)),SUBSTITUTE(SUBSTITUTE(LEFT('Récapitulatif Messieurs'!Q89,0)&amp;"0'"&amp;MID('Récapitulatif Messieurs'!Q89,1,6),CHAR(34),""),"'",",")*1,SUBSTITUTE(SUBSTITUTE('Récapitulatif Messieurs'!Q89,CHAR(34),""),"'",",")*1)</f>
        <v>0</v>
      </c>
      <c r="Q87" s="369">
        <f>IF(ISERROR(SEARCH("'",'Récapitulatif Messieurs'!R89)),SUBSTITUTE(SUBSTITUTE(LEFT('Récapitulatif Messieurs'!R89,0)&amp;"0'"&amp;MID('Récapitulatif Messieurs'!R89,1,6),CHAR(34),""),"'",",")*1,SUBSTITUTE(SUBSTITUTE('Récapitulatif Messieurs'!R89,CHAR(34),""),"'",",")*1)</f>
        <v>0</v>
      </c>
      <c r="R87" s="369">
        <f>IF(ISERROR(SEARCH("'",'Récapitulatif Messieurs'!S89)),SUBSTITUTE(SUBSTITUTE(LEFT('Récapitulatif Messieurs'!S89,0)&amp;"0'"&amp;MID('Récapitulatif Messieurs'!S89,1,6),CHAR(34),""),"'",",")*1,SUBSTITUTE(SUBSTITUTE('Récapitulatif Messieurs'!S89,CHAR(34),""),"'",",")*1)</f>
        <v>0</v>
      </c>
      <c r="S87" s="369">
        <f>IF(ISERROR(SEARCH("'",'Récapitulatif Messieurs'!T89)),SUBSTITUTE(SUBSTITUTE(LEFT('Récapitulatif Messieurs'!T89,0)&amp;"0'"&amp;MID('Récapitulatif Messieurs'!T89,1,6),CHAR(34),""),"'",",")*1,SUBSTITUTE(SUBSTITUTE('Récapitulatif Messieurs'!T89,CHAR(34),""),"'",",")*1)</f>
        <v>0</v>
      </c>
      <c r="T87" s="369">
        <f>IF(ISERROR(SEARCH("'",'Récapitulatif Messieurs'!U89)),SUBSTITUTE(SUBSTITUTE(LEFT('Récapitulatif Messieurs'!U89,0)&amp;"0'"&amp;MID('Récapitulatif Messieurs'!U89,1,6),CHAR(34),""),"'",",")*1,SUBSTITUTE(SUBSTITUTE('Récapitulatif Messieurs'!U89,CHAR(34),""),"'",",")*1)</f>
        <v>0</v>
      </c>
      <c r="U87" s="369">
        <f>IF(ISERROR(SEARCH("'",'Récapitulatif Messieurs'!V89)),SUBSTITUTE(SUBSTITUTE(LEFT('Récapitulatif Messieurs'!V89,0)&amp;"0'"&amp;MID('Récapitulatif Messieurs'!V89,1,6),CHAR(34),""),"'",",")*1,SUBSTITUTE(SUBSTITUTE('Récapitulatif Messieurs'!V89,CHAR(34),""),"'",",")*1)</f>
        <v>0</v>
      </c>
      <c r="V87" s="369"/>
    </row>
    <row r="88" spans="2:22">
      <c r="B88" s="369">
        <f>'Récapitulatif Messieurs'!B90</f>
        <v>0</v>
      </c>
      <c r="C88" s="1" t="str">
        <f>'Récapitulatif Messieurs'!C90</f>
        <v>Alexandre</v>
      </c>
      <c r="D88" s="369">
        <f>IFERROR(IF(D87&gt;0,IF(ISNA(VLOOKUP(D87,PTM!B:B,1,0)),1503-MATCH(D87,PTM!B:B,1),1504-MATCH(D87,PTM!B:B,1)),0),"")</f>
        <v>0</v>
      </c>
      <c r="E88" s="369">
        <f>IFERROR(IF(E87&gt;0,IF(ISNA(VLOOKUP(E87,PTM!C:C,1,0)),1503-MATCH(E87,PTM!C:C,1),1504-MATCH(E87,PTM!C:C,1)),0),"")</f>
        <v>0</v>
      </c>
      <c r="F88" s="369">
        <f>IFERROR(IF(F87&gt;0,IF(ISNA(VLOOKUP(F87,PTM!D:D,1,0)),1503-MATCH(F87,PTM!D:D,1),1504-MATCH(F87,PTM!D:D,1)),0),"")</f>
        <v>0</v>
      </c>
      <c r="G88" s="369">
        <f>IFERROR(IF(G87&gt;0,IF(ISNA(VLOOKUP(G87,PTM!E:E,1,0)),1503-MATCH(G87,PTM!E:E,1),1504-MATCH(G87,PTM!E:E,1)),0),"")</f>
        <v>0</v>
      </c>
      <c r="H88" s="369">
        <f>IFERROR(IF(H87&gt;0,IF(ISNA(VLOOKUP(H87,PTM!F:F,1,0)),1503-MATCH(H87,PTM!F:F,1),1504-MATCH(H87,PTM!F:F,1)),0),"")</f>
        <v>0</v>
      </c>
      <c r="I88" s="369">
        <f>IFERROR(IF(I87&gt;0,IF(ISNA(VLOOKUP(I87,PTM!H:H,1,0)),1503-MATCH(I87,PTM!H:H,1),1504-MATCH(I87,PTM!H:H,1)),0),"")</f>
        <v>0</v>
      </c>
      <c r="J88" s="369">
        <f>IFERROR(IF(J87&gt;0,IF(ISNA(VLOOKUP(J87,PTM!I:I,1,0)),1503-MATCH(J87,PTM!I:I,1),1504-MATCH(J87,PTM!I:I,1)),0),"")</f>
        <v>0</v>
      </c>
      <c r="K88" s="369">
        <f>IFERROR(IF(K87&gt;0,IF(ISNA(VLOOKUP(K87,PTM!J:J,1,0)),1503-MATCH(K87,PTM!J:J,1),1504-MATCH(K87,PTM!J:J,1)),0),"")</f>
        <v>0</v>
      </c>
      <c r="L88" s="369">
        <f>IFERROR(IF(L87&gt;0,IF(ISNA(VLOOKUP(L87,PTM!K:K,1,0)),1503-MATCH(L87,PTM!K:K,1),1504-MATCH(L87,PTM!K:K,1)),0),"")</f>
        <v>0</v>
      </c>
      <c r="M88" s="369">
        <f>IFERROR(IF(M87&gt;0,IF(ISNA(VLOOKUP(M87,PTM!L:L,1,0)),1503-MATCH(M87,PTM!L:L,1),1504-MATCH(M87,PTM!L:L,1)),0),"")</f>
        <v>0</v>
      </c>
      <c r="N88" s="369">
        <f>IFERROR(IF(N87&gt;0,IF(ISNA(VLOOKUP(N87,PTM!M:M,1,0)),1503-MATCH(N87,PTM!M:M,1),1504-MATCH(N87,PTM!M:M,1)),0),"")</f>
        <v>0</v>
      </c>
      <c r="O88" s="369">
        <f>IFERROR(IF(O87&gt;0,IF(ISNA(VLOOKUP(O87,PTM!N:N,1,0)),1503-MATCH(O87,PTM!N:N,1),1504-MATCH(O87,PTM!N:N,1)),0),"")</f>
        <v>0</v>
      </c>
      <c r="P88" s="369">
        <f>IFERROR(IF(P87&gt;0,IF(ISNA(VLOOKUP(P87,PTM!O:O,1,0)),1503-MATCH(P87,PTM!O:O,1),1504-MATCH(P87,PTM!O:O,1)),0),"")</f>
        <v>0</v>
      </c>
      <c r="Q88" s="369">
        <f>IFERROR(IF(Q87&gt;0,IF(ISNA(VLOOKUP(Q87,PTM!P:P,1,0)),1503-MATCH(Q87,PTM!P:P,1),1504-MATCH(Q87,PTM!P:P,1)),0),"")</f>
        <v>0</v>
      </c>
      <c r="R88" s="369">
        <f>IFERROR(IF(R87&gt;0,IF(ISNA(VLOOKUP(R87,PTM!Q:Q,1,0)),1503-MATCH(R87,PTM!Q:Q,1),1504-MATCH(R87,PTM!Q:Q,1)),0),"")</f>
        <v>0</v>
      </c>
      <c r="S88" s="369">
        <f>IFERROR(IF(S87&gt;0,IF(ISNA(VLOOKUP(S87,PTM!R:R,1,0)),1503-MATCH(S87,PTM!R:R,1),1504-MATCH(S87,PTM!R:R,1)),0),"")</f>
        <v>0</v>
      </c>
      <c r="T88" s="369">
        <f>IFERROR(IF(T87&gt;0,IF(ISNA(VLOOKUP(T87,PTM!S:S,1,0)),1503-MATCH(T87,PTM!S:S,1),1504-MATCH(T87,PTM!S:S,1)),0),"")</f>
        <v>0</v>
      </c>
      <c r="U88" s="369">
        <f>IFERROR(IF(U87&gt;0,IF(ISNA(VLOOKUP(U87,PTM!T:T,1,0)),1503-MATCH(U87,PTM!T:T,1),1504-MATCH(U87,PTM!T:T,1)),0),"")</f>
        <v>0</v>
      </c>
      <c r="V88" s="369"/>
    </row>
    <row r="89" spans="2:22">
      <c r="B89" s="402"/>
      <c r="C89" s="1" t="str">
        <f>'Récapitulatif Messieurs'!C91</f>
        <v>FERMENT</v>
      </c>
      <c r="D89" s="402">
        <f>IF(ISERROR(SEARCH("'",'Récapitulatif Messieurs'!E91)),SUBSTITUTE(SUBSTITUTE(LEFT('Récapitulatif Messieurs'!E91,0)&amp;"0'"&amp;MID('Récapitulatif Messieurs'!E91,1,6),CHAR(34),""),"'",",")*1,SUBSTITUTE(SUBSTITUTE('Récapitulatif Messieurs'!E91,CHAR(34),""),"'",",")*1)</f>
        <v>0</v>
      </c>
      <c r="E89" s="402">
        <f>IF(ISERROR(SEARCH("'",'Récapitulatif Messieurs'!F91)),SUBSTITUTE(SUBSTITUTE(LEFT('Récapitulatif Messieurs'!F91,0)&amp;"0'"&amp;MID('Récapitulatif Messieurs'!F91,1,6),CHAR(34),""),"'",",")*1,SUBSTITUTE(SUBSTITUTE('Récapitulatif Messieurs'!F91,CHAR(34),""),"'",",")*1)</f>
        <v>0</v>
      </c>
      <c r="F89" s="402">
        <f>IF(ISERROR(SEARCH("'",'Récapitulatif Messieurs'!G91)),SUBSTITUTE(SUBSTITUTE(LEFT('Récapitulatif Messieurs'!G91,0)&amp;"0'"&amp;MID('Récapitulatif Messieurs'!G91,1,6),CHAR(34),""),"'",",")*1,SUBSTITUTE(SUBSTITUTE('Récapitulatif Messieurs'!G91,CHAR(34),""),"'",",")*1)</f>
        <v>0</v>
      </c>
      <c r="G89" s="402">
        <f>IF(ISERROR(SEARCH("'",'Récapitulatif Messieurs'!H91)),SUBSTITUTE(SUBSTITUTE(LEFT('Récapitulatif Messieurs'!H91,0)&amp;"0'"&amp;MID('Récapitulatif Messieurs'!H91,1,6),CHAR(34),""),"'",",")*1,SUBSTITUTE(SUBSTITUTE('Récapitulatif Messieurs'!H91,CHAR(34),""),"'",",")*1)</f>
        <v>0</v>
      </c>
      <c r="H89" s="402">
        <f>IF(ISERROR(SEARCH("'",'Récapitulatif Messieurs'!I91)),SUBSTITUTE(SUBSTITUTE(LEFT('Récapitulatif Messieurs'!I91,0)&amp;"0'"&amp;MID('Récapitulatif Messieurs'!I91,1,6),CHAR(34),""),"'",",")*1,SUBSTITUTE(SUBSTITUTE('Récapitulatif Messieurs'!I91,CHAR(34),""),"'",",")*1)</f>
        <v>0</v>
      </c>
      <c r="I89" s="402">
        <f>IF(ISERROR(SEARCH("'",'Récapitulatif Messieurs'!J91)),SUBSTITUTE(SUBSTITUTE(LEFT('Récapitulatif Messieurs'!J91,0)&amp;"0'"&amp;MID('Récapitulatif Messieurs'!J91,1,6),CHAR(34),""),"'",",")*1,SUBSTITUTE(SUBSTITUTE('Récapitulatif Messieurs'!J91,CHAR(34),""),"'",",")*1)</f>
        <v>0</v>
      </c>
      <c r="J89" s="402">
        <f>IF(ISERROR(SEARCH("'",'Récapitulatif Messieurs'!K91)),SUBSTITUTE(SUBSTITUTE(LEFT('Récapitulatif Messieurs'!K91,0)&amp;"0'"&amp;MID('Récapitulatif Messieurs'!K91,1,6),CHAR(34),""),"'",",")*1,SUBSTITUTE(SUBSTITUTE('Récapitulatif Messieurs'!K91,CHAR(34),""),"'",",")*1)</f>
        <v>0</v>
      </c>
      <c r="K89" s="402">
        <f>IF(ISERROR(SEARCH("'",'Récapitulatif Messieurs'!L91)),SUBSTITUTE(SUBSTITUTE(LEFT('Récapitulatif Messieurs'!L91,0)&amp;"0'"&amp;MID('Récapitulatif Messieurs'!L91,1,6),CHAR(34),""),"'",",")*1,SUBSTITUTE(SUBSTITUTE('Récapitulatif Messieurs'!L91,CHAR(34),""),"'",",")*1)</f>
        <v>0</v>
      </c>
      <c r="L89" s="402">
        <f>IF(ISERROR(SEARCH("'",'Récapitulatif Messieurs'!M91)),SUBSTITUTE(SUBSTITUTE(LEFT('Récapitulatif Messieurs'!M91,0)&amp;"0'"&amp;MID('Récapitulatif Messieurs'!M91,1,6),CHAR(34),""),"'",",")*1,SUBSTITUTE(SUBSTITUTE('Récapitulatif Messieurs'!M91,CHAR(34),""),"'",",")*1)</f>
        <v>0</v>
      </c>
      <c r="M89" s="402">
        <f>IF(ISERROR(SEARCH("'",'Récapitulatif Messieurs'!N91)),SUBSTITUTE(SUBSTITUTE(LEFT('Récapitulatif Messieurs'!N91,0)&amp;"0'"&amp;MID('Récapitulatif Messieurs'!N91,1,6),CHAR(34),""),"'",",")*1,SUBSTITUTE(SUBSTITUTE('Récapitulatif Messieurs'!N91,CHAR(34),""),"'",",")*1)</f>
        <v>0</v>
      </c>
      <c r="N89" s="402">
        <f>IF(ISERROR(SEARCH("'",'Récapitulatif Messieurs'!O91)),SUBSTITUTE(SUBSTITUTE(LEFT('Récapitulatif Messieurs'!O91,0)&amp;"0'"&amp;MID('Récapitulatif Messieurs'!O91,1,6),CHAR(34),""),"'",",")*1,SUBSTITUTE(SUBSTITUTE('Récapitulatif Messieurs'!O91,CHAR(34),""),"'",",")*1)</f>
        <v>0</v>
      </c>
      <c r="O89" s="402">
        <f>IF(ISERROR(SEARCH("'",'Récapitulatif Messieurs'!P91)),SUBSTITUTE(SUBSTITUTE(LEFT('Récapitulatif Messieurs'!P91,0)&amp;"0'"&amp;MID('Récapitulatif Messieurs'!P91,1,6),CHAR(34),""),"'",",")*1,SUBSTITUTE(SUBSTITUTE('Récapitulatif Messieurs'!P91,CHAR(34),""),"'",",")*1)</f>
        <v>0</v>
      </c>
      <c r="P89" s="402">
        <f>IF(ISERROR(SEARCH("'",'Récapitulatif Messieurs'!Q91)),SUBSTITUTE(SUBSTITUTE(LEFT('Récapitulatif Messieurs'!Q91,0)&amp;"0'"&amp;MID('Récapitulatif Messieurs'!Q91,1,6),CHAR(34),""),"'",",")*1,SUBSTITUTE(SUBSTITUTE('Récapitulatif Messieurs'!Q91,CHAR(34),""),"'",",")*1)</f>
        <v>0</v>
      </c>
      <c r="Q89" s="402">
        <f>IF(ISERROR(SEARCH("'",'Récapitulatif Messieurs'!R91)),SUBSTITUTE(SUBSTITUTE(LEFT('Récapitulatif Messieurs'!R91,0)&amp;"0'"&amp;MID('Récapitulatif Messieurs'!R91,1,6),CHAR(34),""),"'",",")*1,SUBSTITUTE(SUBSTITUTE('Récapitulatif Messieurs'!R91,CHAR(34),""),"'",",")*1)</f>
        <v>0</v>
      </c>
      <c r="R89" s="402">
        <f>IF(ISERROR(SEARCH("'",'Récapitulatif Messieurs'!S91)),SUBSTITUTE(SUBSTITUTE(LEFT('Récapitulatif Messieurs'!S91,0)&amp;"0'"&amp;MID('Récapitulatif Messieurs'!S91,1,6),CHAR(34),""),"'",",")*1,SUBSTITUTE(SUBSTITUTE('Récapitulatif Messieurs'!S91,CHAR(34),""),"'",",")*1)</f>
        <v>0</v>
      </c>
      <c r="S89" s="402">
        <f>IF(ISERROR(SEARCH("'",'Récapitulatif Messieurs'!T91)),SUBSTITUTE(SUBSTITUTE(LEFT('Récapitulatif Messieurs'!T91,0)&amp;"0'"&amp;MID('Récapitulatif Messieurs'!T91,1,6),CHAR(34),""),"'",",")*1,SUBSTITUTE(SUBSTITUTE('Récapitulatif Messieurs'!T91,CHAR(34),""),"'",",")*1)</f>
        <v>0</v>
      </c>
      <c r="T89" s="402">
        <f>IF(ISERROR(SEARCH("'",'Récapitulatif Messieurs'!U91)),SUBSTITUTE(SUBSTITUTE(LEFT('Récapitulatif Messieurs'!U91,0)&amp;"0'"&amp;MID('Récapitulatif Messieurs'!U91,1,6),CHAR(34),""),"'",",")*1,SUBSTITUTE(SUBSTITUTE('Récapitulatif Messieurs'!U91,CHAR(34),""),"'",",")*1)</f>
        <v>0</v>
      </c>
      <c r="U89" s="402">
        <f>IF(ISERROR(SEARCH("'",'Récapitulatif Messieurs'!V91)),SUBSTITUTE(SUBSTITUTE(LEFT('Récapitulatif Messieurs'!V91,0)&amp;"0'"&amp;MID('Récapitulatif Messieurs'!V91,1,6),CHAR(34),""),"'",",")*1,SUBSTITUTE(SUBSTITUTE('Récapitulatif Messieurs'!V91,CHAR(34),""),"'",",")*1)</f>
        <v>0</v>
      </c>
      <c r="V89" s="402"/>
    </row>
    <row r="90" spans="2:22">
      <c r="B90" s="402"/>
      <c r="C90" s="1" t="str">
        <f>'Récapitulatif Messieurs'!C92</f>
        <v>Guillaume</v>
      </c>
      <c r="D90" s="402">
        <f>IFERROR(IF(D89&gt;0,IF(ISNA(VLOOKUP(D89,PTM!B:B,1,0)),1503-MATCH(D89,PTM!B:B,1),1504-MATCH(D89,PTM!B:B,1)),0),"")</f>
        <v>0</v>
      </c>
      <c r="E90" s="402">
        <f>IFERROR(IF(E89&gt;0,IF(ISNA(VLOOKUP(E89,PTM!C:C,1,0)),1503-MATCH(E89,PTM!C:C,1),1504-MATCH(E89,PTM!C:C,1)),0),"")</f>
        <v>0</v>
      </c>
      <c r="F90" s="402">
        <f>IFERROR(IF(F89&gt;0,IF(ISNA(VLOOKUP(F89,PTM!D:D,1,0)),1503-MATCH(F89,PTM!D:D,1),1504-MATCH(F89,PTM!D:D,1)),0),"")</f>
        <v>0</v>
      </c>
      <c r="G90" s="402">
        <f>IFERROR(IF(G89&gt;0,IF(ISNA(VLOOKUP(G89,PTM!E:E,1,0)),1503-MATCH(G89,PTM!E:E,1),1504-MATCH(G89,PTM!E:E,1)),0),"")</f>
        <v>0</v>
      </c>
      <c r="H90" s="402">
        <f>IFERROR(IF(H89&gt;0,IF(ISNA(VLOOKUP(H89,PTM!F:F,1,0)),1503-MATCH(H89,PTM!F:F,1),1504-MATCH(H89,PTM!F:F,1)),0),"")</f>
        <v>0</v>
      </c>
      <c r="I90" s="402">
        <f>IFERROR(IF(I89&gt;0,IF(ISNA(VLOOKUP(I89,PTM!H:H,1,0)),1503-MATCH(I89,PTM!H:H,1),1504-MATCH(I89,PTM!H:H,1)),0),"")</f>
        <v>0</v>
      </c>
      <c r="J90" s="402">
        <f>IFERROR(IF(J89&gt;0,IF(ISNA(VLOOKUP(J89,PTM!I:I,1,0)),1503-MATCH(J89,PTM!I:I,1),1504-MATCH(J89,PTM!I:I,1)),0),"")</f>
        <v>0</v>
      </c>
      <c r="K90" s="402">
        <f>IFERROR(IF(K89&gt;0,IF(ISNA(VLOOKUP(K89,PTM!J:J,1,0)),1503-MATCH(K89,PTM!J:J,1),1504-MATCH(K89,PTM!J:J,1)),0),"")</f>
        <v>0</v>
      </c>
      <c r="L90" s="402">
        <f>IFERROR(IF(L89&gt;0,IF(ISNA(VLOOKUP(L89,PTM!K:K,1,0)),1503-MATCH(L89,PTM!K:K,1),1504-MATCH(L89,PTM!K:K,1)),0),"")</f>
        <v>0</v>
      </c>
      <c r="M90" s="402">
        <f>IFERROR(IF(M89&gt;0,IF(ISNA(VLOOKUP(M89,PTM!L:L,1,0)),1503-MATCH(M89,PTM!L:L,1),1504-MATCH(M89,PTM!L:L,1)),0),"")</f>
        <v>0</v>
      </c>
      <c r="N90" s="402">
        <f>IFERROR(IF(N89&gt;0,IF(ISNA(VLOOKUP(N89,PTM!M:M,1,0)),1503-MATCH(N89,PTM!M:M,1),1504-MATCH(N89,PTM!M:M,1)),0),"")</f>
        <v>0</v>
      </c>
      <c r="O90" s="402">
        <f>IFERROR(IF(O89&gt;0,IF(ISNA(VLOOKUP(O89,PTM!N:N,1,0)),1503-MATCH(O89,PTM!N:N,1),1504-MATCH(O89,PTM!N:N,1)),0),"")</f>
        <v>0</v>
      </c>
      <c r="P90" s="402">
        <f>IFERROR(IF(P89&gt;0,IF(ISNA(VLOOKUP(P89,PTM!O:O,1,0)),1503-MATCH(P89,PTM!O:O,1),1504-MATCH(P89,PTM!O:O,1)),0),"")</f>
        <v>0</v>
      </c>
      <c r="Q90" s="402">
        <f>IFERROR(IF(Q89&gt;0,IF(ISNA(VLOOKUP(Q89,PTM!P:P,1,0)),1503-MATCH(Q89,PTM!P:P,1),1504-MATCH(Q89,PTM!P:P,1)),0),"")</f>
        <v>0</v>
      </c>
      <c r="R90" s="402">
        <f>IFERROR(IF(R89&gt;0,IF(ISNA(VLOOKUP(R89,PTM!Q:Q,1,0)),1503-MATCH(R89,PTM!Q:Q,1),1504-MATCH(R89,PTM!Q:Q,1)),0),"")</f>
        <v>0</v>
      </c>
      <c r="S90" s="402">
        <f>IFERROR(IF(S89&gt;0,IF(ISNA(VLOOKUP(S89,PTM!R:R,1,0)),1503-MATCH(S89,PTM!R:R,1),1504-MATCH(S89,PTM!R:R,1)),0),"")</f>
        <v>0</v>
      </c>
      <c r="T90" s="402">
        <f>IFERROR(IF(T89&gt;0,IF(ISNA(VLOOKUP(T89,PTM!S:S,1,0)),1503-MATCH(T89,PTM!S:S,1),1504-MATCH(T89,PTM!S:S,1)),0),"")</f>
        <v>0</v>
      </c>
      <c r="U90" s="402">
        <f>IFERROR(IF(U89&gt;0,IF(ISNA(VLOOKUP(U89,PTM!T:T,1,0)),1503-MATCH(U89,PTM!T:T,1),1504-MATCH(U89,PTM!T:T,1)),0),"")</f>
        <v>0</v>
      </c>
      <c r="V90" s="402"/>
    </row>
    <row r="91" spans="2:22">
      <c r="B91" s="369">
        <f>'Récapitulatif Messieurs'!B93</f>
        <v>0</v>
      </c>
      <c r="C91" s="1" t="str">
        <f>'Récapitulatif Messieurs'!C93</f>
        <v>MORALES MORENO</v>
      </c>
      <c r="D91" s="308">
        <f>IF(ISERROR(SEARCH("'",'Récapitulatif Messieurs'!E93)),SUBSTITUTE(SUBSTITUTE(LEFT('Récapitulatif Messieurs'!E93,0)&amp;"0'"&amp;MID('Récapitulatif Messieurs'!E93,1,6),CHAR(34),""),"'",",")*1,SUBSTITUTE(SUBSTITUTE('Récapitulatif Messieurs'!E93,CHAR(34),""),"'",",")*1)</f>
        <v>0</v>
      </c>
      <c r="E91" s="308">
        <f>IF(ISERROR(SEARCH("'",'Récapitulatif Messieurs'!F93)),SUBSTITUTE(SUBSTITUTE(LEFT('Récapitulatif Messieurs'!F93,0)&amp;"0'"&amp;MID('Récapitulatif Messieurs'!F93,1,6),CHAR(34),""),"'",",")*1,SUBSTITUTE(SUBSTITUTE('Récapitulatif Messieurs'!F93,CHAR(34),""),"'",",")*1)</f>
        <v>0</v>
      </c>
      <c r="F91" s="308">
        <f>IF(ISERROR(SEARCH("'",'Récapitulatif Messieurs'!G93)),SUBSTITUTE(SUBSTITUTE(LEFT('Récapitulatif Messieurs'!G93,0)&amp;"0'"&amp;MID('Récapitulatif Messieurs'!G93,1,6),CHAR(34),""),"'",",")*1,SUBSTITUTE(SUBSTITUTE('Récapitulatif Messieurs'!G93,CHAR(34),""),"'",",")*1)</f>
        <v>0</v>
      </c>
      <c r="G91" s="308">
        <f>IF(ISERROR(SEARCH("'",'Récapitulatif Messieurs'!H93)),SUBSTITUTE(SUBSTITUTE(LEFT('Récapitulatif Messieurs'!H93,0)&amp;"0'"&amp;MID('Récapitulatif Messieurs'!H93,1,6),CHAR(34),""),"'",",")*1,SUBSTITUTE(SUBSTITUTE('Récapitulatif Messieurs'!H93,CHAR(34),""),"'",",")*1)</f>
        <v>0</v>
      </c>
      <c r="H91" s="308">
        <f>IF(ISERROR(SEARCH("'",'Récapitulatif Messieurs'!I93)),SUBSTITUTE(SUBSTITUTE(LEFT('Récapitulatif Messieurs'!I93,0)&amp;"0'"&amp;MID('Récapitulatif Messieurs'!I93,1,6),CHAR(34),""),"'",",")*1,SUBSTITUTE(SUBSTITUTE('Récapitulatif Messieurs'!I93,CHAR(34),""),"'",",")*1)</f>
        <v>0</v>
      </c>
      <c r="I91" s="308">
        <f>IF(ISERROR(SEARCH("'",'Récapitulatif Messieurs'!J93)),SUBSTITUTE(SUBSTITUTE(LEFT('Récapitulatif Messieurs'!J93,0)&amp;"0'"&amp;MID('Récapitulatif Messieurs'!J93,1,6),CHAR(34),""),"'",",")*1,SUBSTITUTE(SUBSTITUTE('Récapitulatif Messieurs'!J93,CHAR(34),""),"'",",")*1)</f>
        <v>0</v>
      </c>
      <c r="J91" s="308">
        <f>IF(ISERROR(SEARCH("'",'Récapitulatif Messieurs'!K93)),SUBSTITUTE(SUBSTITUTE(LEFT('Récapitulatif Messieurs'!K93,0)&amp;"0'"&amp;MID('Récapitulatif Messieurs'!K93,1,6),CHAR(34),""),"'",",")*1,SUBSTITUTE(SUBSTITUTE('Récapitulatif Messieurs'!K93,CHAR(34),""),"'",",")*1)</f>
        <v>0</v>
      </c>
      <c r="K91" s="308">
        <f>IF(ISERROR(SEARCH("'",'Récapitulatif Messieurs'!L93)),SUBSTITUTE(SUBSTITUTE(LEFT('Récapitulatif Messieurs'!L93,0)&amp;"0'"&amp;MID('Récapitulatif Messieurs'!L93,1,6),CHAR(34),""),"'",",")*1,SUBSTITUTE(SUBSTITUTE('Récapitulatif Messieurs'!L93,CHAR(34),""),"'",",")*1)</f>
        <v>0</v>
      </c>
      <c r="L91" s="308">
        <f>IF(ISERROR(SEARCH("'",'Récapitulatif Messieurs'!M93)),SUBSTITUTE(SUBSTITUTE(LEFT('Récapitulatif Messieurs'!M93,0)&amp;"0'"&amp;MID('Récapitulatif Messieurs'!M93,1,6),CHAR(34),""),"'",",")*1,SUBSTITUTE(SUBSTITUTE('Récapitulatif Messieurs'!M93,CHAR(34),""),"'",",")*1)</f>
        <v>0</v>
      </c>
      <c r="M91" s="308">
        <f>IF(ISERROR(SEARCH("'",'Récapitulatif Messieurs'!N93)),SUBSTITUTE(SUBSTITUTE(LEFT('Récapitulatif Messieurs'!N93,0)&amp;"0'"&amp;MID('Récapitulatif Messieurs'!N93,1,6),CHAR(34),""),"'",",")*1,SUBSTITUTE(SUBSTITUTE('Récapitulatif Messieurs'!N93,CHAR(34),""),"'",",")*1)</f>
        <v>0</v>
      </c>
      <c r="N91" s="308">
        <f>IF(ISERROR(SEARCH("'",'Récapitulatif Messieurs'!O93)),SUBSTITUTE(SUBSTITUTE(LEFT('Récapitulatif Messieurs'!O93,0)&amp;"0'"&amp;MID('Récapitulatif Messieurs'!O93,1,6),CHAR(34),""),"'",",")*1,SUBSTITUTE(SUBSTITUTE('Récapitulatif Messieurs'!O93,CHAR(34),""),"'",",")*1)</f>
        <v>0</v>
      </c>
      <c r="O91" s="308">
        <f>IF(ISERROR(SEARCH("'",'Récapitulatif Messieurs'!P93)),SUBSTITUTE(SUBSTITUTE(LEFT('Récapitulatif Messieurs'!P93,0)&amp;"0'"&amp;MID('Récapitulatif Messieurs'!P93,1,6),CHAR(34),""),"'",",")*1,SUBSTITUTE(SUBSTITUTE('Récapitulatif Messieurs'!P93,CHAR(34),""),"'",",")*1)</f>
        <v>0</v>
      </c>
      <c r="P91" s="308">
        <f>IF(ISERROR(SEARCH("'",'Récapitulatif Messieurs'!Q93)),SUBSTITUTE(SUBSTITUTE(LEFT('Récapitulatif Messieurs'!Q93,0)&amp;"0'"&amp;MID('Récapitulatif Messieurs'!Q93,1,6),CHAR(34),""),"'",",")*1,SUBSTITUTE(SUBSTITUTE('Récapitulatif Messieurs'!Q93,CHAR(34),""),"'",",")*1)</f>
        <v>0</v>
      </c>
      <c r="Q91" s="308">
        <f>IF(ISERROR(SEARCH("'",'Récapitulatif Messieurs'!R93)),SUBSTITUTE(SUBSTITUTE(LEFT('Récapitulatif Messieurs'!R93,0)&amp;"0'"&amp;MID('Récapitulatif Messieurs'!R93,1,6),CHAR(34),""),"'",",")*1,SUBSTITUTE(SUBSTITUTE('Récapitulatif Messieurs'!R93,CHAR(34),""),"'",",")*1)</f>
        <v>0</v>
      </c>
      <c r="R91" s="308">
        <f>IF(ISERROR(SEARCH("'",'Récapitulatif Messieurs'!S93)),SUBSTITUTE(SUBSTITUTE(LEFT('Récapitulatif Messieurs'!S93,0)&amp;"0'"&amp;MID('Récapitulatif Messieurs'!S93,1,6),CHAR(34),""),"'",",")*1,SUBSTITUTE(SUBSTITUTE('Récapitulatif Messieurs'!S93,CHAR(34),""),"'",",")*1)</f>
        <v>0</v>
      </c>
      <c r="S91" s="308">
        <f>IF(ISERROR(SEARCH("'",'Récapitulatif Messieurs'!T93)),SUBSTITUTE(SUBSTITUTE(LEFT('Récapitulatif Messieurs'!T93,0)&amp;"0'"&amp;MID('Récapitulatif Messieurs'!T93,1,6),CHAR(34),""),"'",",")*1,SUBSTITUTE(SUBSTITUTE('Récapitulatif Messieurs'!T93,CHAR(34),""),"'",",")*1)</f>
        <v>0</v>
      </c>
      <c r="T91" s="308">
        <f>IF(ISERROR(SEARCH("'",'Récapitulatif Messieurs'!U93)),SUBSTITUTE(SUBSTITUTE(LEFT('Récapitulatif Messieurs'!U93,0)&amp;"0'"&amp;MID('Récapitulatif Messieurs'!U93,1,6),CHAR(34),""),"'",",")*1,SUBSTITUTE(SUBSTITUTE('Récapitulatif Messieurs'!U93,CHAR(34),""),"'",",")*1)</f>
        <v>0</v>
      </c>
      <c r="U91" s="308">
        <f>IF(ISERROR(SEARCH("'",'Récapitulatif Messieurs'!V93)),SUBSTITUTE(SUBSTITUTE(LEFT('Récapitulatif Messieurs'!V93,0)&amp;"0'"&amp;MID('Récapitulatif Messieurs'!V93,1,6),CHAR(34),""),"'",",")*1,SUBSTITUTE(SUBSTITUTE('Récapitulatif Messieurs'!V93,CHAR(34),""),"'",",")*1)</f>
        <v>0</v>
      </c>
      <c r="V91" s="308"/>
    </row>
    <row r="92" spans="2:22">
      <c r="B92" s="369">
        <f>'Récapitulatif Messieurs'!B94</f>
        <v>0</v>
      </c>
      <c r="C92" s="1" t="str">
        <f>'Récapitulatif Messieurs'!C94</f>
        <v>Francisco</v>
      </c>
      <c r="D92" s="363">
        <f>IFERROR(IF(D91&gt;0,IF(ISNA(VLOOKUP(D91,PTM!B:B,1,0)),1503-MATCH(D91,PTM!B:B,1),1504-MATCH(D91,PTM!B:B,1)),0),"")</f>
        <v>0</v>
      </c>
      <c r="E92" s="363">
        <f>IFERROR(IF(E91&gt;0,IF(ISNA(VLOOKUP(E91,PTM!C:C,1,0)),1503-MATCH(E91,PTM!C:C,1),1504-MATCH(E91,PTM!C:C,1)),0),"")</f>
        <v>0</v>
      </c>
      <c r="F92" s="363">
        <f>IFERROR(IF(F91&gt;0,IF(ISNA(VLOOKUP(F91,PTM!D:D,1,0)),1503-MATCH(F91,PTM!D:D,1),1504-MATCH(F91,PTM!D:D,1)),0),"")</f>
        <v>0</v>
      </c>
      <c r="G92" s="363">
        <f>IFERROR(IF(G91&gt;0,IF(ISNA(VLOOKUP(G91,PTM!E:E,1,0)),1503-MATCH(G91,PTM!E:E,1),1504-MATCH(G91,PTM!E:E,1)),0),"")</f>
        <v>0</v>
      </c>
      <c r="H92" s="363">
        <f>IFERROR(IF(H91&gt;0,IF(ISNA(VLOOKUP(H91,PTM!F:F,1,0)),1503-MATCH(H91,PTM!F:F,1),1504-MATCH(H91,PTM!F:F,1)),0),"")</f>
        <v>0</v>
      </c>
      <c r="I92" s="363">
        <f>IFERROR(IF(I91&gt;0,IF(ISNA(VLOOKUP(I91,PTM!H:H,1,0)),1503-MATCH(I91,PTM!H:H,1),1504-MATCH(I91,PTM!H:H,1)),0),"")</f>
        <v>0</v>
      </c>
      <c r="J92" s="363">
        <f>IFERROR(IF(J91&gt;0,IF(ISNA(VLOOKUP(J91,PTM!I:I,1,0)),1503-MATCH(J91,PTM!I:I,1),1504-MATCH(J91,PTM!I:I,1)),0),"")</f>
        <v>0</v>
      </c>
      <c r="K92" s="363">
        <f>IFERROR(IF(K91&gt;0,IF(ISNA(VLOOKUP(K91,PTM!J:J,1,0)),1503-MATCH(K91,PTM!J:J,1),1504-MATCH(K91,PTM!J:J,1)),0),"")</f>
        <v>0</v>
      </c>
      <c r="L92" s="363">
        <f>IFERROR(IF(L91&gt;0,IF(ISNA(VLOOKUP(L91,PTM!K:K,1,0)),1503-MATCH(L91,PTM!K:K,1),1504-MATCH(L91,PTM!K:K,1)),0),"")</f>
        <v>0</v>
      </c>
      <c r="M92" s="363">
        <f>IFERROR(IF(M91&gt;0,IF(ISNA(VLOOKUP(M91,PTM!L:L,1,0)),1503-MATCH(M91,PTM!L:L,1),1504-MATCH(M91,PTM!L:L,1)),0),"")</f>
        <v>0</v>
      </c>
      <c r="N92" s="363">
        <f>IFERROR(IF(N91&gt;0,IF(ISNA(VLOOKUP(N91,PTM!M:M,1,0)),1503-MATCH(N91,PTM!M:M,1),1504-MATCH(N91,PTM!M:M,1)),0),"")</f>
        <v>0</v>
      </c>
      <c r="O92" s="363">
        <f>IFERROR(IF(O91&gt;0,IF(ISNA(VLOOKUP(O91,PTM!N:N,1,0)),1503-MATCH(O91,PTM!N:N,1),1504-MATCH(O91,PTM!N:N,1)),0),"")</f>
        <v>0</v>
      </c>
      <c r="P92" s="363">
        <f>IFERROR(IF(P91&gt;0,IF(ISNA(VLOOKUP(P91,PTM!O:O,1,0)),1503-MATCH(P91,PTM!O:O,1),1504-MATCH(P91,PTM!O:O,1)),0),"")</f>
        <v>0</v>
      </c>
      <c r="Q92" s="363">
        <f>IFERROR(IF(Q91&gt;0,IF(ISNA(VLOOKUP(Q91,PTM!P:P,1,0)),1503-MATCH(Q91,PTM!P:P,1),1504-MATCH(Q91,PTM!P:P,1)),0),"")</f>
        <v>0</v>
      </c>
      <c r="R92" s="363">
        <f>IFERROR(IF(R91&gt;0,IF(ISNA(VLOOKUP(R91,PTM!Q:Q,1,0)),1503-MATCH(R91,PTM!Q:Q,1),1504-MATCH(R91,PTM!Q:Q,1)),0),"")</f>
        <v>0</v>
      </c>
      <c r="S92" s="363">
        <f>IFERROR(IF(S91&gt;0,IF(ISNA(VLOOKUP(S91,PTM!R:R,1,0)),1503-MATCH(S91,PTM!R:R,1),1504-MATCH(S91,PTM!R:R,1)),0),"")</f>
        <v>0</v>
      </c>
      <c r="T92" s="363">
        <f>IFERROR(IF(T91&gt;0,IF(ISNA(VLOOKUP(T91,PTM!S:S,1,0)),1503-MATCH(T91,PTM!S:S,1),1504-MATCH(T91,PTM!S:S,1)),0),"")</f>
        <v>0</v>
      </c>
      <c r="U92" s="363">
        <f>IFERROR(IF(U91&gt;0,IF(ISNA(VLOOKUP(U91,PTM!T:T,1,0)),1503-MATCH(U91,PTM!T:T,1),1504-MATCH(U91,PTM!T:T,1)),0),"")</f>
        <v>0</v>
      </c>
      <c r="V92" s="308"/>
    </row>
    <row r="93" spans="2:22">
      <c r="B93" s="369">
        <f>'Récapitulatif Messieurs'!B95</f>
        <v>1</v>
      </c>
      <c r="C93" s="1" t="str">
        <f>'Récapitulatif Messieurs'!C95</f>
        <v>BOUVIER</v>
      </c>
      <c r="D93" s="289">
        <f>IF(ISERROR(SEARCH("'",'Récapitulatif Messieurs'!E95)),SUBSTITUTE(SUBSTITUTE(LEFT('Récapitulatif Messieurs'!E95,0)&amp;"0'"&amp;MID('Récapitulatif Messieurs'!E95,1,6),CHAR(34),""),"'",",")*1,SUBSTITUTE(SUBSTITUTE('Récapitulatif Messieurs'!E95,CHAR(34),""),"'",",")*1)</f>
        <v>0</v>
      </c>
      <c r="E93" s="289">
        <f>IF(ISERROR(SEARCH("'",'Récapitulatif Messieurs'!F95)),SUBSTITUTE(SUBSTITUTE(LEFT('Récapitulatif Messieurs'!F95,0)&amp;"0'"&amp;MID('Récapitulatif Messieurs'!F95,1,6),CHAR(34),""),"'",",")*1,SUBSTITUTE(SUBSTITUTE('Récapitulatif Messieurs'!F95,CHAR(34),""),"'",",")*1)</f>
        <v>0</v>
      </c>
      <c r="F93" s="289">
        <f>IF(ISERROR(SEARCH("'",'Récapitulatif Messieurs'!G95)),SUBSTITUTE(SUBSTITUTE(LEFT('Récapitulatif Messieurs'!G95,0)&amp;"0'"&amp;MID('Récapitulatif Messieurs'!G95,1,6),CHAR(34),""),"'",",")*1,SUBSTITUTE(SUBSTITUTE('Récapitulatif Messieurs'!G95,CHAR(34),""),"'",",")*1)</f>
        <v>0</v>
      </c>
      <c r="G93" s="289">
        <f>IF(ISERROR(SEARCH("'",'Récapitulatif Messieurs'!H95)),SUBSTITUTE(SUBSTITUTE(LEFT('Récapitulatif Messieurs'!H95,0)&amp;"0'"&amp;MID('Récapitulatif Messieurs'!H95,1,6),CHAR(34),""),"'",",")*1,SUBSTITUTE(SUBSTITUTE('Récapitulatif Messieurs'!H95,CHAR(34),""),"'",",")*1)</f>
        <v>0</v>
      </c>
      <c r="H93" s="289">
        <f>IF(ISERROR(SEARCH("'",'Récapitulatif Messieurs'!I95)),SUBSTITUTE(SUBSTITUTE(LEFT('Récapitulatif Messieurs'!I95,0)&amp;"0'"&amp;MID('Récapitulatif Messieurs'!I95,1,6),CHAR(34),""),"'",",")*1,SUBSTITUTE(SUBSTITUTE('Récapitulatif Messieurs'!I95,CHAR(34),""),"'",",")*1)</f>
        <v>0</v>
      </c>
      <c r="I93" s="289">
        <f>IF(ISERROR(SEARCH("'",'Récapitulatif Messieurs'!J95)),SUBSTITUTE(SUBSTITUTE(LEFT('Récapitulatif Messieurs'!J95,0)&amp;"0'"&amp;MID('Récapitulatif Messieurs'!J95,1,6),CHAR(34),""),"'",",")*1,SUBSTITUTE(SUBSTITUTE('Récapitulatif Messieurs'!J95,CHAR(34),""),"'",",")*1)</f>
        <v>0</v>
      </c>
      <c r="J93" s="289">
        <f>IF(ISERROR(SEARCH("'",'Récapitulatif Messieurs'!K95)),SUBSTITUTE(SUBSTITUTE(LEFT('Récapitulatif Messieurs'!K95,0)&amp;"0'"&amp;MID('Récapitulatif Messieurs'!K95,1,6),CHAR(34),""),"'",",")*1,SUBSTITUTE(SUBSTITUTE('Récapitulatif Messieurs'!K95,CHAR(34),""),"'",",")*1)</f>
        <v>0</v>
      </c>
      <c r="K93" s="289">
        <f>IF(ISERROR(SEARCH("'",'Récapitulatif Messieurs'!L95)),SUBSTITUTE(SUBSTITUTE(LEFT('Récapitulatif Messieurs'!L95,0)&amp;"0'"&amp;MID('Récapitulatif Messieurs'!L95,1,6),CHAR(34),""),"'",",")*1,SUBSTITUTE(SUBSTITUTE('Récapitulatif Messieurs'!L95,CHAR(34),""),"'",",")*1)</f>
        <v>0</v>
      </c>
      <c r="L93" s="289">
        <f>IF(ISERROR(SEARCH("'",'Récapitulatif Messieurs'!M95)),SUBSTITUTE(SUBSTITUTE(LEFT('Récapitulatif Messieurs'!M95,0)&amp;"0'"&amp;MID('Récapitulatif Messieurs'!M95,1,6),CHAR(34),""),"'",",")*1,SUBSTITUTE(SUBSTITUTE('Récapitulatif Messieurs'!M95,CHAR(34),""),"'",",")*1)</f>
        <v>0</v>
      </c>
      <c r="M93" s="289">
        <f>IF(ISERROR(SEARCH("'",'Récapitulatif Messieurs'!N95)),SUBSTITUTE(SUBSTITUTE(LEFT('Récapitulatif Messieurs'!N95,0)&amp;"0'"&amp;MID('Récapitulatif Messieurs'!N95,1,6),CHAR(34),""),"'",",")*1,SUBSTITUTE(SUBSTITUTE('Récapitulatif Messieurs'!N95,CHAR(34),""),"'",",")*1)</f>
        <v>0</v>
      </c>
      <c r="N93" s="289">
        <f>IF(ISERROR(SEARCH("'",'Récapitulatif Messieurs'!O95)),SUBSTITUTE(SUBSTITUTE(LEFT('Récapitulatif Messieurs'!O95,0)&amp;"0'"&amp;MID('Récapitulatif Messieurs'!O95,1,6),CHAR(34),""),"'",",")*1,SUBSTITUTE(SUBSTITUTE('Récapitulatif Messieurs'!O95,CHAR(34),""),"'",",")*1)</f>
        <v>0</v>
      </c>
      <c r="O93" s="289">
        <f>IF(ISERROR(SEARCH("'",'Récapitulatif Messieurs'!P95)),SUBSTITUTE(SUBSTITUTE(LEFT('Récapitulatif Messieurs'!P95,0)&amp;"0'"&amp;MID('Récapitulatif Messieurs'!P95,1,6),CHAR(34),""),"'",",")*1,SUBSTITUTE(SUBSTITUTE('Récapitulatif Messieurs'!P95,CHAR(34),""),"'",",")*1)</f>
        <v>0</v>
      </c>
      <c r="P93" s="289">
        <f>IF(ISERROR(SEARCH("'",'Récapitulatif Messieurs'!Q95)),SUBSTITUTE(SUBSTITUTE(LEFT('Récapitulatif Messieurs'!Q95,0)&amp;"0'"&amp;MID('Récapitulatif Messieurs'!Q95,1,6),CHAR(34),""),"'",",")*1,SUBSTITUTE(SUBSTITUTE('Récapitulatif Messieurs'!Q95,CHAR(34),""),"'",",")*1)</f>
        <v>0</v>
      </c>
      <c r="Q93" s="289">
        <f>IF(ISERROR(SEARCH("'",'Récapitulatif Messieurs'!R95)),SUBSTITUTE(SUBSTITUTE(LEFT('Récapitulatif Messieurs'!R95,0)&amp;"0'"&amp;MID('Récapitulatif Messieurs'!R95,1,6),CHAR(34),""),"'",",")*1,SUBSTITUTE(SUBSTITUTE('Récapitulatif Messieurs'!R95,CHAR(34),""),"'",",")*1)</f>
        <v>0</v>
      </c>
      <c r="R93" s="289">
        <f>IF(ISERROR(SEARCH("'",'Récapitulatif Messieurs'!S95)),SUBSTITUTE(SUBSTITUTE(LEFT('Récapitulatif Messieurs'!S95,0)&amp;"0'"&amp;MID('Récapitulatif Messieurs'!S95,1,6),CHAR(34),""),"'",",")*1,SUBSTITUTE(SUBSTITUTE('Récapitulatif Messieurs'!S95,CHAR(34),""),"'",",")*1)</f>
        <v>0</v>
      </c>
      <c r="S93" s="289">
        <f>IF(ISERROR(SEARCH("'",'Récapitulatif Messieurs'!T95)),SUBSTITUTE(SUBSTITUTE(LEFT('Récapitulatif Messieurs'!T95,0)&amp;"0'"&amp;MID('Récapitulatif Messieurs'!T95,1,6),CHAR(34),""),"'",",")*1,SUBSTITUTE(SUBSTITUTE('Récapitulatif Messieurs'!T95,CHAR(34),""),"'",",")*1)</f>
        <v>0</v>
      </c>
      <c r="T93" s="289">
        <f>IF(ISERROR(SEARCH("'",'Récapitulatif Messieurs'!U95)),SUBSTITUTE(SUBSTITUTE(LEFT('Récapitulatif Messieurs'!U95,0)&amp;"0'"&amp;MID('Récapitulatif Messieurs'!U95,1,6),CHAR(34),""),"'",",")*1,SUBSTITUTE(SUBSTITUTE('Récapitulatif Messieurs'!U95,CHAR(34),""),"'",",")*1)</f>
        <v>0</v>
      </c>
      <c r="U93" s="289">
        <f>IF(ISERROR(SEARCH("'",'Récapitulatif Messieurs'!V95)),SUBSTITUTE(SUBSTITUTE(LEFT('Récapitulatif Messieurs'!V95,0)&amp;"0'"&amp;MID('Récapitulatif Messieurs'!V95,1,6),CHAR(34),""),"'",",")*1,SUBSTITUTE(SUBSTITUTE('Récapitulatif Messieurs'!V95,CHAR(34),""),"'",",")*1)</f>
        <v>0</v>
      </c>
      <c r="V93" s="289"/>
    </row>
    <row r="94" spans="2:22">
      <c r="B94" s="344">
        <f>'Récapitulatif Messieurs'!B96</f>
        <v>0</v>
      </c>
      <c r="C94" s="1" t="str">
        <f>'Récapitulatif Messieurs'!C96</f>
        <v>Léo</v>
      </c>
      <c r="D94" s="363">
        <f>IFERROR(IF(D93&gt;0,IF(ISNA(VLOOKUP(D93,PTM!B:B,1,0)),1503-MATCH(D93,PTM!B:B,1),1504-MATCH(D93,PTM!B:B,1)),0),"")</f>
        <v>0</v>
      </c>
      <c r="E94" s="363">
        <f>IFERROR(IF(E93&gt;0,IF(ISNA(VLOOKUP(E93,PTM!C:C,1,0)),1503-MATCH(E93,PTM!C:C,1),1504-MATCH(E93,PTM!C:C,1)),0),"")</f>
        <v>0</v>
      </c>
      <c r="F94" s="363">
        <f>IFERROR(IF(F93&gt;0,IF(ISNA(VLOOKUP(F93,PTM!D:D,1,0)),1503-MATCH(F93,PTM!D:D,1),1504-MATCH(F93,PTM!D:D,1)),0),"")</f>
        <v>0</v>
      </c>
      <c r="G94" s="363">
        <f>IFERROR(IF(G93&gt;0,IF(ISNA(VLOOKUP(G93,PTM!E:E,1,0)),1503-MATCH(G93,PTM!E:E,1),1504-MATCH(G93,PTM!E:E,1)),0),"")</f>
        <v>0</v>
      </c>
      <c r="H94" s="363">
        <f>IFERROR(IF(H93&gt;0,IF(ISNA(VLOOKUP(H93,PTM!F:F,1,0)),1503-MATCH(H93,PTM!F:F,1),1504-MATCH(H93,PTM!F:F,1)),0),"")</f>
        <v>0</v>
      </c>
      <c r="I94" s="363">
        <f>IFERROR(IF(I93&gt;0,IF(ISNA(VLOOKUP(I93,PTM!H:H,1,0)),1503-MATCH(I93,PTM!H:H,1),1504-MATCH(I93,PTM!H:H,1)),0),"")</f>
        <v>0</v>
      </c>
      <c r="J94" s="363">
        <f>IFERROR(IF(J93&gt;0,IF(ISNA(VLOOKUP(J93,PTM!I:I,1,0)),1503-MATCH(J93,PTM!I:I,1),1504-MATCH(J93,PTM!I:I,1)),0),"")</f>
        <v>0</v>
      </c>
      <c r="K94" s="363">
        <f>IFERROR(IF(K93&gt;0,IF(ISNA(VLOOKUP(K93,PTM!J:J,1,0)),1503-MATCH(K93,PTM!J:J,1),1504-MATCH(K93,PTM!J:J,1)),0),"")</f>
        <v>0</v>
      </c>
      <c r="L94" s="363">
        <f>IFERROR(IF(L93&gt;0,IF(ISNA(VLOOKUP(L93,PTM!K:K,1,0)),1503-MATCH(L93,PTM!K:K,1),1504-MATCH(L93,PTM!K:K,1)),0),"")</f>
        <v>0</v>
      </c>
      <c r="M94" s="363">
        <f>IFERROR(IF(M93&gt;0,IF(ISNA(VLOOKUP(M93,PTM!L:L,1,0)),1503-MATCH(M93,PTM!L:L,1),1504-MATCH(M93,PTM!L:L,1)),0),"")</f>
        <v>0</v>
      </c>
      <c r="N94" s="363">
        <f>IFERROR(IF(N93&gt;0,IF(ISNA(VLOOKUP(N93,PTM!M:M,1,0)),1503-MATCH(N93,PTM!M:M,1),1504-MATCH(N93,PTM!M:M,1)),0),"")</f>
        <v>0</v>
      </c>
      <c r="O94" s="363">
        <f>IFERROR(IF(O93&gt;0,IF(ISNA(VLOOKUP(O93,PTM!N:N,1,0)),1503-MATCH(O93,PTM!N:N,1),1504-MATCH(O93,PTM!N:N,1)),0),"")</f>
        <v>0</v>
      </c>
      <c r="P94" s="363">
        <f>IFERROR(IF(P93&gt;0,IF(ISNA(VLOOKUP(P93,PTM!O:O,1,0)),1503-MATCH(P93,PTM!O:O,1),1504-MATCH(P93,PTM!O:O,1)),0),"")</f>
        <v>0</v>
      </c>
      <c r="Q94" s="363">
        <f>IFERROR(IF(Q93&gt;0,IF(ISNA(VLOOKUP(Q93,PTM!P:P,1,0)),1503-MATCH(Q93,PTM!P:P,1),1504-MATCH(Q93,PTM!P:P,1)),0),"")</f>
        <v>0</v>
      </c>
      <c r="R94" s="363">
        <f>IFERROR(IF(R93&gt;0,IF(ISNA(VLOOKUP(R93,PTM!Q:Q,1,0)),1503-MATCH(R93,PTM!Q:Q,1),1504-MATCH(R93,PTM!Q:Q,1)),0),"")</f>
        <v>0</v>
      </c>
      <c r="S94" s="363">
        <f>IFERROR(IF(S93&gt;0,IF(ISNA(VLOOKUP(S93,PTM!R:R,1,0)),1503-MATCH(S93,PTM!R:R,1),1504-MATCH(S93,PTM!R:R,1)),0),"")</f>
        <v>0</v>
      </c>
      <c r="T94" s="363">
        <f>IFERROR(IF(T93&gt;0,IF(ISNA(VLOOKUP(T93,PTM!S:S,1,0)),1503-MATCH(T93,PTM!S:S,1),1504-MATCH(T93,PTM!S:S,1)),0),"")</f>
        <v>0</v>
      </c>
      <c r="U94" s="363">
        <f>IFERROR(IF(U93&gt;0,IF(ISNA(VLOOKUP(U93,PTM!T:T,1,0)),1503-MATCH(U93,PTM!T:T,1),1504-MATCH(U93,PTM!T:T,1)),0),"")</f>
        <v>0</v>
      </c>
      <c r="V94" s="289"/>
    </row>
    <row r="95" spans="2:22">
      <c r="B95" s="402"/>
      <c r="C95" s="1" t="str">
        <f>'Récapitulatif Messieurs'!C97</f>
        <v>KROMER</v>
      </c>
      <c r="D95" s="402">
        <f>IF(ISERROR(SEARCH("'",'Récapitulatif Messieurs'!E97)),SUBSTITUTE(SUBSTITUTE(LEFT('Récapitulatif Messieurs'!E97,0)&amp;"0'"&amp;MID('Récapitulatif Messieurs'!E97,1,6),CHAR(34),""),"'",",")*1,SUBSTITUTE(SUBSTITUTE('Récapitulatif Messieurs'!E97,CHAR(34),""),"'",",")*1)</f>
        <v>0.27510000000000001</v>
      </c>
      <c r="E95" s="402">
        <f>IF(ISERROR(SEARCH("'",'Récapitulatif Messieurs'!F97)),SUBSTITUTE(SUBSTITUTE(LEFT('Récapitulatif Messieurs'!F97,0)&amp;"0'"&amp;MID('Récapitulatif Messieurs'!F97,1,6),CHAR(34),""),"'",",")*1,SUBSTITUTE(SUBSTITUTE('Récapitulatif Messieurs'!F97,CHAR(34),""),"'",",")*1)</f>
        <v>0</v>
      </c>
      <c r="F95" s="402">
        <f>IF(ISERROR(SEARCH("'",'Récapitulatif Messieurs'!G97)),SUBSTITUTE(SUBSTITUTE(LEFT('Récapitulatif Messieurs'!G97,0)&amp;"0'"&amp;MID('Récapitulatif Messieurs'!G97,1,6),CHAR(34),""),"'",",")*1,SUBSTITUTE(SUBSTITUTE('Récapitulatif Messieurs'!G97,CHAR(34),""),"'",",")*1)</f>
        <v>0</v>
      </c>
      <c r="G95" s="402">
        <f>IF(ISERROR(SEARCH("'",'Récapitulatif Messieurs'!H97)),SUBSTITUTE(SUBSTITUTE(LEFT('Récapitulatif Messieurs'!H97,0)&amp;"0'"&amp;MID('Récapitulatif Messieurs'!H97,1,6),CHAR(34),""),"'",",")*1,SUBSTITUTE(SUBSTITUTE('Récapitulatif Messieurs'!H97,CHAR(34),""),"'",",")*1)</f>
        <v>0</v>
      </c>
      <c r="H95" s="402">
        <f>IF(ISERROR(SEARCH("'",'Récapitulatif Messieurs'!I97)),SUBSTITUTE(SUBSTITUTE(LEFT('Récapitulatif Messieurs'!I97,0)&amp;"0'"&amp;MID('Récapitulatif Messieurs'!I97,1,6),CHAR(34),""),"'",",")*1,SUBSTITUTE(SUBSTITUTE('Récapitulatif Messieurs'!I97,CHAR(34),""),"'",",")*1)</f>
        <v>0</v>
      </c>
      <c r="I95" s="402">
        <f>IF(ISERROR(SEARCH("'",'Récapitulatif Messieurs'!J97)),SUBSTITUTE(SUBSTITUTE(LEFT('Récapitulatif Messieurs'!J97,0)&amp;"0'"&amp;MID('Récapitulatif Messieurs'!J97,1,6),CHAR(34),""),"'",",")*1,SUBSTITUTE(SUBSTITUTE('Récapitulatif Messieurs'!J97,CHAR(34),""),"'",",")*1)</f>
        <v>0</v>
      </c>
      <c r="J95" s="402">
        <f>IF(ISERROR(SEARCH("'",'Récapitulatif Messieurs'!K97)),SUBSTITUTE(SUBSTITUTE(LEFT('Récapitulatif Messieurs'!K97,0)&amp;"0'"&amp;MID('Récapitulatif Messieurs'!K97,1,6),CHAR(34),""),"'",",")*1,SUBSTITUTE(SUBSTITUTE('Récapitulatif Messieurs'!K97,CHAR(34),""),"'",",")*1)</f>
        <v>0</v>
      </c>
      <c r="K95" s="402">
        <f>IF(ISERROR(SEARCH("'",'Récapitulatif Messieurs'!L97)),SUBSTITUTE(SUBSTITUTE(LEFT('Récapitulatif Messieurs'!L97,0)&amp;"0'"&amp;MID('Récapitulatif Messieurs'!L97,1,6),CHAR(34),""),"'",",")*1,SUBSTITUTE(SUBSTITUTE('Récapitulatif Messieurs'!L97,CHAR(34),""),"'",",")*1)</f>
        <v>0</v>
      </c>
      <c r="L95" s="402">
        <f>IF(ISERROR(SEARCH("'",'Récapitulatif Messieurs'!M97)),SUBSTITUTE(SUBSTITUTE(LEFT('Récapitulatif Messieurs'!M97,0)&amp;"0'"&amp;MID('Récapitulatif Messieurs'!M97,1,6),CHAR(34),""),"'",",")*1,SUBSTITUTE(SUBSTITUTE('Récapitulatif Messieurs'!M97,CHAR(34),""),"'",",")*1)</f>
        <v>0</v>
      </c>
      <c r="M95" s="402">
        <f>IF(ISERROR(SEARCH("'",'Récapitulatif Messieurs'!N97)),SUBSTITUTE(SUBSTITUTE(LEFT('Récapitulatif Messieurs'!N97,0)&amp;"0'"&amp;MID('Récapitulatif Messieurs'!N97,1,6),CHAR(34),""),"'",",")*1,SUBSTITUTE(SUBSTITUTE('Récapitulatif Messieurs'!N97,CHAR(34),""),"'",",")*1)</f>
        <v>0</v>
      </c>
      <c r="N95" s="402">
        <f>IF(ISERROR(SEARCH("'",'Récapitulatif Messieurs'!O97)),SUBSTITUTE(SUBSTITUTE(LEFT('Récapitulatif Messieurs'!O97,0)&amp;"0'"&amp;MID('Récapitulatif Messieurs'!O97,1,6),CHAR(34),""),"'",",")*1,SUBSTITUTE(SUBSTITUTE('Récapitulatif Messieurs'!O97,CHAR(34),""),"'",",")*1)</f>
        <v>0</v>
      </c>
      <c r="O95" s="402">
        <f>IF(ISERROR(SEARCH("'",'Récapitulatif Messieurs'!P97)),SUBSTITUTE(SUBSTITUTE(LEFT('Récapitulatif Messieurs'!P97,0)&amp;"0'"&amp;MID('Récapitulatif Messieurs'!P97,1,6),CHAR(34),""),"'",",")*1,SUBSTITUTE(SUBSTITUTE('Récapitulatif Messieurs'!P97,CHAR(34),""),"'",",")*1)</f>
        <v>0</v>
      </c>
      <c r="P95" s="402">
        <f>IF(ISERROR(SEARCH("'",'Récapitulatif Messieurs'!Q97)),SUBSTITUTE(SUBSTITUTE(LEFT('Récapitulatif Messieurs'!Q97,0)&amp;"0'"&amp;MID('Récapitulatif Messieurs'!Q97,1,6),CHAR(34),""),"'",",")*1,SUBSTITUTE(SUBSTITUTE('Récapitulatif Messieurs'!Q97,CHAR(34),""),"'",",")*1)</f>
        <v>0</v>
      </c>
      <c r="Q95" s="402">
        <f>IF(ISERROR(SEARCH("'",'Récapitulatif Messieurs'!R97)),SUBSTITUTE(SUBSTITUTE(LEFT('Récapitulatif Messieurs'!R97,0)&amp;"0'"&amp;MID('Récapitulatif Messieurs'!R97,1,6),CHAR(34),""),"'",",")*1,SUBSTITUTE(SUBSTITUTE('Récapitulatif Messieurs'!R97,CHAR(34),""),"'",",")*1)</f>
        <v>0</v>
      </c>
      <c r="R95" s="402">
        <f>IF(ISERROR(SEARCH("'",'Récapitulatif Messieurs'!S97)),SUBSTITUTE(SUBSTITUTE(LEFT('Récapitulatif Messieurs'!S97,0)&amp;"0'"&amp;MID('Récapitulatif Messieurs'!S97,1,6),CHAR(34),""),"'",",")*1,SUBSTITUTE(SUBSTITUTE('Récapitulatif Messieurs'!S97,CHAR(34),""),"'",",")*1)</f>
        <v>0</v>
      </c>
      <c r="S95" s="402">
        <f>IF(ISERROR(SEARCH("'",'Récapitulatif Messieurs'!T97)),SUBSTITUTE(SUBSTITUTE(LEFT('Récapitulatif Messieurs'!T97,0)&amp;"0'"&amp;MID('Récapitulatif Messieurs'!T97,1,6),CHAR(34),""),"'",",")*1,SUBSTITUTE(SUBSTITUTE('Récapitulatif Messieurs'!T97,CHAR(34),""),"'",",")*1)</f>
        <v>0</v>
      </c>
      <c r="T95" s="402">
        <f>IF(ISERROR(SEARCH("'",'Récapitulatif Messieurs'!U97)),SUBSTITUTE(SUBSTITUTE(LEFT('Récapitulatif Messieurs'!U97,0)&amp;"0'"&amp;MID('Récapitulatif Messieurs'!U97,1,6),CHAR(34),""),"'",",")*1,SUBSTITUTE(SUBSTITUTE('Récapitulatif Messieurs'!U97,CHAR(34),""),"'",",")*1)</f>
        <v>2.3929</v>
      </c>
      <c r="U95" s="402">
        <f>IF(ISERROR(SEARCH("'",'Récapitulatif Messieurs'!V97)),SUBSTITUTE(SUBSTITUTE(LEFT('Récapitulatif Messieurs'!V97,0)&amp;"0'"&amp;MID('Récapitulatif Messieurs'!V97,1,6),CHAR(34),""),"'",",")*1,SUBSTITUTE(SUBSTITUTE('Récapitulatif Messieurs'!V97,CHAR(34),""),"'",",")*1)</f>
        <v>0</v>
      </c>
      <c r="V95" s="402"/>
    </row>
    <row r="96" spans="2:22">
      <c r="B96" s="402"/>
      <c r="C96" s="1" t="str">
        <f>'Récapitulatif Messieurs'!C98</f>
        <v>Robin</v>
      </c>
      <c r="D96" s="402">
        <f>IFERROR(IF(D95&gt;0,IF(ISNA(VLOOKUP(D95,PTM!B:B,1,0)),1503-MATCH(D95,PTM!B:B,1),1504-MATCH(D95,PTM!B:B,1)),0),"")</f>
        <v>937</v>
      </c>
      <c r="E96" s="402">
        <f>IFERROR(IF(E95&gt;0,IF(ISNA(VLOOKUP(E95,PTM!C:C,1,0)),1503-MATCH(E95,PTM!C:C,1),1504-MATCH(E95,PTM!C:C,1)),0),"")</f>
        <v>0</v>
      </c>
      <c r="F96" s="402">
        <f>IFERROR(IF(F95&gt;0,IF(ISNA(VLOOKUP(F95,PTM!D:D,1,0)),1503-MATCH(F95,PTM!D:D,1),1504-MATCH(F95,PTM!D:D,1)),0),"")</f>
        <v>0</v>
      </c>
      <c r="G96" s="402">
        <f>IFERROR(IF(G95&gt;0,IF(ISNA(VLOOKUP(G95,PTM!E:E,1,0)),1503-MATCH(G95,PTM!E:E,1),1504-MATCH(G95,PTM!E:E,1)),0),"")</f>
        <v>0</v>
      </c>
      <c r="H96" s="402">
        <f>IFERROR(IF(H95&gt;0,IF(ISNA(VLOOKUP(H95,PTM!F:F,1,0)),1503-MATCH(H95,PTM!F:F,1),1504-MATCH(H95,PTM!F:F,1)),0),"")</f>
        <v>0</v>
      </c>
      <c r="I96" s="402">
        <f>IFERROR(IF(I95&gt;0,IF(ISNA(VLOOKUP(I95,PTM!H:H,1,0)),1503-MATCH(I95,PTM!H:H,1),1504-MATCH(I95,PTM!H:H,1)),0),"")</f>
        <v>0</v>
      </c>
      <c r="J96" s="402">
        <f>IFERROR(IF(J95&gt;0,IF(ISNA(VLOOKUP(J95,PTM!I:I,1,0)),1503-MATCH(J95,PTM!I:I,1),1504-MATCH(J95,PTM!I:I,1)),0),"")</f>
        <v>0</v>
      </c>
      <c r="K96" s="402">
        <f>IFERROR(IF(K95&gt;0,IF(ISNA(VLOOKUP(K95,PTM!J:J,1,0)),1503-MATCH(K95,PTM!J:J,1),1504-MATCH(K95,PTM!J:J,1)),0),"")</f>
        <v>0</v>
      </c>
      <c r="L96" s="402">
        <f>IFERROR(IF(L95&gt;0,IF(ISNA(VLOOKUP(L95,PTM!K:K,1,0)),1503-MATCH(L95,PTM!K:K,1),1504-MATCH(L95,PTM!K:K,1)),0),"")</f>
        <v>0</v>
      </c>
      <c r="M96" s="402">
        <f>IFERROR(IF(M95&gt;0,IF(ISNA(VLOOKUP(M95,PTM!L:L,1,0)),1503-MATCH(M95,PTM!L:L,1),1504-MATCH(M95,PTM!L:L,1)),0),"")</f>
        <v>0</v>
      </c>
      <c r="N96" s="402">
        <f>IFERROR(IF(N95&gt;0,IF(ISNA(VLOOKUP(N95,PTM!M:M,1,0)),1503-MATCH(N95,PTM!M:M,1),1504-MATCH(N95,PTM!M:M,1)),0),"")</f>
        <v>0</v>
      </c>
      <c r="O96" s="402">
        <f>IFERROR(IF(O95&gt;0,IF(ISNA(VLOOKUP(O95,PTM!N:N,1,0)),1503-MATCH(O95,PTM!N:N,1),1504-MATCH(O95,PTM!N:N,1)),0),"")</f>
        <v>0</v>
      </c>
      <c r="P96" s="402">
        <f>IFERROR(IF(P95&gt;0,IF(ISNA(VLOOKUP(P95,PTM!O:O,1,0)),1503-MATCH(P95,PTM!O:O,1),1504-MATCH(P95,PTM!O:O,1)),0),"")</f>
        <v>0</v>
      </c>
      <c r="Q96" s="402">
        <f>IFERROR(IF(Q95&gt;0,IF(ISNA(VLOOKUP(Q95,PTM!P:P,1,0)),1503-MATCH(Q95,PTM!P:P,1),1504-MATCH(Q95,PTM!P:P,1)),0),"")</f>
        <v>0</v>
      </c>
      <c r="R96" s="402">
        <f>IFERROR(IF(R95&gt;0,IF(ISNA(VLOOKUP(R95,PTM!Q:Q,1,0)),1503-MATCH(R95,PTM!Q:Q,1),1504-MATCH(R95,PTM!Q:Q,1)),0),"")</f>
        <v>0</v>
      </c>
      <c r="S96" s="402">
        <f>IFERROR(IF(S95&gt;0,IF(ISNA(VLOOKUP(S95,PTM!R:R,1,0)),1503-MATCH(S95,PTM!R:R,1),1504-MATCH(S95,PTM!R:R,1)),0),"")</f>
        <v>0</v>
      </c>
      <c r="T96" s="402">
        <f>IFERROR(IF(T95&gt;0,IF(ISNA(VLOOKUP(T95,PTM!S:S,1,0)),1503-MATCH(T95,PTM!S:S,1),1504-MATCH(T95,PTM!S:S,1)),0),"")</f>
        <v>740</v>
      </c>
      <c r="U96" s="402">
        <f>IFERROR(IF(U95&gt;0,IF(ISNA(VLOOKUP(U95,PTM!T:T,1,0)),1503-MATCH(U95,PTM!T:T,1),1504-MATCH(U95,PTM!T:T,1)),0),"")</f>
        <v>0</v>
      </c>
      <c r="V96" s="402"/>
    </row>
    <row r="97" spans="2:22">
      <c r="B97" s="402"/>
      <c r="C97" s="1" t="str">
        <f>'Récapitulatif Messieurs'!C99</f>
        <v>GARULLI</v>
      </c>
      <c r="D97" s="402">
        <f>IF(ISERROR(SEARCH("'",'Récapitulatif Messieurs'!E99)),SUBSTITUTE(SUBSTITUTE(LEFT('Récapitulatif Messieurs'!E99,0)&amp;"0'"&amp;MID('Récapitulatif Messieurs'!E99,1,6),CHAR(34),""),"'",",")*1,SUBSTITUTE(SUBSTITUTE('Récapitulatif Messieurs'!E99,CHAR(34),""),"'",",")*1)</f>
        <v>0</v>
      </c>
      <c r="E97" s="402">
        <f>IF(ISERROR(SEARCH("'",'Récapitulatif Messieurs'!F99)),SUBSTITUTE(SUBSTITUTE(LEFT('Récapitulatif Messieurs'!F99,0)&amp;"0'"&amp;MID('Récapitulatif Messieurs'!F99,1,6),CHAR(34),""),"'",",")*1,SUBSTITUTE(SUBSTITUTE('Récapitulatif Messieurs'!F99,CHAR(34),""),"'",",")*1)</f>
        <v>0</v>
      </c>
      <c r="F97" s="402">
        <f>IF(ISERROR(SEARCH("'",'Récapitulatif Messieurs'!G99)),SUBSTITUTE(SUBSTITUTE(LEFT('Récapitulatif Messieurs'!G99,0)&amp;"0'"&amp;MID('Récapitulatif Messieurs'!G99,1,6),CHAR(34),""),"'",",")*1,SUBSTITUTE(SUBSTITUTE('Récapitulatif Messieurs'!G99,CHAR(34),""),"'",",")*1)</f>
        <v>0</v>
      </c>
      <c r="G97" s="402">
        <f>IF(ISERROR(SEARCH("'",'Récapitulatif Messieurs'!H99)),SUBSTITUTE(SUBSTITUTE(LEFT('Récapitulatif Messieurs'!H99,0)&amp;"0'"&amp;MID('Récapitulatif Messieurs'!H99,1,6),CHAR(34),""),"'",",")*1,SUBSTITUTE(SUBSTITUTE('Récapitulatif Messieurs'!H99,CHAR(34),""),"'",",")*1)</f>
        <v>0</v>
      </c>
      <c r="H97" s="402">
        <f>IF(ISERROR(SEARCH("'",'Récapitulatif Messieurs'!I99)),SUBSTITUTE(SUBSTITUTE(LEFT('Récapitulatif Messieurs'!I99,0)&amp;"0'"&amp;MID('Récapitulatif Messieurs'!I99,1,6),CHAR(34),""),"'",",")*1,SUBSTITUTE(SUBSTITUTE('Récapitulatif Messieurs'!I99,CHAR(34),""),"'",",")*1)</f>
        <v>0</v>
      </c>
      <c r="I97" s="402">
        <f>IF(ISERROR(SEARCH("'",'Récapitulatif Messieurs'!J99)),SUBSTITUTE(SUBSTITUTE(LEFT('Récapitulatif Messieurs'!J99,0)&amp;"0'"&amp;MID('Récapitulatif Messieurs'!J99,1,6),CHAR(34),""),"'",",")*1,SUBSTITUTE(SUBSTITUTE('Récapitulatif Messieurs'!J99,CHAR(34),""),"'",",")*1)</f>
        <v>0</v>
      </c>
      <c r="J97" s="402">
        <f>IF(ISERROR(SEARCH("'",'Récapitulatif Messieurs'!K99)),SUBSTITUTE(SUBSTITUTE(LEFT('Récapitulatif Messieurs'!K99,0)&amp;"0'"&amp;MID('Récapitulatif Messieurs'!K99,1,6),CHAR(34),""),"'",",")*1,SUBSTITUTE(SUBSTITUTE('Récapitulatif Messieurs'!K99,CHAR(34),""),"'",",")*1)</f>
        <v>0</v>
      </c>
      <c r="K97" s="402">
        <f>IF(ISERROR(SEARCH("'",'Récapitulatif Messieurs'!L99)),SUBSTITUTE(SUBSTITUTE(LEFT('Récapitulatif Messieurs'!L99,0)&amp;"0'"&amp;MID('Récapitulatif Messieurs'!L99,1,6),CHAR(34),""),"'",",")*1,SUBSTITUTE(SUBSTITUTE('Récapitulatif Messieurs'!L99,CHAR(34),""),"'",",")*1)</f>
        <v>0</v>
      </c>
      <c r="L97" s="402">
        <f>IF(ISERROR(SEARCH("'",'Récapitulatif Messieurs'!M99)),SUBSTITUTE(SUBSTITUTE(LEFT('Récapitulatif Messieurs'!M99,0)&amp;"0'"&amp;MID('Récapitulatif Messieurs'!M99,1,6),CHAR(34),""),"'",",")*1,SUBSTITUTE(SUBSTITUTE('Récapitulatif Messieurs'!M99,CHAR(34),""),"'",",")*1)</f>
        <v>0</v>
      </c>
      <c r="M97" s="402">
        <f>IF(ISERROR(SEARCH("'",'Récapitulatif Messieurs'!N99)),SUBSTITUTE(SUBSTITUTE(LEFT('Récapitulatif Messieurs'!N99,0)&amp;"0'"&amp;MID('Récapitulatif Messieurs'!N99,1,6),CHAR(34),""),"'",",")*1,SUBSTITUTE(SUBSTITUTE('Récapitulatif Messieurs'!N99,CHAR(34),""),"'",",")*1)</f>
        <v>0</v>
      </c>
      <c r="N97" s="402">
        <f>IF(ISERROR(SEARCH("'",'Récapitulatif Messieurs'!O99)),SUBSTITUTE(SUBSTITUTE(LEFT('Récapitulatif Messieurs'!O99,0)&amp;"0'"&amp;MID('Récapitulatif Messieurs'!O99,1,6),CHAR(34),""),"'",",")*1,SUBSTITUTE(SUBSTITUTE('Récapitulatif Messieurs'!O99,CHAR(34),""),"'",",")*1)</f>
        <v>0</v>
      </c>
      <c r="O97" s="402">
        <f>IF(ISERROR(SEARCH("'",'Récapitulatif Messieurs'!P99)),SUBSTITUTE(SUBSTITUTE(LEFT('Récapitulatif Messieurs'!P99,0)&amp;"0'"&amp;MID('Récapitulatif Messieurs'!P99,1,6),CHAR(34),""),"'",",")*1,SUBSTITUTE(SUBSTITUTE('Récapitulatif Messieurs'!P99,CHAR(34),""),"'",",")*1)</f>
        <v>0</v>
      </c>
      <c r="P97" s="402">
        <f>IF(ISERROR(SEARCH("'",'Récapitulatif Messieurs'!Q99)),SUBSTITUTE(SUBSTITUTE(LEFT('Récapitulatif Messieurs'!Q99,0)&amp;"0'"&amp;MID('Récapitulatif Messieurs'!Q99,1,6),CHAR(34),""),"'",",")*1,SUBSTITUTE(SUBSTITUTE('Récapitulatif Messieurs'!Q99,CHAR(34),""),"'",",")*1)</f>
        <v>0</v>
      </c>
      <c r="Q97" s="402">
        <f>IF(ISERROR(SEARCH("'",'Récapitulatif Messieurs'!R99)),SUBSTITUTE(SUBSTITUTE(LEFT('Récapitulatif Messieurs'!R99,0)&amp;"0'"&amp;MID('Récapitulatif Messieurs'!R99,1,6),CHAR(34),""),"'",",")*1,SUBSTITUTE(SUBSTITUTE('Récapitulatif Messieurs'!R99,CHAR(34),""),"'",",")*1)</f>
        <v>0</v>
      </c>
      <c r="R97" s="402">
        <f>IF(ISERROR(SEARCH("'",'Récapitulatif Messieurs'!S99)),SUBSTITUTE(SUBSTITUTE(LEFT('Récapitulatif Messieurs'!S99,0)&amp;"0'"&amp;MID('Récapitulatif Messieurs'!S99,1,6),CHAR(34),""),"'",",")*1,SUBSTITUTE(SUBSTITUTE('Récapitulatif Messieurs'!S99,CHAR(34),""),"'",",")*1)</f>
        <v>0</v>
      </c>
      <c r="S97" s="402">
        <f>IF(ISERROR(SEARCH("'",'Récapitulatif Messieurs'!T99)),SUBSTITUTE(SUBSTITUTE(LEFT('Récapitulatif Messieurs'!T99,0)&amp;"0'"&amp;MID('Récapitulatif Messieurs'!T99,1,6),CHAR(34),""),"'",",")*1,SUBSTITUTE(SUBSTITUTE('Récapitulatif Messieurs'!T99,CHAR(34),""),"'",",")*1)</f>
        <v>0</v>
      </c>
      <c r="T97" s="402">
        <f>IF(ISERROR(SEARCH("'",'Récapitulatif Messieurs'!U99)),SUBSTITUTE(SUBSTITUTE(LEFT('Récapitulatif Messieurs'!U99,0)&amp;"0'"&amp;MID('Récapitulatif Messieurs'!U99,1,6),CHAR(34),""),"'",",")*1,SUBSTITUTE(SUBSTITUTE('Récapitulatif Messieurs'!U99,CHAR(34),""),"'",",")*1)</f>
        <v>0</v>
      </c>
      <c r="U97" s="402">
        <f>IF(ISERROR(SEARCH("'",'Récapitulatif Messieurs'!V99)),SUBSTITUTE(SUBSTITUTE(LEFT('Récapitulatif Messieurs'!V99,0)&amp;"0'"&amp;MID('Récapitulatif Messieurs'!V99,1,6),CHAR(34),""),"'",",")*1,SUBSTITUTE(SUBSTITUTE('Récapitulatif Messieurs'!V99,CHAR(34),""),"'",",")*1)</f>
        <v>0</v>
      </c>
      <c r="V97" s="402"/>
    </row>
    <row r="98" spans="2:22">
      <c r="B98" s="402"/>
      <c r="C98" s="1" t="str">
        <f>'Récapitulatif Messieurs'!C100</f>
        <v>Torquato</v>
      </c>
      <c r="D98" s="402">
        <f>IFERROR(IF(D97&gt;0,IF(ISNA(VLOOKUP(D97,PTM!B:B,1,0)),1503-MATCH(D97,PTM!B:B,1),1504-MATCH(D97,PTM!B:B,1)),0),"")</f>
        <v>0</v>
      </c>
      <c r="E98" s="402">
        <f>IFERROR(IF(E97&gt;0,IF(ISNA(VLOOKUP(E97,PTM!C:C,1,0)),1503-MATCH(E97,PTM!C:C,1),1504-MATCH(E97,PTM!C:C,1)),0),"")</f>
        <v>0</v>
      </c>
      <c r="F98" s="402">
        <f>IFERROR(IF(F97&gt;0,IF(ISNA(VLOOKUP(F97,PTM!D:D,1,0)),1503-MATCH(F97,PTM!D:D,1),1504-MATCH(F97,PTM!D:D,1)),0),"")</f>
        <v>0</v>
      </c>
      <c r="G98" s="402">
        <f>IFERROR(IF(G97&gt;0,IF(ISNA(VLOOKUP(G97,PTM!E:E,1,0)),1503-MATCH(G97,PTM!E:E,1),1504-MATCH(G97,PTM!E:E,1)),0),"")</f>
        <v>0</v>
      </c>
      <c r="H98" s="402">
        <f>IFERROR(IF(H97&gt;0,IF(ISNA(VLOOKUP(H97,PTM!F:F,1,0)),1503-MATCH(H97,PTM!F:F,1),1504-MATCH(H97,PTM!F:F,1)),0),"")</f>
        <v>0</v>
      </c>
      <c r="I98" s="402">
        <f>IFERROR(IF(I97&gt;0,IF(ISNA(VLOOKUP(I97,PTM!H:H,1,0)),1503-MATCH(I97,PTM!H:H,1),1504-MATCH(I97,PTM!H:H,1)),0),"")</f>
        <v>0</v>
      </c>
      <c r="J98" s="402">
        <f>IFERROR(IF(J97&gt;0,IF(ISNA(VLOOKUP(J97,PTM!I:I,1,0)),1503-MATCH(J97,PTM!I:I,1),1504-MATCH(J97,PTM!I:I,1)),0),"")</f>
        <v>0</v>
      </c>
      <c r="K98" s="402">
        <f>IFERROR(IF(K97&gt;0,IF(ISNA(VLOOKUP(K97,PTM!J:J,1,0)),1503-MATCH(K97,PTM!J:J,1),1504-MATCH(K97,PTM!J:J,1)),0),"")</f>
        <v>0</v>
      </c>
      <c r="L98" s="402">
        <f>IFERROR(IF(L97&gt;0,IF(ISNA(VLOOKUP(L97,PTM!K:K,1,0)),1503-MATCH(L97,PTM!K:K,1),1504-MATCH(L97,PTM!K:K,1)),0),"")</f>
        <v>0</v>
      </c>
      <c r="M98" s="402">
        <f>IFERROR(IF(M97&gt;0,IF(ISNA(VLOOKUP(M97,PTM!L:L,1,0)),1503-MATCH(M97,PTM!L:L,1),1504-MATCH(M97,PTM!L:L,1)),0),"")</f>
        <v>0</v>
      </c>
      <c r="N98" s="402">
        <f>IFERROR(IF(N97&gt;0,IF(ISNA(VLOOKUP(N97,PTM!M:M,1,0)),1503-MATCH(N97,PTM!M:M,1),1504-MATCH(N97,PTM!M:M,1)),0),"")</f>
        <v>0</v>
      </c>
      <c r="O98" s="402">
        <f>IFERROR(IF(O97&gt;0,IF(ISNA(VLOOKUP(O97,PTM!N:N,1,0)),1503-MATCH(O97,PTM!N:N,1),1504-MATCH(O97,PTM!N:N,1)),0),"")</f>
        <v>0</v>
      </c>
      <c r="P98" s="402">
        <f>IFERROR(IF(P97&gt;0,IF(ISNA(VLOOKUP(P97,PTM!O:O,1,0)),1503-MATCH(P97,PTM!O:O,1),1504-MATCH(P97,PTM!O:O,1)),0),"")</f>
        <v>0</v>
      </c>
      <c r="Q98" s="402">
        <f>IFERROR(IF(Q97&gt;0,IF(ISNA(VLOOKUP(Q97,PTM!P:P,1,0)),1503-MATCH(Q97,PTM!P:P,1),1504-MATCH(Q97,PTM!P:P,1)),0),"")</f>
        <v>0</v>
      </c>
      <c r="R98" s="402">
        <f>IFERROR(IF(R97&gt;0,IF(ISNA(VLOOKUP(R97,PTM!Q:Q,1,0)),1503-MATCH(R97,PTM!Q:Q,1),1504-MATCH(R97,PTM!Q:Q,1)),0),"")</f>
        <v>0</v>
      </c>
      <c r="S98" s="402">
        <f>IFERROR(IF(S97&gt;0,IF(ISNA(VLOOKUP(S97,PTM!R:R,1,0)),1503-MATCH(S97,PTM!R:R,1),1504-MATCH(S97,PTM!R:R,1)),0),"")</f>
        <v>0</v>
      </c>
      <c r="T98" s="402">
        <f>IFERROR(IF(T97&gt;0,IF(ISNA(VLOOKUP(T97,PTM!S:S,1,0)),1503-MATCH(T97,PTM!S:S,1),1504-MATCH(T97,PTM!S:S,1)),0),"")</f>
        <v>0</v>
      </c>
      <c r="U98" s="402">
        <f>IFERROR(IF(U97&gt;0,IF(ISNA(VLOOKUP(U97,PTM!T:T,1,0)),1503-MATCH(U97,PTM!T:T,1),1504-MATCH(U97,PTM!T:T,1)),0),"")</f>
        <v>0</v>
      </c>
      <c r="V98" s="402"/>
    </row>
    <row r="99" spans="2:22">
      <c r="B99" s="344">
        <f>'Récapitulatif Messieurs'!B101</f>
        <v>0</v>
      </c>
      <c r="C99" s="1" t="str">
        <f>'Récapitulatif Messieurs'!C101</f>
        <v>RAMSAMY</v>
      </c>
      <c r="D99" s="289">
        <f>IF(ISERROR(SEARCH("'",'Récapitulatif Messieurs'!E101)),SUBSTITUTE(SUBSTITUTE(LEFT('Récapitulatif Messieurs'!E101,0)&amp;"0'"&amp;MID('Récapitulatif Messieurs'!E101,1,6),CHAR(34),""),"'",",")*1,SUBSTITUTE(SUBSTITUTE('Récapitulatif Messieurs'!E101,CHAR(34),""),"'",",")*1)</f>
        <v>0</v>
      </c>
      <c r="E99" s="289">
        <f>IF(ISERROR(SEARCH("'",'Récapitulatif Messieurs'!F101)),SUBSTITUTE(SUBSTITUTE(LEFT('Récapitulatif Messieurs'!F101,0)&amp;"0'"&amp;MID('Récapitulatif Messieurs'!F101,1,6),CHAR(34),""),"'",",")*1,SUBSTITUTE(SUBSTITUTE('Récapitulatif Messieurs'!F101,CHAR(34),""),"'",",")*1)</f>
        <v>0</v>
      </c>
      <c r="F99" s="289">
        <f>IF(ISERROR(SEARCH("'",'Récapitulatif Messieurs'!G101)),SUBSTITUTE(SUBSTITUTE(LEFT('Récapitulatif Messieurs'!G101,0)&amp;"0'"&amp;MID('Récapitulatif Messieurs'!G101,1,6),CHAR(34),""),"'",",")*1,SUBSTITUTE(SUBSTITUTE('Récapitulatif Messieurs'!G101,CHAR(34),""),"'",",")*1)</f>
        <v>0</v>
      </c>
      <c r="G99" s="289">
        <f>IF(ISERROR(SEARCH("'",'Récapitulatif Messieurs'!H101)),SUBSTITUTE(SUBSTITUTE(LEFT('Récapitulatif Messieurs'!H101,0)&amp;"0'"&amp;MID('Récapitulatif Messieurs'!H101,1,6),CHAR(34),""),"'",",")*1,SUBSTITUTE(SUBSTITUTE('Récapitulatif Messieurs'!H101,CHAR(34),""),"'",",")*1)</f>
        <v>0</v>
      </c>
      <c r="H99" s="289">
        <f>IF(ISERROR(SEARCH("'",'Récapitulatif Messieurs'!I101)),SUBSTITUTE(SUBSTITUTE(LEFT('Récapitulatif Messieurs'!I101,0)&amp;"0'"&amp;MID('Récapitulatif Messieurs'!I101,1,6),CHAR(34),""),"'",",")*1,SUBSTITUTE(SUBSTITUTE('Récapitulatif Messieurs'!I101,CHAR(34),""),"'",",")*1)</f>
        <v>0</v>
      </c>
      <c r="I99" s="289">
        <f>IF(ISERROR(SEARCH("'",'Récapitulatif Messieurs'!J101)),SUBSTITUTE(SUBSTITUTE(LEFT('Récapitulatif Messieurs'!J101,0)&amp;"0'"&amp;MID('Récapitulatif Messieurs'!J101,1,6),CHAR(34),""),"'",",")*1,SUBSTITUTE(SUBSTITUTE('Récapitulatif Messieurs'!J101,CHAR(34),""),"'",",")*1)</f>
        <v>0</v>
      </c>
      <c r="J99" s="289">
        <f>IF(ISERROR(SEARCH("'",'Récapitulatif Messieurs'!K101)),SUBSTITUTE(SUBSTITUTE(LEFT('Récapitulatif Messieurs'!K101,0)&amp;"0'"&amp;MID('Récapitulatif Messieurs'!K101,1,6),CHAR(34),""),"'",",")*1,SUBSTITUTE(SUBSTITUTE('Récapitulatif Messieurs'!K101,CHAR(34),""),"'",",")*1)</f>
        <v>0</v>
      </c>
      <c r="K99" s="289">
        <f>IF(ISERROR(SEARCH("'",'Récapitulatif Messieurs'!L101)),SUBSTITUTE(SUBSTITUTE(LEFT('Récapitulatif Messieurs'!L101,0)&amp;"0'"&amp;MID('Récapitulatif Messieurs'!L101,1,6),CHAR(34),""),"'",",")*1,SUBSTITUTE(SUBSTITUTE('Récapitulatif Messieurs'!L101,CHAR(34),""),"'",",")*1)</f>
        <v>0</v>
      </c>
      <c r="L99" s="289">
        <f>IF(ISERROR(SEARCH("'",'Récapitulatif Messieurs'!M101)),SUBSTITUTE(SUBSTITUTE(LEFT('Récapitulatif Messieurs'!M101,0)&amp;"0'"&amp;MID('Récapitulatif Messieurs'!M101,1,6),CHAR(34),""),"'",",")*1,SUBSTITUTE(SUBSTITUTE('Récapitulatif Messieurs'!M101,CHAR(34),""),"'",",")*1)</f>
        <v>0</v>
      </c>
      <c r="M99" s="289">
        <f>IF(ISERROR(SEARCH("'",'Récapitulatif Messieurs'!N101)),SUBSTITUTE(SUBSTITUTE(LEFT('Récapitulatif Messieurs'!N101,0)&amp;"0'"&amp;MID('Récapitulatif Messieurs'!N101,1,6),CHAR(34),""),"'",",")*1,SUBSTITUTE(SUBSTITUTE('Récapitulatif Messieurs'!N101,CHAR(34),""),"'",",")*1)</f>
        <v>0</v>
      </c>
      <c r="N99" s="289">
        <f>IF(ISERROR(SEARCH("'",'Récapitulatif Messieurs'!O101)),SUBSTITUTE(SUBSTITUTE(LEFT('Récapitulatif Messieurs'!O101,0)&amp;"0'"&amp;MID('Récapitulatif Messieurs'!O101,1,6),CHAR(34),""),"'",",")*1,SUBSTITUTE(SUBSTITUTE('Récapitulatif Messieurs'!O101,CHAR(34),""),"'",",")*1)</f>
        <v>0</v>
      </c>
      <c r="O99" s="289">
        <f>IF(ISERROR(SEARCH("'",'Récapitulatif Messieurs'!P101)),SUBSTITUTE(SUBSTITUTE(LEFT('Récapitulatif Messieurs'!P101,0)&amp;"0'"&amp;MID('Récapitulatif Messieurs'!P101,1,6),CHAR(34),""),"'",",")*1,SUBSTITUTE(SUBSTITUTE('Récapitulatif Messieurs'!P101,CHAR(34),""),"'",",")*1)</f>
        <v>0</v>
      </c>
      <c r="P99" s="289">
        <f>IF(ISERROR(SEARCH("'",'Récapitulatif Messieurs'!Q101)),SUBSTITUTE(SUBSTITUTE(LEFT('Récapitulatif Messieurs'!Q101,0)&amp;"0'"&amp;MID('Récapitulatif Messieurs'!Q101,1,6),CHAR(34),""),"'",",")*1,SUBSTITUTE(SUBSTITUTE('Récapitulatif Messieurs'!Q101,CHAR(34),""),"'",",")*1)</f>
        <v>0</v>
      </c>
      <c r="Q99" s="289">
        <f>IF(ISERROR(SEARCH("'",'Récapitulatif Messieurs'!R101)),SUBSTITUTE(SUBSTITUTE(LEFT('Récapitulatif Messieurs'!R101,0)&amp;"0'"&amp;MID('Récapitulatif Messieurs'!R101,1,6),CHAR(34),""),"'",",")*1,SUBSTITUTE(SUBSTITUTE('Récapitulatif Messieurs'!R101,CHAR(34),""),"'",",")*1)</f>
        <v>0</v>
      </c>
      <c r="R99" s="289">
        <f>IF(ISERROR(SEARCH("'",'Récapitulatif Messieurs'!S101)),SUBSTITUTE(SUBSTITUTE(LEFT('Récapitulatif Messieurs'!S101,0)&amp;"0'"&amp;MID('Récapitulatif Messieurs'!S101,1,6),CHAR(34),""),"'",",")*1,SUBSTITUTE(SUBSTITUTE('Récapitulatif Messieurs'!S101,CHAR(34),""),"'",",")*1)</f>
        <v>0</v>
      </c>
      <c r="S99" s="289">
        <f>IF(ISERROR(SEARCH("'",'Récapitulatif Messieurs'!T101)),SUBSTITUTE(SUBSTITUTE(LEFT('Récapitulatif Messieurs'!T101,0)&amp;"0'"&amp;MID('Récapitulatif Messieurs'!T101,1,6),CHAR(34),""),"'",",")*1,SUBSTITUTE(SUBSTITUTE('Récapitulatif Messieurs'!T101,CHAR(34),""),"'",",")*1)</f>
        <v>0</v>
      </c>
      <c r="T99" s="289">
        <f>IF(ISERROR(SEARCH("'",'Récapitulatif Messieurs'!U101)),SUBSTITUTE(SUBSTITUTE(LEFT('Récapitulatif Messieurs'!U101,0)&amp;"0'"&amp;MID('Récapitulatif Messieurs'!U101,1,6),CHAR(34),""),"'",",")*1,SUBSTITUTE(SUBSTITUTE('Récapitulatif Messieurs'!U101,CHAR(34),""),"'",",")*1)</f>
        <v>0</v>
      </c>
      <c r="U99" s="289">
        <f>IF(ISERROR(SEARCH("'",'Récapitulatif Messieurs'!V101)),SUBSTITUTE(SUBSTITUTE(LEFT('Récapitulatif Messieurs'!V101,0)&amp;"0'"&amp;MID('Récapitulatif Messieurs'!V101,1,6),CHAR(34),""),"'",",")*1,SUBSTITUTE(SUBSTITUTE('Récapitulatif Messieurs'!V101,CHAR(34),""),"'",",")*1)</f>
        <v>0</v>
      </c>
      <c r="V99" s="289"/>
    </row>
    <row r="100" spans="2:22">
      <c r="B100" s="344">
        <f>'Récapitulatif Messieurs'!B102</f>
        <v>0</v>
      </c>
      <c r="C100" s="1" t="str">
        <f>'Récapitulatif Messieurs'!C102</f>
        <v>Christophe</v>
      </c>
      <c r="D100" s="363">
        <f>IFERROR(IF(D99&gt;0,IF(ISNA(VLOOKUP(D99,PTM!B:B,1,0)),1503-MATCH(D99,PTM!B:B,1),1504-MATCH(D99,PTM!B:B,1)),0),"")</f>
        <v>0</v>
      </c>
      <c r="E100" s="363">
        <f>IFERROR(IF(E99&gt;0,IF(ISNA(VLOOKUP(E99,PTM!C:C,1,0)),1503-MATCH(E99,PTM!C:C,1),1504-MATCH(E99,PTM!C:C,1)),0),"")</f>
        <v>0</v>
      </c>
      <c r="F100" s="363">
        <f>IFERROR(IF(F99&gt;0,IF(ISNA(VLOOKUP(F99,PTM!D:D,1,0)),1503-MATCH(F99,PTM!D:D,1),1504-MATCH(F99,PTM!D:D,1)),0),"")</f>
        <v>0</v>
      </c>
      <c r="G100" s="363">
        <f>IFERROR(IF(G99&gt;0,IF(ISNA(VLOOKUP(G99,PTM!E:E,1,0)),1503-MATCH(G99,PTM!E:E,1),1504-MATCH(G99,PTM!E:E,1)),0),"")</f>
        <v>0</v>
      </c>
      <c r="H100" s="363">
        <f>IFERROR(IF(H99&gt;0,IF(ISNA(VLOOKUP(H99,PTM!F:F,1,0)),1503-MATCH(H99,PTM!F:F,1),1504-MATCH(H99,PTM!F:F,1)),0),"")</f>
        <v>0</v>
      </c>
      <c r="I100" s="363">
        <f>IFERROR(IF(I99&gt;0,IF(ISNA(VLOOKUP(I99,PTM!H:H,1,0)),1503-MATCH(I99,PTM!H:H,1),1504-MATCH(I99,PTM!H:H,1)),0),"")</f>
        <v>0</v>
      </c>
      <c r="J100" s="363">
        <f>IFERROR(IF(J99&gt;0,IF(ISNA(VLOOKUP(J99,PTM!I:I,1,0)),1503-MATCH(J99,PTM!I:I,1),1504-MATCH(J99,PTM!I:I,1)),0),"")</f>
        <v>0</v>
      </c>
      <c r="K100" s="363">
        <f>IFERROR(IF(K99&gt;0,IF(ISNA(VLOOKUP(K99,PTM!J:J,1,0)),1503-MATCH(K99,PTM!J:J,1),1504-MATCH(K99,PTM!J:J,1)),0),"")</f>
        <v>0</v>
      </c>
      <c r="L100" s="363">
        <f>IFERROR(IF(L99&gt;0,IF(ISNA(VLOOKUP(L99,PTM!K:K,1,0)),1503-MATCH(L99,PTM!K:K,1),1504-MATCH(L99,PTM!K:K,1)),0),"")</f>
        <v>0</v>
      </c>
      <c r="M100" s="363">
        <f>IFERROR(IF(M99&gt;0,IF(ISNA(VLOOKUP(M99,PTM!L:L,1,0)),1503-MATCH(M99,PTM!L:L,1),1504-MATCH(M99,PTM!L:L,1)),0),"")</f>
        <v>0</v>
      </c>
      <c r="N100" s="363">
        <f>IFERROR(IF(N99&gt;0,IF(ISNA(VLOOKUP(N99,PTM!M:M,1,0)),1503-MATCH(N99,PTM!M:M,1),1504-MATCH(N99,PTM!M:M,1)),0),"")</f>
        <v>0</v>
      </c>
      <c r="O100" s="363">
        <f>IFERROR(IF(O99&gt;0,IF(ISNA(VLOOKUP(O99,PTM!N:N,1,0)),1503-MATCH(O99,PTM!N:N,1),1504-MATCH(O99,PTM!N:N,1)),0),"")</f>
        <v>0</v>
      </c>
      <c r="P100" s="363">
        <f>IFERROR(IF(P99&gt;0,IF(ISNA(VLOOKUP(P99,PTM!O:O,1,0)),1503-MATCH(P99,PTM!O:O,1),1504-MATCH(P99,PTM!O:O,1)),0),"")</f>
        <v>0</v>
      </c>
      <c r="Q100" s="363">
        <f>IFERROR(IF(Q99&gt;0,IF(ISNA(VLOOKUP(Q99,PTM!P:P,1,0)),1503-MATCH(Q99,PTM!P:P,1),1504-MATCH(Q99,PTM!P:P,1)),0),"")</f>
        <v>0</v>
      </c>
      <c r="R100" s="363">
        <f>IFERROR(IF(R99&gt;0,IF(ISNA(VLOOKUP(R99,PTM!Q:Q,1,0)),1503-MATCH(R99,PTM!Q:Q,1),1504-MATCH(R99,PTM!Q:Q,1)),0),"")</f>
        <v>0</v>
      </c>
      <c r="S100" s="363">
        <f>IFERROR(IF(S99&gt;0,IF(ISNA(VLOOKUP(S99,PTM!R:R,1,0)),1503-MATCH(S99,PTM!R:R,1),1504-MATCH(S99,PTM!R:R,1)),0),"")</f>
        <v>0</v>
      </c>
      <c r="T100" s="363">
        <f>IFERROR(IF(T99&gt;0,IF(ISNA(VLOOKUP(T99,PTM!S:S,1,0)),1503-MATCH(T99,PTM!S:S,1),1504-MATCH(T99,PTM!S:S,1)),0),"")</f>
        <v>0</v>
      </c>
      <c r="U100" s="363">
        <f>IFERROR(IF(U99&gt;0,IF(ISNA(VLOOKUP(U99,PTM!T:T,1,0)),1503-MATCH(U99,PTM!T:T,1),1504-MATCH(U99,PTM!T:T,1)),0),"")</f>
        <v>0</v>
      </c>
      <c r="V100" s="289"/>
    </row>
    <row r="101" spans="2:22">
      <c r="B101" s="369"/>
      <c r="C101" s="1" t="str">
        <f>'Récapitulatif Messieurs'!C103</f>
        <v>RENARD</v>
      </c>
      <c r="D101" s="369">
        <f>IF(ISERROR(SEARCH("'",'Récapitulatif Messieurs'!E103)),SUBSTITUTE(SUBSTITUTE(LEFT('Récapitulatif Messieurs'!E103,0)&amp;"0'"&amp;MID('Récapitulatif Messieurs'!E103,1,6),CHAR(34),""),"'",",")*1,SUBSTITUTE(SUBSTITUTE('Récapitulatif Messieurs'!E103,CHAR(34),""),"'",",")*1)</f>
        <v>0.25869999999999999</v>
      </c>
      <c r="E101" s="369">
        <f>IF(ISERROR(SEARCH("'",'Récapitulatif Messieurs'!F103)),SUBSTITUTE(SUBSTITUTE(LEFT('Récapitulatif Messieurs'!F103,0)&amp;"0'"&amp;MID('Récapitulatif Messieurs'!F103,1,6),CHAR(34),""),"'",",")*1,SUBSTITUTE(SUBSTITUTE('Récapitulatif Messieurs'!F103,CHAR(34),""),"'",",")*1)</f>
        <v>0.54920000000000002</v>
      </c>
      <c r="F101" s="369">
        <f>IF(ISERROR(SEARCH("'",'Récapitulatif Messieurs'!G103)),SUBSTITUTE(SUBSTITUTE(LEFT('Récapitulatif Messieurs'!G103,0)&amp;"0'"&amp;MID('Récapitulatif Messieurs'!G103,1,6),CHAR(34),""),"'",",")*1,SUBSTITUTE(SUBSTITUTE('Récapitulatif Messieurs'!G103,CHAR(34),""),"'",",")*1)</f>
        <v>0</v>
      </c>
      <c r="G101" s="369">
        <f>IF(ISERROR(SEARCH("'",'Récapitulatif Messieurs'!H103)),SUBSTITUTE(SUBSTITUTE(LEFT('Récapitulatif Messieurs'!H103,0)&amp;"0'"&amp;MID('Récapitulatif Messieurs'!H103,1,6),CHAR(34),""),"'",",")*1,SUBSTITUTE(SUBSTITUTE('Récapitulatif Messieurs'!H103,CHAR(34),""),"'",",")*1)</f>
        <v>0</v>
      </c>
      <c r="H101" s="369">
        <f>IF(ISERROR(SEARCH("'",'Récapitulatif Messieurs'!I103)),SUBSTITUTE(SUBSTITUTE(LEFT('Récapitulatif Messieurs'!I103,0)&amp;"0'"&amp;MID('Récapitulatif Messieurs'!I103,1,6),CHAR(34),""),"'",",")*1,SUBSTITUTE(SUBSTITUTE('Récapitulatif Messieurs'!I103,CHAR(34),""),"'",",")*1)</f>
        <v>0</v>
      </c>
      <c r="I101" s="369">
        <f>IF(ISERROR(SEARCH("'",'Récapitulatif Messieurs'!J103)),SUBSTITUTE(SUBSTITUTE(LEFT('Récapitulatif Messieurs'!J103,0)&amp;"0'"&amp;MID('Récapitulatif Messieurs'!J103,1,6),CHAR(34),""),"'",",")*1,SUBSTITUTE(SUBSTITUTE('Récapitulatif Messieurs'!J103,CHAR(34),""),"'",",")*1)</f>
        <v>0</v>
      </c>
      <c r="J101" s="369">
        <f>IF(ISERROR(SEARCH("'",'Récapitulatif Messieurs'!K103)),SUBSTITUTE(SUBSTITUTE(LEFT('Récapitulatif Messieurs'!K103,0)&amp;"0'"&amp;MID('Récapitulatif Messieurs'!K103,1,6),CHAR(34),""),"'",",")*1,SUBSTITUTE(SUBSTITUTE('Récapitulatif Messieurs'!K103,CHAR(34),""),"'",",")*1)</f>
        <v>0</v>
      </c>
      <c r="K101" s="369">
        <f>IF(ISERROR(SEARCH("'",'Récapitulatif Messieurs'!L103)),SUBSTITUTE(SUBSTITUTE(LEFT('Récapitulatif Messieurs'!L103,0)&amp;"0'"&amp;MID('Récapitulatif Messieurs'!L103,1,6),CHAR(34),""),"'",",")*1,SUBSTITUTE(SUBSTITUTE('Récapitulatif Messieurs'!L103,CHAR(34),""),"'",",")*1)</f>
        <v>0</v>
      </c>
      <c r="L101" s="369">
        <f>IF(ISERROR(SEARCH("'",'Récapitulatif Messieurs'!M103)),SUBSTITUTE(SUBSTITUTE(LEFT('Récapitulatif Messieurs'!M103,0)&amp;"0'"&amp;MID('Récapitulatif Messieurs'!M103,1,6),CHAR(34),""),"'",",")*1,SUBSTITUTE(SUBSTITUTE('Récapitulatif Messieurs'!M103,CHAR(34),""),"'",",")*1)</f>
        <v>0</v>
      </c>
      <c r="M101" s="369">
        <f>IF(ISERROR(SEARCH("'",'Récapitulatif Messieurs'!N103)),SUBSTITUTE(SUBSTITUTE(LEFT('Récapitulatif Messieurs'!N103,0)&amp;"0'"&amp;MID('Récapitulatif Messieurs'!N103,1,6),CHAR(34),""),"'",",")*1,SUBSTITUTE(SUBSTITUTE('Récapitulatif Messieurs'!N103,CHAR(34),""),"'",",")*1)</f>
        <v>0</v>
      </c>
      <c r="N101" s="369">
        <f>IF(ISERROR(SEARCH("'",'Récapitulatif Messieurs'!O103)),SUBSTITUTE(SUBSTITUTE(LEFT('Récapitulatif Messieurs'!O103,0)&amp;"0'"&amp;MID('Récapitulatif Messieurs'!O103,1,6),CHAR(34),""),"'",",")*1,SUBSTITUTE(SUBSTITUTE('Récapitulatif Messieurs'!O103,CHAR(34),""),"'",",")*1)</f>
        <v>0</v>
      </c>
      <c r="O101" s="369">
        <f>IF(ISERROR(SEARCH("'",'Récapitulatif Messieurs'!P103)),SUBSTITUTE(SUBSTITUTE(LEFT('Récapitulatif Messieurs'!P103,0)&amp;"0'"&amp;MID('Récapitulatif Messieurs'!P103,1,6),CHAR(34),""),"'",",")*1,SUBSTITUTE(SUBSTITUTE('Récapitulatif Messieurs'!P103,CHAR(34),""),"'",",")*1)</f>
        <v>0</v>
      </c>
      <c r="P101" s="369">
        <f>IF(ISERROR(SEARCH("'",'Récapitulatif Messieurs'!Q103)),SUBSTITUTE(SUBSTITUTE(LEFT('Récapitulatif Messieurs'!Q103,0)&amp;"0'"&amp;MID('Récapitulatif Messieurs'!Q103,1,6),CHAR(34),""),"'",",")*1,SUBSTITUTE(SUBSTITUTE('Récapitulatif Messieurs'!Q103,CHAR(34),""),"'",",")*1)</f>
        <v>0.25890000000000002</v>
      </c>
      <c r="Q101" s="369">
        <f>IF(ISERROR(SEARCH("'",'Récapitulatif Messieurs'!R103)),SUBSTITUTE(SUBSTITUTE(LEFT('Récapitulatif Messieurs'!R103,0)&amp;"0'"&amp;MID('Récapitulatif Messieurs'!R103,1,6),CHAR(34),""),"'",",")*1,SUBSTITUTE(SUBSTITUTE('Récapitulatif Messieurs'!R103,CHAR(34),""),"'",",")*1)</f>
        <v>0.57779999999999998</v>
      </c>
      <c r="R101" s="369">
        <f>IF(ISERROR(SEARCH("'",'Récapitulatif Messieurs'!S103)),SUBSTITUTE(SUBSTITUTE(LEFT('Récapitulatif Messieurs'!S103,0)&amp;"0'"&amp;MID('Récapitulatif Messieurs'!S103,1,6),CHAR(34),""),"'",",")*1,SUBSTITUTE(SUBSTITUTE('Récapitulatif Messieurs'!S103,CHAR(34),""),"'",",")*1)</f>
        <v>0</v>
      </c>
      <c r="S101" s="369">
        <f>IF(ISERROR(SEARCH("'",'Récapitulatif Messieurs'!T103)),SUBSTITUTE(SUBSTITUTE(LEFT('Récapitulatif Messieurs'!T103,0)&amp;"0'"&amp;MID('Récapitulatif Messieurs'!T103,1,6),CHAR(34),""),"'",",")*1,SUBSTITUTE(SUBSTITUTE('Récapitulatif Messieurs'!T103,CHAR(34),""),"'",",")*1)</f>
        <v>0</v>
      </c>
      <c r="T101" s="369">
        <f>IF(ISERROR(SEARCH("'",'Récapitulatif Messieurs'!U103)),SUBSTITUTE(SUBSTITUTE(LEFT('Récapitulatif Messieurs'!U103,0)&amp;"0'"&amp;MID('Récapitulatif Messieurs'!U103,1,6),CHAR(34),""),"'",",")*1,SUBSTITUTE(SUBSTITUTE('Récapitulatif Messieurs'!U103,CHAR(34),""),"'",",")*1)</f>
        <v>0</v>
      </c>
      <c r="U101" s="369">
        <f>IF(ISERROR(SEARCH("'",'Récapitulatif Messieurs'!V103)),SUBSTITUTE(SUBSTITUTE(LEFT('Récapitulatif Messieurs'!V103,0)&amp;"0'"&amp;MID('Récapitulatif Messieurs'!V103,1,6),CHAR(34),""),"'",",")*1,SUBSTITUTE(SUBSTITUTE('Récapitulatif Messieurs'!V103,CHAR(34),""),"'",",")*1)</f>
        <v>0</v>
      </c>
      <c r="V101" s="369"/>
    </row>
    <row r="102" spans="2:22">
      <c r="B102" s="369"/>
      <c r="C102" s="1" t="str">
        <f>'Récapitulatif Messieurs'!C104</f>
        <v>Cédric</v>
      </c>
      <c r="D102" s="369">
        <f>IFERROR(IF(D101&gt;0,IF(ISNA(VLOOKUP(D101,PTM!B:B,1,0)),1503-MATCH(D101,PTM!B:B,1),1504-MATCH(D101,PTM!B:B,1)),0),"")</f>
        <v>1044</v>
      </c>
      <c r="E102" s="369">
        <f>IFERROR(IF(E101&gt;0,IF(ISNA(VLOOKUP(E101,PTM!C:C,1,0)),1503-MATCH(E101,PTM!C:C,1),1504-MATCH(E101,PTM!C:C,1)),0),"")</f>
        <v>1091</v>
      </c>
      <c r="F102" s="369">
        <f>IFERROR(IF(F101&gt;0,IF(ISNA(VLOOKUP(F101,PTM!D:D,1,0)),1503-MATCH(F101,PTM!D:D,1),1504-MATCH(F101,PTM!D:D,1)),0),"")</f>
        <v>0</v>
      </c>
      <c r="G102" s="369">
        <f>IFERROR(IF(G101&gt;0,IF(ISNA(VLOOKUP(G101,PTM!E:E,1,0)),1503-MATCH(G101,PTM!E:E,1),1504-MATCH(G101,PTM!E:E,1)),0),"")</f>
        <v>0</v>
      </c>
      <c r="H102" s="369">
        <f>IFERROR(IF(H101&gt;0,IF(ISNA(VLOOKUP(H101,PTM!F:F,1,0)),1503-MATCH(H101,PTM!F:F,1),1504-MATCH(H101,PTM!F:F,1)),0),"")</f>
        <v>0</v>
      </c>
      <c r="I102" s="369">
        <f>IFERROR(IF(I101&gt;0,IF(ISNA(VLOOKUP(I101,PTM!H:H,1,0)),1503-MATCH(I101,PTM!H:H,1),1504-MATCH(I101,PTM!H:H,1)),0),"")</f>
        <v>0</v>
      </c>
      <c r="J102" s="369">
        <f>IFERROR(IF(J101&gt;0,IF(ISNA(VLOOKUP(J101,PTM!I:I,1,0)),1503-MATCH(J101,PTM!I:I,1),1504-MATCH(J101,PTM!I:I,1)),0),"")</f>
        <v>0</v>
      </c>
      <c r="K102" s="369">
        <f>IFERROR(IF(K101&gt;0,IF(ISNA(VLOOKUP(K101,PTM!J:J,1,0)),1503-MATCH(K101,PTM!J:J,1),1504-MATCH(K101,PTM!J:J,1)),0),"")</f>
        <v>0</v>
      </c>
      <c r="L102" s="369">
        <f>IFERROR(IF(L101&gt;0,IF(ISNA(VLOOKUP(L101,PTM!K:K,1,0)),1503-MATCH(L101,PTM!K:K,1),1504-MATCH(L101,PTM!K:K,1)),0),"")</f>
        <v>0</v>
      </c>
      <c r="M102" s="369">
        <f>IFERROR(IF(M101&gt;0,IF(ISNA(VLOOKUP(M101,PTM!L:L,1,0)),1503-MATCH(M101,PTM!L:L,1),1504-MATCH(M101,PTM!L:L,1)),0),"")</f>
        <v>0</v>
      </c>
      <c r="N102" s="369">
        <f>IFERROR(IF(N101&gt;0,IF(ISNA(VLOOKUP(N101,PTM!M:M,1,0)),1503-MATCH(N101,PTM!M:M,1),1504-MATCH(N101,PTM!M:M,1)),0),"")</f>
        <v>0</v>
      </c>
      <c r="O102" s="369">
        <f>IFERROR(IF(O101&gt;0,IF(ISNA(VLOOKUP(O101,PTM!N:N,1,0)),1503-MATCH(O101,PTM!N:N,1),1504-MATCH(O101,PTM!N:N,1)),0),"")</f>
        <v>0</v>
      </c>
      <c r="P102" s="369">
        <f>IFERROR(IF(P101&gt;0,IF(ISNA(VLOOKUP(P101,PTM!O:O,1,0)),1503-MATCH(P101,PTM!O:O,1),1504-MATCH(P101,PTM!O:O,1)),0),"")</f>
        <v>1160</v>
      </c>
      <c r="Q102" s="369">
        <f>IFERROR(IF(Q101&gt;0,IF(ISNA(VLOOKUP(Q101,PTM!P:P,1,0)),1503-MATCH(Q101,PTM!P:P,1),1504-MATCH(Q101,PTM!P:P,1)),0),"")</f>
        <v>1161</v>
      </c>
      <c r="R102" s="369">
        <f>IFERROR(IF(R101&gt;0,IF(ISNA(VLOOKUP(R101,PTM!Q:Q,1,0)),1503-MATCH(R101,PTM!Q:Q,1),1504-MATCH(R101,PTM!Q:Q,1)),0),"")</f>
        <v>0</v>
      </c>
      <c r="S102" s="369">
        <f>IFERROR(IF(S101&gt;0,IF(ISNA(VLOOKUP(S101,PTM!R:R,1,0)),1503-MATCH(S101,PTM!R:R,1),1504-MATCH(S101,PTM!R:R,1)),0),"")</f>
        <v>0</v>
      </c>
      <c r="T102" s="369">
        <f>IFERROR(IF(T101&gt;0,IF(ISNA(VLOOKUP(T101,PTM!S:S,1,0)),1503-MATCH(T101,PTM!S:S,1),1504-MATCH(T101,PTM!S:S,1)),0),"")</f>
        <v>0</v>
      </c>
      <c r="U102" s="369">
        <f>IFERROR(IF(U101&gt;0,IF(ISNA(VLOOKUP(U101,PTM!T:T,1,0)),1503-MATCH(U101,PTM!T:T,1),1504-MATCH(U101,PTM!T:T,1)),0),"")</f>
        <v>0</v>
      </c>
      <c r="V102" s="369"/>
    </row>
    <row r="103" spans="2:22">
      <c r="B103" s="344">
        <f>'Récapitulatif Messieurs'!B105</f>
        <v>0</v>
      </c>
      <c r="C103" s="1" t="str">
        <f>'Récapitulatif Messieurs'!C105</f>
        <v>SERENO</v>
      </c>
      <c r="D103" s="289">
        <f>IF(ISERROR(SEARCH("'",'Récapitulatif Messieurs'!E105)),SUBSTITUTE(SUBSTITUTE(LEFT('Récapitulatif Messieurs'!E105,0)&amp;"0'"&amp;MID('Récapitulatif Messieurs'!E105,1,6),CHAR(34),""),"'",",")*1,SUBSTITUTE(SUBSTITUTE('Récapitulatif Messieurs'!E105,CHAR(34),""),"'",",")*1)</f>
        <v>0.28549999999999998</v>
      </c>
      <c r="E103" s="289">
        <f>IF(ISERROR(SEARCH("'",'Récapitulatif Messieurs'!F105)),SUBSTITUTE(SUBSTITUTE(LEFT('Récapitulatif Messieurs'!F105,0)&amp;"0'"&amp;MID('Récapitulatif Messieurs'!F105,1,6),CHAR(34),""),"'",",")*1,SUBSTITUTE(SUBSTITUTE('Récapitulatif Messieurs'!F105,CHAR(34),""),"'",",")*1)</f>
        <v>1.0626</v>
      </c>
      <c r="F103" s="289">
        <f>IF(ISERROR(SEARCH("'",'Récapitulatif Messieurs'!G105)),SUBSTITUTE(SUBSTITUTE(LEFT('Récapitulatif Messieurs'!G105,0)&amp;"0'"&amp;MID('Récapitulatif Messieurs'!G105,1,6),CHAR(34),""),"'",",")*1,SUBSTITUTE(SUBSTITUTE('Récapitulatif Messieurs'!G105,CHAR(34),""),"'",",")*1)</f>
        <v>0</v>
      </c>
      <c r="G103" s="289">
        <f>IF(ISERROR(SEARCH("'",'Récapitulatif Messieurs'!H105)),SUBSTITUTE(SUBSTITUTE(LEFT('Récapitulatif Messieurs'!H105,0)&amp;"0'"&amp;MID('Récapitulatif Messieurs'!H105,1,6),CHAR(34),""),"'",",")*1,SUBSTITUTE(SUBSTITUTE('Récapitulatif Messieurs'!H105,CHAR(34),""),"'",",")*1)</f>
        <v>0</v>
      </c>
      <c r="H103" s="289">
        <f>IF(ISERROR(SEARCH("'",'Récapitulatif Messieurs'!I105)),SUBSTITUTE(SUBSTITUTE(LEFT('Récapitulatif Messieurs'!I105,0)&amp;"0'"&amp;MID('Récapitulatif Messieurs'!I105,1,6),CHAR(34),""),"'",",")*1,SUBSTITUTE(SUBSTITUTE('Récapitulatif Messieurs'!I105,CHAR(34),""),"'",",")*1)</f>
        <v>0</v>
      </c>
      <c r="I103" s="289">
        <f>IF(ISERROR(SEARCH("'",'Récapitulatif Messieurs'!J105)),SUBSTITUTE(SUBSTITUTE(LEFT('Récapitulatif Messieurs'!J105,0)&amp;"0'"&amp;MID('Récapitulatif Messieurs'!J105,1,6),CHAR(34),""),"'",",")*1,SUBSTITUTE(SUBSTITUTE('Récapitulatif Messieurs'!J105,CHAR(34),""),"'",",")*1)</f>
        <v>0</v>
      </c>
      <c r="J103" s="289">
        <f>IF(ISERROR(SEARCH("'",'Récapitulatif Messieurs'!K105)),SUBSTITUTE(SUBSTITUTE(LEFT('Récapitulatif Messieurs'!K105,0)&amp;"0'"&amp;MID('Récapitulatif Messieurs'!K105,1,6),CHAR(34),""),"'",",")*1,SUBSTITUTE(SUBSTITUTE('Récapitulatif Messieurs'!K105,CHAR(34),""),"'",",")*1)</f>
        <v>0</v>
      </c>
      <c r="K103" s="289">
        <f>IF(ISERROR(SEARCH("'",'Récapitulatif Messieurs'!L105)),SUBSTITUTE(SUBSTITUTE(LEFT('Récapitulatif Messieurs'!L105,0)&amp;"0'"&amp;MID('Récapitulatif Messieurs'!L105,1,6),CHAR(34),""),"'",",")*1,SUBSTITUTE(SUBSTITUTE('Récapitulatif Messieurs'!L105,CHAR(34),""),"'",",")*1)</f>
        <v>0</v>
      </c>
      <c r="L103" s="289">
        <f>IF(ISERROR(SEARCH("'",'Récapitulatif Messieurs'!M105)),SUBSTITUTE(SUBSTITUTE(LEFT('Récapitulatif Messieurs'!M105,0)&amp;"0'"&amp;MID('Récapitulatif Messieurs'!M105,1,6),CHAR(34),""),"'",",")*1,SUBSTITUTE(SUBSTITUTE('Récapitulatif Messieurs'!M105,CHAR(34),""),"'",",")*1)</f>
        <v>0</v>
      </c>
      <c r="M103" s="289">
        <f>IF(ISERROR(SEARCH("'",'Récapitulatif Messieurs'!N105)),SUBSTITUTE(SUBSTITUTE(LEFT('Récapitulatif Messieurs'!N105,0)&amp;"0'"&amp;MID('Récapitulatif Messieurs'!N105,1,6),CHAR(34),""),"'",",")*1,SUBSTITUTE(SUBSTITUTE('Récapitulatif Messieurs'!N105,CHAR(34),""),"'",",")*1)</f>
        <v>0.37869999999999998</v>
      </c>
      <c r="N103" s="289">
        <f>IF(ISERROR(SEARCH("'",'Récapitulatif Messieurs'!O105)),SUBSTITUTE(SUBSTITUTE(LEFT('Récapitulatif Messieurs'!O105,0)&amp;"0'"&amp;MID('Récapitulatif Messieurs'!O105,1,6),CHAR(34),""),"'",",")*1,SUBSTITUTE(SUBSTITUTE('Récapitulatif Messieurs'!O105,CHAR(34),""),"'",",")*1)</f>
        <v>0</v>
      </c>
      <c r="O103" s="289">
        <f>IF(ISERROR(SEARCH("'",'Récapitulatif Messieurs'!P105)),SUBSTITUTE(SUBSTITUTE(LEFT('Récapitulatif Messieurs'!P105,0)&amp;"0'"&amp;MID('Récapitulatif Messieurs'!P105,1,6),CHAR(34),""),"'",",")*1,SUBSTITUTE(SUBSTITUTE('Récapitulatif Messieurs'!P105,CHAR(34),""),"'",",")*1)</f>
        <v>0</v>
      </c>
      <c r="P103" s="289">
        <f>IF(ISERROR(SEARCH("'",'Récapitulatif Messieurs'!Q105)),SUBSTITUTE(SUBSTITUTE(LEFT('Récapitulatif Messieurs'!Q105,0)&amp;"0'"&amp;MID('Récapitulatif Messieurs'!Q105,1,6),CHAR(34),""),"'",",")*1,SUBSTITUTE(SUBSTITUTE('Récapitulatif Messieurs'!Q105,CHAR(34),""),"'",",")*1)</f>
        <v>0.29870000000000002</v>
      </c>
      <c r="Q103" s="289">
        <f>IF(ISERROR(SEARCH("'",'Récapitulatif Messieurs'!R105)),SUBSTITUTE(SUBSTITUTE(LEFT('Récapitulatif Messieurs'!R105,0)&amp;"0'"&amp;MID('Récapitulatif Messieurs'!R105,1,6),CHAR(34),""),"'",",")*1,SUBSTITUTE(SUBSTITUTE('Récapitulatif Messieurs'!R105,CHAR(34),""),"'",",")*1)</f>
        <v>0</v>
      </c>
      <c r="R103" s="289">
        <f>IF(ISERROR(SEARCH("'",'Récapitulatif Messieurs'!S105)),SUBSTITUTE(SUBSTITUTE(LEFT('Récapitulatif Messieurs'!S105,0)&amp;"0'"&amp;MID('Récapitulatif Messieurs'!S105,1,6),CHAR(34),""),"'",",")*1,SUBSTITUTE(SUBSTITUTE('Récapitulatif Messieurs'!S105,CHAR(34),""),"'",",")*1)</f>
        <v>0</v>
      </c>
      <c r="S103" s="289">
        <f>IF(ISERROR(SEARCH("'",'Récapitulatif Messieurs'!T105)),SUBSTITUTE(SUBSTITUTE(LEFT('Récapitulatif Messieurs'!T105,0)&amp;"0'"&amp;MID('Récapitulatif Messieurs'!T105,1,6),CHAR(34),""),"'",",")*1,SUBSTITUTE(SUBSTITUTE('Récapitulatif Messieurs'!T105,CHAR(34),""),"'",",")*1)</f>
        <v>1.1160000000000001</v>
      </c>
      <c r="T103" s="289">
        <f>IF(ISERROR(SEARCH("'",'Récapitulatif Messieurs'!U105)),SUBSTITUTE(SUBSTITUTE(LEFT('Récapitulatif Messieurs'!U105,0)&amp;"0'"&amp;MID('Récapitulatif Messieurs'!U105,1,6),CHAR(34),""),"'",",")*1,SUBSTITUTE(SUBSTITUTE('Récapitulatif Messieurs'!U105,CHAR(34),""),"'",",")*1)</f>
        <v>0</v>
      </c>
      <c r="U103" s="289">
        <f>IF(ISERROR(SEARCH("'",'Récapitulatif Messieurs'!V105)),SUBSTITUTE(SUBSTITUTE(LEFT('Récapitulatif Messieurs'!V105,0)&amp;"0'"&amp;MID('Récapitulatif Messieurs'!V105,1,6),CHAR(34),""),"'",",")*1,SUBSTITUTE(SUBSTITUTE('Récapitulatif Messieurs'!V105,CHAR(34),""),"'",",")*1)</f>
        <v>0</v>
      </c>
      <c r="V103" s="289"/>
    </row>
    <row r="104" spans="2:22">
      <c r="B104" s="344">
        <f>'Récapitulatif Messieurs'!B106</f>
        <v>0</v>
      </c>
      <c r="C104" s="1" t="str">
        <f>'Récapitulatif Messieurs'!C106</f>
        <v>Nicolas</v>
      </c>
      <c r="D104" s="363">
        <f>IFERROR(IF(D103&gt;0,IF(ISNA(VLOOKUP(D103,PTM!B:B,1,0)),1503-MATCH(D103,PTM!B:B,1),1504-MATCH(D103,PTM!B:B,1)),0),"")</f>
        <v>872</v>
      </c>
      <c r="E104" s="363">
        <f>IFERROR(IF(E103&gt;0,IF(ISNA(VLOOKUP(E103,PTM!C:C,1,0)),1503-MATCH(E103,PTM!C:C,1),1504-MATCH(E103,PTM!C:C,1)),0),"")</f>
        <v>749</v>
      </c>
      <c r="F104" s="363">
        <f>IFERROR(IF(F103&gt;0,IF(ISNA(VLOOKUP(F103,PTM!D:D,1,0)),1503-MATCH(F103,PTM!D:D,1),1504-MATCH(F103,PTM!D:D,1)),0),"")</f>
        <v>0</v>
      </c>
      <c r="G104" s="363">
        <f>IFERROR(IF(G103&gt;0,IF(ISNA(VLOOKUP(G103,PTM!E:E,1,0)),1503-MATCH(G103,PTM!E:E,1),1504-MATCH(G103,PTM!E:E,1)),0),"")</f>
        <v>0</v>
      </c>
      <c r="H104" s="363">
        <f>IFERROR(IF(H103&gt;0,IF(ISNA(VLOOKUP(H103,PTM!F:F,1,0)),1503-MATCH(H103,PTM!F:F,1),1504-MATCH(H103,PTM!F:F,1)),0),"")</f>
        <v>0</v>
      </c>
      <c r="I104" s="363">
        <f>IFERROR(IF(I103&gt;0,IF(ISNA(VLOOKUP(I103,PTM!H:H,1,0)),1503-MATCH(I103,PTM!H:H,1),1504-MATCH(I103,PTM!H:H,1)),0),"")</f>
        <v>0</v>
      </c>
      <c r="J104" s="363">
        <f>IFERROR(IF(J103&gt;0,IF(ISNA(VLOOKUP(J103,PTM!I:I,1,0)),1503-MATCH(J103,PTM!I:I,1),1504-MATCH(J103,PTM!I:I,1)),0),"")</f>
        <v>0</v>
      </c>
      <c r="K104" s="363">
        <f>IFERROR(IF(K103&gt;0,IF(ISNA(VLOOKUP(K103,PTM!J:J,1,0)),1503-MATCH(K103,PTM!J:J,1),1504-MATCH(K103,PTM!J:J,1)),0),"")</f>
        <v>0</v>
      </c>
      <c r="L104" s="363">
        <f>IFERROR(IF(L103&gt;0,IF(ISNA(VLOOKUP(L103,PTM!K:K,1,0)),1503-MATCH(L103,PTM!K:K,1),1504-MATCH(L103,PTM!K:K,1)),0),"")</f>
        <v>0</v>
      </c>
      <c r="M104" s="363">
        <f>IFERROR(IF(M103&gt;0,IF(ISNA(VLOOKUP(M103,PTM!L:L,1,0)),1503-MATCH(M103,PTM!L:L,1),1504-MATCH(M103,PTM!L:L,1)),0),"")</f>
        <v>765</v>
      </c>
      <c r="N104" s="363">
        <f>IFERROR(IF(N103&gt;0,IF(ISNA(VLOOKUP(N103,PTM!M:M,1,0)),1503-MATCH(N103,PTM!M:M,1),1504-MATCH(N103,PTM!M:M,1)),0),"")</f>
        <v>0</v>
      </c>
      <c r="O104" s="363">
        <f>IFERROR(IF(O103&gt;0,IF(ISNA(VLOOKUP(O103,PTM!N:N,1,0)),1503-MATCH(O103,PTM!N:N,1),1504-MATCH(O103,PTM!N:N,1)),0),"")</f>
        <v>0</v>
      </c>
      <c r="P104" s="363">
        <f>IFERROR(IF(P103&gt;0,IF(ISNA(VLOOKUP(P103,PTM!O:O,1,0)),1503-MATCH(P103,PTM!O:O,1),1504-MATCH(P103,PTM!O:O,1)),0),"")</f>
        <v>906</v>
      </c>
      <c r="Q104" s="363">
        <f>IFERROR(IF(Q103&gt;0,IF(ISNA(VLOOKUP(Q103,PTM!P:P,1,0)),1503-MATCH(Q103,PTM!P:P,1),1504-MATCH(Q103,PTM!P:P,1)),0),"")</f>
        <v>0</v>
      </c>
      <c r="R104" s="363">
        <f>IFERROR(IF(R103&gt;0,IF(ISNA(VLOOKUP(R103,PTM!Q:Q,1,0)),1503-MATCH(R103,PTM!Q:Q,1),1504-MATCH(R103,PTM!Q:Q,1)),0),"")</f>
        <v>0</v>
      </c>
      <c r="S104" s="363">
        <f>IFERROR(IF(S103&gt;0,IF(ISNA(VLOOKUP(S103,PTM!R:R,1,0)),1503-MATCH(S103,PTM!R:R,1),1504-MATCH(S103,PTM!R:R,1)),0),"")</f>
        <v>820</v>
      </c>
      <c r="T104" s="363">
        <f>IFERROR(IF(T103&gt;0,IF(ISNA(VLOOKUP(T103,PTM!S:S,1,0)),1503-MATCH(T103,PTM!S:S,1),1504-MATCH(T103,PTM!S:S,1)),0),"")</f>
        <v>0</v>
      </c>
      <c r="U104" s="363">
        <f>IFERROR(IF(U103&gt;0,IF(ISNA(VLOOKUP(U103,PTM!T:T,1,0)),1503-MATCH(U103,PTM!T:T,1),1504-MATCH(U103,PTM!T:T,1)),0),"")</f>
        <v>0</v>
      </c>
      <c r="V104" s="289"/>
    </row>
    <row r="105" spans="2:22">
      <c r="B105" s="369">
        <f>'Récapitulatif Messieurs'!B107</f>
        <v>0</v>
      </c>
      <c r="C105" s="1" t="str">
        <f>'Récapitulatif Messieurs'!C107</f>
        <v>REY</v>
      </c>
      <c r="D105" s="369">
        <f>IF(ISERROR(SEARCH("'",'Récapitulatif Messieurs'!E107)),SUBSTITUTE(SUBSTITUTE(LEFT('Récapitulatif Messieurs'!E107,0)&amp;"0'"&amp;MID('Récapitulatif Messieurs'!E107,1,6),CHAR(34),""),"'",",")*1,SUBSTITUTE(SUBSTITUTE('Récapitulatif Messieurs'!E107,CHAR(34),""),"'",",")*1)</f>
        <v>0</v>
      </c>
      <c r="E105" s="369">
        <f>IF(ISERROR(SEARCH("'",'Récapitulatif Messieurs'!F107)),SUBSTITUTE(SUBSTITUTE(LEFT('Récapitulatif Messieurs'!F107,0)&amp;"0'"&amp;MID('Récapitulatif Messieurs'!F107,1,6),CHAR(34),""),"'",",")*1,SUBSTITUTE(SUBSTITUTE('Récapitulatif Messieurs'!F107,CHAR(34),""),"'",",")*1)</f>
        <v>0</v>
      </c>
      <c r="F105" s="369">
        <f>IF(ISERROR(SEARCH("'",'Récapitulatif Messieurs'!G107)),SUBSTITUTE(SUBSTITUTE(LEFT('Récapitulatif Messieurs'!G107,0)&amp;"0'"&amp;MID('Récapitulatif Messieurs'!G107,1,6),CHAR(34),""),"'",",")*1,SUBSTITUTE(SUBSTITUTE('Récapitulatif Messieurs'!G107,CHAR(34),""),"'",",")*1)</f>
        <v>0</v>
      </c>
      <c r="G105" s="369">
        <f>IF(ISERROR(SEARCH("'",'Récapitulatif Messieurs'!H107)),SUBSTITUTE(SUBSTITUTE(LEFT('Récapitulatif Messieurs'!H107,0)&amp;"0'"&amp;MID('Récapitulatif Messieurs'!H107,1,6),CHAR(34),""),"'",",")*1,SUBSTITUTE(SUBSTITUTE('Récapitulatif Messieurs'!H107,CHAR(34),""),"'",",")*1)</f>
        <v>0</v>
      </c>
      <c r="H105" s="369">
        <f>IF(ISERROR(SEARCH("'",'Récapitulatif Messieurs'!I107)),SUBSTITUTE(SUBSTITUTE(LEFT('Récapitulatif Messieurs'!I107,0)&amp;"0'"&amp;MID('Récapitulatif Messieurs'!I107,1,6),CHAR(34),""),"'",",")*1,SUBSTITUTE(SUBSTITUTE('Récapitulatif Messieurs'!I107,CHAR(34),""),"'",",")*1)</f>
        <v>0</v>
      </c>
      <c r="I105" s="369">
        <f>IF(ISERROR(SEARCH("'",'Récapitulatif Messieurs'!J107)),SUBSTITUTE(SUBSTITUTE(LEFT('Récapitulatif Messieurs'!J107,0)&amp;"0'"&amp;MID('Récapitulatif Messieurs'!J107,1,6),CHAR(34),""),"'",",")*1,SUBSTITUTE(SUBSTITUTE('Récapitulatif Messieurs'!J107,CHAR(34),""),"'",",")*1)</f>
        <v>0</v>
      </c>
      <c r="J105" s="369">
        <f>IF(ISERROR(SEARCH("'",'Récapitulatif Messieurs'!K107)),SUBSTITUTE(SUBSTITUTE(LEFT('Récapitulatif Messieurs'!K107,0)&amp;"0'"&amp;MID('Récapitulatif Messieurs'!K107,1,6),CHAR(34),""),"'",",")*1,SUBSTITUTE(SUBSTITUTE('Récapitulatif Messieurs'!K107,CHAR(34),""),"'",",")*1)</f>
        <v>0</v>
      </c>
      <c r="K105" s="369">
        <f>IF(ISERROR(SEARCH("'",'Récapitulatif Messieurs'!L107)),SUBSTITUTE(SUBSTITUTE(LEFT('Récapitulatif Messieurs'!L107,0)&amp;"0'"&amp;MID('Récapitulatif Messieurs'!L107,1,6),CHAR(34),""),"'",",")*1,SUBSTITUTE(SUBSTITUTE('Récapitulatif Messieurs'!L107,CHAR(34),""),"'",",")*1)</f>
        <v>0</v>
      </c>
      <c r="L105" s="369">
        <f>IF(ISERROR(SEARCH("'",'Récapitulatif Messieurs'!M107)),SUBSTITUTE(SUBSTITUTE(LEFT('Récapitulatif Messieurs'!M107,0)&amp;"0'"&amp;MID('Récapitulatif Messieurs'!M107,1,6),CHAR(34),""),"'",",")*1,SUBSTITUTE(SUBSTITUTE('Récapitulatif Messieurs'!M107,CHAR(34),""),"'",",")*1)</f>
        <v>0</v>
      </c>
      <c r="M105" s="369">
        <f>IF(ISERROR(SEARCH("'",'Récapitulatif Messieurs'!N107)),SUBSTITUTE(SUBSTITUTE(LEFT('Récapitulatif Messieurs'!N107,0)&amp;"0'"&amp;MID('Récapitulatif Messieurs'!N107,1,6),CHAR(34),""),"'",",")*1,SUBSTITUTE(SUBSTITUTE('Récapitulatif Messieurs'!N107,CHAR(34),""),"'",",")*1)</f>
        <v>0</v>
      </c>
      <c r="N105" s="369">
        <f>IF(ISERROR(SEARCH("'",'Récapitulatif Messieurs'!O107)),SUBSTITUTE(SUBSTITUTE(LEFT('Récapitulatif Messieurs'!O107,0)&amp;"0'"&amp;MID('Récapitulatif Messieurs'!O107,1,6),CHAR(34),""),"'",",")*1,SUBSTITUTE(SUBSTITUTE('Récapitulatif Messieurs'!O107,CHAR(34),""),"'",",")*1)</f>
        <v>1.1753</v>
      </c>
      <c r="O105" s="369">
        <f>IF(ISERROR(SEARCH("'",'Récapitulatif Messieurs'!P107)),SUBSTITUTE(SUBSTITUTE(LEFT('Récapitulatif Messieurs'!P107,0)&amp;"0'"&amp;MID('Récapitulatif Messieurs'!P107,1,6),CHAR(34),""),"'",",")*1,SUBSTITUTE(SUBSTITUTE('Récapitulatif Messieurs'!P107,CHAR(34),""),"'",",")*1)</f>
        <v>0</v>
      </c>
      <c r="P105" s="369">
        <f>IF(ISERROR(SEARCH("'",'Récapitulatif Messieurs'!Q107)),SUBSTITUTE(SUBSTITUTE(LEFT('Récapitulatif Messieurs'!Q107,0)&amp;"0'"&amp;MID('Récapitulatif Messieurs'!Q107,1,6),CHAR(34),""),"'",",")*1,SUBSTITUTE(SUBSTITUTE('Récapitulatif Messieurs'!Q107,CHAR(34),""),"'",",")*1)</f>
        <v>0</v>
      </c>
      <c r="Q105" s="369">
        <f>IF(ISERROR(SEARCH("'",'Récapitulatif Messieurs'!R107)),SUBSTITUTE(SUBSTITUTE(LEFT('Récapitulatif Messieurs'!R107,0)&amp;"0'"&amp;MID('Récapitulatif Messieurs'!R107,1,6),CHAR(34),""),"'",",")*1,SUBSTITUTE(SUBSTITUTE('Récapitulatif Messieurs'!R107,CHAR(34),""),"'",",")*1)</f>
        <v>0</v>
      </c>
      <c r="R105" s="369">
        <f>IF(ISERROR(SEARCH("'",'Récapitulatif Messieurs'!S107)),SUBSTITUTE(SUBSTITUTE(LEFT('Récapitulatif Messieurs'!S107,0)&amp;"0'"&amp;MID('Récapitulatif Messieurs'!S107,1,6),CHAR(34),""),"'",",")*1,SUBSTITUTE(SUBSTITUTE('Récapitulatif Messieurs'!S107,CHAR(34),""),"'",",")*1)</f>
        <v>0</v>
      </c>
      <c r="S105" s="369">
        <f>IF(ISERROR(SEARCH("'",'Récapitulatif Messieurs'!T107)),SUBSTITUTE(SUBSTITUTE(LEFT('Récapitulatif Messieurs'!T107,0)&amp;"0'"&amp;MID('Récapitulatif Messieurs'!T107,1,6),CHAR(34),""),"'",",")*1,SUBSTITUTE(SUBSTITUTE('Récapitulatif Messieurs'!T107,CHAR(34),""),"'",",")*1)</f>
        <v>0</v>
      </c>
      <c r="T105" s="369">
        <f>IF(ISERROR(SEARCH("'",'Récapitulatif Messieurs'!U107)),SUBSTITUTE(SUBSTITUTE(LEFT('Récapitulatif Messieurs'!U107,0)&amp;"0'"&amp;MID('Récapitulatif Messieurs'!U107,1,6),CHAR(34),""),"'",",")*1,SUBSTITUTE(SUBSTITUTE('Récapitulatif Messieurs'!U107,CHAR(34),""),"'",",")*1)</f>
        <v>0</v>
      </c>
      <c r="U105" s="369">
        <f>IF(ISERROR(SEARCH("'",'Récapitulatif Messieurs'!V107)),SUBSTITUTE(SUBSTITUTE(LEFT('Récapitulatif Messieurs'!V107,0)&amp;"0'"&amp;MID('Récapitulatif Messieurs'!V107,1,6),CHAR(34),""),"'",",")*1,SUBSTITUTE(SUBSTITUTE('Récapitulatif Messieurs'!V107,CHAR(34),""),"'",",")*1)</f>
        <v>0</v>
      </c>
      <c r="V105" s="369"/>
    </row>
    <row r="106" spans="2:22">
      <c r="B106" s="369">
        <f>'Récapitulatif Messieurs'!B108</f>
        <v>0</v>
      </c>
      <c r="C106" s="1" t="str">
        <f>'Récapitulatif Messieurs'!C108</f>
        <v>Jean-Baptiste</v>
      </c>
      <c r="D106" s="369">
        <f>IFERROR(IF(D105&gt;0,IF(ISNA(VLOOKUP(D105,PTM!B:B,1,0)),1503-MATCH(D105,PTM!B:B,1),1504-MATCH(D105,PTM!B:B,1)),0),"")</f>
        <v>0</v>
      </c>
      <c r="E106" s="369">
        <f>IFERROR(IF(E105&gt;0,IF(ISNA(VLOOKUP(E105,PTM!C:C,1,0)),1503-MATCH(E105,PTM!C:C,1),1504-MATCH(E105,PTM!C:C,1)),0),"")</f>
        <v>0</v>
      </c>
      <c r="F106" s="369">
        <f>IFERROR(IF(F105&gt;0,IF(ISNA(VLOOKUP(F105,PTM!D:D,1,0)),1503-MATCH(F105,PTM!D:D,1),1504-MATCH(F105,PTM!D:D,1)),0),"")</f>
        <v>0</v>
      </c>
      <c r="G106" s="369">
        <f>IFERROR(IF(G105&gt;0,IF(ISNA(VLOOKUP(G105,PTM!E:E,1,0)),1503-MATCH(G105,PTM!E:E,1),1504-MATCH(G105,PTM!E:E,1)),0),"")</f>
        <v>0</v>
      </c>
      <c r="H106" s="369">
        <f>IFERROR(IF(H105&gt;0,IF(ISNA(VLOOKUP(H105,PTM!F:F,1,0)),1503-MATCH(H105,PTM!F:F,1),1504-MATCH(H105,PTM!F:F,1)),0),"")</f>
        <v>0</v>
      </c>
      <c r="I106" s="369">
        <f>IFERROR(IF(I105&gt;0,IF(ISNA(VLOOKUP(I105,PTM!H:H,1,0)),1503-MATCH(I105,PTM!H:H,1),1504-MATCH(I105,PTM!H:H,1)),0),"")</f>
        <v>0</v>
      </c>
      <c r="J106" s="369">
        <f>IFERROR(IF(J105&gt;0,IF(ISNA(VLOOKUP(J105,PTM!I:I,1,0)),1503-MATCH(J105,PTM!I:I,1),1504-MATCH(J105,PTM!I:I,1)),0),"")</f>
        <v>0</v>
      </c>
      <c r="K106" s="369">
        <f>IFERROR(IF(K105&gt;0,IF(ISNA(VLOOKUP(K105,PTM!J:J,1,0)),1503-MATCH(K105,PTM!J:J,1),1504-MATCH(K105,PTM!J:J,1)),0),"")</f>
        <v>0</v>
      </c>
      <c r="L106" s="369">
        <f>IFERROR(IF(L105&gt;0,IF(ISNA(VLOOKUP(L105,PTM!K:K,1,0)),1503-MATCH(L105,PTM!K:K,1),1504-MATCH(L105,PTM!K:K,1)),0),"")</f>
        <v>0</v>
      </c>
      <c r="M106" s="369">
        <f>IFERROR(IF(M105&gt;0,IF(ISNA(VLOOKUP(M105,PTM!L:L,1,0)),1503-MATCH(M105,PTM!L:L,1),1504-MATCH(M105,PTM!L:L,1)),0),"")</f>
        <v>0</v>
      </c>
      <c r="N106" s="369">
        <f>IFERROR(IF(N105&gt;0,IF(ISNA(VLOOKUP(N105,PTM!M:M,1,0)),1503-MATCH(N105,PTM!M:M,1),1504-MATCH(N105,PTM!M:M,1)),0),"")</f>
        <v>873</v>
      </c>
      <c r="O106" s="369">
        <f>IFERROR(IF(O105&gt;0,IF(ISNA(VLOOKUP(O105,PTM!N:N,1,0)),1503-MATCH(O105,PTM!N:N,1),1504-MATCH(O105,PTM!N:N,1)),0),"")</f>
        <v>0</v>
      </c>
      <c r="P106" s="369">
        <f>IFERROR(IF(P105&gt;0,IF(ISNA(VLOOKUP(P105,PTM!O:O,1,0)),1503-MATCH(P105,PTM!O:O,1),1504-MATCH(P105,PTM!O:O,1)),0),"")</f>
        <v>0</v>
      </c>
      <c r="Q106" s="369">
        <f>IFERROR(IF(Q105&gt;0,IF(ISNA(VLOOKUP(Q105,PTM!P:P,1,0)),1503-MATCH(Q105,PTM!P:P,1),1504-MATCH(Q105,PTM!P:P,1)),0),"")</f>
        <v>0</v>
      </c>
      <c r="R106" s="369">
        <f>IFERROR(IF(R105&gt;0,IF(ISNA(VLOOKUP(R105,PTM!Q:Q,1,0)),1503-MATCH(R105,PTM!Q:Q,1),1504-MATCH(R105,PTM!Q:Q,1)),0),"")</f>
        <v>0</v>
      </c>
      <c r="S106" s="369">
        <f>IFERROR(IF(S105&gt;0,IF(ISNA(VLOOKUP(S105,PTM!R:R,1,0)),1503-MATCH(S105,PTM!R:R,1),1504-MATCH(S105,PTM!R:R,1)),0),"")</f>
        <v>0</v>
      </c>
      <c r="T106" s="369">
        <f>IFERROR(IF(T105&gt;0,IF(ISNA(VLOOKUP(T105,PTM!S:S,1,0)),1503-MATCH(T105,PTM!S:S,1),1504-MATCH(T105,PTM!S:S,1)),0),"")</f>
        <v>0</v>
      </c>
      <c r="U106" s="369">
        <f>IFERROR(IF(U105&gt;0,IF(ISNA(VLOOKUP(U105,PTM!T:T,1,0)),1503-MATCH(U105,PTM!T:T,1),1504-MATCH(U105,PTM!T:T,1)),0),"")</f>
        <v>0</v>
      </c>
      <c r="V106" s="369"/>
    </row>
    <row r="107" spans="2:22">
      <c r="B107" s="344">
        <f>'Récapitulatif Messieurs'!B109</f>
        <v>0</v>
      </c>
      <c r="D107" s="289"/>
      <c r="E107" s="289"/>
      <c r="F107" s="289"/>
      <c r="G107" s="289"/>
      <c r="H107" s="289"/>
      <c r="I107" s="289"/>
      <c r="J107" s="289"/>
      <c r="K107" s="289"/>
      <c r="L107" s="289"/>
      <c r="M107" s="289"/>
      <c r="N107" s="289"/>
      <c r="O107" s="289"/>
      <c r="P107" s="289"/>
      <c r="Q107" s="289"/>
      <c r="R107" s="289"/>
      <c r="S107" s="289"/>
      <c r="T107" s="289"/>
      <c r="U107" s="289"/>
      <c r="V107" s="289"/>
    </row>
    <row r="108" spans="2:22">
      <c r="B108" s="369"/>
      <c r="C108" s="1" t="str">
        <f>'Récapitulatif Messieurs'!C110</f>
        <v>TOUZERIE</v>
      </c>
      <c r="D108" s="369">
        <f>IF(ISERROR(SEARCH("'",'Récapitulatif Messieurs'!E110)),SUBSTITUTE(SUBSTITUTE(LEFT('Récapitulatif Messieurs'!E110,0)&amp;"0'"&amp;MID('Récapitulatif Messieurs'!E110,1,6),CHAR(34),""),"'",",")*1,SUBSTITUTE(SUBSTITUTE('Récapitulatif Messieurs'!E110,CHAR(34),""),"'",",")*1)</f>
        <v>0</v>
      </c>
      <c r="E108" s="369">
        <f>IF(ISERROR(SEARCH("'",'Récapitulatif Messieurs'!F110)),SUBSTITUTE(SUBSTITUTE(LEFT('Récapitulatif Messieurs'!F110,0)&amp;"0'"&amp;MID('Récapitulatif Messieurs'!F110,1,6),CHAR(34),""),"'",",")*1,SUBSTITUTE(SUBSTITUTE('Récapitulatif Messieurs'!F110,CHAR(34),""),"'",",")*1)</f>
        <v>0</v>
      </c>
      <c r="F108" s="369">
        <f>IF(ISERROR(SEARCH("'",'Récapitulatif Messieurs'!G110)),SUBSTITUTE(SUBSTITUTE(LEFT('Récapitulatif Messieurs'!G110,0)&amp;"0'"&amp;MID('Récapitulatif Messieurs'!G110,1,6),CHAR(34),""),"'",",")*1,SUBSTITUTE(SUBSTITUTE('Récapitulatif Messieurs'!G110,CHAR(34),""),"'",",")*1)</f>
        <v>0</v>
      </c>
      <c r="G108" s="369">
        <f>IF(ISERROR(SEARCH("'",'Récapitulatif Messieurs'!H110)),SUBSTITUTE(SUBSTITUTE(LEFT('Récapitulatif Messieurs'!H110,0)&amp;"0'"&amp;MID('Récapitulatif Messieurs'!H110,1,6),CHAR(34),""),"'",",")*1,SUBSTITUTE(SUBSTITUTE('Récapitulatif Messieurs'!H110,CHAR(34),""),"'",",")*1)</f>
        <v>0</v>
      </c>
      <c r="H108" s="369">
        <f>IF(ISERROR(SEARCH("'",'Récapitulatif Messieurs'!I110)),SUBSTITUTE(SUBSTITUTE(LEFT('Récapitulatif Messieurs'!I110,0)&amp;"0'"&amp;MID('Récapitulatif Messieurs'!I110,1,6),CHAR(34),""),"'",",")*1,SUBSTITUTE(SUBSTITUTE('Récapitulatif Messieurs'!I110,CHAR(34),""),"'",",")*1)</f>
        <v>0</v>
      </c>
      <c r="I108" s="369">
        <f>IF(ISERROR(SEARCH("'",'Récapitulatif Messieurs'!J110)),SUBSTITUTE(SUBSTITUTE(LEFT('Récapitulatif Messieurs'!J110,0)&amp;"0'"&amp;MID('Récapitulatif Messieurs'!J110,1,6),CHAR(34),""),"'",",")*1,SUBSTITUTE(SUBSTITUTE('Récapitulatif Messieurs'!J110,CHAR(34),""),"'",",")*1)</f>
        <v>0</v>
      </c>
      <c r="J108" s="369">
        <f>IF(ISERROR(SEARCH("'",'Récapitulatif Messieurs'!K110)),SUBSTITUTE(SUBSTITUTE(LEFT('Récapitulatif Messieurs'!K110,0)&amp;"0'"&amp;MID('Récapitulatif Messieurs'!K110,1,6),CHAR(34),""),"'",",")*1,SUBSTITUTE(SUBSTITUTE('Récapitulatif Messieurs'!K110,CHAR(34),""),"'",",")*1)</f>
        <v>0</v>
      </c>
      <c r="K108" s="369">
        <f>IF(ISERROR(SEARCH("'",'Récapitulatif Messieurs'!L110)),SUBSTITUTE(SUBSTITUTE(LEFT('Récapitulatif Messieurs'!L110,0)&amp;"0'"&amp;MID('Récapitulatif Messieurs'!L110,1,6),CHAR(34),""),"'",",")*1,SUBSTITUTE(SUBSTITUTE('Récapitulatif Messieurs'!L110,CHAR(34),""),"'",",")*1)</f>
        <v>0</v>
      </c>
      <c r="L108" s="369">
        <f>IF(ISERROR(SEARCH("'",'Récapitulatif Messieurs'!M110)),SUBSTITUTE(SUBSTITUTE(LEFT('Récapitulatif Messieurs'!M110,0)&amp;"0'"&amp;MID('Récapitulatif Messieurs'!M110,1,6),CHAR(34),""),"'",",")*1,SUBSTITUTE(SUBSTITUTE('Récapitulatif Messieurs'!M110,CHAR(34),""),"'",",")*1)</f>
        <v>0</v>
      </c>
      <c r="M108" s="369">
        <f>IF(ISERROR(SEARCH("'",'Récapitulatif Messieurs'!N110)),SUBSTITUTE(SUBSTITUTE(LEFT('Récapitulatif Messieurs'!N110,0)&amp;"0'"&amp;MID('Récapitulatif Messieurs'!N110,1,6),CHAR(34),""),"'",",")*1,SUBSTITUTE(SUBSTITUTE('Récapitulatif Messieurs'!N110,CHAR(34),""),"'",",")*1)</f>
        <v>0</v>
      </c>
      <c r="N108" s="369">
        <f>IF(ISERROR(SEARCH("'",'Récapitulatif Messieurs'!O110)),SUBSTITUTE(SUBSTITUTE(LEFT('Récapitulatif Messieurs'!O110,0)&amp;"0'"&amp;MID('Récapitulatif Messieurs'!O110,1,6),CHAR(34),""),"'",",")*1,SUBSTITUTE(SUBSTITUTE('Récapitulatif Messieurs'!O110,CHAR(34),""),"'",",")*1)</f>
        <v>0</v>
      </c>
      <c r="O108" s="369">
        <f>IF(ISERROR(SEARCH("'",'Récapitulatif Messieurs'!P110)),SUBSTITUTE(SUBSTITUTE(LEFT('Récapitulatif Messieurs'!P110,0)&amp;"0'"&amp;MID('Récapitulatif Messieurs'!P110,1,6),CHAR(34),""),"'",",")*1,SUBSTITUTE(SUBSTITUTE('Récapitulatif Messieurs'!P110,CHAR(34),""),"'",",")*1)</f>
        <v>0</v>
      </c>
      <c r="P108" s="369">
        <f>IF(ISERROR(SEARCH("'",'Récapitulatif Messieurs'!Q110)),SUBSTITUTE(SUBSTITUTE(LEFT('Récapitulatif Messieurs'!Q110,0)&amp;"0'"&amp;MID('Récapitulatif Messieurs'!Q110,1,6),CHAR(34),""),"'",",")*1,SUBSTITUTE(SUBSTITUTE('Récapitulatif Messieurs'!Q110,CHAR(34),""),"'",",")*1)</f>
        <v>0</v>
      </c>
      <c r="Q108" s="369">
        <f>IF(ISERROR(SEARCH("'",'Récapitulatif Messieurs'!R110)),SUBSTITUTE(SUBSTITUTE(LEFT('Récapitulatif Messieurs'!R110,0)&amp;"0'"&amp;MID('Récapitulatif Messieurs'!R110,1,6),CHAR(34),""),"'",",")*1,SUBSTITUTE(SUBSTITUTE('Récapitulatif Messieurs'!R110,CHAR(34),""),"'",",")*1)</f>
        <v>0</v>
      </c>
      <c r="R108" s="369">
        <f>IF(ISERROR(SEARCH("'",'Récapitulatif Messieurs'!S110)),SUBSTITUTE(SUBSTITUTE(LEFT('Récapitulatif Messieurs'!S110,0)&amp;"0'"&amp;MID('Récapitulatif Messieurs'!S110,1,6),CHAR(34),""),"'",",")*1,SUBSTITUTE(SUBSTITUTE('Récapitulatif Messieurs'!S110,CHAR(34),""),"'",",")*1)</f>
        <v>0</v>
      </c>
      <c r="S108" s="369">
        <f>IF(ISERROR(SEARCH("'",'Récapitulatif Messieurs'!T110)),SUBSTITUTE(SUBSTITUTE(LEFT('Récapitulatif Messieurs'!T110,0)&amp;"0'"&amp;MID('Récapitulatif Messieurs'!T110,1,6),CHAR(34),""),"'",",")*1,SUBSTITUTE(SUBSTITUTE('Récapitulatif Messieurs'!T110,CHAR(34),""),"'",",")*1)</f>
        <v>0</v>
      </c>
      <c r="T108" s="369">
        <f>IF(ISERROR(SEARCH("'",'Récapitulatif Messieurs'!U110)),SUBSTITUTE(SUBSTITUTE(LEFT('Récapitulatif Messieurs'!U110,0)&amp;"0'"&amp;MID('Récapitulatif Messieurs'!U110,1,6),CHAR(34),""),"'",",")*1,SUBSTITUTE(SUBSTITUTE('Récapitulatif Messieurs'!U110,CHAR(34),""),"'",",")*1)</f>
        <v>0</v>
      </c>
      <c r="U108" s="369">
        <f>IF(ISERROR(SEARCH("'",'Récapitulatif Messieurs'!V110)),SUBSTITUTE(SUBSTITUTE(LEFT('Récapitulatif Messieurs'!V110,0)&amp;"0'"&amp;MID('Récapitulatif Messieurs'!V110,1,6),CHAR(34),""),"'",",")*1,SUBSTITUTE(SUBSTITUTE('Récapitulatif Messieurs'!V110,CHAR(34),""),"'",",")*1)</f>
        <v>0</v>
      </c>
      <c r="V108" s="369"/>
    </row>
    <row r="109" spans="2:22">
      <c r="B109" s="369"/>
      <c r="C109" s="1" t="str">
        <f>'Récapitulatif Messieurs'!C111</f>
        <v>Pierre</v>
      </c>
      <c r="D109" s="369">
        <f>IFERROR(IF(D108&gt;0,IF(ISNA(VLOOKUP(D108,PTM!B:B,1,0)),1503-MATCH(D108,PTM!B:B,1),1504-MATCH(D108,PTM!B:B,1)),0),"")</f>
        <v>0</v>
      </c>
      <c r="E109" s="369">
        <f>IFERROR(IF(E108&gt;0,IF(ISNA(VLOOKUP(E108,PTM!C:C,1,0)),1503-MATCH(E108,PTM!C:C,1),1504-MATCH(E108,PTM!C:C,1)),0),"")</f>
        <v>0</v>
      </c>
      <c r="F109" s="369">
        <f>IFERROR(IF(F108&gt;0,IF(ISNA(VLOOKUP(F108,PTM!D:D,1,0)),1503-MATCH(F108,PTM!D:D,1),1504-MATCH(F108,PTM!D:D,1)),0),"")</f>
        <v>0</v>
      </c>
      <c r="G109" s="369">
        <f>IFERROR(IF(G108&gt;0,IF(ISNA(VLOOKUP(G108,PTM!E:E,1,0)),1503-MATCH(G108,PTM!E:E,1),1504-MATCH(G108,PTM!E:E,1)),0),"")</f>
        <v>0</v>
      </c>
      <c r="H109" s="369">
        <f>IFERROR(IF(H108&gt;0,IF(ISNA(VLOOKUP(H108,PTM!F:F,1,0)),1503-MATCH(H108,PTM!F:F,1),1504-MATCH(H108,PTM!F:F,1)),0),"")</f>
        <v>0</v>
      </c>
      <c r="I109" s="369">
        <f>IFERROR(IF(I108&gt;0,IF(ISNA(VLOOKUP(I108,PTM!H:H,1,0)),1503-MATCH(I108,PTM!H:H,1),1504-MATCH(I108,PTM!H:H,1)),0),"")</f>
        <v>0</v>
      </c>
      <c r="J109" s="369">
        <f>IFERROR(IF(J108&gt;0,IF(ISNA(VLOOKUP(J108,PTM!I:I,1,0)),1503-MATCH(J108,PTM!I:I,1),1504-MATCH(J108,PTM!I:I,1)),0),"")</f>
        <v>0</v>
      </c>
      <c r="K109" s="369">
        <f>IFERROR(IF(K108&gt;0,IF(ISNA(VLOOKUP(K108,PTM!J:J,1,0)),1503-MATCH(K108,PTM!J:J,1),1504-MATCH(K108,PTM!J:J,1)),0),"")</f>
        <v>0</v>
      </c>
      <c r="L109" s="369">
        <f>IFERROR(IF(L108&gt;0,IF(ISNA(VLOOKUP(L108,PTM!K:K,1,0)),1503-MATCH(L108,PTM!K:K,1),1504-MATCH(L108,PTM!K:K,1)),0),"")</f>
        <v>0</v>
      </c>
      <c r="M109" s="369">
        <f>IFERROR(IF(M108&gt;0,IF(ISNA(VLOOKUP(M108,PTM!L:L,1,0)),1503-MATCH(M108,PTM!L:L,1),1504-MATCH(M108,PTM!L:L,1)),0),"")</f>
        <v>0</v>
      </c>
      <c r="N109" s="369">
        <f>IFERROR(IF(N108&gt;0,IF(ISNA(VLOOKUP(N108,PTM!M:M,1,0)),1503-MATCH(N108,PTM!M:M,1),1504-MATCH(N108,PTM!M:M,1)),0),"")</f>
        <v>0</v>
      </c>
      <c r="O109" s="369">
        <f>IFERROR(IF(O108&gt;0,IF(ISNA(VLOOKUP(O108,PTM!N:N,1,0)),1503-MATCH(O108,PTM!N:N,1),1504-MATCH(O108,PTM!N:N,1)),0),"")</f>
        <v>0</v>
      </c>
      <c r="P109" s="369">
        <f>IFERROR(IF(P108&gt;0,IF(ISNA(VLOOKUP(P108,PTM!O:O,1,0)),1503-MATCH(P108,PTM!O:O,1),1504-MATCH(P108,PTM!O:O,1)),0),"")</f>
        <v>0</v>
      </c>
      <c r="Q109" s="369">
        <f>IFERROR(IF(Q108&gt;0,IF(ISNA(VLOOKUP(Q108,PTM!P:P,1,0)),1503-MATCH(Q108,PTM!P:P,1),1504-MATCH(Q108,PTM!P:P,1)),0),"")</f>
        <v>0</v>
      </c>
      <c r="R109" s="369">
        <f>IFERROR(IF(R108&gt;0,IF(ISNA(VLOOKUP(R108,PTM!Q:Q,1,0)),1503-MATCH(R108,PTM!Q:Q,1),1504-MATCH(R108,PTM!Q:Q,1)),0),"")</f>
        <v>0</v>
      </c>
      <c r="S109" s="369">
        <f>IFERROR(IF(S108&gt;0,IF(ISNA(VLOOKUP(S108,PTM!R:R,1,0)),1503-MATCH(S108,PTM!R:R,1),1504-MATCH(S108,PTM!R:R,1)),0),"")</f>
        <v>0</v>
      </c>
      <c r="T109" s="369">
        <f>IFERROR(IF(T108&gt;0,IF(ISNA(VLOOKUP(T108,PTM!S:S,1,0)),1503-MATCH(T108,PTM!S:S,1),1504-MATCH(T108,PTM!S:S,1)),0),"")</f>
        <v>0</v>
      </c>
      <c r="U109" s="369">
        <f>IFERROR(IF(U108&gt;0,IF(ISNA(VLOOKUP(U108,PTM!T:T,1,0)),1503-MATCH(U108,PTM!T:T,1),1504-MATCH(U108,PTM!T:T,1)),0),"")</f>
        <v>0</v>
      </c>
      <c r="V109" s="369"/>
    </row>
    <row r="110" spans="2:22">
      <c r="B110" s="377"/>
      <c r="C110" s="1" t="str">
        <f>'Récapitulatif Messieurs'!C112</f>
        <v>JOGUET</v>
      </c>
      <c r="D110" s="377">
        <f>IF(ISERROR(SEARCH("'",'Récapitulatif Messieurs'!E112)),SUBSTITUTE(SUBSTITUTE(LEFT('Récapitulatif Messieurs'!E112,0)&amp;"0'"&amp;MID('Récapitulatif Messieurs'!E112,1,6),CHAR(34),""),"'",",")*1,SUBSTITUTE(SUBSTITUTE('Récapitulatif Messieurs'!E112,CHAR(34),""),"'",",")*1)</f>
        <v>0</v>
      </c>
      <c r="E110" s="377">
        <f>IF(ISERROR(SEARCH("'",'Récapitulatif Messieurs'!F112)),SUBSTITUTE(SUBSTITUTE(LEFT('Récapitulatif Messieurs'!F112,0)&amp;"0'"&amp;MID('Récapitulatif Messieurs'!F112,1,6),CHAR(34),""),"'",",")*1,SUBSTITUTE(SUBSTITUTE('Récapitulatif Messieurs'!F112,CHAR(34),""),"'",",")*1)</f>
        <v>0</v>
      </c>
      <c r="F110" s="377">
        <f>IF(ISERROR(SEARCH("'",'Récapitulatif Messieurs'!G112)),SUBSTITUTE(SUBSTITUTE(LEFT('Récapitulatif Messieurs'!G112,0)&amp;"0'"&amp;MID('Récapitulatif Messieurs'!G112,1,6),CHAR(34),""),"'",",")*1,SUBSTITUTE(SUBSTITUTE('Récapitulatif Messieurs'!G112,CHAR(34),""),"'",",")*1)</f>
        <v>0</v>
      </c>
      <c r="G110" s="377">
        <f>IF(ISERROR(SEARCH("'",'Récapitulatif Messieurs'!H112)),SUBSTITUTE(SUBSTITUTE(LEFT('Récapitulatif Messieurs'!H112,0)&amp;"0'"&amp;MID('Récapitulatif Messieurs'!H112,1,6),CHAR(34),""),"'",",")*1,SUBSTITUTE(SUBSTITUTE('Récapitulatif Messieurs'!H112,CHAR(34),""),"'",",")*1)</f>
        <v>0</v>
      </c>
      <c r="H110" s="377">
        <f>IF(ISERROR(SEARCH("'",'Récapitulatif Messieurs'!I112)),SUBSTITUTE(SUBSTITUTE(LEFT('Récapitulatif Messieurs'!I112,0)&amp;"0'"&amp;MID('Récapitulatif Messieurs'!I112,1,6),CHAR(34),""),"'",",")*1,SUBSTITUTE(SUBSTITUTE('Récapitulatif Messieurs'!I112,CHAR(34),""),"'",",")*1)</f>
        <v>0</v>
      </c>
      <c r="I110" s="377">
        <f>IF(ISERROR(SEARCH("'",'Récapitulatif Messieurs'!J112)),SUBSTITUTE(SUBSTITUTE(LEFT('Récapitulatif Messieurs'!J112,0)&amp;"0'"&amp;MID('Récapitulatif Messieurs'!J112,1,6),CHAR(34),""),"'",",")*1,SUBSTITUTE(SUBSTITUTE('Récapitulatif Messieurs'!J112,CHAR(34),""),"'",",")*1)</f>
        <v>0</v>
      </c>
      <c r="J110" s="377">
        <f>IF(ISERROR(SEARCH("'",'Récapitulatif Messieurs'!K112)),SUBSTITUTE(SUBSTITUTE(LEFT('Récapitulatif Messieurs'!K112,0)&amp;"0'"&amp;MID('Récapitulatif Messieurs'!K112,1,6),CHAR(34),""),"'",",")*1,SUBSTITUTE(SUBSTITUTE('Récapitulatif Messieurs'!K112,CHAR(34),""),"'",",")*1)</f>
        <v>0</v>
      </c>
      <c r="K110" s="377">
        <f>IF(ISERROR(SEARCH("'",'Récapitulatif Messieurs'!L112)),SUBSTITUTE(SUBSTITUTE(LEFT('Récapitulatif Messieurs'!L112,0)&amp;"0'"&amp;MID('Récapitulatif Messieurs'!L112,1,6),CHAR(34),""),"'",",")*1,SUBSTITUTE(SUBSTITUTE('Récapitulatif Messieurs'!L112,CHAR(34),""),"'",",")*1)</f>
        <v>0</v>
      </c>
      <c r="L110" s="377">
        <f>IF(ISERROR(SEARCH("'",'Récapitulatif Messieurs'!M112)),SUBSTITUTE(SUBSTITUTE(LEFT('Récapitulatif Messieurs'!M112,0)&amp;"0'"&amp;MID('Récapitulatif Messieurs'!M112,1,6),CHAR(34),""),"'",",")*1,SUBSTITUTE(SUBSTITUTE('Récapitulatif Messieurs'!M112,CHAR(34),""),"'",",")*1)</f>
        <v>0</v>
      </c>
      <c r="M110" s="377">
        <f>IF(ISERROR(SEARCH("'",'Récapitulatif Messieurs'!N112)),SUBSTITUTE(SUBSTITUTE(LEFT('Récapitulatif Messieurs'!N112,0)&amp;"0'"&amp;MID('Récapitulatif Messieurs'!N112,1,6),CHAR(34),""),"'",",")*1,SUBSTITUTE(SUBSTITUTE('Récapitulatif Messieurs'!N112,CHAR(34),""),"'",",")*1)</f>
        <v>0</v>
      </c>
      <c r="N110" s="377">
        <f>IF(ISERROR(SEARCH("'",'Récapitulatif Messieurs'!O112)),SUBSTITUTE(SUBSTITUTE(LEFT('Récapitulatif Messieurs'!O112,0)&amp;"0'"&amp;MID('Récapitulatif Messieurs'!O112,1,6),CHAR(34),""),"'",",")*1,SUBSTITUTE(SUBSTITUTE('Récapitulatif Messieurs'!O112,CHAR(34),""),"'",",")*1)</f>
        <v>0</v>
      </c>
      <c r="O110" s="377">
        <f>IF(ISERROR(SEARCH("'",'Récapitulatif Messieurs'!P112)),SUBSTITUTE(SUBSTITUTE(LEFT('Récapitulatif Messieurs'!P112,0)&amp;"0'"&amp;MID('Récapitulatif Messieurs'!P112,1,6),CHAR(34),""),"'",",")*1,SUBSTITUTE(SUBSTITUTE('Récapitulatif Messieurs'!P112,CHAR(34),""),"'",",")*1)</f>
        <v>0</v>
      </c>
      <c r="P110" s="377">
        <f>IF(ISERROR(SEARCH("'",'Récapitulatif Messieurs'!Q112)),SUBSTITUTE(SUBSTITUTE(LEFT('Récapitulatif Messieurs'!Q112,0)&amp;"0'"&amp;MID('Récapitulatif Messieurs'!Q112,1,6),CHAR(34),""),"'",",")*1,SUBSTITUTE(SUBSTITUTE('Récapitulatif Messieurs'!Q112,CHAR(34),""),"'",",")*1)</f>
        <v>0</v>
      </c>
      <c r="Q110" s="377">
        <f>IF(ISERROR(SEARCH("'",'Récapitulatif Messieurs'!R112)),SUBSTITUTE(SUBSTITUTE(LEFT('Récapitulatif Messieurs'!R112,0)&amp;"0'"&amp;MID('Récapitulatif Messieurs'!R112,1,6),CHAR(34),""),"'",",")*1,SUBSTITUTE(SUBSTITUTE('Récapitulatif Messieurs'!R112,CHAR(34),""),"'",",")*1)</f>
        <v>0</v>
      </c>
      <c r="R110" s="377">
        <f>IF(ISERROR(SEARCH("'",'Récapitulatif Messieurs'!S112)),SUBSTITUTE(SUBSTITUTE(LEFT('Récapitulatif Messieurs'!S112,0)&amp;"0'"&amp;MID('Récapitulatif Messieurs'!S112,1,6),CHAR(34),""),"'",",")*1,SUBSTITUTE(SUBSTITUTE('Récapitulatif Messieurs'!S112,CHAR(34),""),"'",",")*1)</f>
        <v>0</v>
      </c>
      <c r="S110" s="377">
        <f>IF(ISERROR(SEARCH("'",'Récapitulatif Messieurs'!T112)),SUBSTITUTE(SUBSTITUTE(LEFT('Récapitulatif Messieurs'!T112,0)&amp;"0'"&amp;MID('Récapitulatif Messieurs'!T112,1,6),CHAR(34),""),"'",",")*1,SUBSTITUTE(SUBSTITUTE('Récapitulatif Messieurs'!T112,CHAR(34),""),"'",",")*1)</f>
        <v>0</v>
      </c>
      <c r="T110" s="377">
        <f>IF(ISERROR(SEARCH("'",'Récapitulatif Messieurs'!U112)),SUBSTITUTE(SUBSTITUTE(LEFT('Récapitulatif Messieurs'!U112,0)&amp;"0'"&amp;MID('Récapitulatif Messieurs'!U112,1,6),CHAR(34),""),"'",",")*1,SUBSTITUTE(SUBSTITUTE('Récapitulatif Messieurs'!U112,CHAR(34),""),"'",",")*1)</f>
        <v>0</v>
      </c>
      <c r="U110" s="377">
        <f>IF(ISERROR(SEARCH("'",'Récapitulatif Messieurs'!V112)),SUBSTITUTE(SUBSTITUTE(LEFT('Récapitulatif Messieurs'!V112,0)&amp;"0'"&amp;MID('Récapitulatif Messieurs'!V112,1,6),CHAR(34),""),"'",",")*1,SUBSTITUTE(SUBSTITUTE('Récapitulatif Messieurs'!V112,CHAR(34),""),"'",",")*1)</f>
        <v>0</v>
      </c>
      <c r="V110" s="377"/>
    </row>
    <row r="111" spans="2:22">
      <c r="B111" s="377"/>
      <c r="C111" s="1" t="str">
        <f>'Récapitulatif Messieurs'!C113</f>
        <v>Anthony</v>
      </c>
      <c r="D111" s="377">
        <f>IFERROR(IF(D110&gt;0,IF(ISNA(VLOOKUP(D110,PTM!B:B,1,0)),1503-MATCH(D110,PTM!B:B,1),1504-MATCH(D110,PTM!B:B,1)),0),"")</f>
        <v>0</v>
      </c>
      <c r="E111" s="377">
        <f>IFERROR(IF(E110&gt;0,IF(ISNA(VLOOKUP(E110,PTM!C:C,1,0)),1503-MATCH(E110,PTM!C:C,1),1504-MATCH(E110,PTM!C:C,1)),0),"")</f>
        <v>0</v>
      </c>
      <c r="F111" s="377">
        <f>IFERROR(IF(F110&gt;0,IF(ISNA(VLOOKUP(F110,PTM!D:D,1,0)),1503-MATCH(F110,PTM!D:D,1),1504-MATCH(F110,PTM!D:D,1)),0),"")</f>
        <v>0</v>
      </c>
      <c r="G111" s="377">
        <f>IFERROR(IF(G110&gt;0,IF(ISNA(VLOOKUP(G110,PTM!E:E,1,0)),1503-MATCH(G110,PTM!E:E,1),1504-MATCH(G110,PTM!E:E,1)),0),"")</f>
        <v>0</v>
      </c>
      <c r="H111" s="377">
        <f>IFERROR(IF(H110&gt;0,IF(ISNA(VLOOKUP(H110,PTM!F:F,1,0)),1503-MATCH(H110,PTM!F:F,1),1504-MATCH(H110,PTM!F:F,1)),0),"")</f>
        <v>0</v>
      </c>
      <c r="I111" s="377">
        <f>IFERROR(IF(I110&gt;0,IF(ISNA(VLOOKUP(I110,PTM!H:H,1,0)),1503-MATCH(I110,PTM!H:H,1),1504-MATCH(I110,PTM!H:H,1)),0),"")</f>
        <v>0</v>
      </c>
      <c r="J111" s="377">
        <f>IFERROR(IF(J110&gt;0,IF(ISNA(VLOOKUP(J110,PTM!I:I,1,0)),1503-MATCH(J110,PTM!I:I,1),1504-MATCH(J110,PTM!I:I,1)),0),"")</f>
        <v>0</v>
      </c>
      <c r="K111" s="377">
        <f>IFERROR(IF(K110&gt;0,IF(ISNA(VLOOKUP(K110,PTM!J:J,1,0)),1503-MATCH(K110,PTM!J:J,1),1504-MATCH(K110,PTM!J:J,1)),0),"")</f>
        <v>0</v>
      </c>
      <c r="L111" s="377">
        <f>IFERROR(IF(L110&gt;0,IF(ISNA(VLOOKUP(L110,PTM!K:K,1,0)),1503-MATCH(L110,PTM!K:K,1),1504-MATCH(L110,PTM!K:K,1)),0),"")</f>
        <v>0</v>
      </c>
      <c r="M111" s="377">
        <f>IFERROR(IF(M110&gt;0,IF(ISNA(VLOOKUP(M110,PTM!L:L,1,0)),1503-MATCH(M110,PTM!L:L,1),1504-MATCH(M110,PTM!L:L,1)),0),"")</f>
        <v>0</v>
      </c>
      <c r="N111" s="377">
        <f>IFERROR(IF(N110&gt;0,IF(ISNA(VLOOKUP(N110,PTM!M:M,1,0)),1503-MATCH(N110,PTM!M:M,1),1504-MATCH(N110,PTM!M:M,1)),0),"")</f>
        <v>0</v>
      </c>
      <c r="O111" s="377">
        <f>IFERROR(IF(O110&gt;0,IF(ISNA(VLOOKUP(O110,PTM!N:N,1,0)),1503-MATCH(O110,PTM!N:N,1),1504-MATCH(O110,PTM!N:N,1)),0),"")</f>
        <v>0</v>
      </c>
      <c r="P111" s="377">
        <f>IFERROR(IF(P110&gt;0,IF(ISNA(VLOOKUP(P110,PTM!O:O,1,0)),1503-MATCH(P110,PTM!O:O,1),1504-MATCH(P110,PTM!O:O,1)),0),"")</f>
        <v>0</v>
      </c>
      <c r="Q111" s="377">
        <f>IFERROR(IF(Q110&gt;0,IF(ISNA(VLOOKUP(Q110,PTM!P:P,1,0)),1503-MATCH(Q110,PTM!P:P,1),1504-MATCH(Q110,PTM!P:P,1)),0),"")</f>
        <v>0</v>
      </c>
      <c r="R111" s="377">
        <f>IFERROR(IF(R110&gt;0,IF(ISNA(VLOOKUP(R110,PTM!Q:Q,1,0)),1503-MATCH(R110,PTM!Q:Q,1),1504-MATCH(R110,PTM!Q:Q,1)),0),"")</f>
        <v>0</v>
      </c>
      <c r="S111" s="377">
        <f>IFERROR(IF(S110&gt;0,IF(ISNA(VLOOKUP(S110,PTM!R:R,1,0)),1503-MATCH(S110,PTM!R:R,1),1504-MATCH(S110,PTM!R:R,1)),0),"")</f>
        <v>0</v>
      </c>
      <c r="T111" s="377">
        <f>IFERROR(IF(T110&gt;0,IF(ISNA(VLOOKUP(T110,PTM!S:S,1,0)),1503-MATCH(T110,PTM!S:S,1),1504-MATCH(T110,PTM!S:S,1)),0),"")</f>
        <v>0</v>
      </c>
      <c r="U111" s="377">
        <f>IFERROR(IF(U110&gt;0,IF(ISNA(VLOOKUP(U110,PTM!T:T,1,0)),1503-MATCH(U110,PTM!T:T,1),1504-MATCH(U110,PTM!T:T,1)),0),"")</f>
        <v>0</v>
      </c>
      <c r="V111" s="377"/>
    </row>
    <row r="112" spans="2:22">
      <c r="B112" s="344">
        <f>'Récapitulatif Messieurs'!B114</f>
        <v>0</v>
      </c>
      <c r="C112" s="1" t="str">
        <f>'Récapitulatif Messieurs'!C114</f>
        <v>STENDER</v>
      </c>
      <c r="D112" s="289">
        <f>IF(ISERROR(SEARCH("'",'Récapitulatif Messieurs'!E114)),SUBSTITUTE(SUBSTITUTE(LEFT('Récapitulatif Messieurs'!E114,0)&amp;"0'"&amp;MID('Récapitulatif Messieurs'!E114,1,6),CHAR(34),""),"'",",")*1,SUBSTITUTE(SUBSTITUTE('Récapitulatif Messieurs'!E114,CHAR(34),""),"'",",")*1)</f>
        <v>0</v>
      </c>
      <c r="E112" s="289">
        <f>IF(ISERROR(SEARCH("'",'Récapitulatif Messieurs'!F114)),SUBSTITUTE(SUBSTITUTE(LEFT('Récapitulatif Messieurs'!F114,0)&amp;"0'"&amp;MID('Récapitulatif Messieurs'!F114,1,6),CHAR(34),""),"'",",")*1,SUBSTITUTE(SUBSTITUTE('Récapitulatif Messieurs'!F114,CHAR(34),""),"'",",")*1)</f>
        <v>0</v>
      </c>
      <c r="F112" s="289">
        <f>IF(ISERROR(SEARCH("'",'Récapitulatif Messieurs'!G114)),SUBSTITUTE(SUBSTITUTE(LEFT('Récapitulatif Messieurs'!G114,0)&amp;"0'"&amp;MID('Récapitulatif Messieurs'!G114,1,6),CHAR(34),""),"'",",")*1,SUBSTITUTE(SUBSTITUTE('Récapitulatif Messieurs'!G114,CHAR(34),""),"'",",")*1)</f>
        <v>0</v>
      </c>
      <c r="G112" s="289">
        <f>IF(ISERROR(SEARCH("'",'Récapitulatif Messieurs'!H114)),SUBSTITUTE(SUBSTITUTE(LEFT('Récapitulatif Messieurs'!H114,0)&amp;"0'"&amp;MID('Récapitulatif Messieurs'!H114,1,6),CHAR(34),""),"'",",")*1,SUBSTITUTE(SUBSTITUTE('Récapitulatif Messieurs'!H114,CHAR(34),""),"'",",")*1)</f>
        <v>0</v>
      </c>
      <c r="H112" s="289">
        <f>IF(ISERROR(SEARCH("'",'Récapitulatif Messieurs'!I114)),SUBSTITUTE(SUBSTITUTE(LEFT('Récapitulatif Messieurs'!I114,0)&amp;"0'"&amp;MID('Récapitulatif Messieurs'!I114,1,6),CHAR(34),""),"'",",")*1,SUBSTITUTE(SUBSTITUTE('Récapitulatif Messieurs'!I114,CHAR(34),""),"'",",")*1)</f>
        <v>0</v>
      </c>
      <c r="I112" s="289">
        <f>IF(ISERROR(SEARCH("'",'Récapitulatif Messieurs'!J114)),SUBSTITUTE(SUBSTITUTE(LEFT('Récapitulatif Messieurs'!J114,0)&amp;"0'"&amp;MID('Récapitulatif Messieurs'!J114,1,6),CHAR(34),""),"'",",")*1,SUBSTITUTE(SUBSTITUTE('Récapitulatif Messieurs'!J114,CHAR(34),""),"'",",")*1)</f>
        <v>0</v>
      </c>
      <c r="J112" s="289">
        <f>IF(ISERROR(SEARCH("'",'Récapitulatif Messieurs'!K114)),SUBSTITUTE(SUBSTITUTE(LEFT('Récapitulatif Messieurs'!K114,0)&amp;"0'"&amp;MID('Récapitulatif Messieurs'!K114,1,6),CHAR(34),""),"'",",")*1,SUBSTITUTE(SUBSTITUTE('Récapitulatif Messieurs'!K114,CHAR(34),""),"'",",")*1)</f>
        <v>0</v>
      </c>
      <c r="K112" s="289">
        <f>IF(ISERROR(SEARCH("'",'Récapitulatif Messieurs'!L114)),SUBSTITUTE(SUBSTITUTE(LEFT('Récapitulatif Messieurs'!L114,0)&amp;"0'"&amp;MID('Récapitulatif Messieurs'!L114,1,6),CHAR(34),""),"'",",")*1,SUBSTITUTE(SUBSTITUTE('Récapitulatif Messieurs'!L114,CHAR(34),""),"'",",")*1)</f>
        <v>0</v>
      </c>
      <c r="L112" s="289">
        <f>IF(ISERROR(SEARCH("'",'Récapitulatif Messieurs'!M114)),SUBSTITUTE(SUBSTITUTE(LEFT('Récapitulatif Messieurs'!M114,0)&amp;"0'"&amp;MID('Récapitulatif Messieurs'!M114,1,6),CHAR(34),""),"'",",")*1,SUBSTITUTE(SUBSTITUTE('Récapitulatif Messieurs'!M114,CHAR(34),""),"'",",")*1)</f>
        <v>0</v>
      </c>
      <c r="M112" s="289">
        <f>IF(ISERROR(SEARCH("'",'Récapitulatif Messieurs'!N114)),SUBSTITUTE(SUBSTITUTE(LEFT('Récapitulatif Messieurs'!N114,0)&amp;"0'"&amp;MID('Récapitulatif Messieurs'!N114,1,6),CHAR(34),""),"'",",")*1,SUBSTITUTE(SUBSTITUTE('Récapitulatif Messieurs'!N114,CHAR(34),""),"'",",")*1)</f>
        <v>0</v>
      </c>
      <c r="N112" s="289">
        <f>IF(ISERROR(SEARCH("'",'Récapitulatif Messieurs'!O114)),SUBSTITUTE(SUBSTITUTE(LEFT('Récapitulatif Messieurs'!O114,0)&amp;"0'"&amp;MID('Récapitulatif Messieurs'!O114,1,6),CHAR(34),""),"'",",")*1,SUBSTITUTE(SUBSTITUTE('Récapitulatif Messieurs'!O114,CHAR(34),""),"'",",")*1)</f>
        <v>0</v>
      </c>
      <c r="O112" s="289">
        <f>IF(ISERROR(SEARCH("'",'Récapitulatif Messieurs'!P114)),SUBSTITUTE(SUBSTITUTE(LEFT('Récapitulatif Messieurs'!P114,0)&amp;"0'"&amp;MID('Récapitulatif Messieurs'!P114,1,6),CHAR(34),""),"'",",")*1,SUBSTITUTE(SUBSTITUTE('Récapitulatif Messieurs'!P114,CHAR(34),""),"'",",")*1)</f>
        <v>0</v>
      </c>
      <c r="P112" s="289">
        <f>IF(ISERROR(SEARCH("'",'Récapitulatif Messieurs'!Q114)),SUBSTITUTE(SUBSTITUTE(LEFT('Récapitulatif Messieurs'!Q114,0)&amp;"0'"&amp;MID('Récapitulatif Messieurs'!Q114,1,6),CHAR(34),""),"'",",")*1,SUBSTITUTE(SUBSTITUTE('Récapitulatif Messieurs'!Q114,CHAR(34),""),"'",",")*1)</f>
        <v>0</v>
      </c>
      <c r="Q112" s="289">
        <f>IF(ISERROR(SEARCH("'",'Récapitulatif Messieurs'!R114)),SUBSTITUTE(SUBSTITUTE(LEFT('Récapitulatif Messieurs'!R114,0)&amp;"0'"&amp;MID('Récapitulatif Messieurs'!R114,1,6),CHAR(34),""),"'",",")*1,SUBSTITUTE(SUBSTITUTE('Récapitulatif Messieurs'!R114,CHAR(34),""),"'",",")*1)</f>
        <v>0</v>
      </c>
      <c r="R112" s="289">
        <f>IF(ISERROR(SEARCH("'",'Récapitulatif Messieurs'!S114)),SUBSTITUTE(SUBSTITUTE(LEFT('Récapitulatif Messieurs'!S114,0)&amp;"0'"&amp;MID('Récapitulatif Messieurs'!S114,1,6),CHAR(34),""),"'",",")*1,SUBSTITUTE(SUBSTITUTE('Récapitulatif Messieurs'!S114,CHAR(34),""),"'",",")*1)</f>
        <v>0</v>
      </c>
      <c r="S112" s="289">
        <f>IF(ISERROR(SEARCH("'",'Récapitulatif Messieurs'!T114)),SUBSTITUTE(SUBSTITUTE(LEFT('Récapitulatif Messieurs'!T114,0)&amp;"0'"&amp;MID('Récapitulatif Messieurs'!T114,1,6),CHAR(34),""),"'",",")*1,SUBSTITUTE(SUBSTITUTE('Récapitulatif Messieurs'!T114,CHAR(34),""),"'",",")*1)</f>
        <v>0</v>
      </c>
      <c r="T112" s="289">
        <f>IF(ISERROR(SEARCH("'",'Récapitulatif Messieurs'!U114)),SUBSTITUTE(SUBSTITUTE(LEFT('Récapitulatif Messieurs'!U114,0)&amp;"0'"&amp;MID('Récapitulatif Messieurs'!U114,1,6),CHAR(34),""),"'",",")*1,SUBSTITUTE(SUBSTITUTE('Récapitulatif Messieurs'!U114,CHAR(34),""),"'",",")*1)</f>
        <v>0</v>
      </c>
      <c r="U112" s="289">
        <f>IF(ISERROR(SEARCH("'",'Récapitulatif Messieurs'!V114)),SUBSTITUTE(SUBSTITUTE(LEFT('Récapitulatif Messieurs'!V114,0)&amp;"0'"&amp;MID('Récapitulatif Messieurs'!V114,1,6),CHAR(34),""),"'",",")*1,SUBSTITUTE(SUBSTITUTE('Récapitulatif Messieurs'!V114,CHAR(34),""),"'",",")*1)</f>
        <v>0</v>
      </c>
      <c r="V112" s="289"/>
    </row>
    <row r="113" spans="2:22">
      <c r="B113" s="344">
        <f>'Récapitulatif Messieurs'!B115</f>
        <v>0</v>
      </c>
      <c r="C113" s="1" t="str">
        <f>'Récapitulatif Messieurs'!C115</f>
        <v>Alexandre</v>
      </c>
      <c r="D113" s="363">
        <f>IFERROR(IF(D112&gt;0,IF(ISNA(VLOOKUP(D112,PTM!B:B,1,0)),1503-MATCH(D112,PTM!B:B,1),1504-MATCH(D112,PTM!B:B,1)),0),"")</f>
        <v>0</v>
      </c>
      <c r="E113" s="363">
        <f>IFERROR(IF(E112&gt;0,IF(ISNA(VLOOKUP(E112,PTM!C:C,1,0)),1503-MATCH(E112,PTM!C:C,1),1504-MATCH(E112,PTM!C:C,1)),0),"")</f>
        <v>0</v>
      </c>
      <c r="F113" s="363">
        <f>IFERROR(IF(F112&gt;0,IF(ISNA(VLOOKUP(F112,PTM!D:D,1,0)),1503-MATCH(F112,PTM!D:D,1),1504-MATCH(F112,PTM!D:D,1)),0),"")</f>
        <v>0</v>
      </c>
      <c r="G113" s="363">
        <f>IFERROR(IF(G112&gt;0,IF(ISNA(VLOOKUP(G112,PTM!E:E,1,0)),1503-MATCH(G112,PTM!E:E,1),1504-MATCH(G112,PTM!E:E,1)),0),"")</f>
        <v>0</v>
      </c>
      <c r="H113" s="363">
        <f>IFERROR(IF(H112&gt;0,IF(ISNA(VLOOKUP(H112,PTM!F:F,1,0)),1503-MATCH(H112,PTM!F:F,1),1504-MATCH(H112,PTM!F:F,1)),0),"")</f>
        <v>0</v>
      </c>
      <c r="I113" s="363">
        <f>IFERROR(IF(I112&gt;0,IF(ISNA(VLOOKUP(I112,PTM!H:H,1,0)),1503-MATCH(I112,PTM!H:H,1),1504-MATCH(I112,PTM!H:H,1)),0),"")</f>
        <v>0</v>
      </c>
      <c r="J113" s="363">
        <f>IFERROR(IF(J112&gt;0,IF(ISNA(VLOOKUP(J112,PTM!I:I,1,0)),1503-MATCH(J112,PTM!I:I,1),1504-MATCH(J112,PTM!I:I,1)),0),"")</f>
        <v>0</v>
      </c>
      <c r="K113" s="363">
        <f>IFERROR(IF(K112&gt;0,IF(ISNA(VLOOKUP(K112,PTM!J:J,1,0)),1503-MATCH(K112,PTM!J:J,1),1504-MATCH(K112,PTM!J:J,1)),0),"")</f>
        <v>0</v>
      </c>
      <c r="L113" s="363">
        <f>IFERROR(IF(L112&gt;0,IF(ISNA(VLOOKUP(L112,PTM!K:K,1,0)),1503-MATCH(L112,PTM!K:K,1),1504-MATCH(L112,PTM!K:K,1)),0),"")</f>
        <v>0</v>
      </c>
      <c r="M113" s="363">
        <f>IFERROR(IF(M112&gt;0,IF(ISNA(VLOOKUP(M112,PTM!L:L,1,0)),1503-MATCH(M112,PTM!L:L,1),1504-MATCH(M112,PTM!L:L,1)),0),"")</f>
        <v>0</v>
      </c>
      <c r="N113" s="363">
        <f>IFERROR(IF(N112&gt;0,IF(ISNA(VLOOKUP(N112,PTM!M:M,1,0)),1503-MATCH(N112,PTM!M:M,1),1504-MATCH(N112,PTM!M:M,1)),0),"")</f>
        <v>0</v>
      </c>
      <c r="O113" s="363">
        <f>IFERROR(IF(O112&gt;0,IF(ISNA(VLOOKUP(O112,PTM!N:N,1,0)),1503-MATCH(O112,PTM!N:N,1),1504-MATCH(O112,PTM!N:N,1)),0),"")</f>
        <v>0</v>
      </c>
      <c r="P113" s="363">
        <f>IFERROR(IF(P112&gt;0,IF(ISNA(VLOOKUP(P112,PTM!O:O,1,0)),1503-MATCH(P112,PTM!O:O,1),1504-MATCH(P112,PTM!O:O,1)),0),"")</f>
        <v>0</v>
      </c>
      <c r="Q113" s="363">
        <f>IFERROR(IF(Q112&gt;0,IF(ISNA(VLOOKUP(Q112,PTM!P:P,1,0)),1503-MATCH(Q112,PTM!P:P,1),1504-MATCH(Q112,PTM!P:P,1)),0),"")</f>
        <v>0</v>
      </c>
      <c r="R113" s="363">
        <f>IFERROR(IF(R112&gt;0,IF(ISNA(VLOOKUP(R112,PTM!Q:Q,1,0)),1503-MATCH(R112,PTM!Q:Q,1),1504-MATCH(R112,PTM!Q:Q,1)),0),"")</f>
        <v>0</v>
      </c>
      <c r="S113" s="363">
        <f>IFERROR(IF(S112&gt;0,IF(ISNA(VLOOKUP(S112,PTM!R:R,1,0)),1503-MATCH(S112,PTM!R:R,1),1504-MATCH(S112,PTM!R:R,1)),0),"")</f>
        <v>0</v>
      </c>
      <c r="T113" s="363">
        <f>IFERROR(IF(T112&gt;0,IF(ISNA(VLOOKUP(T112,PTM!S:S,1,0)),1503-MATCH(T112,PTM!S:S,1),1504-MATCH(T112,PTM!S:S,1)),0),"")</f>
        <v>0</v>
      </c>
      <c r="U113" s="363">
        <f>IFERROR(IF(U112&gt;0,IF(ISNA(VLOOKUP(U112,PTM!T:T,1,0)),1503-MATCH(U112,PTM!T:T,1),1504-MATCH(U112,PTM!T:T,1)),0),"")</f>
        <v>0</v>
      </c>
      <c r="V113" s="289"/>
    </row>
    <row r="114" spans="2:22">
      <c r="B114" s="344">
        <f>'Récapitulatif Messieurs'!B116</f>
        <v>0</v>
      </c>
      <c r="D114" s="289"/>
      <c r="E114" s="289"/>
      <c r="F114" s="289"/>
      <c r="G114" s="289"/>
      <c r="H114" s="289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</row>
    <row r="115" spans="2:22">
      <c r="B115" s="344">
        <f>'Récapitulatif Messieurs'!B117</f>
        <v>0</v>
      </c>
      <c r="C115" s="1" t="str">
        <f>'Récapitulatif Messieurs'!C117</f>
        <v>CONTARINO</v>
      </c>
      <c r="D115" s="289">
        <f>IF(ISERROR(SEARCH("'",'Récapitulatif Messieurs'!E117)),SUBSTITUTE(SUBSTITUTE(LEFT('Récapitulatif Messieurs'!E117,0)&amp;"0'"&amp;MID('Récapitulatif Messieurs'!E117,1,6),CHAR(34),""),"'",",")*1,SUBSTITUTE(SUBSTITUTE('Récapitulatif Messieurs'!E117,CHAR(34),""),"'",",")*1)</f>
        <v>0.27410000000000001</v>
      </c>
      <c r="E115" s="289">
        <f>IF(ISERROR(SEARCH("'",'Récapitulatif Messieurs'!F117)),SUBSTITUTE(SUBSTITUTE(LEFT('Récapitulatif Messieurs'!F117,0)&amp;"0'"&amp;MID('Récapitulatif Messieurs'!F117,1,6),CHAR(34),""),"'",",")*1,SUBSTITUTE(SUBSTITUTE('Récapitulatif Messieurs'!F117,CHAR(34),""),"'",",")*1)</f>
        <v>0.59719999999999995</v>
      </c>
      <c r="F115" s="289">
        <f>IF(ISERROR(SEARCH("'",'Récapitulatif Messieurs'!G117)),SUBSTITUTE(SUBSTITUTE(LEFT('Récapitulatif Messieurs'!G117,0)&amp;"0'"&amp;MID('Récapitulatif Messieurs'!G117,1,6),CHAR(34),""),"'",",")*1,SUBSTITUTE(SUBSTITUTE('Récapitulatif Messieurs'!G117,CHAR(34),""),"'",",")*1)</f>
        <v>2.1341000000000001</v>
      </c>
      <c r="G115" s="289">
        <f>IF(ISERROR(SEARCH("'",'Récapitulatif Messieurs'!H117)),SUBSTITUTE(SUBSTITUTE(LEFT('Récapitulatif Messieurs'!H117,0)&amp;"0'"&amp;MID('Récapitulatif Messieurs'!H117,1,6),CHAR(34),""),"'",",")*1,SUBSTITUTE(SUBSTITUTE('Récapitulatif Messieurs'!H117,CHAR(34),""),"'",",")*1)</f>
        <v>4.43</v>
      </c>
      <c r="H115" s="289">
        <f>IF(ISERROR(SEARCH("'",'Récapitulatif Messieurs'!I117)),SUBSTITUTE(SUBSTITUTE(LEFT('Récapitulatif Messieurs'!I117,0)&amp;"0'"&amp;MID('Récapitulatif Messieurs'!I117,1,6),CHAR(34),""),"'",",")*1,SUBSTITUTE(SUBSTITUTE('Récapitulatif Messieurs'!I117,CHAR(34),""),"'",",")*1)</f>
        <v>0</v>
      </c>
      <c r="I115" s="289">
        <f>IF(ISERROR(SEARCH("'",'Récapitulatif Messieurs'!J117)),SUBSTITUTE(SUBSTITUTE(LEFT('Récapitulatif Messieurs'!J117,0)&amp;"0'"&amp;MID('Récapitulatif Messieurs'!J117,1,6),CHAR(34),""),"'",",")*1,SUBSTITUTE(SUBSTITUTE('Récapitulatif Messieurs'!J117,CHAR(34),""),"'",",")*1)</f>
        <v>0</v>
      </c>
      <c r="J115" s="289">
        <f>IF(ISERROR(SEARCH("'",'Récapitulatif Messieurs'!K117)),SUBSTITUTE(SUBSTITUTE(LEFT('Récapitulatif Messieurs'!K117,0)&amp;"0'"&amp;MID('Récapitulatif Messieurs'!K117,1,6),CHAR(34),""),"'",",")*1,SUBSTITUTE(SUBSTITUTE('Récapitulatif Messieurs'!K117,CHAR(34),""),"'",",")*1)</f>
        <v>0.32300000000000001</v>
      </c>
      <c r="K115" s="289">
        <f>IF(ISERROR(SEARCH("'",'Récapitulatif Messieurs'!L117)),SUBSTITUTE(SUBSTITUTE(LEFT('Récapitulatif Messieurs'!L117,0)&amp;"0'"&amp;MID('Récapitulatif Messieurs'!L117,1,6),CHAR(34),""),"'",",")*1,SUBSTITUTE(SUBSTITUTE('Récapitulatif Messieurs'!L117,CHAR(34),""),"'",",")*1)</f>
        <v>1.0797000000000001</v>
      </c>
      <c r="L115" s="289">
        <f>IF(ISERROR(SEARCH("'",'Récapitulatif Messieurs'!M117)),SUBSTITUTE(SUBSTITUTE(LEFT('Récapitulatif Messieurs'!M117,0)&amp;"0'"&amp;MID('Récapitulatif Messieurs'!M117,1,6),CHAR(34),""),"'",",")*1,SUBSTITUTE(SUBSTITUTE('Récapitulatif Messieurs'!M117,CHAR(34),""),"'",",")*1)</f>
        <v>2.2774000000000001</v>
      </c>
      <c r="M115" s="289">
        <f>IF(ISERROR(SEARCH("'",'Récapitulatif Messieurs'!N117)),SUBSTITUTE(SUBSTITUTE(LEFT('Récapitulatif Messieurs'!N117,0)&amp;"0'"&amp;MID('Récapitulatif Messieurs'!N117,1,6),CHAR(34),""),"'",",")*1,SUBSTITUTE(SUBSTITUTE('Récapitulatif Messieurs'!N117,CHAR(34),""),"'",",")*1)</f>
        <v>0.34960000000000002</v>
      </c>
      <c r="N115" s="289">
        <f>IF(ISERROR(SEARCH("'",'Récapitulatif Messieurs'!O117)),SUBSTITUTE(SUBSTITUTE(LEFT('Récapitulatif Messieurs'!O117,0)&amp;"0'"&amp;MID('Récapitulatif Messieurs'!O117,1,6),CHAR(34),""),"'",",")*1,SUBSTITUTE(SUBSTITUTE('Récapitulatif Messieurs'!O117,CHAR(34),""),"'",",")*1)</f>
        <v>1.169</v>
      </c>
      <c r="O115" s="289">
        <f>IF(ISERROR(SEARCH("'",'Récapitulatif Messieurs'!P117)),SUBSTITUTE(SUBSTITUTE(LEFT('Récapitulatif Messieurs'!P117,0)&amp;"0'"&amp;MID('Récapitulatif Messieurs'!P117,1,6),CHAR(34),""),"'",",")*1,SUBSTITUTE(SUBSTITUTE('Récapitulatif Messieurs'!P117,CHAR(34),""),"'",",")*1)</f>
        <v>2.3976000000000002</v>
      </c>
      <c r="P115" s="289">
        <f>IF(ISERROR(SEARCH("'",'Récapitulatif Messieurs'!Q117)),SUBSTITUTE(SUBSTITUTE(LEFT('Récapitulatif Messieurs'!Q117,0)&amp;"0'"&amp;MID('Récapitulatif Messieurs'!Q117,1,6),CHAR(34),""),"'",",")*1,SUBSTITUTE(SUBSTITUTE('Récapitulatif Messieurs'!Q117,CHAR(34),""),"'",",")*1)</f>
        <v>0.29659999999999997</v>
      </c>
      <c r="Q115" s="289">
        <f>IF(ISERROR(SEARCH("'",'Récapitulatif Messieurs'!R117)),SUBSTITUTE(SUBSTITUTE(LEFT('Récapitulatif Messieurs'!R117,0)&amp;"0'"&amp;MID('Récapitulatif Messieurs'!R117,1,6),CHAR(34),""),"'",",")*1,SUBSTITUTE(SUBSTITUTE('Récapitulatif Messieurs'!R117,CHAR(34),""),"'",",")*1)</f>
        <v>1.0425</v>
      </c>
      <c r="R115" s="289">
        <f>IF(ISERROR(SEARCH("'",'Récapitulatif Messieurs'!S117)),SUBSTITUTE(SUBSTITUTE(LEFT('Récapitulatif Messieurs'!S117,0)&amp;"0'"&amp;MID('Récapitulatif Messieurs'!S117,1,6),CHAR(34),""),"'",",")*1,SUBSTITUTE(SUBSTITUTE('Récapitulatif Messieurs'!S117,CHAR(34),""),"'",",")*1)</f>
        <v>2.3593000000000002</v>
      </c>
      <c r="S115" s="289">
        <f>IF(ISERROR(SEARCH("'",'Récapitulatif Messieurs'!T117)),SUBSTITUTE(SUBSTITUTE(LEFT('Récapitulatif Messieurs'!T117,0)&amp;"0'"&amp;MID('Récapitulatif Messieurs'!T117,1,6),CHAR(34),""),"'",",")*1,SUBSTITUTE(SUBSTITUTE('Récapitulatif Messieurs'!T117,CHAR(34),""),"'",",")*1)</f>
        <v>0</v>
      </c>
      <c r="T115" s="289">
        <f>IF(ISERROR(SEARCH("'",'Récapitulatif Messieurs'!U117)),SUBSTITUTE(SUBSTITUTE(LEFT('Récapitulatif Messieurs'!U117,0)&amp;"0'"&amp;MID('Récapitulatif Messieurs'!U117,1,6),CHAR(34),""),"'",",")*1,SUBSTITUTE(SUBSTITUTE('Récapitulatif Messieurs'!U117,CHAR(34),""),"'",",")*1)</f>
        <v>2.2305000000000001</v>
      </c>
      <c r="U115" s="289">
        <f>IF(ISERROR(SEARCH("'",'Récapitulatif Messieurs'!V117)),SUBSTITUTE(SUBSTITUTE(LEFT('Récapitulatif Messieurs'!V117,0)&amp;"0'"&amp;MID('Récapitulatif Messieurs'!V117,1,6),CHAR(34),""),"'",",")*1,SUBSTITUTE(SUBSTITUTE('Récapitulatif Messieurs'!V117,CHAR(34),""),"'",",")*1)</f>
        <v>5.0598000000000001</v>
      </c>
      <c r="V115" s="289"/>
    </row>
    <row r="116" spans="2:22">
      <c r="B116" s="344">
        <f>'Récapitulatif Messieurs'!B118</f>
        <v>0</v>
      </c>
      <c r="C116" s="1" t="str">
        <f>'Récapitulatif Messieurs'!C118</f>
        <v>Francesco</v>
      </c>
      <c r="D116" s="363">
        <f>IFERROR(IF(D115&gt;0,IF(ISNA(VLOOKUP(D115,PTM!B:B,1,0)),1503-MATCH(D115,PTM!B:B,1),1504-MATCH(D115,PTM!B:B,1)),0),"")</f>
        <v>943</v>
      </c>
      <c r="E116" s="363">
        <f>IFERROR(IF(E115&gt;0,IF(ISNA(VLOOKUP(E115,PTM!C:C,1,0)),1503-MATCH(E115,PTM!C:C,1),1504-MATCH(E115,PTM!C:C,1)),0),"")</f>
        <v>938</v>
      </c>
      <c r="F116" s="363">
        <f>IFERROR(IF(F115&gt;0,IF(ISNA(VLOOKUP(F115,PTM!D:D,1,0)),1503-MATCH(F115,PTM!D:D,1),1504-MATCH(F115,PTM!D:D,1)),0),"")</f>
        <v>878</v>
      </c>
      <c r="G116" s="363">
        <f>IFERROR(IF(G115&gt;0,IF(ISNA(VLOOKUP(G115,PTM!E:E,1,0)),1503-MATCH(G115,PTM!E:E,1),1504-MATCH(G115,PTM!E:E,1)),0),"")</f>
        <v>862</v>
      </c>
      <c r="H116" s="363">
        <f>IFERROR(IF(H115&gt;0,IF(ISNA(VLOOKUP(H115,PTM!F:F,1,0)),1503-MATCH(H115,PTM!F:F,1),1504-MATCH(H115,PTM!F:F,1)),0),"")</f>
        <v>0</v>
      </c>
      <c r="I116" s="363">
        <f>IFERROR(IF(I115&gt;0,IF(ISNA(VLOOKUP(I115,PTM!H:H,1,0)),1503-MATCH(I115,PTM!H:H,1),1504-MATCH(I115,PTM!H:H,1)),0),"")</f>
        <v>0</v>
      </c>
      <c r="J116" s="363">
        <f>IFERROR(IF(J115&gt;0,IF(ISNA(VLOOKUP(J115,PTM!I:I,1,0)),1503-MATCH(J115,PTM!I:I,1),1504-MATCH(J115,PTM!I:I,1)),0),"")</f>
        <v>872</v>
      </c>
      <c r="K116" s="363">
        <f>IFERROR(IF(K115&gt;0,IF(ISNA(VLOOKUP(K115,PTM!J:J,1,0)),1503-MATCH(K115,PTM!J:J,1),1504-MATCH(K115,PTM!J:J,1)),0),"")</f>
        <v>894</v>
      </c>
      <c r="L116" s="363">
        <f>IFERROR(IF(L115&gt;0,IF(ISNA(VLOOKUP(L115,PTM!K:K,1,0)),1503-MATCH(L115,PTM!K:K,1),1504-MATCH(L115,PTM!K:K,1)),0),"")</f>
        <v>863</v>
      </c>
      <c r="M116" s="363">
        <f>IFERROR(IF(M115&gt;0,IF(ISNA(VLOOKUP(M115,PTM!L:L,1,0)),1503-MATCH(M115,PTM!L:L,1),1504-MATCH(M115,PTM!L:L,1)),0),"")</f>
        <v>897</v>
      </c>
      <c r="N116" s="363">
        <f>IFERROR(IF(N115&gt;0,IF(ISNA(VLOOKUP(N115,PTM!M:M,1,0)),1503-MATCH(N115,PTM!M:M,1),1504-MATCH(N115,PTM!M:M,1)),0),"")</f>
        <v>888</v>
      </c>
      <c r="O116" s="363">
        <f>IFERROR(IF(O115&gt;0,IF(ISNA(VLOOKUP(O115,PTM!N:N,1,0)),1503-MATCH(O115,PTM!N:N,1),1504-MATCH(O115,PTM!N:N,1)),0),"")</f>
        <v>925</v>
      </c>
      <c r="P116" s="363">
        <f>IFERROR(IF(P115&gt;0,IF(ISNA(VLOOKUP(P115,PTM!O:O,1,0)),1503-MATCH(P115,PTM!O:O,1),1504-MATCH(P115,PTM!O:O,1)),0),"")</f>
        <v>919</v>
      </c>
      <c r="Q116" s="363">
        <f>IFERROR(IF(Q115&gt;0,IF(ISNA(VLOOKUP(Q115,PTM!P:P,1,0)),1503-MATCH(Q115,PTM!P:P,1),1504-MATCH(Q115,PTM!P:P,1)),0),"")</f>
        <v>979</v>
      </c>
      <c r="R116" s="363">
        <f>IFERROR(IF(R115&gt;0,IF(ISNA(VLOOKUP(R115,PTM!Q:Q,1,0)),1503-MATCH(R115,PTM!Q:Q,1),1504-MATCH(R115,PTM!Q:Q,1)),0),"")</f>
        <v>769</v>
      </c>
      <c r="S116" s="363">
        <f>IFERROR(IF(S115&gt;0,IF(ISNA(VLOOKUP(S115,PTM!R:R,1,0)),1503-MATCH(S115,PTM!R:R,1),1504-MATCH(S115,PTM!R:R,1)),0),"")</f>
        <v>0</v>
      </c>
      <c r="T116" s="363">
        <f>IFERROR(IF(T115&gt;0,IF(ISNA(VLOOKUP(T115,PTM!S:S,1,0)),1503-MATCH(T115,PTM!S:S,1),1504-MATCH(T115,PTM!S:S,1)),0),"")</f>
        <v>948</v>
      </c>
      <c r="U116" s="363">
        <f>IFERROR(IF(U115&gt;0,IF(ISNA(VLOOKUP(U115,PTM!T:T,1,0)),1503-MATCH(U115,PTM!T:T,1),1504-MATCH(U115,PTM!T:T,1)),0),"")</f>
        <v>917</v>
      </c>
      <c r="V116" s="289"/>
    </row>
    <row r="117" spans="2:22">
      <c r="B117" s="344">
        <f>'Récapitulatif Messieurs'!B119</f>
        <v>0</v>
      </c>
      <c r="C117" s="1" t="str">
        <f>'Récapitulatif Messieurs'!C119</f>
        <v>DELLA CORTE</v>
      </c>
      <c r="D117" s="289">
        <f>IF(ISERROR(SEARCH("'",'Récapitulatif Messieurs'!E119)),SUBSTITUTE(SUBSTITUTE(LEFT('Récapitulatif Messieurs'!E119,0)&amp;"0'"&amp;MID('Récapitulatif Messieurs'!E119,1,6),CHAR(34),""),"'",",")*1,SUBSTITUTE(SUBSTITUTE('Récapitulatif Messieurs'!E119,CHAR(34),""),"'",",")*1)</f>
        <v>0.29449999999999998</v>
      </c>
      <c r="E117" s="289">
        <f>IF(ISERROR(SEARCH("'",'Récapitulatif Messieurs'!F119)),SUBSTITUTE(SUBSTITUTE(LEFT('Récapitulatif Messieurs'!F119,0)&amp;"0'"&amp;MID('Récapitulatif Messieurs'!F119,1,6),CHAR(34),""),"'",",")*1,SUBSTITUTE(SUBSTITUTE('Récapitulatif Messieurs'!F119,CHAR(34),""),"'",",")*1)</f>
        <v>1.0449999999999999</v>
      </c>
      <c r="F117" s="289">
        <f>IF(ISERROR(SEARCH("'",'Récapitulatif Messieurs'!G119)),SUBSTITUTE(SUBSTITUTE(LEFT('Récapitulatif Messieurs'!G119,0)&amp;"0'"&amp;MID('Récapitulatif Messieurs'!G119,1,6),CHAR(34),""),"'",",")*1,SUBSTITUTE(SUBSTITUTE('Récapitulatif Messieurs'!G119,CHAR(34),""),"'",",")*1)</f>
        <v>2.1840000000000002</v>
      </c>
      <c r="G117" s="289">
        <f>IF(ISERROR(SEARCH("'",'Récapitulatif Messieurs'!H119)),SUBSTITUTE(SUBSTITUTE(LEFT('Récapitulatif Messieurs'!H119,0)&amp;"0'"&amp;MID('Récapitulatif Messieurs'!H119,1,6),CHAR(34),""),"'",",")*1,SUBSTITUTE(SUBSTITUTE('Récapitulatif Messieurs'!H119,CHAR(34),""),"'",",")*1)</f>
        <v>4.3974000000000002</v>
      </c>
      <c r="H117" s="289">
        <f>IF(ISERROR(SEARCH("'",'Récapitulatif Messieurs'!I119)),SUBSTITUTE(SUBSTITUTE(LEFT('Récapitulatif Messieurs'!I119,0)&amp;"0'"&amp;MID('Récapitulatif Messieurs'!I119,1,6),CHAR(34),""),"'",",")*1,SUBSTITUTE(SUBSTITUTE('Récapitulatif Messieurs'!I119,CHAR(34),""),"'",",")*1)</f>
        <v>9.4496000000000002</v>
      </c>
      <c r="I117" s="289">
        <f>IF(ISERROR(SEARCH("'",'Récapitulatif Messieurs'!J119)),SUBSTITUTE(SUBSTITUTE(LEFT('Récapitulatif Messieurs'!J119,0)&amp;"0'"&amp;MID('Récapitulatif Messieurs'!J119,1,6),CHAR(34),""),"'",",")*1,SUBSTITUTE(SUBSTITUTE('Récapitulatif Messieurs'!J119,CHAR(34),""),"'",",")*1)</f>
        <v>18.3307</v>
      </c>
      <c r="J117" s="289">
        <f>IF(ISERROR(SEARCH("'",'Récapitulatif Messieurs'!K119)),SUBSTITUTE(SUBSTITUTE(LEFT('Récapitulatif Messieurs'!K119,0)&amp;"0'"&amp;MID('Récapitulatif Messieurs'!K119,1,6),CHAR(34),""),"'",",")*1,SUBSTITUTE(SUBSTITUTE('Récapitulatif Messieurs'!K119,CHAR(34),""),"'",",")*1)</f>
        <v>0.36399999999999999</v>
      </c>
      <c r="K117" s="289">
        <f>IF(ISERROR(SEARCH("'",'Récapitulatif Messieurs'!L119)),SUBSTITUTE(SUBSTITUTE(LEFT('Récapitulatif Messieurs'!L119,0)&amp;"0'"&amp;MID('Récapitulatif Messieurs'!L119,1,6),CHAR(34),""),"'",",")*1,SUBSTITUTE(SUBSTITUTE('Récapitulatif Messieurs'!L119,CHAR(34),""),"'",",")*1)</f>
        <v>0</v>
      </c>
      <c r="L117" s="289">
        <f>IF(ISERROR(SEARCH("'",'Récapitulatif Messieurs'!M119)),SUBSTITUTE(SUBSTITUTE(LEFT('Récapitulatif Messieurs'!M119,0)&amp;"0'"&amp;MID('Récapitulatif Messieurs'!M119,1,6),CHAR(34),""),"'",",")*1,SUBSTITUTE(SUBSTITUTE('Récapitulatif Messieurs'!M119,CHAR(34),""),"'",",")*1)</f>
        <v>0</v>
      </c>
      <c r="M117" s="289">
        <f>IF(ISERROR(SEARCH("'",'Récapitulatif Messieurs'!N119)),SUBSTITUTE(SUBSTITUTE(LEFT('Récapitulatif Messieurs'!N119,0)&amp;"0'"&amp;MID('Récapitulatif Messieurs'!N119,1,6),CHAR(34),""),"'",",")*1,SUBSTITUTE(SUBSTITUTE('Récapitulatif Messieurs'!N119,CHAR(34),""),"'",",")*1)</f>
        <v>0</v>
      </c>
      <c r="N117" s="289">
        <f>IF(ISERROR(SEARCH("'",'Récapitulatif Messieurs'!O119)),SUBSTITUTE(SUBSTITUTE(LEFT('Récapitulatif Messieurs'!O119,0)&amp;"0'"&amp;MID('Récapitulatif Messieurs'!O119,1,6),CHAR(34),""),"'",",")*1,SUBSTITUTE(SUBSTITUTE('Récapitulatif Messieurs'!O119,CHAR(34),""),"'",",")*1)</f>
        <v>1.2716000000000001</v>
      </c>
      <c r="O117" s="289">
        <f>IF(ISERROR(SEARCH("'",'Récapitulatif Messieurs'!P119)),SUBSTITUTE(SUBSTITUTE(LEFT('Récapitulatif Messieurs'!P119,0)&amp;"0'"&amp;MID('Récapitulatif Messieurs'!P119,1,6),CHAR(34),""),"'",",")*1,SUBSTITUTE(SUBSTITUTE('Récapitulatif Messieurs'!P119,CHAR(34),""),"'",",")*1)</f>
        <v>0</v>
      </c>
      <c r="P117" s="289">
        <f>IF(ISERROR(SEARCH("'",'Récapitulatif Messieurs'!Q119)),SUBSTITUTE(SUBSTITUTE(LEFT('Récapitulatif Messieurs'!Q119,0)&amp;"0'"&amp;MID('Récapitulatif Messieurs'!Q119,1,6),CHAR(34),""),"'",",")*1,SUBSTITUTE(SUBSTITUTE('Récapitulatif Messieurs'!Q119,CHAR(34),""),"'",",")*1)</f>
        <v>0.33360000000000001</v>
      </c>
      <c r="Q117" s="289">
        <f>IF(ISERROR(SEARCH("'",'Récapitulatif Messieurs'!R119)),SUBSTITUTE(SUBSTITUTE(LEFT('Récapitulatif Messieurs'!R119,0)&amp;"0'"&amp;MID('Récapitulatif Messieurs'!R119,1,6),CHAR(34),""),"'",",")*1,SUBSTITUTE(SUBSTITUTE('Récapitulatif Messieurs'!R119,CHAR(34),""),"'",",")*1)</f>
        <v>0</v>
      </c>
      <c r="R117" s="289">
        <f>IF(ISERROR(SEARCH("'",'Récapitulatif Messieurs'!S119)),SUBSTITUTE(SUBSTITUTE(LEFT('Récapitulatif Messieurs'!S119,0)&amp;"0'"&amp;MID('Récapitulatif Messieurs'!S119,1,6),CHAR(34),""),"'",",")*1,SUBSTITUTE(SUBSTITUTE('Récapitulatif Messieurs'!S119,CHAR(34),""),"'",",")*1)</f>
        <v>0</v>
      </c>
      <c r="S117" s="289">
        <f>IF(ISERROR(SEARCH("'",'Récapitulatif Messieurs'!T119)),SUBSTITUTE(SUBSTITUTE(LEFT('Récapitulatif Messieurs'!T119,0)&amp;"0'"&amp;MID('Récapitulatif Messieurs'!T119,1,6),CHAR(34),""),"'",",")*1,SUBSTITUTE(SUBSTITUTE('Récapitulatif Messieurs'!T119,CHAR(34),""),"'",",")*1)</f>
        <v>0</v>
      </c>
      <c r="T117" s="289">
        <f>IF(ISERROR(SEARCH("'",'Récapitulatif Messieurs'!U119)),SUBSTITUTE(SUBSTITUTE(LEFT('Récapitulatif Messieurs'!U119,0)&amp;"0'"&amp;MID('Récapitulatif Messieurs'!U119,1,6),CHAR(34),""),"'",",")*1,SUBSTITUTE(SUBSTITUTE('Récapitulatif Messieurs'!U119,CHAR(34),""),"'",",")*1)</f>
        <v>2.4750000000000001</v>
      </c>
      <c r="U117" s="289">
        <f>IF(ISERROR(SEARCH("'",'Récapitulatif Messieurs'!V119)),SUBSTITUTE(SUBSTITUTE(LEFT('Récapitulatif Messieurs'!V119,0)&amp;"0'"&amp;MID('Récapitulatif Messieurs'!V119,1,6),CHAR(34),""),"'",",")*1,SUBSTITUTE(SUBSTITUTE('Récapitulatif Messieurs'!V119,CHAR(34),""),"'",",")*1)</f>
        <v>0</v>
      </c>
      <c r="V117" s="289"/>
    </row>
    <row r="118" spans="2:22">
      <c r="B118" s="344">
        <f>'Récapitulatif Messieurs'!B120</f>
        <v>0</v>
      </c>
      <c r="C118" s="1" t="str">
        <f>'Récapitulatif Messieurs'!C120</f>
        <v>Pierre</v>
      </c>
      <c r="D118" s="363">
        <f>IFERROR(IF(D117&gt;0,IF(ISNA(VLOOKUP(D117,PTM!B:B,1,0)),1503-MATCH(D117,PTM!B:B,1),1504-MATCH(D117,PTM!B:B,1)),0),"")</f>
        <v>818</v>
      </c>
      <c r="E118" s="363">
        <f>IFERROR(IF(E117&gt;0,IF(ISNA(VLOOKUP(E117,PTM!C:C,1,0)),1503-MATCH(E117,PTM!C:C,1),1504-MATCH(E117,PTM!C:C,1)),0),"")</f>
        <v>798</v>
      </c>
      <c r="F118" s="363">
        <f>IFERROR(IF(F117&gt;0,IF(ISNA(VLOOKUP(F117,PTM!D:D,1,0)),1503-MATCH(F117,PTM!D:D,1),1504-MATCH(F117,PTM!D:D,1)),0),"")</f>
        <v>805</v>
      </c>
      <c r="G118" s="363">
        <f>IFERROR(IF(G117&gt;0,IF(ISNA(VLOOKUP(G117,PTM!E:E,1,0)),1503-MATCH(G117,PTM!E:E,1),1504-MATCH(G117,PTM!E:E,1)),0),"")</f>
        <v>886</v>
      </c>
      <c r="H118" s="363">
        <f>IFERROR(IF(H117&gt;0,IF(ISNA(VLOOKUP(H117,PTM!F:F,1,0)),1503-MATCH(H117,PTM!F:F,1),1504-MATCH(H117,PTM!F:F,1)),0),"")</f>
        <v>883</v>
      </c>
      <c r="I118" s="363">
        <f>IFERROR(IF(I117&gt;0,IF(ISNA(VLOOKUP(I117,PTM!H:H,1,0)),1503-MATCH(I117,PTM!H:H,1),1504-MATCH(I117,PTM!H:H,1)),0),"")</f>
        <v>894</v>
      </c>
      <c r="J118" s="363">
        <f>IFERROR(IF(J117&gt;0,IF(ISNA(VLOOKUP(J117,PTM!I:I,1,0)),1503-MATCH(J117,PTM!I:I,1),1504-MATCH(J117,PTM!I:I,1)),0),"")</f>
        <v>673</v>
      </c>
      <c r="K118" s="363">
        <f>IFERROR(IF(K117&gt;0,IF(ISNA(VLOOKUP(K117,PTM!J:J,1,0)),1503-MATCH(K117,PTM!J:J,1),1504-MATCH(K117,PTM!J:J,1)),0),"")</f>
        <v>0</v>
      </c>
      <c r="L118" s="363">
        <f>IFERROR(IF(L117&gt;0,IF(ISNA(VLOOKUP(L117,PTM!K:K,1,0)),1503-MATCH(L117,PTM!K:K,1),1504-MATCH(L117,PTM!K:K,1)),0),"")</f>
        <v>0</v>
      </c>
      <c r="M118" s="363">
        <f>IFERROR(IF(M117&gt;0,IF(ISNA(VLOOKUP(M117,PTM!L:L,1,0)),1503-MATCH(M117,PTM!L:L,1),1504-MATCH(M117,PTM!L:L,1)),0),"")</f>
        <v>0</v>
      </c>
      <c r="N118" s="363">
        <f>IFERROR(IF(N117&gt;0,IF(ISNA(VLOOKUP(N117,PTM!M:M,1,0)),1503-MATCH(N117,PTM!M:M,1),1504-MATCH(N117,PTM!M:M,1)),0),"")</f>
        <v>665</v>
      </c>
      <c r="O118" s="363">
        <f>IFERROR(IF(O117&gt;0,IF(ISNA(VLOOKUP(O117,PTM!N:N,1,0)),1503-MATCH(O117,PTM!N:N,1),1504-MATCH(O117,PTM!N:N,1)),0),"")</f>
        <v>0</v>
      </c>
      <c r="P118" s="363">
        <f>IFERROR(IF(P117&gt;0,IF(ISNA(VLOOKUP(P117,PTM!O:O,1,0)),1503-MATCH(P117,PTM!O:O,1),1504-MATCH(P117,PTM!O:O,1)),0),"")</f>
        <v>709</v>
      </c>
      <c r="Q118" s="363">
        <f>IFERROR(IF(Q117&gt;0,IF(ISNA(VLOOKUP(Q117,PTM!P:P,1,0)),1503-MATCH(Q117,PTM!P:P,1),1504-MATCH(Q117,PTM!P:P,1)),0),"")</f>
        <v>0</v>
      </c>
      <c r="R118" s="363">
        <f>IFERROR(IF(R117&gt;0,IF(ISNA(VLOOKUP(R117,PTM!Q:Q,1,0)),1503-MATCH(R117,PTM!Q:Q,1),1504-MATCH(R117,PTM!Q:Q,1)),0),"")</f>
        <v>0</v>
      </c>
      <c r="S118" s="363">
        <f>IFERROR(IF(S117&gt;0,IF(ISNA(VLOOKUP(S117,PTM!R:R,1,0)),1503-MATCH(S117,PTM!R:R,1),1504-MATCH(S117,PTM!R:R,1)),0),"")</f>
        <v>0</v>
      </c>
      <c r="T118" s="363">
        <f>IFERROR(IF(T117&gt;0,IF(ISNA(VLOOKUP(T117,PTM!S:S,1,0)),1503-MATCH(T117,PTM!S:S,1),1504-MATCH(T117,PTM!S:S,1)),0),"")</f>
        <v>644</v>
      </c>
      <c r="U118" s="363">
        <f>IFERROR(IF(U117&gt;0,IF(ISNA(VLOOKUP(U117,PTM!T:T,1,0)),1503-MATCH(U117,PTM!T:T,1),1504-MATCH(U117,PTM!T:T,1)),0),"")</f>
        <v>0</v>
      </c>
      <c r="V118" s="289"/>
    </row>
    <row r="119" spans="2:22">
      <c r="B119" s="344">
        <f>'Récapitulatif Messieurs'!B121</f>
        <v>0</v>
      </c>
      <c r="C119" s="1" t="str">
        <f>'Récapitulatif Messieurs'!C121</f>
        <v>BAKIRI</v>
      </c>
      <c r="D119" s="289">
        <f>IF(ISERROR(SEARCH("'",'Récapitulatif Messieurs'!E121)),SUBSTITUTE(SUBSTITUTE(LEFT('Récapitulatif Messieurs'!E121,0)&amp;"0'"&amp;MID('Récapitulatif Messieurs'!E121,1,6),CHAR(34),""),"'",",")*1,SUBSTITUTE(SUBSTITUTE('Récapitulatif Messieurs'!E121,CHAR(34),""),"'",",")*1)</f>
        <v>0.28220000000000001</v>
      </c>
      <c r="E119" s="289">
        <f>IF(ISERROR(SEARCH("'",'Récapitulatif Messieurs'!F121)),SUBSTITUTE(SUBSTITUTE(LEFT('Récapitulatif Messieurs'!F121,0)&amp;"0'"&amp;MID('Récapitulatif Messieurs'!F121,1,6),CHAR(34),""),"'",",")*1,SUBSTITUTE(SUBSTITUTE('Récapitulatif Messieurs'!F121,CHAR(34),""),"'",",")*1)</f>
        <v>1.0261</v>
      </c>
      <c r="F119" s="289">
        <f>IF(ISERROR(SEARCH("'",'Récapitulatif Messieurs'!G121)),SUBSTITUTE(SUBSTITUTE(LEFT('Récapitulatif Messieurs'!G121,0)&amp;"0'"&amp;MID('Récapitulatif Messieurs'!G121,1,6),CHAR(34),""),"'",",")*1,SUBSTITUTE(SUBSTITUTE('Récapitulatif Messieurs'!G121,CHAR(34),""),"'",",")*1)</f>
        <v>2.1806999999999999</v>
      </c>
      <c r="G119" s="289">
        <f>IF(ISERROR(SEARCH("'",'Récapitulatif Messieurs'!H121)),SUBSTITUTE(SUBSTITUTE(LEFT('Récapitulatif Messieurs'!H121,0)&amp;"0'"&amp;MID('Récapitulatif Messieurs'!H121,1,6),CHAR(34),""),"'",",")*1,SUBSTITUTE(SUBSTITUTE('Récapitulatif Messieurs'!H121,CHAR(34),""),"'",",")*1)</f>
        <v>0</v>
      </c>
      <c r="H119" s="289">
        <f>IF(ISERROR(SEARCH("'",'Récapitulatif Messieurs'!I121)),SUBSTITUTE(SUBSTITUTE(LEFT('Récapitulatif Messieurs'!I121,0)&amp;"0'"&amp;MID('Récapitulatif Messieurs'!I121,1,6),CHAR(34),""),"'",",")*1,SUBSTITUTE(SUBSTITUTE('Récapitulatif Messieurs'!I121,CHAR(34),""),"'",",")*1)</f>
        <v>0</v>
      </c>
      <c r="I119" s="289">
        <f>IF(ISERROR(SEARCH("'",'Récapitulatif Messieurs'!J121)),SUBSTITUTE(SUBSTITUTE(LEFT('Récapitulatif Messieurs'!J121,0)&amp;"0'"&amp;MID('Récapitulatif Messieurs'!J121,1,6),CHAR(34),""),"'",",")*1,SUBSTITUTE(SUBSTITUTE('Récapitulatif Messieurs'!J121,CHAR(34),""),"'",",")*1)</f>
        <v>0</v>
      </c>
      <c r="J119" s="289">
        <f>IF(ISERROR(SEARCH("'",'Récapitulatif Messieurs'!K121)),SUBSTITUTE(SUBSTITUTE(LEFT('Récapitulatif Messieurs'!K121,0)&amp;"0'"&amp;MID('Récapitulatif Messieurs'!K121,1,6),CHAR(34),""),"'",",")*1,SUBSTITUTE(SUBSTITUTE('Récapitulatif Messieurs'!K121,CHAR(34),""),"'",",")*1)</f>
        <v>0.3327</v>
      </c>
      <c r="K119" s="289">
        <f>IF(ISERROR(SEARCH("'",'Récapitulatif Messieurs'!L121)),SUBSTITUTE(SUBSTITUTE(LEFT('Récapitulatif Messieurs'!L121,0)&amp;"0'"&amp;MID('Récapitulatif Messieurs'!L121,1,6),CHAR(34),""),"'",",")*1,SUBSTITUTE(SUBSTITUTE('Récapitulatif Messieurs'!L121,CHAR(34),""),"'",",")*1)</f>
        <v>1.1313</v>
      </c>
      <c r="L119" s="289">
        <f>IF(ISERROR(SEARCH("'",'Récapitulatif Messieurs'!M121)),SUBSTITUTE(SUBSTITUTE(LEFT('Récapitulatif Messieurs'!M121,0)&amp;"0'"&amp;MID('Récapitulatif Messieurs'!M121,1,6),CHAR(34),""),"'",",")*1,SUBSTITUTE(SUBSTITUTE('Récapitulatif Messieurs'!M121,CHAR(34),""),"'",",")*1)</f>
        <v>2.4809000000000001</v>
      </c>
      <c r="M119" s="289">
        <f>IF(ISERROR(SEARCH("'",'Récapitulatif Messieurs'!N121)),SUBSTITUTE(SUBSTITUTE(LEFT('Récapitulatif Messieurs'!N121,0)&amp;"0'"&amp;MID('Récapitulatif Messieurs'!N121,1,6),CHAR(34),""),"'",",")*1,SUBSTITUTE(SUBSTITUTE('Récapitulatif Messieurs'!N121,CHAR(34),""),"'",",")*1)</f>
        <v>0</v>
      </c>
      <c r="N119" s="289">
        <f>IF(ISERROR(SEARCH("'",'Récapitulatif Messieurs'!O121)),SUBSTITUTE(SUBSTITUTE(LEFT('Récapitulatif Messieurs'!O121,0)&amp;"0'"&amp;MID('Récapitulatif Messieurs'!O121,1,6),CHAR(34),""),"'",",")*1,SUBSTITUTE(SUBSTITUTE('Récapitulatif Messieurs'!O121,CHAR(34),""),"'",",")*1)</f>
        <v>0</v>
      </c>
      <c r="O119" s="289">
        <f>IF(ISERROR(SEARCH("'",'Récapitulatif Messieurs'!P121)),SUBSTITUTE(SUBSTITUTE(LEFT('Récapitulatif Messieurs'!P121,0)&amp;"0'"&amp;MID('Récapitulatif Messieurs'!P121,1,6),CHAR(34),""),"'",",")*1,SUBSTITUTE(SUBSTITUTE('Récapitulatif Messieurs'!P121,CHAR(34),""),"'",",")*1)</f>
        <v>0</v>
      </c>
      <c r="P119" s="289">
        <f>IF(ISERROR(SEARCH("'",'Récapitulatif Messieurs'!Q121)),SUBSTITUTE(SUBSTITUTE(LEFT('Récapitulatif Messieurs'!Q121,0)&amp;"0'"&amp;MID('Récapitulatif Messieurs'!Q121,1,6),CHAR(34),""),"'",",")*1,SUBSTITUTE(SUBSTITUTE('Récapitulatif Messieurs'!Q121,CHAR(34),""),"'",",")*1)</f>
        <v>0.31290000000000001</v>
      </c>
      <c r="Q119" s="289">
        <f>IF(ISERROR(SEARCH("'",'Récapitulatif Messieurs'!R121)),SUBSTITUTE(SUBSTITUTE(LEFT('Récapitulatif Messieurs'!R121,0)&amp;"0'"&amp;MID('Récapitulatif Messieurs'!R121,1,6),CHAR(34),""),"'",",")*1,SUBSTITUTE(SUBSTITUTE('Récapitulatif Messieurs'!R121,CHAR(34),""),"'",",")*1)</f>
        <v>0</v>
      </c>
      <c r="R119" s="289">
        <f>IF(ISERROR(SEARCH("'",'Récapitulatif Messieurs'!S121)),SUBSTITUTE(SUBSTITUTE(LEFT('Récapitulatif Messieurs'!S121,0)&amp;"0'"&amp;MID('Récapitulatif Messieurs'!S121,1,6),CHAR(34),""),"'",",")*1,SUBSTITUTE(SUBSTITUTE('Récapitulatif Messieurs'!S121,CHAR(34),""),"'",",")*1)</f>
        <v>0</v>
      </c>
      <c r="S119" s="289">
        <f>IF(ISERROR(SEARCH("'",'Récapitulatif Messieurs'!T121)),SUBSTITUTE(SUBSTITUTE(LEFT('Récapitulatif Messieurs'!T121,0)&amp;"0'"&amp;MID('Récapitulatif Messieurs'!T121,1,6),CHAR(34),""),"'",",")*1,SUBSTITUTE(SUBSTITUTE('Récapitulatif Messieurs'!T121,CHAR(34),""),"'",",")*1)</f>
        <v>0</v>
      </c>
      <c r="T119" s="289">
        <f>IF(ISERROR(SEARCH("'",'Récapitulatif Messieurs'!U121)),SUBSTITUTE(SUBSTITUTE(LEFT('Récapitulatif Messieurs'!U121,0)&amp;"0'"&amp;MID('Récapitulatif Messieurs'!U121,1,6),CHAR(34),""),"'",",")*1,SUBSTITUTE(SUBSTITUTE('Récapitulatif Messieurs'!U121,CHAR(34),""),"'",",")*1)</f>
        <v>2.3820999999999999</v>
      </c>
      <c r="U119" s="289">
        <f>IF(ISERROR(SEARCH("'",'Récapitulatif Messieurs'!V121)),SUBSTITUTE(SUBSTITUTE(LEFT('Récapitulatif Messieurs'!V121,0)&amp;"0'"&amp;MID('Récapitulatif Messieurs'!V121,1,6),CHAR(34),""),"'",",")*1,SUBSTITUTE(SUBSTITUTE('Récapitulatif Messieurs'!V121,CHAR(34),""),"'",",")*1)</f>
        <v>0</v>
      </c>
      <c r="V119" s="289"/>
    </row>
    <row r="120" spans="2:22">
      <c r="B120" s="344">
        <f>'Récapitulatif Messieurs'!B122</f>
        <v>0</v>
      </c>
      <c r="C120" s="1" t="str">
        <f>'Récapitulatif Messieurs'!C122</f>
        <v>Ansar</v>
      </c>
      <c r="D120" s="363">
        <f>IFERROR(IF(D119&gt;0,IF(ISNA(VLOOKUP(D119,PTM!B:B,1,0)),1503-MATCH(D119,PTM!B:B,1),1504-MATCH(D119,PTM!B:B,1)),0),"")</f>
        <v>892</v>
      </c>
      <c r="E120" s="363">
        <f>IFERROR(IF(E119&gt;0,IF(ISNA(VLOOKUP(E119,PTM!C:C,1,0)),1503-MATCH(E119,PTM!C:C,1),1504-MATCH(E119,PTM!C:C,1)),0),"")</f>
        <v>852</v>
      </c>
      <c r="F120" s="363">
        <f>IFERROR(IF(F119&gt;0,IF(ISNA(VLOOKUP(F119,PTM!D:D,1,0)),1503-MATCH(F119,PTM!D:D,1),1504-MATCH(F119,PTM!D:D,1)),0),"")</f>
        <v>810</v>
      </c>
      <c r="G120" s="363">
        <f>IFERROR(IF(G119&gt;0,IF(ISNA(VLOOKUP(G119,PTM!E:E,1,0)),1503-MATCH(G119,PTM!E:E,1),1504-MATCH(G119,PTM!E:E,1)),0),"")</f>
        <v>0</v>
      </c>
      <c r="H120" s="363">
        <f>IFERROR(IF(H119&gt;0,IF(ISNA(VLOOKUP(H119,PTM!F:F,1,0)),1503-MATCH(H119,PTM!F:F,1),1504-MATCH(H119,PTM!F:F,1)),0),"")</f>
        <v>0</v>
      </c>
      <c r="I120" s="363">
        <f>IFERROR(IF(I119&gt;0,IF(ISNA(VLOOKUP(I119,PTM!H:H,1,0)),1503-MATCH(I119,PTM!H:H,1),1504-MATCH(I119,PTM!H:H,1)),0),"")</f>
        <v>0</v>
      </c>
      <c r="J120" s="363">
        <f>IFERROR(IF(J119&gt;0,IF(ISNA(VLOOKUP(J119,PTM!I:I,1,0)),1503-MATCH(J119,PTM!I:I,1),1504-MATCH(J119,PTM!I:I,1)),0),"")</f>
        <v>823</v>
      </c>
      <c r="K120" s="363">
        <f>IFERROR(IF(K119&gt;0,IF(ISNA(VLOOKUP(K119,PTM!J:J,1,0)),1503-MATCH(K119,PTM!J:J,1),1504-MATCH(K119,PTM!J:J,1)),0),"")</f>
        <v>769</v>
      </c>
      <c r="L120" s="363">
        <f>IFERROR(IF(L119&gt;0,IF(ISNA(VLOOKUP(L119,PTM!K:K,1,0)),1503-MATCH(L119,PTM!K:K,1),1504-MATCH(L119,PTM!K:K,1)),0),"")</f>
        <v>631</v>
      </c>
      <c r="M120" s="363">
        <f>IFERROR(IF(M119&gt;0,IF(ISNA(VLOOKUP(M119,PTM!L:L,1,0)),1503-MATCH(M119,PTM!L:L,1),1504-MATCH(M119,PTM!L:L,1)),0),"")</f>
        <v>0</v>
      </c>
      <c r="N120" s="363">
        <f>IFERROR(IF(N119&gt;0,IF(ISNA(VLOOKUP(N119,PTM!M:M,1,0)),1503-MATCH(N119,PTM!M:M,1),1504-MATCH(N119,PTM!M:M,1)),0),"")</f>
        <v>0</v>
      </c>
      <c r="O120" s="363">
        <f>IFERROR(IF(O119&gt;0,IF(ISNA(VLOOKUP(O119,PTM!N:N,1,0)),1503-MATCH(O119,PTM!N:N,1),1504-MATCH(O119,PTM!N:N,1)),0),"")</f>
        <v>0</v>
      </c>
      <c r="P120" s="363">
        <f>IFERROR(IF(P119&gt;0,IF(ISNA(VLOOKUP(P119,PTM!O:O,1,0)),1503-MATCH(P119,PTM!O:O,1),1504-MATCH(P119,PTM!O:O,1)),0),"")</f>
        <v>823</v>
      </c>
      <c r="Q120" s="363">
        <f>IFERROR(IF(Q119&gt;0,IF(ISNA(VLOOKUP(Q119,PTM!P:P,1,0)),1503-MATCH(Q119,PTM!P:P,1),1504-MATCH(Q119,PTM!P:P,1)),0),"")</f>
        <v>0</v>
      </c>
      <c r="R120" s="363">
        <f>IFERROR(IF(R119&gt;0,IF(ISNA(VLOOKUP(R119,PTM!Q:Q,1,0)),1503-MATCH(R119,PTM!Q:Q,1),1504-MATCH(R119,PTM!Q:Q,1)),0),"")</f>
        <v>0</v>
      </c>
      <c r="S120" s="363">
        <f>IFERROR(IF(S119&gt;0,IF(ISNA(VLOOKUP(S119,PTM!R:R,1,0)),1503-MATCH(S119,PTM!R:R,1),1504-MATCH(S119,PTM!R:R,1)),0),"")</f>
        <v>0</v>
      </c>
      <c r="T120" s="363">
        <f>IFERROR(IF(T119&gt;0,IF(ISNA(VLOOKUP(T119,PTM!S:S,1,0)),1503-MATCH(T119,PTM!S:S,1),1504-MATCH(T119,PTM!S:S,1)),0),"")</f>
        <v>753</v>
      </c>
      <c r="U120" s="363">
        <f>IFERROR(IF(U119&gt;0,IF(ISNA(VLOOKUP(U119,PTM!T:T,1,0)),1503-MATCH(U119,PTM!T:T,1),1504-MATCH(U119,PTM!T:T,1)),0),"")</f>
        <v>0</v>
      </c>
      <c r="V120" s="289"/>
    </row>
    <row r="121" spans="2:22">
      <c r="B121" s="344">
        <f>'Récapitulatif Messieurs'!B123</f>
        <v>0</v>
      </c>
      <c r="C121" s="1" t="str">
        <f>'Récapitulatif Messieurs'!C123</f>
        <v>BERGES</v>
      </c>
      <c r="D121" s="289">
        <f>IF(ISERROR(SEARCH("'",'Récapitulatif Messieurs'!E123)),SUBSTITUTE(SUBSTITUTE(LEFT('Récapitulatif Messieurs'!E123,0)&amp;"0'"&amp;MID('Récapitulatif Messieurs'!E123,1,6),CHAR(34),""),"'",",")*1,SUBSTITUTE(SUBSTITUTE('Récapitulatif Messieurs'!E123,CHAR(34),""),"'",",")*1)</f>
        <v>0</v>
      </c>
      <c r="E121" s="289">
        <f>IF(ISERROR(SEARCH("'",'Récapitulatif Messieurs'!F123)),SUBSTITUTE(SUBSTITUTE(LEFT('Récapitulatif Messieurs'!F123,0)&amp;"0'"&amp;MID('Récapitulatif Messieurs'!F123,1,6),CHAR(34),""),"'",",")*1,SUBSTITUTE(SUBSTITUTE('Récapitulatif Messieurs'!F123,CHAR(34),""),"'",",")*1)</f>
        <v>0</v>
      </c>
      <c r="F121" s="289">
        <f>IF(ISERROR(SEARCH("'",'Récapitulatif Messieurs'!G123)),SUBSTITUTE(SUBSTITUTE(LEFT('Récapitulatif Messieurs'!G123,0)&amp;"0'"&amp;MID('Récapitulatif Messieurs'!G123,1,6),CHAR(34),""),"'",",")*1,SUBSTITUTE(SUBSTITUTE('Récapitulatif Messieurs'!G123,CHAR(34),""),"'",",")*1)</f>
        <v>0</v>
      </c>
      <c r="G121" s="289">
        <f>IF(ISERROR(SEARCH("'",'Récapitulatif Messieurs'!H123)),SUBSTITUTE(SUBSTITUTE(LEFT('Récapitulatif Messieurs'!H123,0)&amp;"0'"&amp;MID('Récapitulatif Messieurs'!H123,1,6),CHAR(34),""),"'",",")*1,SUBSTITUTE(SUBSTITUTE('Récapitulatif Messieurs'!H123,CHAR(34),""),"'",",")*1)</f>
        <v>0</v>
      </c>
      <c r="H121" s="289">
        <f>IF(ISERROR(SEARCH("'",'Récapitulatif Messieurs'!I123)),SUBSTITUTE(SUBSTITUTE(LEFT('Récapitulatif Messieurs'!I123,0)&amp;"0'"&amp;MID('Récapitulatif Messieurs'!I123,1,6),CHAR(34),""),"'",",")*1,SUBSTITUTE(SUBSTITUTE('Récapitulatif Messieurs'!I123,CHAR(34),""),"'",",")*1)</f>
        <v>0</v>
      </c>
      <c r="I121" s="289">
        <f>IF(ISERROR(SEARCH("'",'Récapitulatif Messieurs'!J123)),SUBSTITUTE(SUBSTITUTE(LEFT('Récapitulatif Messieurs'!J123,0)&amp;"0'"&amp;MID('Récapitulatif Messieurs'!J123,1,6),CHAR(34),""),"'",",")*1,SUBSTITUTE(SUBSTITUTE('Récapitulatif Messieurs'!J123,CHAR(34),""),"'",",")*1)</f>
        <v>0</v>
      </c>
      <c r="J121" s="289">
        <f>IF(ISERROR(SEARCH("'",'Récapitulatif Messieurs'!K123)),SUBSTITUTE(SUBSTITUTE(LEFT('Récapitulatif Messieurs'!K123,0)&amp;"0'"&amp;MID('Récapitulatif Messieurs'!K123,1,6),CHAR(34),""),"'",",")*1,SUBSTITUTE(SUBSTITUTE('Récapitulatif Messieurs'!K123,CHAR(34),""),"'",",")*1)</f>
        <v>0</v>
      </c>
      <c r="K121" s="289">
        <f>IF(ISERROR(SEARCH("'",'Récapitulatif Messieurs'!L123)),SUBSTITUTE(SUBSTITUTE(LEFT('Récapitulatif Messieurs'!L123,0)&amp;"0'"&amp;MID('Récapitulatif Messieurs'!L123,1,6),CHAR(34),""),"'",",")*1,SUBSTITUTE(SUBSTITUTE('Récapitulatif Messieurs'!L123,CHAR(34),""),"'",",")*1)</f>
        <v>0</v>
      </c>
      <c r="L121" s="289">
        <f>IF(ISERROR(SEARCH("'",'Récapitulatif Messieurs'!M123)),SUBSTITUTE(SUBSTITUTE(LEFT('Récapitulatif Messieurs'!M123,0)&amp;"0'"&amp;MID('Récapitulatif Messieurs'!M123,1,6),CHAR(34),""),"'",",")*1,SUBSTITUTE(SUBSTITUTE('Récapitulatif Messieurs'!M123,CHAR(34),""),"'",",")*1)</f>
        <v>0</v>
      </c>
      <c r="M121" s="289">
        <f>IF(ISERROR(SEARCH("'",'Récapitulatif Messieurs'!N123)),SUBSTITUTE(SUBSTITUTE(LEFT('Récapitulatif Messieurs'!N123,0)&amp;"0'"&amp;MID('Récapitulatif Messieurs'!N123,1,6),CHAR(34),""),"'",",")*1,SUBSTITUTE(SUBSTITUTE('Récapitulatif Messieurs'!N123,CHAR(34),""),"'",",")*1)</f>
        <v>0</v>
      </c>
      <c r="N121" s="289">
        <f>IF(ISERROR(SEARCH("'",'Récapitulatif Messieurs'!O123)),SUBSTITUTE(SUBSTITUTE(LEFT('Récapitulatif Messieurs'!O123,0)&amp;"0'"&amp;MID('Récapitulatif Messieurs'!O123,1,6),CHAR(34),""),"'",",")*1,SUBSTITUTE(SUBSTITUTE('Récapitulatif Messieurs'!O123,CHAR(34),""),"'",",")*1)</f>
        <v>0</v>
      </c>
      <c r="O121" s="289">
        <f>IF(ISERROR(SEARCH("'",'Récapitulatif Messieurs'!P123)),SUBSTITUTE(SUBSTITUTE(LEFT('Récapitulatif Messieurs'!P123,0)&amp;"0'"&amp;MID('Récapitulatif Messieurs'!P123,1,6),CHAR(34),""),"'",",")*1,SUBSTITUTE(SUBSTITUTE('Récapitulatif Messieurs'!P123,CHAR(34),""),"'",",")*1)</f>
        <v>0</v>
      </c>
      <c r="P121" s="289">
        <f>IF(ISERROR(SEARCH("'",'Récapitulatif Messieurs'!Q123)),SUBSTITUTE(SUBSTITUTE(LEFT('Récapitulatif Messieurs'!Q123,0)&amp;"0'"&amp;MID('Récapitulatif Messieurs'!Q123,1,6),CHAR(34),""),"'",",")*1,SUBSTITUTE(SUBSTITUTE('Récapitulatif Messieurs'!Q123,CHAR(34),""),"'",",")*1)</f>
        <v>0</v>
      </c>
      <c r="Q121" s="289">
        <f>IF(ISERROR(SEARCH("'",'Récapitulatif Messieurs'!R123)),SUBSTITUTE(SUBSTITUTE(LEFT('Récapitulatif Messieurs'!R123,0)&amp;"0'"&amp;MID('Récapitulatif Messieurs'!R123,1,6),CHAR(34),""),"'",",")*1,SUBSTITUTE(SUBSTITUTE('Récapitulatif Messieurs'!R123,CHAR(34),""),"'",",")*1)</f>
        <v>0</v>
      </c>
      <c r="R121" s="289">
        <f>IF(ISERROR(SEARCH("'",'Récapitulatif Messieurs'!S123)),SUBSTITUTE(SUBSTITUTE(LEFT('Récapitulatif Messieurs'!S123,0)&amp;"0'"&amp;MID('Récapitulatif Messieurs'!S123,1,6),CHAR(34),""),"'",",")*1,SUBSTITUTE(SUBSTITUTE('Récapitulatif Messieurs'!S123,CHAR(34),""),"'",",")*1)</f>
        <v>0</v>
      </c>
      <c r="S121" s="289">
        <f>IF(ISERROR(SEARCH("'",'Récapitulatif Messieurs'!T123)),SUBSTITUTE(SUBSTITUTE(LEFT('Récapitulatif Messieurs'!T123,0)&amp;"0'"&amp;MID('Récapitulatif Messieurs'!T123,1,6),CHAR(34),""),"'",",")*1,SUBSTITUTE(SUBSTITUTE('Récapitulatif Messieurs'!T123,CHAR(34),""),"'",",")*1)</f>
        <v>0</v>
      </c>
      <c r="T121" s="289">
        <f>IF(ISERROR(SEARCH("'",'Récapitulatif Messieurs'!U123)),SUBSTITUTE(SUBSTITUTE(LEFT('Récapitulatif Messieurs'!U123,0)&amp;"0'"&amp;MID('Récapitulatif Messieurs'!U123,1,6),CHAR(34),""),"'",",")*1,SUBSTITUTE(SUBSTITUTE('Récapitulatif Messieurs'!U123,CHAR(34),""),"'",",")*1)</f>
        <v>0</v>
      </c>
      <c r="U121" s="289">
        <f>IF(ISERROR(SEARCH("'",'Récapitulatif Messieurs'!V123)),SUBSTITUTE(SUBSTITUTE(LEFT('Récapitulatif Messieurs'!V123,0)&amp;"0'"&amp;MID('Récapitulatif Messieurs'!V123,1,6),CHAR(34),""),"'",",")*1,SUBSTITUTE(SUBSTITUTE('Récapitulatif Messieurs'!V123,CHAR(34),""),"'",",")*1)</f>
        <v>0</v>
      </c>
      <c r="V121" s="289"/>
    </row>
    <row r="122" spans="2:22">
      <c r="B122" s="344">
        <f>'Récapitulatif Messieurs'!B124</f>
        <v>0</v>
      </c>
      <c r="C122" s="1" t="str">
        <f>'Récapitulatif Messieurs'!C124</f>
        <v>Etienne</v>
      </c>
      <c r="D122" s="363">
        <f>IFERROR(IF(D121&gt;0,IF(ISNA(VLOOKUP(D121,PTM!B:B,1,0)),1503-MATCH(D121,PTM!B:B,1),1504-MATCH(D121,PTM!B:B,1)),0),"")</f>
        <v>0</v>
      </c>
      <c r="E122" s="363">
        <f>IFERROR(IF(E121&gt;0,IF(ISNA(VLOOKUP(E121,PTM!C:C,1,0)),1503-MATCH(E121,PTM!C:C,1),1504-MATCH(E121,PTM!C:C,1)),0),"")</f>
        <v>0</v>
      </c>
      <c r="F122" s="363">
        <f>IFERROR(IF(F121&gt;0,IF(ISNA(VLOOKUP(F121,PTM!D:D,1,0)),1503-MATCH(F121,PTM!D:D,1),1504-MATCH(F121,PTM!D:D,1)),0),"")</f>
        <v>0</v>
      </c>
      <c r="G122" s="363">
        <f>IFERROR(IF(G121&gt;0,IF(ISNA(VLOOKUP(G121,PTM!E:E,1,0)),1503-MATCH(G121,PTM!E:E,1),1504-MATCH(G121,PTM!E:E,1)),0),"")</f>
        <v>0</v>
      </c>
      <c r="H122" s="363">
        <f>IFERROR(IF(H121&gt;0,IF(ISNA(VLOOKUP(H121,PTM!F:F,1,0)),1503-MATCH(H121,PTM!F:F,1),1504-MATCH(H121,PTM!F:F,1)),0),"")</f>
        <v>0</v>
      </c>
      <c r="I122" s="363">
        <f>IFERROR(IF(I121&gt;0,IF(ISNA(VLOOKUP(I121,PTM!H:H,1,0)),1503-MATCH(I121,PTM!H:H,1),1504-MATCH(I121,PTM!H:H,1)),0),"")</f>
        <v>0</v>
      </c>
      <c r="J122" s="363">
        <f>IFERROR(IF(J121&gt;0,IF(ISNA(VLOOKUP(J121,PTM!I:I,1,0)),1503-MATCH(J121,PTM!I:I,1),1504-MATCH(J121,PTM!I:I,1)),0),"")</f>
        <v>0</v>
      </c>
      <c r="K122" s="363">
        <f>IFERROR(IF(K121&gt;0,IF(ISNA(VLOOKUP(K121,PTM!J:J,1,0)),1503-MATCH(K121,PTM!J:J,1),1504-MATCH(K121,PTM!J:J,1)),0),"")</f>
        <v>0</v>
      </c>
      <c r="L122" s="363">
        <f>IFERROR(IF(L121&gt;0,IF(ISNA(VLOOKUP(L121,PTM!K:K,1,0)),1503-MATCH(L121,PTM!K:K,1),1504-MATCH(L121,PTM!K:K,1)),0),"")</f>
        <v>0</v>
      </c>
      <c r="M122" s="363">
        <f>IFERROR(IF(M121&gt;0,IF(ISNA(VLOOKUP(M121,PTM!L:L,1,0)),1503-MATCH(M121,PTM!L:L,1),1504-MATCH(M121,PTM!L:L,1)),0),"")</f>
        <v>0</v>
      </c>
      <c r="N122" s="363">
        <f>IFERROR(IF(N121&gt;0,IF(ISNA(VLOOKUP(N121,PTM!M:M,1,0)),1503-MATCH(N121,PTM!M:M,1),1504-MATCH(N121,PTM!M:M,1)),0),"")</f>
        <v>0</v>
      </c>
      <c r="O122" s="363">
        <f>IFERROR(IF(O121&gt;0,IF(ISNA(VLOOKUP(O121,PTM!N:N,1,0)),1503-MATCH(O121,PTM!N:N,1),1504-MATCH(O121,PTM!N:N,1)),0),"")</f>
        <v>0</v>
      </c>
      <c r="P122" s="363">
        <f>IFERROR(IF(P121&gt;0,IF(ISNA(VLOOKUP(P121,PTM!O:O,1,0)),1503-MATCH(P121,PTM!O:O,1),1504-MATCH(P121,PTM!O:O,1)),0),"")</f>
        <v>0</v>
      </c>
      <c r="Q122" s="363">
        <f>IFERROR(IF(Q121&gt;0,IF(ISNA(VLOOKUP(Q121,PTM!P:P,1,0)),1503-MATCH(Q121,PTM!P:P,1),1504-MATCH(Q121,PTM!P:P,1)),0),"")</f>
        <v>0</v>
      </c>
      <c r="R122" s="363">
        <f>IFERROR(IF(R121&gt;0,IF(ISNA(VLOOKUP(R121,PTM!Q:Q,1,0)),1503-MATCH(R121,PTM!Q:Q,1),1504-MATCH(R121,PTM!Q:Q,1)),0),"")</f>
        <v>0</v>
      </c>
      <c r="S122" s="363">
        <f>IFERROR(IF(S121&gt;0,IF(ISNA(VLOOKUP(S121,PTM!R:R,1,0)),1503-MATCH(S121,PTM!R:R,1),1504-MATCH(S121,PTM!R:R,1)),0),"")</f>
        <v>0</v>
      </c>
      <c r="T122" s="363">
        <f>IFERROR(IF(T121&gt;0,IF(ISNA(VLOOKUP(T121,PTM!S:S,1,0)),1503-MATCH(T121,PTM!S:S,1),1504-MATCH(T121,PTM!S:S,1)),0),"")</f>
        <v>0</v>
      </c>
      <c r="U122" s="363">
        <f>IFERROR(IF(U121&gt;0,IF(ISNA(VLOOKUP(U121,PTM!T:T,1,0)),1503-MATCH(U121,PTM!T:T,1),1504-MATCH(U121,PTM!T:T,1)),0),"")</f>
        <v>0</v>
      </c>
      <c r="V122" s="289"/>
    </row>
    <row r="123" spans="2:22">
      <c r="B123" s="344">
        <f>'Récapitulatif Messieurs'!B125</f>
        <v>0</v>
      </c>
      <c r="C123" s="1" t="str">
        <f>'Récapitulatif Messieurs'!C125</f>
        <v>JEQUIER</v>
      </c>
      <c r="D123" s="289">
        <f>IF(ISERROR(SEARCH("'",'Récapitulatif Messieurs'!E125)),SUBSTITUTE(SUBSTITUTE(LEFT('Récapitulatif Messieurs'!E125,0)&amp;"0'"&amp;MID('Récapitulatif Messieurs'!E125,1,6),CHAR(34),""),"'",",")*1,SUBSTITUTE(SUBSTITUTE('Récapitulatif Messieurs'!E125,CHAR(34),""),"'",",")*1)</f>
        <v>0</v>
      </c>
      <c r="E123" s="289">
        <f>IF(ISERROR(SEARCH("'",'Récapitulatif Messieurs'!F125)),SUBSTITUTE(SUBSTITUTE(LEFT('Récapitulatif Messieurs'!F125,0)&amp;"0'"&amp;MID('Récapitulatif Messieurs'!F125,1,6),CHAR(34),""),"'",",")*1,SUBSTITUTE(SUBSTITUTE('Récapitulatif Messieurs'!F125,CHAR(34),""),"'",",")*1)</f>
        <v>1.1605000000000001</v>
      </c>
      <c r="F123" s="289">
        <f>IF(ISERROR(SEARCH("'",'Récapitulatif Messieurs'!G125)),SUBSTITUTE(SUBSTITUTE(LEFT('Récapitulatif Messieurs'!G125,0)&amp;"0'"&amp;MID('Récapitulatif Messieurs'!G125,1,6),CHAR(34),""),"'",",")*1,SUBSTITUTE(SUBSTITUTE('Récapitulatif Messieurs'!G125,CHAR(34),""),"'",",")*1)</f>
        <v>0</v>
      </c>
      <c r="G123" s="289">
        <f>IF(ISERROR(SEARCH("'",'Récapitulatif Messieurs'!H125)),SUBSTITUTE(SUBSTITUTE(LEFT('Récapitulatif Messieurs'!H125,0)&amp;"0'"&amp;MID('Récapitulatif Messieurs'!H125,1,6),CHAR(34),""),"'",",")*1,SUBSTITUTE(SUBSTITUTE('Récapitulatif Messieurs'!H125,CHAR(34),""),"'",",")*1)</f>
        <v>0</v>
      </c>
      <c r="H123" s="289">
        <f>IF(ISERROR(SEARCH("'",'Récapitulatif Messieurs'!I125)),SUBSTITUTE(SUBSTITUTE(LEFT('Récapitulatif Messieurs'!I125,0)&amp;"0'"&amp;MID('Récapitulatif Messieurs'!I125,1,6),CHAR(34),""),"'",",")*1,SUBSTITUTE(SUBSTITUTE('Récapitulatif Messieurs'!I125,CHAR(34),""),"'",",")*1)</f>
        <v>0</v>
      </c>
      <c r="I123" s="289">
        <f>IF(ISERROR(SEARCH("'",'Récapitulatif Messieurs'!J125)),SUBSTITUTE(SUBSTITUTE(LEFT('Récapitulatif Messieurs'!J125,0)&amp;"0'"&amp;MID('Récapitulatif Messieurs'!J125,1,6),CHAR(34),""),"'",",")*1,SUBSTITUTE(SUBSTITUTE('Récapitulatif Messieurs'!J125,CHAR(34),""),"'",",")*1)</f>
        <v>0</v>
      </c>
      <c r="J123" s="289">
        <f>IF(ISERROR(SEARCH("'",'Récapitulatif Messieurs'!K125)),SUBSTITUTE(SUBSTITUTE(LEFT('Récapitulatif Messieurs'!K125,0)&amp;"0'"&amp;MID('Récapitulatif Messieurs'!K125,1,6),CHAR(34),""),"'",",")*1,SUBSTITUTE(SUBSTITUTE('Récapitulatif Messieurs'!K125,CHAR(34),""),"'",",")*1)</f>
        <v>0</v>
      </c>
      <c r="K123" s="289">
        <f>IF(ISERROR(SEARCH("'",'Récapitulatif Messieurs'!L125)),SUBSTITUTE(SUBSTITUTE(LEFT('Récapitulatif Messieurs'!L125,0)&amp;"0'"&amp;MID('Récapitulatif Messieurs'!L125,1,6),CHAR(34),""),"'",",")*1,SUBSTITUTE(SUBSTITUTE('Récapitulatif Messieurs'!L125,CHAR(34),""),"'",",")*1)</f>
        <v>0</v>
      </c>
      <c r="L123" s="289">
        <f>IF(ISERROR(SEARCH("'",'Récapitulatif Messieurs'!M125)),SUBSTITUTE(SUBSTITUTE(LEFT('Récapitulatif Messieurs'!M125,0)&amp;"0'"&amp;MID('Récapitulatif Messieurs'!M125,1,6),CHAR(34),""),"'",",")*1,SUBSTITUTE(SUBSTITUTE('Récapitulatif Messieurs'!M125,CHAR(34),""),"'",",")*1)</f>
        <v>0</v>
      </c>
      <c r="M123" s="289">
        <f>IF(ISERROR(SEARCH("'",'Récapitulatif Messieurs'!N125)),SUBSTITUTE(SUBSTITUTE(LEFT('Récapitulatif Messieurs'!N125,0)&amp;"0'"&amp;MID('Récapitulatif Messieurs'!N125,1,6),CHAR(34),""),"'",",")*1,SUBSTITUTE(SUBSTITUTE('Récapitulatif Messieurs'!N125,CHAR(34),""),"'",",")*1)</f>
        <v>0</v>
      </c>
      <c r="N123" s="289">
        <f>IF(ISERROR(SEARCH("'",'Récapitulatif Messieurs'!O125)),SUBSTITUTE(SUBSTITUTE(LEFT('Récapitulatif Messieurs'!O125,0)&amp;"0'"&amp;MID('Récapitulatif Messieurs'!O125,1,6),CHAR(34),""),"'",",")*1,SUBSTITUTE(SUBSTITUTE('Récapitulatif Messieurs'!O125,CHAR(34),""),"'",",")*1)</f>
        <v>0</v>
      </c>
      <c r="O123" s="289">
        <f>IF(ISERROR(SEARCH("'",'Récapitulatif Messieurs'!P125)),SUBSTITUTE(SUBSTITUTE(LEFT('Récapitulatif Messieurs'!P125,0)&amp;"0'"&amp;MID('Récapitulatif Messieurs'!P125,1,6),CHAR(34),""),"'",",")*1,SUBSTITUTE(SUBSTITUTE('Récapitulatif Messieurs'!P125,CHAR(34),""),"'",",")*1)</f>
        <v>0</v>
      </c>
      <c r="P123" s="289">
        <f>IF(ISERROR(SEARCH("'",'Récapitulatif Messieurs'!Q125)),SUBSTITUTE(SUBSTITUTE(LEFT('Récapitulatif Messieurs'!Q125,0)&amp;"0'"&amp;MID('Récapitulatif Messieurs'!Q125,1,6),CHAR(34),""),"'",",")*1,SUBSTITUTE(SUBSTITUTE('Récapitulatif Messieurs'!Q125,CHAR(34),""),"'",",")*1)</f>
        <v>0.43830000000000002</v>
      </c>
      <c r="Q123" s="289">
        <f>IF(ISERROR(SEARCH("'",'Récapitulatif Messieurs'!R125)),SUBSTITUTE(SUBSTITUTE(LEFT('Récapitulatif Messieurs'!R125,0)&amp;"0'"&amp;MID('Récapitulatif Messieurs'!R125,1,6),CHAR(34),""),"'",",")*1,SUBSTITUTE(SUBSTITUTE('Récapitulatif Messieurs'!R125,CHAR(34),""),"'",",")*1)</f>
        <v>0</v>
      </c>
      <c r="R123" s="289">
        <f>IF(ISERROR(SEARCH("'",'Récapitulatif Messieurs'!S125)),SUBSTITUTE(SUBSTITUTE(LEFT('Récapitulatif Messieurs'!S125,0)&amp;"0'"&amp;MID('Récapitulatif Messieurs'!S125,1,6),CHAR(34),""),"'",",")*1,SUBSTITUTE(SUBSTITUTE('Récapitulatif Messieurs'!S125,CHAR(34),""),"'",",")*1)</f>
        <v>0</v>
      </c>
      <c r="S123" s="289">
        <f>IF(ISERROR(SEARCH("'",'Récapitulatif Messieurs'!T125)),SUBSTITUTE(SUBSTITUTE(LEFT('Récapitulatif Messieurs'!T125,0)&amp;"0'"&amp;MID('Récapitulatif Messieurs'!T125,1,6),CHAR(34),""),"'",",")*1,SUBSTITUTE(SUBSTITUTE('Récapitulatif Messieurs'!T125,CHAR(34),""),"'",",")*1)</f>
        <v>0</v>
      </c>
      <c r="T123" s="289">
        <f>IF(ISERROR(SEARCH("'",'Récapitulatif Messieurs'!U125)),SUBSTITUTE(SUBSTITUTE(LEFT('Récapitulatif Messieurs'!U125,0)&amp;"0'"&amp;MID('Récapitulatif Messieurs'!U125,1,6),CHAR(34),""),"'",",")*1,SUBSTITUTE(SUBSTITUTE('Récapitulatif Messieurs'!U125,CHAR(34),""),"'",",")*1)</f>
        <v>0</v>
      </c>
      <c r="U123" s="289">
        <f>IF(ISERROR(SEARCH("'",'Récapitulatif Messieurs'!V125)),SUBSTITUTE(SUBSTITUTE(LEFT('Récapitulatif Messieurs'!V125,0)&amp;"0'"&amp;MID('Récapitulatif Messieurs'!V125,1,6),CHAR(34),""),"'",",")*1,SUBSTITUTE(SUBSTITUTE('Récapitulatif Messieurs'!V125,CHAR(34),""),"'",",")*1)</f>
        <v>0</v>
      </c>
      <c r="V123" s="289"/>
    </row>
    <row r="124" spans="2:22">
      <c r="B124" s="344">
        <f>'Récapitulatif Messieurs'!B126</f>
        <v>0</v>
      </c>
      <c r="C124" s="1" t="str">
        <f>'Récapitulatif Messieurs'!C126</f>
        <v>Angelin</v>
      </c>
      <c r="D124" s="363">
        <f>IFERROR(IF(D123&gt;0,IF(ISNA(VLOOKUP(D123,PTM!B:B,1,0)),1503-MATCH(D123,PTM!B:B,1),1504-MATCH(D123,PTM!B:B,1)),0),"")</f>
        <v>0</v>
      </c>
      <c r="E124" s="363">
        <f>IFERROR(IF(E123&gt;0,IF(ISNA(VLOOKUP(E123,PTM!C:C,1,0)),1503-MATCH(E123,PTM!C:C,1),1504-MATCH(E123,PTM!C:C,1)),0),"")</f>
        <v>505</v>
      </c>
      <c r="F124" s="363">
        <f>IFERROR(IF(F123&gt;0,IF(ISNA(VLOOKUP(F123,PTM!D:D,1,0)),1503-MATCH(F123,PTM!D:D,1),1504-MATCH(F123,PTM!D:D,1)),0),"")</f>
        <v>0</v>
      </c>
      <c r="G124" s="363">
        <f>IFERROR(IF(G123&gt;0,IF(ISNA(VLOOKUP(G123,PTM!E:E,1,0)),1503-MATCH(G123,PTM!E:E,1),1504-MATCH(G123,PTM!E:E,1)),0),"")</f>
        <v>0</v>
      </c>
      <c r="H124" s="363">
        <f>IFERROR(IF(H123&gt;0,IF(ISNA(VLOOKUP(H123,PTM!F:F,1,0)),1503-MATCH(H123,PTM!F:F,1),1504-MATCH(H123,PTM!F:F,1)),0),"")</f>
        <v>0</v>
      </c>
      <c r="I124" s="363">
        <f>IFERROR(IF(I123&gt;0,IF(ISNA(VLOOKUP(I123,PTM!H:H,1,0)),1503-MATCH(I123,PTM!H:H,1),1504-MATCH(I123,PTM!H:H,1)),0),"")</f>
        <v>0</v>
      </c>
      <c r="J124" s="363">
        <f>IFERROR(IF(J123&gt;0,IF(ISNA(VLOOKUP(J123,PTM!I:I,1,0)),1503-MATCH(J123,PTM!I:I,1),1504-MATCH(J123,PTM!I:I,1)),0),"")</f>
        <v>0</v>
      </c>
      <c r="K124" s="363">
        <f>IFERROR(IF(K123&gt;0,IF(ISNA(VLOOKUP(K123,PTM!J:J,1,0)),1503-MATCH(K123,PTM!J:J,1),1504-MATCH(K123,PTM!J:J,1)),0),"")</f>
        <v>0</v>
      </c>
      <c r="L124" s="363">
        <f>IFERROR(IF(L123&gt;0,IF(ISNA(VLOOKUP(L123,PTM!K:K,1,0)),1503-MATCH(L123,PTM!K:K,1),1504-MATCH(L123,PTM!K:K,1)),0),"")</f>
        <v>0</v>
      </c>
      <c r="M124" s="363">
        <f>IFERROR(IF(M123&gt;0,IF(ISNA(VLOOKUP(M123,PTM!L:L,1,0)),1503-MATCH(M123,PTM!L:L,1),1504-MATCH(M123,PTM!L:L,1)),0),"")</f>
        <v>0</v>
      </c>
      <c r="N124" s="363">
        <f>IFERROR(IF(N123&gt;0,IF(ISNA(VLOOKUP(N123,PTM!M:M,1,0)),1503-MATCH(N123,PTM!M:M,1),1504-MATCH(N123,PTM!M:M,1)),0),"")</f>
        <v>0</v>
      </c>
      <c r="O124" s="363">
        <f>IFERROR(IF(O123&gt;0,IF(ISNA(VLOOKUP(O123,PTM!N:N,1,0)),1503-MATCH(O123,PTM!N:N,1),1504-MATCH(O123,PTM!N:N,1)),0),"")</f>
        <v>0</v>
      </c>
      <c r="P124" s="363">
        <f>IFERROR(IF(P123&gt;0,IF(ISNA(VLOOKUP(P123,PTM!O:O,1,0)),1503-MATCH(P123,PTM!O:O,1),1504-MATCH(P123,PTM!O:O,1)),0),"")</f>
        <v>263</v>
      </c>
      <c r="Q124" s="363">
        <f>IFERROR(IF(Q123&gt;0,IF(ISNA(VLOOKUP(Q123,PTM!P:P,1,0)),1503-MATCH(Q123,PTM!P:P,1),1504-MATCH(Q123,PTM!P:P,1)),0),"")</f>
        <v>0</v>
      </c>
      <c r="R124" s="363">
        <f>IFERROR(IF(R123&gt;0,IF(ISNA(VLOOKUP(R123,PTM!Q:Q,1,0)),1503-MATCH(R123,PTM!Q:Q,1),1504-MATCH(R123,PTM!Q:Q,1)),0),"")</f>
        <v>0</v>
      </c>
      <c r="S124" s="363">
        <f>IFERROR(IF(S123&gt;0,IF(ISNA(VLOOKUP(S123,PTM!R:R,1,0)),1503-MATCH(S123,PTM!R:R,1),1504-MATCH(S123,PTM!R:R,1)),0),"")</f>
        <v>0</v>
      </c>
      <c r="T124" s="363">
        <f>IFERROR(IF(T123&gt;0,IF(ISNA(VLOOKUP(T123,PTM!S:S,1,0)),1503-MATCH(T123,PTM!S:S,1),1504-MATCH(T123,PTM!S:S,1)),0),"")</f>
        <v>0</v>
      </c>
      <c r="U124" s="363">
        <f>IFERROR(IF(U123&gt;0,IF(ISNA(VLOOKUP(U123,PTM!T:T,1,0)),1503-MATCH(U123,PTM!T:T,1),1504-MATCH(U123,PTM!T:T,1)),0),"")</f>
        <v>0</v>
      </c>
      <c r="V124" s="289"/>
    </row>
    <row r="125" spans="2:22">
      <c r="B125" s="484"/>
      <c r="D125" s="484"/>
      <c r="E125" s="484"/>
      <c r="F125" s="484"/>
      <c r="G125" s="484"/>
      <c r="H125" s="484"/>
      <c r="I125" s="484"/>
      <c r="J125" s="484"/>
      <c r="K125" s="484"/>
      <c r="L125" s="484"/>
      <c r="M125" s="484"/>
      <c r="N125" s="484"/>
      <c r="O125" s="484"/>
      <c r="P125" s="484"/>
      <c r="Q125" s="484"/>
      <c r="R125" s="484"/>
      <c r="S125" s="484"/>
      <c r="T125" s="484"/>
      <c r="U125" s="484"/>
      <c r="V125" s="484"/>
    </row>
    <row r="126" spans="2:22">
      <c r="B126" s="344">
        <f>'Récapitulatif Messieurs'!B128</f>
        <v>0</v>
      </c>
      <c r="C126" s="1" t="str">
        <f>'Récapitulatif Messieurs'!C128</f>
        <v>ARDISTE-DASCON</v>
      </c>
      <c r="D126" s="306">
        <f>IF(ISERROR(SEARCH("'",'Récapitulatif Messieurs'!E128)),SUBSTITUTE(SUBSTITUTE(LEFT('Récapitulatif Messieurs'!E128,0)&amp;"0'"&amp;MID('Récapitulatif Messieurs'!E128,1,6),CHAR(34),""),"'",",")*1,SUBSTITUTE(SUBSTITUTE('Récapitulatif Messieurs'!E128,CHAR(34),""),"'",",")*1)</f>
        <v>0.37940000000000002</v>
      </c>
      <c r="E126" s="306">
        <f>IF(ISERROR(SEARCH("'",'Récapitulatif Messieurs'!F128)),SUBSTITUTE(SUBSTITUTE(LEFT('Récapitulatif Messieurs'!F128,0)&amp;"0'"&amp;MID('Récapitulatif Messieurs'!F128,1,6),CHAR(34),""),"'",",")*1,SUBSTITUTE(SUBSTITUTE('Récapitulatif Messieurs'!F128,CHAR(34),""),"'",",")*1)</f>
        <v>1.3062</v>
      </c>
      <c r="F126" s="306">
        <f>IF(ISERROR(SEARCH("'",'Récapitulatif Messieurs'!G128)),SUBSTITUTE(SUBSTITUTE(LEFT('Récapitulatif Messieurs'!G128,0)&amp;"0'"&amp;MID('Récapitulatif Messieurs'!G128,1,6),CHAR(34),""),"'",",")*1,SUBSTITUTE(SUBSTITUTE('Récapitulatif Messieurs'!G128,CHAR(34),""),"'",",")*1)</f>
        <v>3.1461000000000001</v>
      </c>
      <c r="G126" s="306">
        <f>IF(ISERROR(SEARCH("'",'Récapitulatif Messieurs'!H128)),SUBSTITUTE(SUBSTITUTE(LEFT('Récapitulatif Messieurs'!H128,0)&amp;"0'"&amp;MID('Récapitulatif Messieurs'!H128,1,6),CHAR(34),""),"'",",")*1,SUBSTITUTE(SUBSTITUTE('Récapitulatif Messieurs'!H128,CHAR(34),""),"'",",")*1)</f>
        <v>0</v>
      </c>
      <c r="H126" s="306">
        <f>IF(ISERROR(SEARCH("'",'Récapitulatif Messieurs'!I128)),SUBSTITUTE(SUBSTITUTE(LEFT('Récapitulatif Messieurs'!I128,0)&amp;"0'"&amp;MID('Récapitulatif Messieurs'!I128,1,6),CHAR(34),""),"'",",")*1,SUBSTITUTE(SUBSTITUTE('Récapitulatif Messieurs'!I128,CHAR(34),""),"'",",")*1)</f>
        <v>0</v>
      </c>
      <c r="I126" s="306">
        <f>IF(ISERROR(SEARCH("'",'Récapitulatif Messieurs'!J128)),SUBSTITUTE(SUBSTITUTE(LEFT('Récapitulatif Messieurs'!J128,0)&amp;"0'"&amp;MID('Récapitulatif Messieurs'!J128,1,6),CHAR(34),""),"'",",")*1,SUBSTITUTE(SUBSTITUTE('Récapitulatif Messieurs'!J128,CHAR(34),""),"'",",")*1)</f>
        <v>0</v>
      </c>
      <c r="J126" s="306">
        <f>IF(ISERROR(SEARCH("'",'Récapitulatif Messieurs'!K128)),SUBSTITUTE(SUBSTITUTE(LEFT('Récapitulatif Messieurs'!K128,0)&amp;"0'"&amp;MID('Récapitulatif Messieurs'!K128,1,6),CHAR(34),""),"'",",")*1,SUBSTITUTE(SUBSTITUTE('Récapitulatif Messieurs'!K128,CHAR(34),""),"'",",")*1)</f>
        <v>0</v>
      </c>
      <c r="K126" s="306">
        <f>IF(ISERROR(SEARCH("'",'Récapitulatif Messieurs'!L128)),SUBSTITUTE(SUBSTITUTE(LEFT('Récapitulatif Messieurs'!L128,0)&amp;"0'"&amp;MID('Récapitulatif Messieurs'!L128,1,6),CHAR(34),""),"'",",")*1,SUBSTITUTE(SUBSTITUTE('Récapitulatif Messieurs'!L128,CHAR(34),""),"'",",")*1)</f>
        <v>0</v>
      </c>
      <c r="L126" s="306">
        <f>IF(ISERROR(SEARCH("'",'Récapitulatif Messieurs'!M128)),SUBSTITUTE(SUBSTITUTE(LEFT('Récapitulatif Messieurs'!M128,0)&amp;"0'"&amp;MID('Récapitulatif Messieurs'!M128,1,6),CHAR(34),""),"'",",")*1,SUBSTITUTE(SUBSTITUTE('Récapitulatif Messieurs'!M128,CHAR(34),""),"'",",")*1)</f>
        <v>0</v>
      </c>
      <c r="M126" s="306">
        <f>IF(ISERROR(SEARCH("'",'Récapitulatif Messieurs'!N128)),SUBSTITUTE(SUBSTITUTE(LEFT('Récapitulatif Messieurs'!N128,0)&amp;"0'"&amp;MID('Récapitulatif Messieurs'!N128,1,6),CHAR(34),""),"'",",")*1,SUBSTITUTE(SUBSTITUTE('Récapitulatif Messieurs'!N128,CHAR(34),""),"'",",")*1)</f>
        <v>0.50319999999999998</v>
      </c>
      <c r="N126" s="306">
        <f>IF(ISERROR(SEARCH("'",'Récapitulatif Messieurs'!O128)),SUBSTITUTE(SUBSTITUTE(LEFT('Récapitulatif Messieurs'!O128,0)&amp;"0'"&amp;MID('Récapitulatif Messieurs'!O128,1,6),CHAR(34),""),"'",",")*1,SUBSTITUTE(SUBSTITUTE('Récapitulatif Messieurs'!O128,CHAR(34),""),"'",",")*1)</f>
        <v>0</v>
      </c>
      <c r="O126" s="306">
        <f>IF(ISERROR(SEARCH("'",'Récapitulatif Messieurs'!P128)),SUBSTITUTE(SUBSTITUTE(LEFT('Récapitulatif Messieurs'!P128,0)&amp;"0'"&amp;MID('Récapitulatif Messieurs'!P128,1,6),CHAR(34),""),"'",",")*1,SUBSTITUTE(SUBSTITUTE('Récapitulatif Messieurs'!P128,CHAR(34),""),"'",",")*1)</f>
        <v>0</v>
      </c>
      <c r="P126" s="306">
        <f>IF(ISERROR(SEARCH("'",'Récapitulatif Messieurs'!Q128)),SUBSTITUTE(SUBSTITUTE(LEFT('Récapitulatif Messieurs'!Q128,0)&amp;"0'"&amp;MID('Récapitulatif Messieurs'!Q128,1,6),CHAR(34),""),"'",",")*1,SUBSTITUTE(SUBSTITUTE('Récapitulatif Messieurs'!Q128,CHAR(34),""),"'",",")*1)</f>
        <v>0</v>
      </c>
      <c r="Q126" s="306">
        <f>IF(ISERROR(SEARCH("'",'Récapitulatif Messieurs'!R128)),SUBSTITUTE(SUBSTITUTE(LEFT('Récapitulatif Messieurs'!R128,0)&amp;"0'"&amp;MID('Récapitulatif Messieurs'!R128,1,6),CHAR(34),""),"'",",")*1,SUBSTITUTE(SUBSTITUTE('Récapitulatif Messieurs'!R128,CHAR(34),""),"'",",")*1)</f>
        <v>0</v>
      </c>
      <c r="R126" s="306">
        <f>IF(ISERROR(SEARCH("'",'Récapitulatif Messieurs'!S128)),SUBSTITUTE(SUBSTITUTE(LEFT('Récapitulatif Messieurs'!S128,0)&amp;"0'"&amp;MID('Récapitulatif Messieurs'!S128,1,6),CHAR(34),""),"'",",")*1,SUBSTITUTE(SUBSTITUTE('Récapitulatif Messieurs'!S128,CHAR(34),""),"'",",")*1)</f>
        <v>0</v>
      </c>
      <c r="S126" s="306">
        <f>IF(ISERROR(SEARCH("'",'Récapitulatif Messieurs'!T128)),SUBSTITUTE(SUBSTITUTE(LEFT('Récapitulatif Messieurs'!T128,0)&amp;"0'"&amp;MID('Récapitulatif Messieurs'!T128,1,6),CHAR(34),""),"'",",")*1,SUBSTITUTE(SUBSTITUTE('Récapitulatif Messieurs'!T128,CHAR(34),""),"'",",")*1)</f>
        <v>0</v>
      </c>
      <c r="T126" s="306">
        <f>IF(ISERROR(SEARCH("'",'Récapitulatif Messieurs'!U128)),SUBSTITUTE(SUBSTITUTE(LEFT('Récapitulatif Messieurs'!U128,0)&amp;"0'"&amp;MID('Récapitulatif Messieurs'!U128,1,6),CHAR(34),""),"'",",")*1,SUBSTITUTE(SUBSTITUTE('Récapitulatif Messieurs'!U128,CHAR(34),""),"'",",")*1)</f>
        <v>0</v>
      </c>
      <c r="U126" s="306">
        <f>IF(ISERROR(SEARCH("'",'Récapitulatif Messieurs'!V128)),SUBSTITUTE(SUBSTITUTE(LEFT('Récapitulatif Messieurs'!V128,0)&amp;"0'"&amp;MID('Récapitulatif Messieurs'!V128,1,6),CHAR(34),""),"'",",")*1,SUBSTITUTE(SUBSTITUTE('Récapitulatif Messieurs'!V128,CHAR(34),""),"'",",")*1)</f>
        <v>0</v>
      </c>
    </row>
    <row r="127" spans="2:22">
      <c r="B127" s="344">
        <f>'Récapitulatif Messieurs'!B129</f>
        <v>0</v>
      </c>
      <c r="C127" s="1" t="str">
        <f>'Récapitulatif Messieurs'!C129</f>
        <v>Thibault</v>
      </c>
      <c r="D127" s="363">
        <f>IFERROR(IF(D126&gt;0,IF(ISNA(VLOOKUP(D126,PTM!B:B,1,0)),1503-MATCH(D126,PTM!B:B,1),1504-MATCH(D126,PTM!B:B,1)),0),"")</f>
        <v>391</v>
      </c>
      <c r="E127" s="363">
        <f>IFERROR(IF(E126&gt;0,IF(ISNA(VLOOKUP(E126,PTM!C:C,1,0)),1503-MATCH(E126,PTM!C:C,1),1504-MATCH(E126,PTM!C:C,1)),0),"")</f>
        <v>231</v>
      </c>
      <c r="F127" s="363">
        <f>IFERROR(IF(F126&gt;0,IF(ISNA(VLOOKUP(F126,PTM!D:D,1,0)),1503-MATCH(F126,PTM!D:D,1),1504-MATCH(F126,PTM!D:D,1)),0),"")</f>
        <v>206</v>
      </c>
      <c r="G127" s="363">
        <f>IFERROR(IF(G126&gt;0,IF(ISNA(VLOOKUP(G126,PTM!E:E,1,0)),1503-MATCH(G126,PTM!E:E,1),1504-MATCH(G126,PTM!E:E,1)),0),"")</f>
        <v>0</v>
      </c>
      <c r="H127" s="363">
        <f>IFERROR(IF(H126&gt;0,IF(ISNA(VLOOKUP(H126,PTM!F:F,1,0)),1503-MATCH(H126,PTM!F:F,1),1504-MATCH(H126,PTM!F:F,1)),0),"")</f>
        <v>0</v>
      </c>
      <c r="I127" s="363">
        <f>IFERROR(IF(I126&gt;0,IF(ISNA(VLOOKUP(I126,PTM!H:H,1,0)),1503-MATCH(I126,PTM!H:H,1),1504-MATCH(I126,PTM!H:H,1)),0),"")</f>
        <v>0</v>
      </c>
      <c r="J127" s="363">
        <f>IFERROR(IF(J126&gt;0,IF(ISNA(VLOOKUP(J126,PTM!I:I,1,0)),1503-MATCH(J126,PTM!I:I,1),1504-MATCH(J126,PTM!I:I,1)),0),"")</f>
        <v>0</v>
      </c>
      <c r="K127" s="363">
        <f>IFERROR(IF(K126&gt;0,IF(ISNA(VLOOKUP(K126,PTM!J:J,1,0)),1503-MATCH(K126,PTM!J:J,1),1504-MATCH(K126,PTM!J:J,1)),0),"")</f>
        <v>0</v>
      </c>
      <c r="L127" s="363">
        <f>IFERROR(IF(L126&gt;0,IF(ISNA(VLOOKUP(L126,PTM!K:K,1,0)),1503-MATCH(L126,PTM!K:K,1),1504-MATCH(L126,PTM!K:K,1)),0),"")</f>
        <v>0</v>
      </c>
      <c r="M127" s="363">
        <f>IFERROR(IF(M126&gt;0,IF(ISNA(VLOOKUP(M126,PTM!L:L,1,0)),1503-MATCH(M126,PTM!L:L,1),1504-MATCH(M126,PTM!L:L,1)),0),"")</f>
        <v>319</v>
      </c>
      <c r="N127" s="363">
        <f>IFERROR(IF(N126&gt;0,IF(ISNA(VLOOKUP(N126,PTM!M:M,1,0)),1503-MATCH(N126,PTM!M:M,1),1504-MATCH(N126,PTM!M:M,1)),0),"")</f>
        <v>0</v>
      </c>
      <c r="O127" s="363">
        <f>IFERROR(IF(O126&gt;0,IF(ISNA(VLOOKUP(O126,PTM!N:N,1,0)),1503-MATCH(O126,PTM!N:N,1),1504-MATCH(O126,PTM!N:N,1)),0),"")</f>
        <v>0</v>
      </c>
      <c r="P127" s="363">
        <f>IFERROR(IF(P126&gt;0,IF(ISNA(VLOOKUP(P126,PTM!O:O,1,0)),1503-MATCH(P126,PTM!O:O,1),1504-MATCH(P126,PTM!O:O,1)),0),"")</f>
        <v>0</v>
      </c>
      <c r="Q127" s="363">
        <f>IFERROR(IF(Q126&gt;0,IF(ISNA(VLOOKUP(Q126,PTM!P:P,1,0)),1503-MATCH(Q126,PTM!P:P,1),1504-MATCH(Q126,PTM!P:P,1)),0),"")</f>
        <v>0</v>
      </c>
      <c r="R127" s="363">
        <f>IFERROR(IF(R126&gt;0,IF(ISNA(VLOOKUP(R126,PTM!Q:Q,1,0)),1503-MATCH(R126,PTM!Q:Q,1),1504-MATCH(R126,PTM!Q:Q,1)),0),"")</f>
        <v>0</v>
      </c>
      <c r="S127" s="363">
        <f>IFERROR(IF(S126&gt;0,IF(ISNA(VLOOKUP(S126,PTM!R:R,1,0)),1503-MATCH(S126,PTM!R:R,1),1504-MATCH(S126,PTM!R:R,1)),0),"")</f>
        <v>0</v>
      </c>
      <c r="T127" s="363">
        <f>IFERROR(IF(T126&gt;0,IF(ISNA(VLOOKUP(T126,PTM!S:S,1,0)),1503-MATCH(T126,PTM!S:S,1),1504-MATCH(T126,PTM!S:S,1)),0),"")</f>
        <v>0</v>
      </c>
      <c r="U127" s="363">
        <f>IFERROR(IF(U126&gt;0,IF(ISNA(VLOOKUP(U126,PTM!T:T,1,0)),1503-MATCH(U126,PTM!T:T,1),1504-MATCH(U126,PTM!T:T,1)),0),"")</f>
        <v>0</v>
      </c>
    </row>
    <row r="128" spans="2:22">
      <c r="B128" s="344">
        <f>'Récapitulatif Messieurs'!B130</f>
        <v>0</v>
      </c>
      <c r="C128" s="1" t="str">
        <f>'Récapitulatif Messieurs'!C130</f>
        <v>BAKIRI</v>
      </c>
      <c r="D128" s="321">
        <f>IF(ISERROR(SEARCH("'",'Récapitulatif Messieurs'!E130)),SUBSTITUTE(SUBSTITUTE(LEFT('Récapitulatif Messieurs'!E130,0)&amp;"0'"&amp;MID('Récapitulatif Messieurs'!E130,1,6),CHAR(34),""),"'",",")*1,SUBSTITUTE(SUBSTITUTE('Récapitulatif Messieurs'!E130,CHAR(34),""),"'",",")*1)</f>
        <v>0.28270000000000001</v>
      </c>
      <c r="E128" s="321">
        <f>IF(ISERROR(SEARCH("'",'Récapitulatif Messieurs'!F130)),SUBSTITUTE(SUBSTITUTE(LEFT('Récapitulatif Messieurs'!F130,0)&amp;"0'"&amp;MID('Récapitulatif Messieurs'!F130,1,6),CHAR(34),""),"'",",")*1,SUBSTITUTE(SUBSTITUTE('Récapitulatif Messieurs'!F130,CHAR(34),""),"'",",")*1)</f>
        <v>1.0258</v>
      </c>
      <c r="F128" s="321">
        <f>IF(ISERROR(SEARCH("'",'Récapitulatif Messieurs'!G130)),SUBSTITUTE(SUBSTITUTE(LEFT('Récapitulatif Messieurs'!G130,0)&amp;"0'"&amp;MID('Récapitulatif Messieurs'!G130,1,6),CHAR(34),""),"'",",")*1,SUBSTITUTE(SUBSTITUTE('Récapitulatif Messieurs'!G130,CHAR(34),""),"'",",")*1)</f>
        <v>2.1873999999999998</v>
      </c>
      <c r="G128" s="321">
        <f>IF(ISERROR(SEARCH("'",'Récapitulatif Messieurs'!H130)),SUBSTITUTE(SUBSTITUTE(LEFT('Récapitulatif Messieurs'!H130,0)&amp;"0'"&amp;MID('Récapitulatif Messieurs'!H130,1,6),CHAR(34),""),"'",",")*1,SUBSTITUTE(SUBSTITUTE('Récapitulatif Messieurs'!H130,CHAR(34),""),"'",",")*1)</f>
        <v>4.5580999999999996</v>
      </c>
      <c r="H128" s="321">
        <f>IF(ISERROR(SEARCH("'",'Récapitulatif Messieurs'!I130)),SUBSTITUTE(SUBSTITUTE(LEFT('Récapitulatif Messieurs'!I130,0)&amp;"0'"&amp;MID('Récapitulatif Messieurs'!I130,1,6),CHAR(34),""),"'",",")*1,SUBSTITUTE(SUBSTITUTE('Récapitulatif Messieurs'!I130,CHAR(34),""),"'",",")*1)</f>
        <v>0</v>
      </c>
      <c r="I128" s="321">
        <f>IF(ISERROR(SEARCH("'",'Récapitulatif Messieurs'!J130)),SUBSTITUTE(SUBSTITUTE(LEFT('Récapitulatif Messieurs'!J130,0)&amp;"0'"&amp;MID('Récapitulatif Messieurs'!J130,1,6),CHAR(34),""),"'",",")*1,SUBSTITUTE(SUBSTITUTE('Récapitulatif Messieurs'!J130,CHAR(34),""),"'",",")*1)</f>
        <v>20.252600000000001</v>
      </c>
      <c r="J128" s="321">
        <f>IF(ISERROR(SEARCH("'",'Récapitulatif Messieurs'!K130)),SUBSTITUTE(SUBSTITUTE(LEFT('Récapitulatif Messieurs'!K130,0)&amp;"0'"&amp;MID('Récapitulatif Messieurs'!K130,1,6),CHAR(34),""),"'",",")*1,SUBSTITUTE(SUBSTITUTE('Récapitulatif Messieurs'!K130,CHAR(34),""),"'",",")*1)</f>
        <v>0.33329999999999999</v>
      </c>
      <c r="K128" s="321">
        <f>IF(ISERROR(SEARCH("'",'Récapitulatif Messieurs'!L130)),SUBSTITUTE(SUBSTITUTE(LEFT('Récapitulatif Messieurs'!L130,0)&amp;"0'"&amp;MID('Récapitulatif Messieurs'!L130,1,6),CHAR(34),""),"'",",")*1,SUBSTITUTE(SUBSTITUTE('Récapitulatif Messieurs'!L130,CHAR(34),""),"'",",")*1)</f>
        <v>1.1203000000000001</v>
      </c>
      <c r="L128" s="321">
        <f>IF(ISERROR(SEARCH("'",'Récapitulatif Messieurs'!M130)),SUBSTITUTE(SUBSTITUTE(LEFT('Récapitulatif Messieurs'!M130,0)&amp;"0'"&amp;MID('Récapitulatif Messieurs'!M130,1,6),CHAR(34),""),"'",",")*1,SUBSTITUTE(SUBSTITUTE('Récapitulatif Messieurs'!M130,CHAR(34),""),"'",",")*1)</f>
        <v>0</v>
      </c>
      <c r="M128" s="321">
        <f>IF(ISERROR(SEARCH("'",'Récapitulatif Messieurs'!N130)),SUBSTITUTE(SUBSTITUTE(LEFT('Récapitulatif Messieurs'!N130,0)&amp;"0'"&amp;MID('Récapitulatif Messieurs'!N130,1,6),CHAR(34),""),"'",",")*1,SUBSTITUTE(SUBSTITUTE('Récapitulatif Messieurs'!N130,CHAR(34),""),"'",",")*1)</f>
        <v>0.43109999999999998</v>
      </c>
      <c r="N128" s="321">
        <f>IF(ISERROR(SEARCH("'",'Récapitulatif Messieurs'!O130)),SUBSTITUTE(SUBSTITUTE(LEFT('Récapitulatif Messieurs'!O130,0)&amp;"0'"&amp;MID('Récapitulatif Messieurs'!O130,1,6),CHAR(34),""),"'",",")*1,SUBSTITUTE(SUBSTITUTE('Récapitulatif Messieurs'!O130,CHAR(34),""),"'",",")*1)</f>
        <v>1.3147</v>
      </c>
      <c r="O128" s="321">
        <f>IF(ISERROR(SEARCH("'",'Récapitulatif Messieurs'!P130)),SUBSTITUTE(SUBSTITUTE(LEFT('Récapitulatif Messieurs'!P130,0)&amp;"0'"&amp;MID('Récapitulatif Messieurs'!P130,1,6),CHAR(34),""),"'",",")*1,SUBSTITUTE(SUBSTITUTE('Récapitulatif Messieurs'!P130,CHAR(34),""),"'",",")*1)</f>
        <v>0</v>
      </c>
      <c r="P128" s="321">
        <f>IF(ISERROR(SEARCH("'",'Récapitulatif Messieurs'!Q130)),SUBSTITUTE(SUBSTITUTE(LEFT('Récapitulatif Messieurs'!Q130,0)&amp;"0'"&amp;MID('Récapitulatif Messieurs'!Q130,1,6),CHAR(34),""),"'",",")*1,SUBSTITUTE(SUBSTITUTE('Récapitulatif Messieurs'!Q130,CHAR(34),""),"'",",")*1)</f>
        <v>0.31709999999999999</v>
      </c>
      <c r="Q128" s="321">
        <f>IF(ISERROR(SEARCH("'",'Récapitulatif Messieurs'!R130)),SUBSTITUTE(SUBSTITUTE(LEFT('Récapitulatif Messieurs'!R130,0)&amp;"0'"&amp;MID('Récapitulatif Messieurs'!R130,1,6),CHAR(34),""),"'",",")*1,SUBSTITUTE(SUBSTITUTE('Récapitulatif Messieurs'!R130,CHAR(34),""),"'",",")*1)</f>
        <v>1.1482000000000001</v>
      </c>
      <c r="R128" s="321">
        <f>IF(ISERROR(SEARCH("'",'Récapitulatif Messieurs'!S130)),SUBSTITUTE(SUBSTITUTE(LEFT('Récapitulatif Messieurs'!S130,0)&amp;"0'"&amp;MID('Récapitulatif Messieurs'!S130,1,6),CHAR(34),""),"'",",")*1,SUBSTITUTE(SUBSTITUTE('Récapitulatif Messieurs'!S130,CHAR(34),""),"'",",")*1)</f>
        <v>0</v>
      </c>
      <c r="S128" s="321">
        <f>IF(ISERROR(SEARCH("'",'Récapitulatif Messieurs'!T130)),SUBSTITUTE(SUBSTITUTE(LEFT('Récapitulatif Messieurs'!T130,0)&amp;"0'"&amp;MID('Récapitulatif Messieurs'!T130,1,6),CHAR(34),""),"'",",")*1,SUBSTITUTE(SUBSTITUTE('Récapitulatif Messieurs'!T130,CHAR(34),""),"'",",")*1)</f>
        <v>0</v>
      </c>
      <c r="T128" s="321">
        <f>IF(ISERROR(SEARCH("'",'Récapitulatif Messieurs'!U130)),SUBSTITUTE(SUBSTITUTE(LEFT('Récapitulatif Messieurs'!U130,0)&amp;"0'"&amp;MID('Récapitulatif Messieurs'!U130,1,6),CHAR(34),""),"'",",")*1,SUBSTITUTE(SUBSTITUTE('Récapitulatif Messieurs'!U130,CHAR(34),""),"'",",")*1)</f>
        <v>2.3990999999999998</v>
      </c>
      <c r="U128" s="321">
        <f>IF(ISERROR(SEARCH("'",'Récapitulatif Messieurs'!V130)),SUBSTITUTE(SUBSTITUTE(LEFT('Récapitulatif Messieurs'!V130,0)&amp;"0'"&amp;MID('Récapitulatif Messieurs'!V130,1,6),CHAR(34),""),"'",",")*1,SUBSTITUTE(SUBSTITUTE('Récapitulatif Messieurs'!V130,CHAR(34),""),"'",",")*1)</f>
        <v>5.5536000000000003</v>
      </c>
    </row>
    <row r="129" spans="2:22">
      <c r="B129" s="344">
        <f>'Récapitulatif Messieurs'!B131</f>
        <v>0</v>
      </c>
      <c r="C129" s="1" t="str">
        <f>'Récapitulatif Messieurs'!C131</f>
        <v>Adhan</v>
      </c>
      <c r="D129" s="363">
        <f>IFERROR(IF(D128&gt;0,IF(ISNA(VLOOKUP(D128,PTM!B:B,1,0)),1503-MATCH(D128,PTM!B:B,1),1504-MATCH(D128,PTM!B:B,1)),0),"")</f>
        <v>889</v>
      </c>
      <c r="E129" s="363">
        <f>IFERROR(IF(E128&gt;0,IF(ISNA(VLOOKUP(E128,PTM!C:C,1,0)),1503-MATCH(E128,PTM!C:C,1),1504-MATCH(E128,PTM!C:C,1)),0),"")</f>
        <v>853</v>
      </c>
      <c r="F129" s="363">
        <f>IFERROR(IF(F128&gt;0,IF(ISNA(VLOOKUP(F128,PTM!D:D,1,0)),1503-MATCH(F128,PTM!D:D,1),1504-MATCH(F128,PTM!D:D,1)),0),"")</f>
        <v>801</v>
      </c>
      <c r="G129" s="363">
        <f>IFERROR(IF(G128&gt;0,IF(ISNA(VLOOKUP(G128,PTM!E:E,1,0)),1503-MATCH(G128,PTM!E:E,1),1504-MATCH(G128,PTM!E:E,1)),0),"")</f>
        <v>772</v>
      </c>
      <c r="H129" s="363">
        <f>IFERROR(IF(H128&gt;0,IF(ISNA(VLOOKUP(H128,PTM!F:F,1,0)),1503-MATCH(H128,PTM!F:F,1),1504-MATCH(H128,PTM!F:F,1)),0),"")</f>
        <v>0</v>
      </c>
      <c r="I129" s="363">
        <f>IFERROR(IF(I128&gt;0,IF(ISNA(VLOOKUP(I128,PTM!H:H,1,0)),1503-MATCH(I128,PTM!H:H,1),1504-MATCH(I128,PTM!H:H,1)),0),"")</f>
        <v>698</v>
      </c>
      <c r="J129" s="363">
        <f>IFERROR(IF(J128&gt;0,IF(ISNA(VLOOKUP(J128,PTM!I:I,1,0)),1503-MATCH(J128,PTM!I:I,1),1504-MATCH(J128,PTM!I:I,1)),0),"")</f>
        <v>820</v>
      </c>
      <c r="K129" s="363">
        <f>IFERROR(IF(K128&gt;0,IF(ISNA(VLOOKUP(K128,PTM!J:J,1,0)),1503-MATCH(K128,PTM!J:J,1),1504-MATCH(K128,PTM!J:J,1)),0),"")</f>
        <v>794</v>
      </c>
      <c r="L129" s="363">
        <f>IFERROR(IF(L128&gt;0,IF(ISNA(VLOOKUP(L128,PTM!K:K,1,0)),1503-MATCH(L128,PTM!K:K,1),1504-MATCH(L128,PTM!K:K,1)),0),"")</f>
        <v>0</v>
      </c>
      <c r="M129" s="363">
        <f>IFERROR(IF(M128&gt;0,IF(ISNA(VLOOKUP(M128,PTM!L:L,1,0)),1503-MATCH(M128,PTM!L:L,1),1504-MATCH(M128,PTM!L:L,1)),0),"")</f>
        <v>554</v>
      </c>
      <c r="N129" s="363">
        <f>IFERROR(IF(N128&gt;0,IF(ISNA(VLOOKUP(N128,PTM!M:M,1,0)),1503-MATCH(N128,PTM!M:M,1),1504-MATCH(N128,PTM!M:M,1)),0),"")</f>
        <v>580</v>
      </c>
      <c r="O129" s="363">
        <f>IFERROR(IF(O128&gt;0,IF(ISNA(VLOOKUP(O128,PTM!N:N,1,0)),1503-MATCH(O128,PTM!N:N,1),1504-MATCH(O128,PTM!N:N,1)),0),"")</f>
        <v>0</v>
      </c>
      <c r="P129" s="363">
        <f>IFERROR(IF(P128&gt;0,IF(ISNA(VLOOKUP(P128,PTM!O:O,1,0)),1503-MATCH(P128,PTM!O:O,1),1504-MATCH(P128,PTM!O:O,1)),0),"")</f>
        <v>799</v>
      </c>
      <c r="Q129" s="363">
        <f>IFERROR(IF(Q128&gt;0,IF(ISNA(VLOOKUP(Q128,PTM!P:P,1,0)),1503-MATCH(Q128,PTM!P:P,1),1504-MATCH(Q128,PTM!P:P,1)),0),"")</f>
        <v>715</v>
      </c>
      <c r="R129" s="363">
        <f>IFERROR(IF(R128&gt;0,IF(ISNA(VLOOKUP(R128,PTM!Q:Q,1,0)),1503-MATCH(R128,PTM!Q:Q,1),1504-MATCH(R128,PTM!Q:Q,1)),0),"")</f>
        <v>0</v>
      </c>
      <c r="S129" s="363">
        <f>IFERROR(IF(S128&gt;0,IF(ISNA(VLOOKUP(S128,PTM!R:R,1,0)),1503-MATCH(S128,PTM!R:R,1),1504-MATCH(S128,PTM!R:R,1)),0),"")</f>
        <v>0</v>
      </c>
      <c r="T129" s="363">
        <f>IFERROR(IF(T128&gt;0,IF(ISNA(VLOOKUP(T128,PTM!S:S,1,0)),1503-MATCH(T128,PTM!S:S,1),1504-MATCH(T128,PTM!S:S,1)),0),"")</f>
        <v>732</v>
      </c>
      <c r="U129" s="363">
        <f>IFERROR(IF(U128&gt;0,IF(ISNA(VLOOKUP(U128,PTM!T:T,1,0)),1503-MATCH(U128,PTM!T:T,1),1504-MATCH(U128,PTM!T:T,1)),0),"")</f>
        <v>616</v>
      </c>
    </row>
    <row r="130" spans="2:22">
      <c r="B130" s="344">
        <f>'Récapitulatif Messieurs'!B127</f>
        <v>0</v>
      </c>
      <c r="C130" s="1" t="str">
        <f>'Récapitulatif Messieurs'!C132</f>
        <v>DUBERNAT</v>
      </c>
      <c r="D130" s="387">
        <f>IF(ISERROR(SEARCH("'",'Récapitulatif Messieurs'!E132)),SUBSTITUTE(SUBSTITUTE(LEFT('Récapitulatif Messieurs'!E132,0)&amp;"0'"&amp;MID('Récapitulatif Messieurs'!E132,1,6),CHAR(34),""),"'",",")*1,SUBSTITUTE(SUBSTITUTE('Récapitulatif Messieurs'!E132,CHAR(34),""),"'",",")*1)</f>
        <v>0</v>
      </c>
      <c r="E130" s="387">
        <f>IF(ISERROR(SEARCH("'",'Récapitulatif Messieurs'!F132)),SUBSTITUTE(SUBSTITUTE(LEFT('Récapitulatif Messieurs'!F132,0)&amp;"0'"&amp;MID('Récapitulatif Messieurs'!F132,1,6),CHAR(34),""),"'",",")*1,SUBSTITUTE(SUBSTITUTE('Récapitulatif Messieurs'!F132,CHAR(34),""),"'",",")*1)</f>
        <v>0</v>
      </c>
      <c r="F130" s="387">
        <f>IF(ISERROR(SEARCH("'",'Récapitulatif Messieurs'!G132)),SUBSTITUTE(SUBSTITUTE(LEFT('Récapitulatif Messieurs'!G132,0)&amp;"0'"&amp;MID('Récapitulatif Messieurs'!G132,1,6),CHAR(34),""),"'",",")*1,SUBSTITUTE(SUBSTITUTE('Récapitulatif Messieurs'!G132,CHAR(34),""),"'",",")*1)</f>
        <v>0</v>
      </c>
      <c r="G130" s="387">
        <f>IF(ISERROR(SEARCH("'",'Récapitulatif Messieurs'!H132)),SUBSTITUTE(SUBSTITUTE(LEFT('Récapitulatif Messieurs'!H132,0)&amp;"0'"&amp;MID('Récapitulatif Messieurs'!H132,1,6),CHAR(34),""),"'",",")*1,SUBSTITUTE(SUBSTITUTE('Récapitulatif Messieurs'!H132,CHAR(34),""),"'",",")*1)</f>
        <v>0</v>
      </c>
      <c r="H130" s="387">
        <f>IF(ISERROR(SEARCH("'",'Récapitulatif Messieurs'!I132)),SUBSTITUTE(SUBSTITUTE(LEFT('Récapitulatif Messieurs'!I132,0)&amp;"0'"&amp;MID('Récapitulatif Messieurs'!I132,1,6),CHAR(34),""),"'",",")*1,SUBSTITUTE(SUBSTITUTE('Récapitulatif Messieurs'!I132,CHAR(34),""),"'",",")*1)</f>
        <v>0</v>
      </c>
      <c r="I130" s="387">
        <f>IF(ISERROR(SEARCH("'",'Récapitulatif Messieurs'!J132)),SUBSTITUTE(SUBSTITUTE(LEFT('Récapitulatif Messieurs'!J132,0)&amp;"0'"&amp;MID('Récapitulatif Messieurs'!J132,1,6),CHAR(34),""),"'",",")*1,SUBSTITUTE(SUBSTITUTE('Récapitulatif Messieurs'!J132,CHAR(34),""),"'",",")*1)</f>
        <v>0</v>
      </c>
      <c r="J130" s="387">
        <f>IF(ISERROR(SEARCH("'",'Récapitulatif Messieurs'!K132)),SUBSTITUTE(SUBSTITUTE(LEFT('Récapitulatif Messieurs'!K132,0)&amp;"0'"&amp;MID('Récapitulatif Messieurs'!K132,1,6),CHAR(34),""),"'",",")*1,SUBSTITUTE(SUBSTITUTE('Récapitulatif Messieurs'!K132,CHAR(34),""),"'",",")*1)</f>
        <v>0</v>
      </c>
      <c r="K130" s="387">
        <f>IF(ISERROR(SEARCH("'",'Récapitulatif Messieurs'!L132)),SUBSTITUTE(SUBSTITUTE(LEFT('Récapitulatif Messieurs'!L132,0)&amp;"0'"&amp;MID('Récapitulatif Messieurs'!L132,1,6),CHAR(34),""),"'",",")*1,SUBSTITUTE(SUBSTITUTE('Récapitulatif Messieurs'!L132,CHAR(34),""),"'",",")*1)</f>
        <v>0</v>
      </c>
      <c r="L130" s="387">
        <f>IF(ISERROR(SEARCH("'",'Récapitulatif Messieurs'!M132)),SUBSTITUTE(SUBSTITUTE(LEFT('Récapitulatif Messieurs'!M132,0)&amp;"0'"&amp;MID('Récapitulatif Messieurs'!M132,1,6),CHAR(34),""),"'",",")*1,SUBSTITUTE(SUBSTITUTE('Récapitulatif Messieurs'!M132,CHAR(34),""),"'",",")*1)</f>
        <v>0</v>
      </c>
      <c r="M130" s="387">
        <f>IF(ISERROR(SEARCH("'",'Récapitulatif Messieurs'!N132)),SUBSTITUTE(SUBSTITUTE(LEFT('Récapitulatif Messieurs'!N132,0)&amp;"0'"&amp;MID('Récapitulatif Messieurs'!N132,1,6),CHAR(34),""),"'",",")*1,SUBSTITUTE(SUBSTITUTE('Récapitulatif Messieurs'!N132,CHAR(34),""),"'",",")*1)</f>
        <v>0</v>
      </c>
      <c r="N130" s="387">
        <f>IF(ISERROR(SEARCH("'",'Récapitulatif Messieurs'!O132)),SUBSTITUTE(SUBSTITUTE(LEFT('Récapitulatif Messieurs'!O132,0)&amp;"0'"&amp;MID('Récapitulatif Messieurs'!O132,1,6),CHAR(34),""),"'",",")*1,SUBSTITUTE(SUBSTITUTE('Récapitulatif Messieurs'!O132,CHAR(34),""),"'",",")*1)</f>
        <v>0</v>
      </c>
      <c r="O130" s="387">
        <f>IF(ISERROR(SEARCH("'",'Récapitulatif Messieurs'!P132)),SUBSTITUTE(SUBSTITUTE(LEFT('Récapitulatif Messieurs'!P132,0)&amp;"0'"&amp;MID('Récapitulatif Messieurs'!P132,1,6),CHAR(34),""),"'",",")*1,SUBSTITUTE(SUBSTITUTE('Récapitulatif Messieurs'!P132,CHAR(34),""),"'",",")*1)</f>
        <v>0</v>
      </c>
      <c r="P130" s="387">
        <f>IF(ISERROR(SEARCH("'",'Récapitulatif Messieurs'!Q132)),SUBSTITUTE(SUBSTITUTE(LEFT('Récapitulatif Messieurs'!Q132,0)&amp;"0'"&amp;MID('Récapitulatif Messieurs'!Q132,1,6),CHAR(34),""),"'",",")*1,SUBSTITUTE(SUBSTITUTE('Récapitulatif Messieurs'!Q132,CHAR(34),""),"'",",")*1)</f>
        <v>0</v>
      </c>
      <c r="Q130" s="387">
        <f>IF(ISERROR(SEARCH("'",'Récapitulatif Messieurs'!R132)),SUBSTITUTE(SUBSTITUTE(LEFT('Récapitulatif Messieurs'!R132,0)&amp;"0'"&amp;MID('Récapitulatif Messieurs'!R132,1,6),CHAR(34),""),"'",",")*1,SUBSTITUTE(SUBSTITUTE('Récapitulatif Messieurs'!R132,CHAR(34),""),"'",",")*1)</f>
        <v>0</v>
      </c>
      <c r="R130" s="387">
        <f>IF(ISERROR(SEARCH("'",'Récapitulatif Messieurs'!S132)),SUBSTITUTE(SUBSTITUTE(LEFT('Récapitulatif Messieurs'!S132,0)&amp;"0'"&amp;MID('Récapitulatif Messieurs'!S132,1,6),CHAR(34),""),"'",",")*1,SUBSTITUTE(SUBSTITUTE('Récapitulatif Messieurs'!S132,CHAR(34),""),"'",",")*1)</f>
        <v>0</v>
      </c>
      <c r="S130" s="387">
        <f>IF(ISERROR(SEARCH("'",'Récapitulatif Messieurs'!T132)),SUBSTITUTE(SUBSTITUTE(LEFT('Récapitulatif Messieurs'!T132,0)&amp;"0'"&amp;MID('Récapitulatif Messieurs'!T132,1,6),CHAR(34),""),"'",",")*1,SUBSTITUTE(SUBSTITUTE('Récapitulatif Messieurs'!T132,CHAR(34),""),"'",",")*1)</f>
        <v>0</v>
      </c>
      <c r="T130" s="387">
        <f>IF(ISERROR(SEARCH("'",'Récapitulatif Messieurs'!U132)),SUBSTITUTE(SUBSTITUTE(LEFT('Récapitulatif Messieurs'!U132,0)&amp;"0'"&amp;MID('Récapitulatif Messieurs'!U132,1,6),CHAR(34),""),"'",",")*1,SUBSTITUTE(SUBSTITUTE('Récapitulatif Messieurs'!U132,CHAR(34),""),"'",",")*1)</f>
        <v>0</v>
      </c>
      <c r="U130" s="387">
        <f>IF(ISERROR(SEARCH("'",'Récapitulatif Messieurs'!V132)),SUBSTITUTE(SUBSTITUTE(LEFT('Récapitulatif Messieurs'!V132,0)&amp;"0'"&amp;MID('Récapitulatif Messieurs'!V132,1,6),CHAR(34),""),"'",",")*1,SUBSTITUTE(SUBSTITUTE('Récapitulatif Messieurs'!V132,CHAR(34),""),"'",",")*1)</f>
        <v>0</v>
      </c>
      <c r="V130" s="289"/>
    </row>
    <row r="131" spans="2:22">
      <c r="C131" s="1" t="str">
        <f>'Récapitulatif Messieurs'!C133</f>
        <v>Maxime</v>
      </c>
      <c r="D131" s="387">
        <f>IFERROR(IF(D130&gt;0,IF(ISNA(VLOOKUP(D130,PTM!B:B,1,0)),1503-MATCH(D130,PTM!B:B,1),1504-MATCH(D130,PTM!B:B,1)),0),"")</f>
        <v>0</v>
      </c>
      <c r="E131" s="387">
        <f>IFERROR(IF(E130&gt;0,IF(ISNA(VLOOKUP(E130,PTM!C:C,1,0)),1503-MATCH(E130,PTM!C:C,1),1504-MATCH(E130,PTM!C:C,1)),0),"")</f>
        <v>0</v>
      </c>
      <c r="F131" s="387">
        <f>IFERROR(IF(F130&gt;0,IF(ISNA(VLOOKUP(F130,PTM!D:D,1,0)),1503-MATCH(F130,PTM!D:D,1),1504-MATCH(F130,PTM!D:D,1)),0),"")</f>
        <v>0</v>
      </c>
      <c r="G131" s="387">
        <f>IFERROR(IF(G130&gt;0,IF(ISNA(VLOOKUP(G130,PTM!E:E,1,0)),1503-MATCH(G130,PTM!E:E,1),1504-MATCH(G130,PTM!E:E,1)),0),"")</f>
        <v>0</v>
      </c>
      <c r="H131" s="387">
        <f>IFERROR(IF(H130&gt;0,IF(ISNA(VLOOKUP(H130,PTM!F:F,1,0)),1503-MATCH(H130,PTM!F:F,1),1504-MATCH(H130,PTM!F:F,1)),0),"")</f>
        <v>0</v>
      </c>
      <c r="I131" s="387">
        <f>IFERROR(IF(I130&gt;0,IF(ISNA(VLOOKUP(I130,PTM!H:H,1,0)),1503-MATCH(I130,PTM!H:H,1),1504-MATCH(I130,PTM!H:H,1)),0),"")</f>
        <v>0</v>
      </c>
      <c r="J131" s="387">
        <f>IFERROR(IF(J130&gt;0,IF(ISNA(VLOOKUP(J130,PTM!I:I,1,0)),1503-MATCH(J130,PTM!I:I,1),1504-MATCH(J130,PTM!I:I,1)),0),"")</f>
        <v>0</v>
      </c>
      <c r="K131" s="387">
        <f>IFERROR(IF(K130&gt;0,IF(ISNA(VLOOKUP(K130,PTM!J:J,1,0)),1503-MATCH(K130,PTM!J:J,1),1504-MATCH(K130,PTM!J:J,1)),0),"")</f>
        <v>0</v>
      </c>
      <c r="L131" s="387">
        <f>IFERROR(IF(L130&gt;0,IF(ISNA(VLOOKUP(L130,PTM!K:K,1,0)),1503-MATCH(L130,PTM!K:K,1),1504-MATCH(L130,PTM!K:K,1)),0),"")</f>
        <v>0</v>
      </c>
      <c r="M131" s="387">
        <f>IFERROR(IF(M130&gt;0,IF(ISNA(VLOOKUP(M130,PTM!L:L,1,0)),1503-MATCH(M130,PTM!L:L,1),1504-MATCH(M130,PTM!L:L,1)),0),"")</f>
        <v>0</v>
      </c>
      <c r="N131" s="387">
        <f>IFERROR(IF(N130&gt;0,IF(ISNA(VLOOKUP(N130,PTM!M:M,1,0)),1503-MATCH(N130,PTM!M:M,1),1504-MATCH(N130,PTM!M:M,1)),0),"")</f>
        <v>0</v>
      </c>
      <c r="O131" s="387">
        <f>IFERROR(IF(O130&gt;0,IF(ISNA(VLOOKUP(O130,PTM!N:N,1,0)),1503-MATCH(O130,PTM!N:N,1),1504-MATCH(O130,PTM!N:N,1)),0),"")</f>
        <v>0</v>
      </c>
      <c r="P131" s="387">
        <f>IFERROR(IF(P130&gt;0,IF(ISNA(VLOOKUP(P130,PTM!O:O,1,0)),1503-MATCH(P130,PTM!O:O,1),1504-MATCH(P130,PTM!O:O,1)),0),"")</f>
        <v>0</v>
      </c>
      <c r="Q131" s="387">
        <f>IFERROR(IF(Q130&gt;0,IF(ISNA(VLOOKUP(Q130,PTM!P:P,1,0)),1503-MATCH(Q130,PTM!P:P,1),1504-MATCH(Q130,PTM!P:P,1)),0),"")</f>
        <v>0</v>
      </c>
      <c r="R131" s="387">
        <f>IFERROR(IF(R130&gt;0,IF(ISNA(VLOOKUP(R130,PTM!Q:Q,1,0)),1503-MATCH(R130,PTM!Q:Q,1),1504-MATCH(R130,PTM!Q:Q,1)),0),"")</f>
        <v>0</v>
      </c>
      <c r="S131" s="387">
        <f>IFERROR(IF(S130&gt;0,IF(ISNA(VLOOKUP(S130,PTM!R:R,1,0)),1503-MATCH(S130,PTM!R:R,1),1504-MATCH(S130,PTM!R:R,1)),0),"")</f>
        <v>0</v>
      </c>
      <c r="T131" s="387">
        <f>IFERROR(IF(T130&gt;0,IF(ISNA(VLOOKUP(T130,PTM!S:S,1,0)),1503-MATCH(T130,PTM!S:S,1),1504-MATCH(T130,PTM!S:S,1)),0),"")</f>
        <v>0</v>
      </c>
      <c r="U131" s="387">
        <f>IFERROR(IF(U130&gt;0,IF(ISNA(VLOOKUP(U130,PTM!T:T,1,0)),1503-MATCH(U130,PTM!T:T,1),1504-MATCH(U130,PTM!T:T,1)),0),"")</f>
        <v>0</v>
      </c>
    </row>
    <row r="133" spans="2:22">
      <c r="C133" s="1" t="str">
        <f>'Récapitulatif Messieurs'!C134</f>
        <v>TRIMOULET</v>
      </c>
      <c r="D133" s="398">
        <f>IF(ISERROR(SEARCH("'",'Récapitulatif Messieurs'!E134)),SUBSTITUTE(SUBSTITUTE(LEFT('Récapitulatif Messieurs'!E134,0)&amp;"0'"&amp;MID('Récapitulatif Messieurs'!E134,1,6),CHAR(34),""),"'",",")*1,SUBSTITUTE(SUBSTITUTE('Récapitulatif Messieurs'!E134,CHAR(34),""),"'",",")*1)</f>
        <v>0</v>
      </c>
      <c r="E133" s="398">
        <f>IF(ISERROR(SEARCH("'",'Récapitulatif Messieurs'!F134)),SUBSTITUTE(SUBSTITUTE(LEFT('Récapitulatif Messieurs'!F134,0)&amp;"0'"&amp;MID('Récapitulatif Messieurs'!F134,1,6),CHAR(34),""),"'",",")*1,SUBSTITUTE(SUBSTITUTE('Récapitulatif Messieurs'!F134,CHAR(34),""),"'",",")*1)</f>
        <v>1.3484</v>
      </c>
      <c r="F133" s="398">
        <f>IF(ISERROR(SEARCH("'",'Récapitulatif Messieurs'!G134)),SUBSTITUTE(SUBSTITUTE(LEFT('Récapitulatif Messieurs'!G134,0)&amp;"0'"&amp;MID('Récapitulatif Messieurs'!G134,1,6),CHAR(34),""),"'",",")*1,SUBSTITUTE(SUBSTITUTE('Récapitulatif Messieurs'!G134,CHAR(34),""),"'",",")*1)</f>
        <v>0</v>
      </c>
      <c r="G133" s="398">
        <f>IF(ISERROR(SEARCH("'",'Récapitulatif Messieurs'!H134)),SUBSTITUTE(SUBSTITUTE(LEFT('Récapitulatif Messieurs'!H134,0)&amp;"0'"&amp;MID('Récapitulatif Messieurs'!H134,1,6),CHAR(34),""),"'",",")*1,SUBSTITUTE(SUBSTITUTE('Récapitulatif Messieurs'!H134,CHAR(34),""),"'",",")*1)</f>
        <v>0</v>
      </c>
      <c r="H133" s="398">
        <f>IF(ISERROR(SEARCH("'",'Récapitulatif Messieurs'!I134)),SUBSTITUTE(SUBSTITUTE(LEFT('Récapitulatif Messieurs'!I134,0)&amp;"0'"&amp;MID('Récapitulatif Messieurs'!I134,1,6),CHAR(34),""),"'",",")*1,SUBSTITUTE(SUBSTITUTE('Récapitulatif Messieurs'!I134,CHAR(34),""),"'",",")*1)</f>
        <v>0</v>
      </c>
      <c r="I133" s="398">
        <f>IF(ISERROR(SEARCH("'",'Récapitulatif Messieurs'!J134)),SUBSTITUTE(SUBSTITUTE(LEFT('Récapitulatif Messieurs'!J134,0)&amp;"0'"&amp;MID('Récapitulatif Messieurs'!J134,1,6),CHAR(34),""),"'",",")*1,SUBSTITUTE(SUBSTITUTE('Récapitulatif Messieurs'!J134,CHAR(34),""),"'",",")*1)</f>
        <v>0</v>
      </c>
      <c r="J133" s="398">
        <f>IF(ISERROR(SEARCH("'",'Récapitulatif Messieurs'!K134)),SUBSTITUTE(SUBSTITUTE(LEFT('Récapitulatif Messieurs'!K134,0)&amp;"0'"&amp;MID('Récapitulatif Messieurs'!K134,1,6),CHAR(34),""),"'",",")*1,SUBSTITUTE(SUBSTITUTE('Récapitulatif Messieurs'!K134,CHAR(34),""),"'",",")*1)</f>
        <v>0</v>
      </c>
      <c r="K133" s="398">
        <f>IF(ISERROR(SEARCH("'",'Récapitulatif Messieurs'!L134)),SUBSTITUTE(SUBSTITUTE(LEFT('Récapitulatif Messieurs'!L134,0)&amp;"0'"&amp;MID('Récapitulatif Messieurs'!L134,1,6),CHAR(34),""),"'",",")*1,SUBSTITUTE(SUBSTITUTE('Récapitulatif Messieurs'!L134,CHAR(34),""),"'",",")*1)</f>
        <v>0</v>
      </c>
      <c r="L133" s="398">
        <f>IF(ISERROR(SEARCH("'",'Récapitulatif Messieurs'!M134)),SUBSTITUTE(SUBSTITUTE(LEFT('Récapitulatif Messieurs'!M134,0)&amp;"0'"&amp;MID('Récapitulatif Messieurs'!M134,1,6),CHAR(34),""),"'",",")*1,SUBSTITUTE(SUBSTITUTE('Récapitulatif Messieurs'!M134,CHAR(34),""),"'",",")*1)</f>
        <v>0</v>
      </c>
      <c r="M133" s="398">
        <f>IF(ISERROR(SEARCH("'",'Récapitulatif Messieurs'!N134)),SUBSTITUTE(SUBSTITUTE(LEFT('Récapitulatif Messieurs'!N134,0)&amp;"0'"&amp;MID('Récapitulatif Messieurs'!N134,1,6),CHAR(34),""),"'",",")*1,SUBSTITUTE(SUBSTITUTE('Récapitulatif Messieurs'!N134,CHAR(34),""),"'",",")*1)</f>
        <v>0</v>
      </c>
      <c r="N133" s="398">
        <f>IF(ISERROR(SEARCH("'",'Récapitulatif Messieurs'!O134)),SUBSTITUTE(SUBSTITUTE(LEFT('Récapitulatif Messieurs'!O134,0)&amp;"0'"&amp;MID('Récapitulatif Messieurs'!O134,1,6),CHAR(34),""),"'",",")*1,SUBSTITUTE(SUBSTITUTE('Récapitulatif Messieurs'!O134,CHAR(34),""),"'",",")*1)</f>
        <v>1.5829</v>
      </c>
      <c r="O133" s="398">
        <f>IF(ISERROR(SEARCH("'",'Récapitulatif Messieurs'!P134)),SUBSTITUTE(SUBSTITUTE(LEFT('Récapitulatif Messieurs'!P134,0)&amp;"0'"&amp;MID('Récapitulatif Messieurs'!P134,1,6),CHAR(34),""),"'",",")*1,SUBSTITUTE(SUBSTITUTE('Récapitulatif Messieurs'!P134,CHAR(34),""),"'",",")*1)</f>
        <v>0</v>
      </c>
      <c r="P133" s="398">
        <f>IF(ISERROR(SEARCH("'",'Récapitulatif Messieurs'!Q134)),SUBSTITUTE(SUBSTITUTE(LEFT('Récapitulatif Messieurs'!Q134,0)&amp;"0'"&amp;MID('Récapitulatif Messieurs'!Q134,1,6),CHAR(34),""),"'",",")*1,SUBSTITUTE(SUBSTITUTE('Récapitulatif Messieurs'!Q134,CHAR(34),""),"'",",")*1)</f>
        <v>0</v>
      </c>
      <c r="Q133" s="398">
        <f>IF(ISERROR(SEARCH("'",'Récapitulatif Messieurs'!R134)),SUBSTITUTE(SUBSTITUTE(LEFT('Récapitulatif Messieurs'!R134,0)&amp;"0'"&amp;MID('Récapitulatif Messieurs'!R134,1,6),CHAR(34),""),"'",",")*1,SUBSTITUTE(SUBSTITUTE('Récapitulatif Messieurs'!R134,CHAR(34),""),"'",",")*1)</f>
        <v>0</v>
      </c>
      <c r="R133" s="398">
        <f>IF(ISERROR(SEARCH("'",'Récapitulatif Messieurs'!S134)),SUBSTITUTE(SUBSTITUTE(LEFT('Récapitulatif Messieurs'!S134,0)&amp;"0'"&amp;MID('Récapitulatif Messieurs'!S134,1,6),CHAR(34),""),"'",",")*1,SUBSTITUTE(SUBSTITUTE('Récapitulatif Messieurs'!S134,CHAR(34),""),"'",",")*1)</f>
        <v>0</v>
      </c>
      <c r="S133" s="398">
        <f>IF(ISERROR(SEARCH("'",'Récapitulatif Messieurs'!T134)),SUBSTITUTE(SUBSTITUTE(LEFT('Récapitulatif Messieurs'!T134,0)&amp;"0'"&amp;MID('Récapitulatif Messieurs'!T134,1,6),CHAR(34),""),"'",",")*1,SUBSTITUTE(SUBSTITUTE('Récapitulatif Messieurs'!T134,CHAR(34),""),"'",",")*1)</f>
        <v>0</v>
      </c>
      <c r="T133" s="398">
        <f>IF(ISERROR(SEARCH("'",'Récapitulatif Messieurs'!U134)),SUBSTITUTE(SUBSTITUTE(LEFT('Récapitulatif Messieurs'!U134,0)&amp;"0'"&amp;MID('Récapitulatif Messieurs'!U134,1,6),CHAR(34),""),"'",",")*1,SUBSTITUTE(SUBSTITUTE('Récapitulatif Messieurs'!U134,CHAR(34),""),"'",",")*1)</f>
        <v>0</v>
      </c>
      <c r="U133" s="398">
        <f>IF(ISERROR(SEARCH("'",'Récapitulatif Messieurs'!V134)),SUBSTITUTE(SUBSTITUTE(LEFT('Récapitulatif Messieurs'!V134,0)&amp;"0'"&amp;MID('Récapitulatif Messieurs'!V134,1,6),CHAR(34),""),"'",",")*1,SUBSTITUTE(SUBSTITUTE('Récapitulatif Messieurs'!V134,CHAR(34),""),"'",",")*1)</f>
        <v>0</v>
      </c>
    </row>
    <row r="134" spans="2:22">
      <c r="C134" s="1" t="str">
        <f>'Récapitulatif Messieurs'!C135</f>
        <v>Samuel</v>
      </c>
      <c r="D134" s="398">
        <f>IFERROR(IF(D133&gt;0,IF(ISNA(VLOOKUP(D133,PTM!B:B,1,0)),1503-MATCH(D133,PTM!B:B,1),1504-MATCH(D133,PTM!B:B,1)),0),"")</f>
        <v>0</v>
      </c>
      <c r="E134" s="398">
        <f>IFERROR(IF(E133&gt;0,IF(ISNA(VLOOKUP(E133,PTM!C:C,1,0)),1503-MATCH(E133,PTM!C:C,1),1504-MATCH(E133,PTM!C:C,1)),0),"")</f>
        <v>171</v>
      </c>
      <c r="F134" s="398">
        <f>IFERROR(IF(F133&gt;0,IF(ISNA(VLOOKUP(F133,PTM!D:D,1,0)),1503-MATCH(F133,PTM!D:D,1),1504-MATCH(F133,PTM!D:D,1)),0),"")</f>
        <v>0</v>
      </c>
      <c r="G134" s="398">
        <f>IFERROR(IF(G133&gt;0,IF(ISNA(VLOOKUP(G133,PTM!E:E,1,0)),1503-MATCH(G133,PTM!E:E,1),1504-MATCH(G133,PTM!E:E,1)),0),"")</f>
        <v>0</v>
      </c>
      <c r="H134" s="398">
        <f>IFERROR(IF(H133&gt;0,IF(ISNA(VLOOKUP(H133,PTM!F:F,1,0)),1503-MATCH(H133,PTM!F:F,1),1504-MATCH(H133,PTM!F:F,1)),0),"")</f>
        <v>0</v>
      </c>
      <c r="I134" s="398">
        <f>IFERROR(IF(I133&gt;0,IF(ISNA(VLOOKUP(I133,PTM!H:H,1,0)),1503-MATCH(I133,PTM!H:H,1),1504-MATCH(I133,PTM!H:H,1)),0),"")</f>
        <v>0</v>
      </c>
      <c r="J134" s="398">
        <f>IFERROR(IF(J133&gt;0,IF(ISNA(VLOOKUP(J133,PTM!I:I,1,0)),1503-MATCH(J133,PTM!I:I,1),1504-MATCH(J133,PTM!I:I,1)),0),"")</f>
        <v>0</v>
      </c>
      <c r="K134" s="398">
        <f>IFERROR(IF(K133&gt;0,IF(ISNA(VLOOKUP(K133,PTM!J:J,1,0)),1503-MATCH(K133,PTM!J:J,1),1504-MATCH(K133,PTM!J:J,1)),0),"")</f>
        <v>0</v>
      </c>
      <c r="L134" s="398">
        <f>IFERROR(IF(L133&gt;0,IF(ISNA(VLOOKUP(L133,PTM!K:K,1,0)),1503-MATCH(L133,PTM!K:K,1),1504-MATCH(L133,PTM!K:K,1)),0),"")</f>
        <v>0</v>
      </c>
      <c r="M134" s="398">
        <f>IFERROR(IF(M133&gt;0,IF(ISNA(VLOOKUP(M133,PTM!L:L,1,0)),1503-MATCH(M133,PTM!L:L,1),1504-MATCH(M133,PTM!L:L,1)),0),"")</f>
        <v>0</v>
      </c>
      <c r="N134" s="398">
        <f>IFERROR(IF(N133&gt;0,IF(ISNA(VLOOKUP(N133,PTM!M:M,1,0)),1503-MATCH(N133,PTM!M:M,1),1504-MATCH(N133,PTM!M:M,1)),0),"")</f>
        <v>185</v>
      </c>
      <c r="O134" s="398">
        <f>IFERROR(IF(O133&gt;0,IF(ISNA(VLOOKUP(O133,PTM!N:N,1,0)),1503-MATCH(O133,PTM!N:N,1),1504-MATCH(O133,PTM!N:N,1)),0),"")</f>
        <v>0</v>
      </c>
      <c r="P134" s="398">
        <f>IFERROR(IF(P133&gt;0,IF(ISNA(VLOOKUP(P133,PTM!O:O,1,0)),1503-MATCH(P133,PTM!O:O,1),1504-MATCH(P133,PTM!O:O,1)),0),"")</f>
        <v>0</v>
      </c>
      <c r="Q134" s="398">
        <f>IFERROR(IF(Q133&gt;0,IF(ISNA(VLOOKUP(Q133,PTM!P:P,1,0)),1503-MATCH(Q133,PTM!P:P,1),1504-MATCH(Q133,PTM!P:P,1)),0),"")</f>
        <v>0</v>
      </c>
      <c r="R134" s="398">
        <f>IFERROR(IF(R133&gt;0,IF(ISNA(VLOOKUP(R133,PTM!Q:Q,1,0)),1503-MATCH(R133,PTM!Q:Q,1),1504-MATCH(R133,PTM!Q:Q,1)),0),"")</f>
        <v>0</v>
      </c>
      <c r="S134" s="398">
        <f>IFERROR(IF(S133&gt;0,IF(ISNA(VLOOKUP(S133,PTM!R:R,1,0)),1503-MATCH(S133,PTM!R:R,1),1504-MATCH(S133,PTM!R:R,1)),0),"")</f>
        <v>0</v>
      </c>
      <c r="T134" s="398">
        <f>IFERROR(IF(T133&gt;0,IF(ISNA(VLOOKUP(T133,PTM!S:S,1,0)),1503-MATCH(T133,PTM!S:S,1),1504-MATCH(T133,PTM!S:S,1)),0),"")</f>
        <v>0</v>
      </c>
      <c r="U134" s="398">
        <f>IFERROR(IF(U133&gt;0,IF(ISNA(VLOOKUP(U133,PTM!T:T,1,0)),1503-MATCH(U133,PTM!T:T,1),1504-MATCH(U133,PTM!T:T,1)),0),"")</f>
        <v>0</v>
      </c>
    </row>
  </sheetData>
  <mergeCells count="1">
    <mergeCell ref="D2:U2"/>
  </mergeCells>
  <pageMargins left="0.7" right="0.7" top="0.75" bottom="0.75" header="0.3" footer="0.3"/>
  <pageSetup paperSize="9" scale="29" fitToWidth="0" orientation="portrait" horizontalDpi="4294967292" verticalDpi="4294967292" r:id="rId1"/>
  <ignoredErrors>
    <ignoredError sqref="D112:U112 D67:U67 D59:U59 D65:U65 D83:U83 D69:U69 D5:U5 D91:U91 D73:U73 D114:V114 D93:U93 V130 V119:V124 D119:U119 D115:U115 D7:U7 D6:H6 D9:U9 D11:U11 D13:U13 D21:U21 D23:U23 D25:U25 D27:U27 D29:U29 D31:U31 D33:U33 D35:U35 D37:U37 D39:U39 D43:U43 D45:U45 D49:U49 D51:U51 D55:U55 D61:U61 D71:U71 D77:U77 D81:U81 D99:U99 D103:U103 D117:U117 D121:U121 D123:U123 D126:U126 D128:U128 D87:U87 D79:U79 D17:U19 D57:U57 D85:U85 D101:U101 D108:U108 D53:U53 D41:U41 D110:U110 D130:U130 D89:V89 D97:V97 D95:U95 D105:U105 D63:U63 D75:U75 D15:U15 D47:U4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AC152"/>
  <sheetViews>
    <sheetView showZeros="0" zoomScale="85" zoomScaleNormal="85" workbookViewId="0">
      <selection activeCell="F30" sqref="F30"/>
    </sheetView>
  </sheetViews>
  <sheetFormatPr baseColWidth="10" defaultColWidth="9.140625" defaultRowHeight="15"/>
  <cols>
    <col min="1" max="1" width="2" style="189" bestFit="1" customWidth="1"/>
    <col min="2" max="2" width="5.85546875" style="15" bestFit="1" customWidth="1"/>
    <col min="3" max="3" width="18.7109375" style="15" customWidth="1"/>
    <col min="4" max="4" width="5.7109375" style="15" customWidth="1"/>
    <col min="5" max="22" width="8.7109375" style="15" customWidth="1"/>
    <col min="23" max="23" width="2.7109375" style="182" customWidth="1"/>
    <col min="24" max="24" width="8.7109375" style="15" customWidth="1"/>
    <col min="25" max="25" width="9.7109375" style="15" customWidth="1"/>
    <col min="26" max="26" width="8.7109375" style="15" customWidth="1"/>
    <col min="27" max="27" width="9.7109375" style="15" customWidth="1"/>
    <col min="28" max="28" width="8.7109375" style="189" customWidth="1"/>
    <col min="29" max="16384" width="9.140625" style="15"/>
  </cols>
  <sheetData>
    <row r="2" spans="2:28" ht="18.75">
      <c r="C2" s="665" t="s">
        <v>1562</v>
      </c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</row>
    <row r="4" spans="2:28" s="189" customFormat="1" ht="35.1" customHeight="1">
      <c r="C4" s="3" t="s">
        <v>0</v>
      </c>
      <c r="D4" s="8" t="s">
        <v>1</v>
      </c>
      <c r="E4" s="4" t="s">
        <v>362</v>
      </c>
      <c r="F4" s="5" t="s">
        <v>363</v>
      </c>
      <c r="G4" s="5" t="s">
        <v>364</v>
      </c>
      <c r="H4" s="5" t="s">
        <v>368</v>
      </c>
      <c r="I4" s="5" t="s">
        <v>397</v>
      </c>
      <c r="J4" s="5" t="s">
        <v>373</v>
      </c>
      <c r="K4" s="5" t="s">
        <v>82</v>
      </c>
      <c r="L4" s="5" t="s">
        <v>83</v>
      </c>
      <c r="M4" s="5" t="s">
        <v>84</v>
      </c>
      <c r="N4" s="5" t="s">
        <v>365</v>
      </c>
      <c r="O4" s="5" t="s">
        <v>366</v>
      </c>
      <c r="P4" s="5" t="s">
        <v>367</v>
      </c>
      <c r="Q4" s="5" t="s">
        <v>369</v>
      </c>
      <c r="R4" s="5" t="s">
        <v>372</v>
      </c>
      <c r="S4" s="5" t="s">
        <v>370</v>
      </c>
      <c r="T4" s="5" t="s">
        <v>371</v>
      </c>
      <c r="U4" s="5" t="s">
        <v>347</v>
      </c>
      <c r="V4" s="5" t="s">
        <v>374</v>
      </c>
      <c r="W4" s="80"/>
      <c r="X4" s="6" t="s">
        <v>2</v>
      </c>
      <c r="Y4" s="5" t="s">
        <v>3</v>
      </c>
      <c r="Z4" s="7" t="s">
        <v>4</v>
      </c>
      <c r="AA4" s="16" t="s">
        <v>5</v>
      </c>
      <c r="AB4" s="6" t="s">
        <v>4</v>
      </c>
    </row>
    <row r="5" spans="2:28" s="189" customFormat="1" ht="5.0999999999999996" customHeight="1" thickBot="1">
      <c r="C5" s="9"/>
      <c r="D5" s="10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80"/>
      <c r="X5" s="10"/>
      <c r="Y5" s="11"/>
      <c r="Z5" s="10"/>
      <c r="AA5" s="188"/>
      <c r="AB5" s="224"/>
    </row>
    <row r="6" spans="2:28" ht="15" customHeight="1" thickBot="1">
      <c r="B6" s="165" t="s">
        <v>122</v>
      </c>
      <c r="C6" s="649" t="s">
        <v>36</v>
      </c>
      <c r="D6" s="649"/>
      <c r="E6" s="636" t="s">
        <v>658</v>
      </c>
      <c r="F6" s="636"/>
      <c r="G6" s="636"/>
      <c r="H6" s="636"/>
      <c r="I6" s="636"/>
      <c r="J6" s="636"/>
      <c r="K6" s="636"/>
      <c r="L6" s="636"/>
      <c r="M6" s="636"/>
      <c r="N6" s="636"/>
      <c r="O6" s="636"/>
      <c r="P6" s="636"/>
      <c r="Q6" s="636"/>
      <c r="R6" s="636"/>
      <c r="S6" s="636"/>
      <c r="T6" s="636"/>
      <c r="U6" s="636"/>
      <c r="V6" s="637"/>
      <c r="X6" s="695"/>
      <c r="Y6" s="695"/>
      <c r="Z6" s="695"/>
      <c r="AA6" s="695"/>
      <c r="AB6" s="695"/>
    </row>
    <row r="7" spans="2:28" ht="15" customHeight="1">
      <c r="B7" s="616">
        <v>13</v>
      </c>
      <c r="C7" s="43" t="s">
        <v>60</v>
      </c>
      <c r="D7" s="658">
        <v>31</v>
      </c>
      <c r="E7" s="328" t="s">
        <v>1147</v>
      </c>
      <c r="F7" s="580" t="s">
        <v>1533</v>
      </c>
      <c r="G7" s="572"/>
      <c r="H7" s="572"/>
      <c r="I7" s="572"/>
      <c r="J7" s="572"/>
      <c r="K7" s="572" t="s">
        <v>916</v>
      </c>
      <c r="L7" s="572" t="s">
        <v>1403</v>
      </c>
      <c r="M7" s="572"/>
      <c r="N7" s="572" t="s">
        <v>721</v>
      </c>
      <c r="O7" s="572" t="s">
        <v>917</v>
      </c>
      <c r="P7" s="572"/>
      <c r="Q7" s="572"/>
      <c r="R7" s="572"/>
      <c r="S7" s="572"/>
      <c r="T7" s="572"/>
      <c r="U7" s="572"/>
      <c r="V7" s="572"/>
      <c r="W7" s="80"/>
      <c r="X7" s="659">
        <f>IF(Z7=0,"",RANK(Z7,$Z$7:$Z$137,0))</f>
        <v>40</v>
      </c>
      <c r="Y7" s="569" t="str">
        <f>INDEX(CSE,1,MATCH(Z7,E8:V8,0))</f>
        <v>50m BRA</v>
      </c>
      <c r="Z7" s="670">
        <f>MAX(E8:V8)</f>
        <v>31</v>
      </c>
      <c r="AA7" s="545" t="s">
        <v>365</v>
      </c>
      <c r="AB7" s="659">
        <v>17</v>
      </c>
    </row>
    <row r="8" spans="2:28" ht="15" customHeight="1" thickBot="1">
      <c r="B8" s="629"/>
      <c r="C8" s="44" t="s">
        <v>61</v>
      </c>
      <c r="D8" s="620"/>
      <c r="E8" s="393">
        <f>CPTM!D6</f>
        <v>24</v>
      </c>
      <c r="F8" s="573">
        <f>CPTM!E6</f>
        <v>1</v>
      </c>
      <c r="G8" s="573">
        <f>CPTM!F6</f>
        <v>0</v>
      </c>
      <c r="H8" s="573">
        <f>CPTM!G6</f>
        <v>0</v>
      </c>
      <c r="I8" s="573">
        <f>CPTM!H6</f>
        <v>0</v>
      </c>
      <c r="J8" s="573">
        <f>CPTM!I6</f>
        <v>0</v>
      </c>
      <c r="K8" s="573">
        <f>CPTM!J6</f>
        <v>1</v>
      </c>
      <c r="L8" s="573">
        <f>CPTM!K6</f>
        <v>1</v>
      </c>
      <c r="M8" s="573">
        <f>CPTM!L6</f>
        <v>0</v>
      </c>
      <c r="N8" s="573">
        <f>CPTM!M6</f>
        <v>31</v>
      </c>
      <c r="O8" s="573">
        <f>CPTM!N6</f>
        <v>1</v>
      </c>
      <c r="P8" s="573">
        <f>CPTM!O6</f>
        <v>0</v>
      </c>
      <c r="Q8" s="573">
        <f>CPTM!P6</f>
        <v>0</v>
      </c>
      <c r="R8" s="573">
        <f>CPTM!Q6</f>
        <v>0</v>
      </c>
      <c r="S8" s="573">
        <f>CPTM!R6</f>
        <v>0</v>
      </c>
      <c r="T8" s="573">
        <f>CPTM!S6</f>
        <v>0</v>
      </c>
      <c r="U8" s="573">
        <f>CPTM!T6</f>
        <v>0</v>
      </c>
      <c r="V8" s="573">
        <f>CPTM!U6</f>
        <v>0</v>
      </c>
      <c r="W8" s="80"/>
      <c r="X8" s="659"/>
      <c r="Y8" s="570" t="str">
        <f>INDEX(E7:V8,1,MATCH(Z7,E8:V8,0))</f>
        <v>1'05"93</v>
      </c>
      <c r="Z8" s="670"/>
      <c r="AA8" s="570" t="s">
        <v>1534</v>
      </c>
      <c r="AB8" s="659"/>
    </row>
    <row r="9" spans="2:28" ht="15" customHeight="1">
      <c r="B9" s="616">
        <v>12</v>
      </c>
      <c r="C9" s="43" t="s">
        <v>62</v>
      </c>
      <c r="D9" s="658">
        <v>37</v>
      </c>
      <c r="E9" s="328" t="s">
        <v>863</v>
      </c>
      <c r="F9" s="572" t="s">
        <v>979</v>
      </c>
      <c r="G9" s="572"/>
      <c r="H9" s="572"/>
      <c r="I9" s="572"/>
      <c r="J9" s="572"/>
      <c r="K9" s="572" t="s">
        <v>864</v>
      </c>
      <c r="L9" s="572"/>
      <c r="M9" s="572"/>
      <c r="N9" s="572" t="s">
        <v>865</v>
      </c>
      <c r="O9" s="572" t="s">
        <v>1144</v>
      </c>
      <c r="P9" s="572" t="s">
        <v>912</v>
      </c>
      <c r="Q9" s="572" t="s">
        <v>1145</v>
      </c>
      <c r="R9" s="572"/>
      <c r="S9" s="572"/>
      <c r="T9" s="572" t="s">
        <v>1146</v>
      </c>
      <c r="U9" s="572"/>
      <c r="V9" s="572"/>
      <c r="W9" s="80"/>
      <c r="X9" s="659">
        <f>IF(Z9=0,"",RANK(Z9,$Z$7:$Z$137,0))</f>
        <v>35</v>
      </c>
      <c r="Y9" s="569" t="str">
        <f>INDEX(CSE,1,MATCH(Z9,E10:V10,0))</f>
        <v>50m BRA</v>
      </c>
      <c r="Z9" s="670">
        <f>MAX(E10:V10)</f>
        <v>415</v>
      </c>
      <c r="AA9" s="569"/>
      <c r="AB9" s="659"/>
    </row>
    <row r="10" spans="2:28" ht="15" customHeight="1" thickBot="1">
      <c r="B10" s="629"/>
      <c r="C10" s="44" t="s">
        <v>15</v>
      </c>
      <c r="D10" s="655"/>
      <c r="E10" s="393">
        <f>CPTM!D8</f>
        <v>270</v>
      </c>
      <c r="F10" s="573">
        <f>CPTM!E8</f>
        <v>151</v>
      </c>
      <c r="G10" s="573">
        <f>CPTM!F8</f>
        <v>0</v>
      </c>
      <c r="H10" s="573">
        <f>CPTM!G8</f>
        <v>0</v>
      </c>
      <c r="I10" s="573">
        <f>CPTM!H8</f>
        <v>0</v>
      </c>
      <c r="J10" s="573">
        <f>CPTM!I8</f>
        <v>0</v>
      </c>
      <c r="K10" s="573">
        <f>CPTM!J8</f>
        <v>122</v>
      </c>
      <c r="L10" s="573">
        <f>CPTM!K8</f>
        <v>0</v>
      </c>
      <c r="M10" s="573">
        <f>CPTM!L8</f>
        <v>0</v>
      </c>
      <c r="N10" s="573">
        <f>CPTM!M8</f>
        <v>415</v>
      </c>
      <c r="O10" s="573">
        <f>CPTM!N8</f>
        <v>332</v>
      </c>
      <c r="P10" s="573">
        <f>CPTM!O8</f>
        <v>189</v>
      </c>
      <c r="Q10" s="573">
        <f>CPTM!P8</f>
        <v>103</v>
      </c>
      <c r="R10" s="573">
        <f>CPTM!Q8</f>
        <v>0</v>
      </c>
      <c r="S10" s="573">
        <f>CPTM!R8</f>
        <v>0</v>
      </c>
      <c r="T10" s="573">
        <f>CPTM!S8</f>
        <v>167</v>
      </c>
      <c r="U10" s="573">
        <f>CPTM!T8</f>
        <v>0</v>
      </c>
      <c r="V10" s="573">
        <f>CPTM!U8</f>
        <v>0</v>
      </c>
      <c r="W10" s="80"/>
      <c r="X10" s="659"/>
      <c r="Y10" s="570" t="str">
        <f>INDEX(E9:V10,1,MATCH(Z9,E10:V10,0))</f>
        <v>47"13</v>
      </c>
      <c r="Z10" s="670"/>
      <c r="AA10" s="570"/>
      <c r="AB10" s="659"/>
    </row>
    <row r="11" spans="2:28" ht="15" customHeight="1">
      <c r="B11" s="616" t="s">
        <v>392</v>
      </c>
      <c r="C11" s="43" t="s">
        <v>6</v>
      </c>
      <c r="D11" s="658">
        <v>42</v>
      </c>
      <c r="E11" s="328" t="s">
        <v>1350</v>
      </c>
      <c r="F11" s="580" t="s">
        <v>1537</v>
      </c>
      <c r="G11" s="572" t="s">
        <v>870</v>
      </c>
      <c r="H11" s="572" t="s">
        <v>729</v>
      </c>
      <c r="I11" s="572"/>
      <c r="J11" s="572" t="s">
        <v>804</v>
      </c>
      <c r="K11" s="580" t="s">
        <v>1260</v>
      </c>
      <c r="L11" s="572" t="s">
        <v>872</v>
      </c>
      <c r="M11" s="572"/>
      <c r="N11" s="572" t="s">
        <v>873</v>
      </c>
      <c r="O11" s="572"/>
      <c r="P11" s="572"/>
      <c r="Q11" s="572"/>
      <c r="R11" s="572"/>
      <c r="S11" s="572"/>
      <c r="T11" s="572"/>
      <c r="U11" s="572"/>
      <c r="V11" s="572"/>
      <c r="W11" s="80"/>
      <c r="X11" s="659">
        <f>IF(Z11=0,"",RANK(Z11,$Z$7:$Z$137,0))</f>
        <v>37</v>
      </c>
      <c r="Y11" s="569" t="str">
        <f>INDEX(CSE,1,MATCH(Z11,E12:V12,0))</f>
        <v>50m NL</v>
      </c>
      <c r="Z11" s="670">
        <f>MAX(E12:V12)</f>
        <v>335</v>
      </c>
      <c r="AA11" s="545" t="s">
        <v>362</v>
      </c>
      <c r="AB11" s="659">
        <v>324</v>
      </c>
    </row>
    <row r="12" spans="2:28" ht="15" customHeight="1">
      <c r="B12" s="656"/>
      <c r="C12" s="44" t="s">
        <v>34</v>
      </c>
      <c r="D12" s="655"/>
      <c r="E12" s="393">
        <f>CPTM!D10</f>
        <v>335</v>
      </c>
      <c r="F12" s="573">
        <f>CPTM!E10</f>
        <v>235</v>
      </c>
      <c r="G12" s="573">
        <f>CPTM!F10</f>
        <v>184</v>
      </c>
      <c r="H12" s="573">
        <f>CPTM!G10</f>
        <v>177</v>
      </c>
      <c r="I12" s="573">
        <f>CPTM!H10</f>
        <v>0</v>
      </c>
      <c r="J12" s="573">
        <f>CPTM!I10</f>
        <v>169</v>
      </c>
      <c r="K12" s="573">
        <f>CPTM!J10</f>
        <v>237</v>
      </c>
      <c r="L12" s="573">
        <f>CPTM!K10</f>
        <v>149</v>
      </c>
      <c r="M12" s="573">
        <f>CPTM!L10</f>
        <v>0</v>
      </c>
      <c r="N12" s="573">
        <f>CPTM!M10</f>
        <v>211</v>
      </c>
      <c r="O12" s="573">
        <f>CPTM!N10</f>
        <v>0</v>
      </c>
      <c r="P12" s="573">
        <f>CPTM!O10</f>
        <v>0</v>
      </c>
      <c r="Q12" s="573">
        <f>CPTM!P10</f>
        <v>0</v>
      </c>
      <c r="R12" s="573">
        <f>CPTM!Q10</f>
        <v>0</v>
      </c>
      <c r="S12" s="573">
        <f>CPTM!R10</f>
        <v>0</v>
      </c>
      <c r="T12" s="573">
        <f>CPTM!S10</f>
        <v>0</v>
      </c>
      <c r="U12" s="573">
        <f>CPTM!T10</f>
        <v>0</v>
      </c>
      <c r="V12" s="573">
        <f>CPTM!U10</f>
        <v>0</v>
      </c>
      <c r="W12" s="80"/>
      <c r="X12" s="659"/>
      <c r="Y12" s="570" t="str">
        <f>INDEX(E11:V12,1,MATCH(Z11,E12:V12,0))</f>
        <v>39"36</v>
      </c>
      <c r="Z12" s="670"/>
      <c r="AA12" s="570" t="s">
        <v>1259</v>
      </c>
      <c r="AB12" s="659"/>
    </row>
    <row r="13" spans="2:28" ht="15" customHeight="1">
      <c r="B13" s="656"/>
      <c r="C13" s="43" t="s">
        <v>47</v>
      </c>
      <c r="D13" s="658">
        <v>43</v>
      </c>
      <c r="E13" s="531" t="s">
        <v>1141</v>
      </c>
      <c r="F13" s="572" t="s">
        <v>1137</v>
      </c>
      <c r="G13" s="572" t="s">
        <v>1138</v>
      </c>
      <c r="H13" s="572" t="s">
        <v>1139</v>
      </c>
      <c r="I13" s="580" t="s">
        <v>1524</v>
      </c>
      <c r="J13" s="572" t="s">
        <v>1140</v>
      </c>
      <c r="K13" s="572" t="s">
        <v>901</v>
      </c>
      <c r="L13" s="572" t="s">
        <v>902</v>
      </c>
      <c r="M13" s="572"/>
      <c r="N13" s="572" t="s">
        <v>853</v>
      </c>
      <c r="O13" s="572" t="s">
        <v>976</v>
      </c>
      <c r="P13" s="572" t="s">
        <v>854</v>
      </c>
      <c r="Q13" s="572"/>
      <c r="R13" s="572"/>
      <c r="S13" s="572"/>
      <c r="T13" s="572"/>
      <c r="U13" s="572"/>
      <c r="V13" s="572"/>
      <c r="W13" s="80"/>
      <c r="X13" s="693">
        <f>IF(Z13=0,"",RANK(Z13,$Z$7:$Z$137,0))</f>
        <v>33</v>
      </c>
      <c r="Y13" s="525" t="str">
        <f>INDEX(CSE,1,MATCH(Z13,E14:V14,0))</f>
        <v>50m NL</v>
      </c>
      <c r="Z13" s="692">
        <f>MAX(E14:V14)</f>
        <v>479</v>
      </c>
      <c r="AA13" s="545" t="s">
        <v>362</v>
      </c>
      <c r="AB13" s="659">
        <v>472</v>
      </c>
    </row>
    <row r="14" spans="2:28" ht="15" customHeight="1" thickBot="1">
      <c r="B14" s="656"/>
      <c r="C14" s="44" t="s">
        <v>61</v>
      </c>
      <c r="D14" s="620"/>
      <c r="E14" s="533">
        <f>CPTM!D12</f>
        <v>479</v>
      </c>
      <c r="F14" s="573">
        <f>CPTM!E12</f>
        <v>359</v>
      </c>
      <c r="G14" s="573">
        <f>CPTM!F12</f>
        <v>266</v>
      </c>
      <c r="H14" s="573">
        <f>CPTM!G12</f>
        <v>206</v>
      </c>
      <c r="I14" s="573">
        <f>CPTM!H12</f>
        <v>137</v>
      </c>
      <c r="J14" s="573">
        <f>CPTM!I12</f>
        <v>192</v>
      </c>
      <c r="K14" s="573">
        <f>CPTM!J12</f>
        <v>90</v>
      </c>
      <c r="L14" s="573">
        <f>CPTM!K12</f>
        <v>7</v>
      </c>
      <c r="M14" s="573">
        <f>CPTM!L12</f>
        <v>0</v>
      </c>
      <c r="N14" s="573">
        <f>CPTM!M12</f>
        <v>291</v>
      </c>
      <c r="O14" s="573">
        <f>CPTM!N12</f>
        <v>126</v>
      </c>
      <c r="P14" s="573">
        <f>CPTM!O12</f>
        <v>93</v>
      </c>
      <c r="Q14" s="573">
        <f>CPTM!P12</f>
        <v>0</v>
      </c>
      <c r="R14" s="573">
        <f>CPTM!Q12</f>
        <v>0</v>
      </c>
      <c r="S14" s="573">
        <f>CPTM!R12</f>
        <v>0</v>
      </c>
      <c r="T14" s="573">
        <f>CPTM!S12</f>
        <v>0</v>
      </c>
      <c r="U14" s="573">
        <f>CPTM!T12</f>
        <v>0</v>
      </c>
      <c r="V14" s="573">
        <f>CPTM!U12</f>
        <v>0</v>
      </c>
      <c r="W14" s="80"/>
      <c r="X14" s="693"/>
      <c r="Y14" s="526" t="str">
        <f>INDEX(E13:V14,1,MATCH(Z13,E14:V14,0))</f>
        <v>35"91</v>
      </c>
      <c r="Z14" s="692"/>
      <c r="AA14" s="570" t="s">
        <v>1283</v>
      </c>
      <c r="AB14" s="659"/>
    </row>
    <row r="15" spans="2:28" ht="15" customHeight="1">
      <c r="B15" s="628">
        <v>10</v>
      </c>
      <c r="C15" s="43" t="s">
        <v>6</v>
      </c>
      <c r="D15" s="655">
        <v>45</v>
      </c>
      <c r="E15" s="609" t="s">
        <v>1539</v>
      </c>
      <c r="F15" s="572" t="s">
        <v>981</v>
      </c>
      <c r="G15" s="572" t="s">
        <v>868</v>
      </c>
      <c r="H15" s="572"/>
      <c r="I15" s="572"/>
      <c r="J15" s="572"/>
      <c r="K15" s="572" t="s">
        <v>1404</v>
      </c>
      <c r="L15" s="572" t="s">
        <v>728</v>
      </c>
      <c r="M15" s="572" t="s">
        <v>1405</v>
      </c>
      <c r="N15" s="572"/>
      <c r="O15" s="572"/>
      <c r="P15" s="572"/>
      <c r="Q15" s="572" t="s">
        <v>982</v>
      </c>
      <c r="R15" s="572" t="s">
        <v>1406</v>
      </c>
      <c r="S15" s="572"/>
      <c r="T15" s="572"/>
      <c r="U15" s="572"/>
      <c r="V15" s="572"/>
      <c r="W15" s="80"/>
      <c r="X15" s="693">
        <f>IF(Z15=0,"",RANK(Z15,$Z$7:$Z$137,0))</f>
        <v>25</v>
      </c>
      <c r="Y15" s="610" t="str">
        <f>INDEX(CSE,1,MATCH(Z15,E16:V16,0))</f>
        <v>50m NL</v>
      </c>
      <c r="Z15" s="692">
        <f>MAX(E16:V16)</f>
        <v>619</v>
      </c>
      <c r="AA15" s="608" t="s">
        <v>362</v>
      </c>
      <c r="AB15" s="694">
        <v>619</v>
      </c>
    </row>
    <row r="16" spans="2:28" ht="15" customHeight="1">
      <c r="B16" s="617"/>
      <c r="C16" s="44" t="s">
        <v>7</v>
      </c>
      <c r="D16" s="655"/>
      <c r="E16" s="533">
        <f>CPTM!D14</f>
        <v>619</v>
      </c>
      <c r="F16" s="573">
        <f>CPTM!E14</f>
        <v>529</v>
      </c>
      <c r="G16" s="573">
        <f>CPTM!F14</f>
        <v>343</v>
      </c>
      <c r="H16" s="573">
        <f>CPTM!G14</f>
        <v>0</v>
      </c>
      <c r="I16" s="573">
        <f>CPTM!H14</f>
        <v>0</v>
      </c>
      <c r="J16" s="573">
        <f>CPTM!I14</f>
        <v>0</v>
      </c>
      <c r="K16" s="573">
        <f>CPTM!J14</f>
        <v>592</v>
      </c>
      <c r="L16" s="573">
        <f>CPTM!K14</f>
        <v>512</v>
      </c>
      <c r="M16" s="573">
        <f>CPTM!L14</f>
        <v>414</v>
      </c>
      <c r="N16" s="573">
        <f>CPTM!M14</f>
        <v>0</v>
      </c>
      <c r="O16" s="573">
        <f>CPTM!N14</f>
        <v>0</v>
      </c>
      <c r="P16" s="573">
        <f>CPTM!O14</f>
        <v>0</v>
      </c>
      <c r="Q16" s="573">
        <f>CPTM!P14</f>
        <v>476</v>
      </c>
      <c r="R16" s="573">
        <f>CPTM!Q14</f>
        <v>428</v>
      </c>
      <c r="S16" s="573">
        <f>CPTM!R14</f>
        <v>0</v>
      </c>
      <c r="T16" s="573">
        <f>CPTM!S14</f>
        <v>0</v>
      </c>
      <c r="U16" s="573">
        <f>CPTM!T14</f>
        <v>0</v>
      </c>
      <c r="V16" s="573">
        <f>CPTM!U14</f>
        <v>0</v>
      </c>
      <c r="W16" s="80"/>
      <c r="X16" s="693"/>
      <c r="Y16" s="526" t="str">
        <f>INDEX(E15:V16,1,MATCH(Z15,E16:V16,0))</f>
        <v>33"02</v>
      </c>
      <c r="Z16" s="692"/>
      <c r="AA16" s="528" t="s">
        <v>1539</v>
      </c>
      <c r="AB16" s="694"/>
    </row>
    <row r="17" spans="2:28" ht="15" customHeight="1">
      <c r="B17" s="617"/>
      <c r="C17" s="45" t="s">
        <v>750</v>
      </c>
      <c r="D17" s="627" t="s">
        <v>897</v>
      </c>
      <c r="E17" s="394" t="s">
        <v>1153</v>
      </c>
      <c r="F17" s="137"/>
      <c r="G17" s="137"/>
      <c r="H17" s="137"/>
      <c r="I17" s="137"/>
      <c r="J17" s="137"/>
      <c r="K17" s="137" t="s">
        <v>1154</v>
      </c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80"/>
      <c r="X17" s="693">
        <f>IF(Z17=0,"",RANK(Z17,$Z$7:$Z$137,0))</f>
        <v>34</v>
      </c>
      <c r="Y17" s="572" t="str">
        <f>INDEX(CSE,1,MATCH(Z17,E18:V18,0))</f>
        <v>50m NL</v>
      </c>
      <c r="Z17" s="691">
        <f>MAX(E18:V18)</f>
        <v>476</v>
      </c>
      <c r="AA17" s="569"/>
      <c r="AB17" s="659"/>
    </row>
    <row r="18" spans="2:28" ht="15" customHeight="1" thickBot="1">
      <c r="B18" s="629"/>
      <c r="C18" s="45" t="s">
        <v>751</v>
      </c>
      <c r="D18" s="620"/>
      <c r="E18" s="393">
        <f>CPTM!D16</f>
        <v>476</v>
      </c>
      <c r="F18" s="573">
        <f>CPTM!E16</f>
        <v>0</v>
      </c>
      <c r="G18" s="573">
        <f>CPTM!F16</f>
        <v>0</v>
      </c>
      <c r="H18" s="573">
        <f>CPTM!G16</f>
        <v>0</v>
      </c>
      <c r="I18" s="573">
        <f>CPTM!H16</f>
        <v>0</v>
      </c>
      <c r="J18" s="573">
        <f>CPTM!I16</f>
        <v>0</v>
      </c>
      <c r="K18" s="573">
        <f>CPTM!J16</f>
        <v>456</v>
      </c>
      <c r="L18" s="573">
        <f>CPTM!K16</f>
        <v>0</v>
      </c>
      <c r="M18" s="573">
        <f>CPTM!L16</f>
        <v>0</v>
      </c>
      <c r="N18" s="573">
        <f>CPTM!M16</f>
        <v>0</v>
      </c>
      <c r="O18" s="573">
        <f>CPTM!N16</f>
        <v>0</v>
      </c>
      <c r="P18" s="573">
        <f>CPTM!O16</f>
        <v>0</v>
      </c>
      <c r="Q18" s="573">
        <f>CPTM!P16</f>
        <v>0</v>
      </c>
      <c r="R18" s="573">
        <f>CPTM!Q16</f>
        <v>0</v>
      </c>
      <c r="S18" s="573">
        <f>CPTM!R16</f>
        <v>0</v>
      </c>
      <c r="T18" s="573">
        <f>CPTM!S16</f>
        <v>0</v>
      </c>
      <c r="U18" s="573">
        <f>CPTM!T16</f>
        <v>0</v>
      </c>
      <c r="V18" s="573">
        <f>CPTM!U16</f>
        <v>0</v>
      </c>
      <c r="W18" s="80"/>
      <c r="X18" s="693"/>
      <c r="Y18" s="573" t="str">
        <f>INDEX(E17:V18,1,MATCH(Z17,E18:V18,0))</f>
        <v>35"99</v>
      </c>
      <c r="Z18" s="691"/>
      <c r="AA18" s="570"/>
      <c r="AB18" s="659"/>
    </row>
    <row r="19" spans="2:28" ht="15" customHeight="1">
      <c r="B19" s="686">
        <v>9</v>
      </c>
      <c r="C19" s="43" t="s">
        <v>6</v>
      </c>
      <c r="D19" s="658">
        <v>49</v>
      </c>
      <c r="E19" s="328" t="s">
        <v>874</v>
      </c>
      <c r="F19" s="572" t="s">
        <v>875</v>
      </c>
      <c r="G19" s="572" t="s">
        <v>876</v>
      </c>
      <c r="H19" s="572"/>
      <c r="I19" s="572"/>
      <c r="J19" s="572"/>
      <c r="K19" s="572" t="s">
        <v>918</v>
      </c>
      <c r="L19" s="572" t="s">
        <v>730</v>
      </c>
      <c r="M19" s="572" t="s">
        <v>920</v>
      </c>
      <c r="N19" s="580" t="s">
        <v>1297</v>
      </c>
      <c r="O19" s="572" t="s">
        <v>984</v>
      </c>
      <c r="P19" s="572" t="s">
        <v>877</v>
      </c>
      <c r="Q19" s="572"/>
      <c r="R19" s="572"/>
      <c r="S19" s="572"/>
      <c r="T19" s="572"/>
      <c r="U19" s="572"/>
      <c r="V19" s="572"/>
      <c r="W19" s="80"/>
      <c r="X19" s="693">
        <f>IF(Z19=0,"",RANK(Z19,$Z$7:$Z$137,0))</f>
        <v>32</v>
      </c>
      <c r="Y19" s="572" t="str">
        <f>INDEX(CSE,1,MATCH(Z19,E20:V20,0))</f>
        <v>50m NL</v>
      </c>
      <c r="Z19" s="691">
        <f>MAX(E20:V20)</f>
        <v>502</v>
      </c>
      <c r="AA19" s="584" t="s">
        <v>365</v>
      </c>
      <c r="AB19" s="659">
        <v>394</v>
      </c>
    </row>
    <row r="20" spans="2:28" ht="15" customHeight="1">
      <c r="B20" s="687"/>
      <c r="C20" s="44" t="s">
        <v>63</v>
      </c>
      <c r="D20" s="620"/>
      <c r="E20" s="393">
        <f>CPTM!D18</f>
        <v>502</v>
      </c>
      <c r="F20" s="573">
        <f>CPTM!E18</f>
        <v>335</v>
      </c>
      <c r="G20" s="573">
        <f>CPTM!F18</f>
        <v>240</v>
      </c>
      <c r="H20" s="573">
        <f>CPTM!G18</f>
        <v>0</v>
      </c>
      <c r="I20" s="573">
        <f>CPTM!H18</f>
        <v>0</v>
      </c>
      <c r="J20" s="573">
        <f>CPTM!I18</f>
        <v>0</v>
      </c>
      <c r="K20" s="573">
        <f>CPTM!J18</f>
        <v>404</v>
      </c>
      <c r="L20" s="573">
        <f>CPTM!K18</f>
        <v>260</v>
      </c>
      <c r="M20" s="573">
        <f>CPTM!L18</f>
        <v>153</v>
      </c>
      <c r="N20" s="573">
        <f>CPTM!M18</f>
        <v>394</v>
      </c>
      <c r="O20" s="573">
        <f>CPTM!N18</f>
        <v>317</v>
      </c>
      <c r="P20" s="573">
        <f>CPTM!O18</f>
        <v>248</v>
      </c>
      <c r="Q20" s="573">
        <f>CPTM!P18</f>
        <v>0</v>
      </c>
      <c r="R20" s="573">
        <f>CPTM!Q18</f>
        <v>0</v>
      </c>
      <c r="S20" s="573">
        <f>CPTM!R18</f>
        <v>0</v>
      </c>
      <c r="T20" s="573">
        <f>CPTM!S18</f>
        <v>0</v>
      </c>
      <c r="U20" s="573">
        <f>CPTM!T18</f>
        <v>0</v>
      </c>
      <c r="V20" s="573">
        <f>CPTM!U18</f>
        <v>0</v>
      </c>
      <c r="W20" s="80"/>
      <c r="X20" s="693"/>
      <c r="Y20" s="573" t="str">
        <f>INDEX(E19:V20,1,MATCH(Z19,E20:V20,0))</f>
        <v>35"41</v>
      </c>
      <c r="Z20" s="691"/>
      <c r="AA20" s="222" t="s">
        <v>1297</v>
      </c>
      <c r="AB20" s="659"/>
    </row>
    <row r="21" spans="2:28" ht="15" customHeight="1">
      <c r="B21" s="687"/>
      <c r="C21" s="45" t="s">
        <v>464</v>
      </c>
      <c r="D21" s="658">
        <v>49</v>
      </c>
      <c r="E21" s="394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80"/>
      <c r="X21" s="693" t="str">
        <f>IF(Z21=0,"",RANK(Z21,$Z$7:$Z$137,0))</f>
        <v/>
      </c>
      <c r="Y21" s="572" t="str">
        <f>INDEX(CSE,1,MATCH(Z21,E22:V22,0))</f>
        <v>50m NL</v>
      </c>
      <c r="Z21" s="691">
        <f>MAX(E22:V22)</f>
        <v>0</v>
      </c>
      <c r="AA21" s="223"/>
      <c r="AB21" s="659"/>
    </row>
    <row r="22" spans="2:28" ht="15" customHeight="1">
      <c r="B22" s="687"/>
      <c r="C22" s="45" t="s">
        <v>15</v>
      </c>
      <c r="D22" s="620"/>
      <c r="E22" s="393">
        <f>CPTM!D20</f>
        <v>0</v>
      </c>
      <c r="F22" s="573">
        <f>CPTM!E20</f>
        <v>0</v>
      </c>
      <c r="G22" s="573">
        <f>CPTM!F20</f>
        <v>0</v>
      </c>
      <c r="H22" s="573">
        <f>CPTM!G20</f>
        <v>0</v>
      </c>
      <c r="I22" s="573">
        <f>CPTM!H20</f>
        <v>0</v>
      </c>
      <c r="J22" s="573">
        <f>CPTM!I20</f>
        <v>0</v>
      </c>
      <c r="K22" s="573">
        <f>CPTM!J20</f>
        <v>0</v>
      </c>
      <c r="L22" s="573">
        <f>CPTM!K20</f>
        <v>0</v>
      </c>
      <c r="M22" s="573">
        <f>CPTM!L20</f>
        <v>0</v>
      </c>
      <c r="N22" s="573">
        <f>CPTM!M20</f>
        <v>0</v>
      </c>
      <c r="O22" s="573">
        <f>CPTM!N20</f>
        <v>0</v>
      </c>
      <c r="P22" s="573">
        <f>CPTM!O20</f>
        <v>0</v>
      </c>
      <c r="Q22" s="573">
        <f>CPTM!P20</f>
        <v>0</v>
      </c>
      <c r="R22" s="573">
        <f>CPTM!Q20</f>
        <v>0</v>
      </c>
      <c r="S22" s="573">
        <f>CPTM!R20</f>
        <v>0</v>
      </c>
      <c r="T22" s="573">
        <f>CPTM!S20</f>
        <v>0</v>
      </c>
      <c r="U22" s="573">
        <f>CPTM!T20</f>
        <v>0</v>
      </c>
      <c r="V22" s="573">
        <f>CPTM!U20</f>
        <v>0</v>
      </c>
      <c r="W22" s="80"/>
      <c r="X22" s="693"/>
      <c r="Y22" s="573">
        <f>INDEX(E21:V22,1,MATCH(Z21,E22:V22,0))</f>
        <v>0</v>
      </c>
      <c r="Z22" s="691"/>
      <c r="AA22" s="222"/>
      <c r="AB22" s="659"/>
    </row>
    <row r="23" spans="2:28" ht="15" customHeight="1">
      <c r="B23" s="687"/>
      <c r="C23" s="43" t="s">
        <v>64</v>
      </c>
      <c r="D23" s="658">
        <v>51</v>
      </c>
      <c r="E23" s="328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80"/>
      <c r="X23" s="693" t="str">
        <f>IF(Z23=0,"",RANK(Z23,$Z$7:$Z$137,0))</f>
        <v/>
      </c>
      <c r="Y23" s="572" t="str">
        <f>INDEX(CSE,1,MATCH(Z23,E24:V24,0))</f>
        <v>50m NL</v>
      </c>
      <c r="Z23" s="691">
        <f>MAX(E24:V24)</f>
        <v>0</v>
      </c>
      <c r="AA23" s="569"/>
      <c r="AB23" s="659"/>
    </row>
    <row r="24" spans="2:28" ht="15" customHeight="1">
      <c r="B24" s="687"/>
      <c r="C24" s="44" t="s">
        <v>65</v>
      </c>
      <c r="D24" s="620"/>
      <c r="E24" s="393">
        <f>CPTM!D22</f>
        <v>0</v>
      </c>
      <c r="F24" s="573">
        <f>CPTM!E22</f>
        <v>0</v>
      </c>
      <c r="G24" s="573">
        <f>CPTM!F22</f>
        <v>0</v>
      </c>
      <c r="H24" s="573">
        <f>CPTM!G22</f>
        <v>0</v>
      </c>
      <c r="I24" s="573">
        <f>CPTM!H22</f>
        <v>0</v>
      </c>
      <c r="J24" s="573">
        <f>CPTM!I22</f>
        <v>0</v>
      </c>
      <c r="K24" s="573">
        <f>CPTM!J22</f>
        <v>0</v>
      </c>
      <c r="L24" s="573">
        <f>CPTM!K22</f>
        <v>0</v>
      </c>
      <c r="M24" s="573">
        <f>CPTM!L22</f>
        <v>0</v>
      </c>
      <c r="N24" s="573">
        <f>CPTM!M22</f>
        <v>0</v>
      </c>
      <c r="O24" s="573">
        <f>CPTM!N22</f>
        <v>0</v>
      </c>
      <c r="P24" s="573">
        <f>CPTM!O22</f>
        <v>0</v>
      </c>
      <c r="Q24" s="573">
        <f>CPTM!P22</f>
        <v>0</v>
      </c>
      <c r="R24" s="573">
        <f>CPTM!Q22</f>
        <v>0</v>
      </c>
      <c r="S24" s="573">
        <f>CPTM!R22</f>
        <v>0</v>
      </c>
      <c r="T24" s="573">
        <f>CPTM!S22</f>
        <v>0</v>
      </c>
      <c r="U24" s="573">
        <f>CPTM!T22</f>
        <v>0</v>
      </c>
      <c r="V24" s="573">
        <f>CPTM!U22</f>
        <v>0</v>
      </c>
      <c r="W24" s="80"/>
      <c r="X24" s="693"/>
      <c r="Y24" s="573">
        <f>INDEX(E23:V24,1,MATCH(Z23,E24:V24,0))</f>
        <v>0</v>
      </c>
      <c r="Z24" s="691"/>
      <c r="AA24" s="570"/>
      <c r="AB24" s="659"/>
    </row>
    <row r="25" spans="2:28" ht="15" customHeight="1">
      <c r="B25" s="687"/>
      <c r="C25" s="43" t="s">
        <v>8</v>
      </c>
      <c r="D25" s="655">
        <v>51</v>
      </c>
      <c r="E25" s="328" t="s">
        <v>1454</v>
      </c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 t="s">
        <v>1455</v>
      </c>
      <c r="R25" s="572" t="s">
        <v>717</v>
      </c>
      <c r="S25" s="572"/>
      <c r="T25" s="572"/>
      <c r="U25" s="572"/>
      <c r="V25" s="572"/>
      <c r="W25" s="80"/>
      <c r="X25" s="693">
        <f>IF(Z25=0,"",RANK(Z25,$Z$7:$Z$137,0))</f>
        <v>24</v>
      </c>
      <c r="Y25" s="572" t="str">
        <f>INDEX(CSE,1,MATCH(Z25,E26:V26,0))</f>
        <v>50m NL</v>
      </c>
      <c r="Z25" s="691">
        <f>MAX(E26:V26)</f>
        <v>665</v>
      </c>
      <c r="AA25" s="569"/>
      <c r="AB25" s="659"/>
    </row>
    <row r="26" spans="2:28" ht="15" customHeight="1">
      <c r="B26" s="687"/>
      <c r="C26" s="44" t="s">
        <v>9</v>
      </c>
      <c r="D26" s="655"/>
      <c r="E26" s="393">
        <f>CPTM!D24</f>
        <v>665</v>
      </c>
      <c r="F26" s="573">
        <f>CPTM!E24</f>
        <v>0</v>
      </c>
      <c r="G26" s="573">
        <f>CPTM!F24</f>
        <v>0</v>
      </c>
      <c r="H26" s="573">
        <f>CPTM!G24</f>
        <v>0</v>
      </c>
      <c r="I26" s="573">
        <f>CPTM!H24</f>
        <v>0</v>
      </c>
      <c r="J26" s="573">
        <f>CPTM!I24</f>
        <v>0</v>
      </c>
      <c r="K26" s="573">
        <f>CPTM!J24</f>
        <v>0</v>
      </c>
      <c r="L26" s="573">
        <f>CPTM!K24</f>
        <v>0</v>
      </c>
      <c r="M26" s="573">
        <f>CPTM!L24</f>
        <v>0</v>
      </c>
      <c r="N26" s="573">
        <f>CPTM!M24</f>
        <v>0</v>
      </c>
      <c r="O26" s="573">
        <f>CPTM!N24</f>
        <v>0</v>
      </c>
      <c r="P26" s="573">
        <f>CPTM!O24</f>
        <v>0</v>
      </c>
      <c r="Q26" s="573">
        <f>CPTM!P24</f>
        <v>513</v>
      </c>
      <c r="R26" s="573">
        <f>CPTM!Q24</f>
        <v>482</v>
      </c>
      <c r="S26" s="573">
        <f>CPTM!R24</f>
        <v>0</v>
      </c>
      <c r="T26" s="573">
        <f>CPTM!S24</f>
        <v>0</v>
      </c>
      <c r="U26" s="573">
        <f>CPTM!T24</f>
        <v>0</v>
      </c>
      <c r="V26" s="573">
        <f>CPTM!U24</f>
        <v>0</v>
      </c>
      <c r="W26" s="80"/>
      <c r="X26" s="693"/>
      <c r="Y26" s="573" t="str">
        <f>INDEX(E25:V26,1,MATCH(Z25,E26:V26,0))</f>
        <v>32"15</v>
      </c>
      <c r="Z26" s="691"/>
      <c r="AA26" s="570"/>
      <c r="AB26" s="659"/>
    </row>
    <row r="27" spans="2:28" ht="15" customHeight="1">
      <c r="B27" s="687"/>
      <c r="C27" s="46" t="s">
        <v>51</v>
      </c>
      <c r="D27" s="621">
        <v>52</v>
      </c>
      <c r="E27" s="328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80"/>
      <c r="X27" s="693" t="str">
        <f>IF(Z27=0,"",RANK(Z27,$Z$7:$Z$137,0))</f>
        <v/>
      </c>
      <c r="Y27" s="572" t="str">
        <f>INDEX(CSE,1,MATCH(Z27,E28:V28,0))</f>
        <v>50m NL</v>
      </c>
      <c r="Z27" s="691">
        <f>MAX(E28:V28)</f>
        <v>0</v>
      </c>
      <c r="AA27" s="569"/>
      <c r="AB27" s="659"/>
    </row>
    <row r="28" spans="2:28" ht="15" customHeight="1">
      <c r="B28" s="687"/>
      <c r="C28" s="47" t="s">
        <v>52</v>
      </c>
      <c r="D28" s="621"/>
      <c r="E28" s="393">
        <f>CPTM!D26</f>
        <v>0</v>
      </c>
      <c r="F28" s="573">
        <f>CPTM!E26</f>
        <v>0</v>
      </c>
      <c r="G28" s="573">
        <f>CPTM!F26</f>
        <v>0</v>
      </c>
      <c r="H28" s="573">
        <f>CPTM!G26</f>
        <v>0</v>
      </c>
      <c r="I28" s="573">
        <f>CPTM!H26</f>
        <v>0</v>
      </c>
      <c r="J28" s="573">
        <f>CPTM!I26</f>
        <v>0</v>
      </c>
      <c r="K28" s="573">
        <f>CPTM!J26</f>
        <v>0</v>
      </c>
      <c r="L28" s="573">
        <f>CPTM!K26</f>
        <v>0</v>
      </c>
      <c r="M28" s="573">
        <f>CPTM!L26</f>
        <v>0</v>
      </c>
      <c r="N28" s="573">
        <f>CPTM!M26</f>
        <v>0</v>
      </c>
      <c r="O28" s="573">
        <f>CPTM!N26</f>
        <v>0</v>
      </c>
      <c r="P28" s="573">
        <f>CPTM!O26</f>
        <v>0</v>
      </c>
      <c r="Q28" s="573">
        <f>CPTM!P26</f>
        <v>0</v>
      </c>
      <c r="R28" s="573">
        <f>CPTM!Q26</f>
        <v>0</v>
      </c>
      <c r="S28" s="573">
        <f>CPTM!R26</f>
        <v>0</v>
      </c>
      <c r="T28" s="573">
        <f>CPTM!S26</f>
        <v>0</v>
      </c>
      <c r="U28" s="573">
        <f>CPTM!T26</f>
        <v>0</v>
      </c>
      <c r="V28" s="573">
        <f>CPTM!U26</f>
        <v>0</v>
      </c>
      <c r="W28" s="80"/>
      <c r="X28" s="693"/>
      <c r="Y28" s="573">
        <f>INDEX(E27:V28,1,MATCH(Z27,E28:V28,0))</f>
        <v>0</v>
      </c>
      <c r="Z28" s="691"/>
      <c r="AA28" s="570"/>
      <c r="AB28" s="659"/>
    </row>
    <row r="29" spans="2:28" ht="15" customHeight="1">
      <c r="B29" s="687"/>
      <c r="C29" s="43" t="s">
        <v>12</v>
      </c>
      <c r="D29" s="655">
        <v>52</v>
      </c>
      <c r="E29" s="328"/>
      <c r="F29" s="572"/>
      <c r="G29" s="572"/>
      <c r="H29" s="580" t="s">
        <v>1279</v>
      </c>
      <c r="I29" s="572" t="s">
        <v>1387</v>
      </c>
      <c r="J29" s="580" t="s">
        <v>1335</v>
      </c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80"/>
      <c r="X29" s="693">
        <f>IF(Z29=0,"",RANK(Z29,$Z$7:$Z$137,0))</f>
        <v>39</v>
      </c>
      <c r="Y29" s="580" t="str">
        <f>INDEX(CSE,1,MATCH(Z29,E30:V30,0))</f>
        <v>800m NL</v>
      </c>
      <c r="Z29" s="691">
        <f>MAX(E30:V30)</f>
        <v>183</v>
      </c>
      <c r="AA29" s="545" t="s">
        <v>397</v>
      </c>
      <c r="AB29" s="659">
        <v>164</v>
      </c>
    </row>
    <row r="30" spans="2:28" ht="15" customHeight="1">
      <c r="B30" s="687"/>
      <c r="C30" s="45" t="s">
        <v>22</v>
      </c>
      <c r="D30" s="655"/>
      <c r="E30" s="393">
        <f>CPTM!D28</f>
        <v>0</v>
      </c>
      <c r="F30" s="573">
        <f>CPTM!E28</f>
        <v>0</v>
      </c>
      <c r="G30" s="573">
        <f>CPTM!F28</f>
        <v>0</v>
      </c>
      <c r="H30" s="573">
        <f>CPTM!G28</f>
        <v>151</v>
      </c>
      <c r="I30" s="573">
        <f>CPTM!H28</f>
        <v>183</v>
      </c>
      <c r="J30" s="573">
        <f>CPTM!I28</f>
        <v>133</v>
      </c>
      <c r="K30" s="573">
        <f>CPTM!J28</f>
        <v>0</v>
      </c>
      <c r="L30" s="573">
        <f>CPTM!K28</f>
        <v>0</v>
      </c>
      <c r="M30" s="573">
        <f>CPTM!L28</f>
        <v>0</v>
      </c>
      <c r="N30" s="573">
        <f>CPTM!M28</f>
        <v>0</v>
      </c>
      <c r="O30" s="573">
        <f>CPTM!N28</f>
        <v>0</v>
      </c>
      <c r="P30" s="573">
        <f>CPTM!O28</f>
        <v>0</v>
      </c>
      <c r="Q30" s="573">
        <f>CPTM!P28</f>
        <v>0</v>
      </c>
      <c r="R30" s="573">
        <f>CPTM!Q28</f>
        <v>0</v>
      </c>
      <c r="S30" s="573">
        <f>CPTM!R28</f>
        <v>0</v>
      </c>
      <c r="T30" s="573">
        <f>CPTM!S28</f>
        <v>0</v>
      </c>
      <c r="U30" s="573">
        <f>CPTM!T28</f>
        <v>0</v>
      </c>
      <c r="V30" s="573">
        <f>CPTM!U28</f>
        <v>0</v>
      </c>
      <c r="W30" s="80"/>
      <c r="X30" s="693"/>
      <c r="Y30" s="573" t="str">
        <f>INDEX(E29:V30,1,MATCH(Z29,E30:V30,0))</f>
        <v>14'10"18</v>
      </c>
      <c r="Z30" s="691"/>
      <c r="AA30" s="570" t="s">
        <v>1336</v>
      </c>
      <c r="AB30" s="659"/>
    </row>
    <row r="31" spans="2:28" ht="15" customHeight="1">
      <c r="B31" s="687"/>
      <c r="C31" s="43" t="s">
        <v>10</v>
      </c>
      <c r="D31" s="658">
        <v>52</v>
      </c>
      <c r="E31" s="328"/>
      <c r="F31" s="572"/>
      <c r="G31" s="580" t="s">
        <v>1556</v>
      </c>
      <c r="H31" s="572" t="s">
        <v>1157</v>
      </c>
      <c r="I31" s="572"/>
      <c r="J31" s="572"/>
      <c r="K31" s="572" t="s">
        <v>1433</v>
      </c>
      <c r="L31" s="572" t="s">
        <v>1434</v>
      </c>
      <c r="M31" s="572" t="s">
        <v>1435</v>
      </c>
      <c r="N31" s="572"/>
      <c r="O31" s="572"/>
      <c r="P31" s="572"/>
      <c r="Q31" s="572"/>
      <c r="R31" s="572"/>
      <c r="S31" s="572"/>
      <c r="T31" s="572"/>
      <c r="U31" s="572"/>
      <c r="V31" s="572"/>
      <c r="W31" s="80"/>
      <c r="X31" s="693">
        <f>IF(Z31=0,"",RANK(Z31,$Z$7:$Z$137,0))</f>
        <v>26</v>
      </c>
      <c r="Y31" s="572" t="str">
        <f>INDEX(CSE,1,MATCH(Z31,E32:V32,0))</f>
        <v>50m DOS</v>
      </c>
      <c r="Z31" s="691">
        <f>MAX(E32:V32)</f>
        <v>581</v>
      </c>
      <c r="AA31" s="584" t="s">
        <v>82</v>
      </c>
      <c r="AB31" s="659">
        <v>523</v>
      </c>
    </row>
    <row r="32" spans="2:28" ht="15" customHeight="1" thickBot="1">
      <c r="B32" s="688"/>
      <c r="C32" s="45" t="s">
        <v>11</v>
      </c>
      <c r="D32" s="620"/>
      <c r="E32" s="393">
        <f>CPTM!D30</f>
        <v>0</v>
      </c>
      <c r="F32" s="573">
        <f>CPTM!E30</f>
        <v>0</v>
      </c>
      <c r="G32" s="573">
        <f>CPTM!F30</f>
        <v>431</v>
      </c>
      <c r="H32" s="573">
        <f>CPTM!G30</f>
        <v>422</v>
      </c>
      <c r="I32" s="573">
        <f>CPTM!H30</f>
        <v>0</v>
      </c>
      <c r="J32" s="573">
        <f>CPTM!I30</f>
        <v>0</v>
      </c>
      <c r="K32" s="573">
        <f>CPTM!J30</f>
        <v>581</v>
      </c>
      <c r="L32" s="573">
        <f>CPTM!K30</f>
        <v>559</v>
      </c>
      <c r="M32" s="573">
        <f>CPTM!L30</f>
        <v>557</v>
      </c>
      <c r="N32" s="573">
        <f>CPTM!M30</f>
        <v>0</v>
      </c>
      <c r="O32" s="573">
        <f>CPTM!N30</f>
        <v>0</v>
      </c>
      <c r="P32" s="573">
        <f>CPTM!O30</f>
        <v>0</v>
      </c>
      <c r="Q32" s="573">
        <f>CPTM!P30</f>
        <v>0</v>
      </c>
      <c r="R32" s="573">
        <f>CPTM!Q30</f>
        <v>0</v>
      </c>
      <c r="S32" s="573">
        <f>CPTM!R30</f>
        <v>0</v>
      </c>
      <c r="T32" s="573">
        <f>CPTM!S30</f>
        <v>0</v>
      </c>
      <c r="U32" s="573">
        <f>CPTM!T30</f>
        <v>0</v>
      </c>
      <c r="V32" s="573">
        <f>CPTM!U30</f>
        <v>0</v>
      </c>
      <c r="W32" s="80"/>
      <c r="X32" s="693"/>
      <c r="Y32" s="573" t="str">
        <f>INDEX(E31:V32,1,MATCH(Z31,E32:V32,0))</f>
        <v>38"51</v>
      </c>
      <c r="Z32" s="691"/>
      <c r="AA32" s="222" t="s">
        <v>1557</v>
      </c>
      <c r="AB32" s="659"/>
    </row>
    <row r="33" spans="2:28" ht="15" customHeight="1">
      <c r="B33" s="616">
        <v>8</v>
      </c>
      <c r="C33" s="43" t="s">
        <v>12</v>
      </c>
      <c r="D33" s="655">
        <v>54</v>
      </c>
      <c r="E33" s="328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80"/>
      <c r="X33" s="693" t="str">
        <f>IF(Z33=0,"",RANK(Z33,$Z$7:$Z$137,0))</f>
        <v/>
      </c>
      <c r="Y33" s="572" t="str">
        <f>INDEX(CSE,1,MATCH(Z33,E34:V34,0))</f>
        <v>50m NL</v>
      </c>
      <c r="Z33" s="691">
        <f>MAX(E34:V34)</f>
        <v>0</v>
      </c>
      <c r="AA33" s="223"/>
      <c r="AB33" s="659"/>
    </row>
    <row r="34" spans="2:28" ht="15" customHeight="1">
      <c r="B34" s="656"/>
      <c r="C34" s="45" t="s">
        <v>13</v>
      </c>
      <c r="D34" s="655"/>
      <c r="E34" s="393">
        <f>CPTM!D32</f>
        <v>0</v>
      </c>
      <c r="F34" s="573">
        <f>CPTM!E32</f>
        <v>0</v>
      </c>
      <c r="G34" s="573">
        <f>CPTM!F32</f>
        <v>0</v>
      </c>
      <c r="H34" s="573">
        <f>CPTM!G32</f>
        <v>0</v>
      </c>
      <c r="I34" s="573">
        <f>CPTM!H32</f>
        <v>0</v>
      </c>
      <c r="J34" s="573">
        <f>CPTM!I32</f>
        <v>0</v>
      </c>
      <c r="K34" s="573">
        <f>CPTM!J32</f>
        <v>0</v>
      </c>
      <c r="L34" s="573">
        <f>CPTM!K32</f>
        <v>0</v>
      </c>
      <c r="M34" s="573">
        <f>CPTM!L32</f>
        <v>0</v>
      </c>
      <c r="N34" s="573">
        <f>CPTM!M32</f>
        <v>0</v>
      </c>
      <c r="O34" s="573">
        <f>CPTM!N32</f>
        <v>0</v>
      </c>
      <c r="P34" s="573">
        <f>CPTM!O32</f>
        <v>0</v>
      </c>
      <c r="Q34" s="573">
        <f>CPTM!P32</f>
        <v>0</v>
      </c>
      <c r="R34" s="573">
        <f>CPTM!Q32</f>
        <v>0</v>
      </c>
      <c r="S34" s="573">
        <f>CPTM!R32</f>
        <v>0</v>
      </c>
      <c r="T34" s="573">
        <f>CPTM!S32</f>
        <v>0</v>
      </c>
      <c r="U34" s="573">
        <f>CPTM!T32</f>
        <v>0</v>
      </c>
      <c r="V34" s="573">
        <f>CPTM!U32</f>
        <v>0</v>
      </c>
      <c r="W34" s="80"/>
      <c r="X34" s="693"/>
      <c r="Y34" s="573">
        <f>INDEX(E33:V34,1,MATCH(Z33,E34:V34,0))</f>
        <v>0</v>
      </c>
      <c r="Z34" s="691"/>
      <c r="AA34" s="222"/>
      <c r="AB34" s="659"/>
    </row>
    <row r="35" spans="2:28" ht="15" customHeight="1">
      <c r="B35" s="656"/>
      <c r="C35" s="43" t="s">
        <v>14</v>
      </c>
      <c r="D35" s="658">
        <v>55</v>
      </c>
      <c r="E35" s="581" t="s">
        <v>1152</v>
      </c>
      <c r="F35" s="569"/>
      <c r="G35" s="569"/>
      <c r="H35" s="569"/>
      <c r="I35" s="569"/>
      <c r="J35" s="569"/>
      <c r="K35" s="527" t="s">
        <v>856</v>
      </c>
      <c r="L35" s="569"/>
      <c r="M35" s="569"/>
      <c r="N35" s="569"/>
      <c r="O35" s="569"/>
      <c r="P35" s="569"/>
      <c r="Q35" s="569"/>
      <c r="R35" s="569"/>
      <c r="S35" s="569"/>
      <c r="T35" s="569"/>
      <c r="U35" s="569"/>
      <c r="V35" s="569"/>
      <c r="W35" s="80"/>
      <c r="X35" s="693">
        <f>IF(Z35=0,"",RANK(Z35,$Z$7:$Z$137,0))</f>
        <v>17</v>
      </c>
      <c r="Y35" s="525" t="str">
        <f>INDEX(CSE,1,MATCH(Z35,E36:V36,0))</f>
        <v>50m DOS</v>
      </c>
      <c r="Z35" s="692">
        <f>MAX(E36:V36)</f>
        <v>787</v>
      </c>
      <c r="AA35" s="223"/>
      <c r="AB35" s="659"/>
    </row>
    <row r="36" spans="2:28" ht="15" customHeight="1">
      <c r="B36" s="656"/>
      <c r="C36" s="45" t="s">
        <v>15</v>
      </c>
      <c r="D36" s="620"/>
      <c r="E36" s="529">
        <f>CPTM!D34</f>
        <v>694</v>
      </c>
      <c r="F36" s="570">
        <f>CPTM!E34</f>
        <v>0</v>
      </c>
      <c r="G36" s="570">
        <f>CPTM!F34</f>
        <v>0</v>
      </c>
      <c r="H36" s="570">
        <f>CPTM!G34</f>
        <v>0</v>
      </c>
      <c r="I36" s="570">
        <f>CPTM!H34</f>
        <v>0</v>
      </c>
      <c r="J36" s="570">
        <f>CPTM!I34</f>
        <v>0</v>
      </c>
      <c r="K36" s="528">
        <f>CPTM!J34</f>
        <v>787</v>
      </c>
      <c r="L36" s="570">
        <f>CPTM!K34</f>
        <v>0</v>
      </c>
      <c r="M36" s="570">
        <f>CPTM!L34</f>
        <v>0</v>
      </c>
      <c r="N36" s="570">
        <f>CPTM!M34</f>
        <v>0</v>
      </c>
      <c r="O36" s="570">
        <f>CPTM!N34</f>
        <v>0</v>
      </c>
      <c r="P36" s="570">
        <f>CPTM!O34</f>
        <v>0</v>
      </c>
      <c r="Q36" s="570">
        <f>CPTM!P34</f>
        <v>0</v>
      </c>
      <c r="R36" s="570">
        <f>CPTM!Q34</f>
        <v>0</v>
      </c>
      <c r="S36" s="570">
        <f>CPTM!R34</f>
        <v>0</v>
      </c>
      <c r="T36" s="570">
        <f>CPTM!S34</f>
        <v>0</v>
      </c>
      <c r="U36" s="570">
        <f>CPTM!T34</f>
        <v>0</v>
      </c>
      <c r="V36" s="570">
        <f>CPTM!U34</f>
        <v>0</v>
      </c>
      <c r="W36" s="80"/>
      <c r="X36" s="693"/>
      <c r="Y36" s="526" t="str">
        <f>INDEX(E35:V36,1,MATCH(Z35,E36:V36,0))</f>
        <v>33"99</v>
      </c>
      <c r="Z36" s="692"/>
      <c r="AA36" s="222"/>
      <c r="AB36" s="659"/>
    </row>
    <row r="37" spans="2:28" ht="15" customHeight="1">
      <c r="B37" s="656"/>
      <c r="C37" s="43" t="s">
        <v>16</v>
      </c>
      <c r="D37" s="655">
        <v>55</v>
      </c>
      <c r="E37" s="17"/>
      <c r="F37" s="545" t="s">
        <v>1182</v>
      </c>
      <c r="G37" s="569"/>
      <c r="H37" s="569"/>
      <c r="I37" s="569"/>
      <c r="J37" s="569"/>
      <c r="K37" s="545" t="s">
        <v>1183</v>
      </c>
      <c r="L37" s="569"/>
      <c r="M37" s="569"/>
      <c r="N37" s="569"/>
      <c r="O37" s="569"/>
      <c r="P37" s="569"/>
      <c r="Q37" s="545" t="s">
        <v>1184</v>
      </c>
      <c r="R37" s="569"/>
      <c r="S37" s="569"/>
      <c r="T37" s="569"/>
      <c r="U37" s="569"/>
      <c r="V37" s="569"/>
      <c r="W37" s="80"/>
      <c r="X37" s="659">
        <f>IF(Z37=0,"",RANK(Z37,$Z$7:$Z$137,0))</f>
        <v>28</v>
      </c>
      <c r="Y37" s="545" t="str">
        <f>INDEX(CSE,1,MATCH(Z37,E38:V38,0))</f>
        <v>50m PAP</v>
      </c>
      <c r="Z37" s="670">
        <f>MAX(E38:V38)</f>
        <v>533</v>
      </c>
      <c r="AA37" s="545" t="s">
        <v>369</v>
      </c>
      <c r="AB37" s="659">
        <v>533</v>
      </c>
    </row>
    <row r="38" spans="2:28" ht="15" customHeight="1">
      <c r="B38" s="656"/>
      <c r="C38" s="45" t="s">
        <v>17</v>
      </c>
      <c r="D38" s="655"/>
      <c r="E38" s="18">
        <f>CPTM!D36</f>
        <v>0</v>
      </c>
      <c r="F38" s="570">
        <f>CPTM!E36</f>
        <v>447</v>
      </c>
      <c r="G38" s="570">
        <f>CPTM!F36</f>
        <v>0</v>
      </c>
      <c r="H38" s="570">
        <f>CPTM!G36</f>
        <v>0</v>
      </c>
      <c r="I38" s="570">
        <f>CPTM!H36</f>
        <v>0</v>
      </c>
      <c r="J38" s="570">
        <f>CPTM!I36</f>
        <v>0</v>
      </c>
      <c r="K38" s="570">
        <f>CPTM!J36</f>
        <v>416</v>
      </c>
      <c r="L38" s="570">
        <f>CPTM!K36</f>
        <v>0</v>
      </c>
      <c r="M38" s="570">
        <f>CPTM!L36</f>
        <v>0</v>
      </c>
      <c r="N38" s="570">
        <f>CPTM!M36</f>
        <v>0</v>
      </c>
      <c r="O38" s="570">
        <f>CPTM!N36</f>
        <v>0</v>
      </c>
      <c r="P38" s="570">
        <f>CPTM!O36</f>
        <v>0</v>
      </c>
      <c r="Q38" s="570">
        <f>CPTM!P36</f>
        <v>533</v>
      </c>
      <c r="R38" s="570">
        <f>CPTM!Q36</f>
        <v>0</v>
      </c>
      <c r="S38" s="570">
        <f>CPTM!R36</f>
        <v>0</v>
      </c>
      <c r="T38" s="570">
        <f>CPTM!S36</f>
        <v>0</v>
      </c>
      <c r="U38" s="570">
        <f>CPTM!T36</f>
        <v>0</v>
      </c>
      <c r="V38" s="570">
        <f>CPTM!U36</f>
        <v>0</v>
      </c>
      <c r="W38" s="80"/>
      <c r="X38" s="659"/>
      <c r="Y38" s="570" t="str">
        <f>INDEX(E37:V38,1,MATCH(Z37,E38:V38,0))</f>
        <v>36"92</v>
      </c>
      <c r="Z38" s="670"/>
      <c r="AA38" s="570" t="s">
        <v>1184</v>
      </c>
      <c r="AB38" s="659"/>
    </row>
    <row r="39" spans="2:28" ht="15" customHeight="1">
      <c r="B39" s="656"/>
      <c r="C39" s="43" t="s">
        <v>18</v>
      </c>
      <c r="D39" s="658">
        <v>56</v>
      </c>
      <c r="E39" s="17"/>
      <c r="F39" s="569"/>
      <c r="G39" s="569"/>
      <c r="H39" s="569"/>
      <c r="I39" s="569"/>
      <c r="J39" s="569"/>
      <c r="K39" s="569" t="s">
        <v>718</v>
      </c>
      <c r="L39" s="569"/>
      <c r="M39" s="569"/>
      <c r="N39" s="569"/>
      <c r="O39" s="569"/>
      <c r="P39" s="569"/>
      <c r="Q39" s="569"/>
      <c r="R39" s="569"/>
      <c r="S39" s="569"/>
      <c r="T39" s="569"/>
      <c r="U39" s="569"/>
      <c r="V39" s="569"/>
      <c r="W39" s="80"/>
      <c r="X39" s="659">
        <f>IF(Z39=0,"",RANK(Z39,$Z$7:$Z$137,0))</f>
        <v>23</v>
      </c>
      <c r="Y39" s="569" t="str">
        <f>INDEX(CSE,1,MATCH(Z39,E40:V40,0))</f>
        <v>50m DOS</v>
      </c>
      <c r="Z39" s="670">
        <f>MAX(E40:V40)</f>
        <v>681</v>
      </c>
      <c r="AA39" s="223"/>
      <c r="AB39" s="659"/>
    </row>
    <row r="40" spans="2:28" ht="15" customHeight="1">
      <c r="B40" s="656"/>
      <c r="C40" s="45" t="s">
        <v>19</v>
      </c>
      <c r="D40" s="655"/>
      <c r="E40" s="18">
        <f>CPTM!D38</f>
        <v>0</v>
      </c>
      <c r="F40" s="570">
        <f>CPTM!E38</f>
        <v>0</v>
      </c>
      <c r="G40" s="570">
        <f>CPTM!F38</f>
        <v>0</v>
      </c>
      <c r="H40" s="570">
        <f>CPTM!G38</f>
        <v>0</v>
      </c>
      <c r="I40" s="570">
        <f>CPTM!H38</f>
        <v>0</v>
      </c>
      <c r="J40" s="570">
        <f>CPTM!I38</f>
        <v>0</v>
      </c>
      <c r="K40" s="570">
        <f>CPTM!J38</f>
        <v>681</v>
      </c>
      <c r="L40" s="570">
        <f>CPTM!K38</f>
        <v>0</v>
      </c>
      <c r="M40" s="570">
        <f>CPTM!L38</f>
        <v>0</v>
      </c>
      <c r="N40" s="570">
        <f>CPTM!M38</f>
        <v>0</v>
      </c>
      <c r="O40" s="570">
        <f>CPTM!N38</f>
        <v>0</v>
      </c>
      <c r="P40" s="570">
        <f>CPTM!O38</f>
        <v>0</v>
      </c>
      <c r="Q40" s="570">
        <f>CPTM!P38</f>
        <v>0</v>
      </c>
      <c r="R40" s="570">
        <f>CPTM!Q38</f>
        <v>0</v>
      </c>
      <c r="S40" s="570">
        <f>CPTM!R38</f>
        <v>0</v>
      </c>
      <c r="T40" s="570">
        <f>CPTM!S38</f>
        <v>0</v>
      </c>
      <c r="U40" s="570">
        <f>CPTM!T38</f>
        <v>0</v>
      </c>
      <c r="V40" s="570">
        <f>CPTM!U38</f>
        <v>0</v>
      </c>
      <c r="W40" s="80"/>
      <c r="X40" s="659"/>
      <c r="Y40" s="570" t="str">
        <f>INDEX(E39:V40,1,MATCH(Z39,E40:V40,0))</f>
        <v>36"22</v>
      </c>
      <c r="Z40" s="670"/>
      <c r="AA40" s="222"/>
      <c r="AB40" s="659"/>
    </row>
    <row r="41" spans="2:28" ht="15" customHeight="1">
      <c r="B41" s="656"/>
      <c r="C41" s="43" t="s">
        <v>325</v>
      </c>
      <c r="D41" s="658">
        <v>56</v>
      </c>
      <c r="E41" s="17" t="s">
        <v>1429</v>
      </c>
      <c r="F41" s="569" t="s">
        <v>1430</v>
      </c>
      <c r="G41" s="569"/>
      <c r="H41" s="569"/>
      <c r="I41" s="569"/>
      <c r="J41" s="569"/>
      <c r="K41" s="569"/>
      <c r="L41" s="569"/>
      <c r="M41" s="569"/>
      <c r="N41" s="569" t="s">
        <v>1431</v>
      </c>
      <c r="O41" s="569" t="s">
        <v>1432</v>
      </c>
      <c r="P41" s="569"/>
      <c r="Q41" s="569"/>
      <c r="R41" s="569"/>
      <c r="S41" s="569"/>
      <c r="T41" s="569"/>
      <c r="U41" s="569"/>
      <c r="V41" s="569"/>
      <c r="W41" s="80"/>
      <c r="X41" s="659">
        <f>IF(Z41=0,"",RANK(Z41,$Z$7:$Z$137,0))</f>
        <v>27</v>
      </c>
      <c r="Y41" s="569" t="str">
        <f>INDEX(CSE,1,MATCH(Z41,E42:V42,0))</f>
        <v>50m NL</v>
      </c>
      <c r="Z41" s="670">
        <f>MAX(E42:V42)</f>
        <v>573</v>
      </c>
      <c r="AA41" s="545" t="s">
        <v>362</v>
      </c>
      <c r="AB41" s="659">
        <v>419</v>
      </c>
    </row>
    <row r="42" spans="2:28" ht="15" customHeight="1">
      <c r="B42" s="656"/>
      <c r="C42" s="44" t="s">
        <v>326</v>
      </c>
      <c r="D42" s="620"/>
      <c r="E42" s="18">
        <f>CPTM!D40</f>
        <v>573</v>
      </c>
      <c r="F42" s="570">
        <f>CPTM!E40</f>
        <v>257</v>
      </c>
      <c r="G42" s="570">
        <f>CPTM!F40</f>
        <v>0</v>
      </c>
      <c r="H42" s="570">
        <f>CPTM!G40</f>
        <v>0</v>
      </c>
      <c r="I42" s="570">
        <f>CPTM!H40</f>
        <v>0</v>
      </c>
      <c r="J42" s="570">
        <f>CPTM!I40</f>
        <v>0</v>
      </c>
      <c r="K42" s="570">
        <f>CPTM!J40</f>
        <v>0</v>
      </c>
      <c r="L42" s="570">
        <f>CPTM!K40</f>
        <v>0</v>
      </c>
      <c r="M42" s="570">
        <f>CPTM!L40</f>
        <v>0</v>
      </c>
      <c r="N42" s="570">
        <f>CPTM!M40</f>
        <v>470</v>
      </c>
      <c r="O42" s="570">
        <f>CPTM!N40</f>
        <v>264</v>
      </c>
      <c r="P42" s="570">
        <f>CPTM!O40</f>
        <v>0</v>
      </c>
      <c r="Q42" s="570">
        <f>CPTM!P40</f>
        <v>0</v>
      </c>
      <c r="R42" s="570">
        <f>CPTM!Q40</f>
        <v>0</v>
      </c>
      <c r="S42" s="570">
        <f>CPTM!R40</f>
        <v>0</v>
      </c>
      <c r="T42" s="570">
        <f>CPTM!S40</f>
        <v>0</v>
      </c>
      <c r="U42" s="570">
        <f>CPTM!T40</f>
        <v>0</v>
      </c>
      <c r="V42" s="570">
        <f>CPTM!U40</f>
        <v>0</v>
      </c>
      <c r="W42" s="80"/>
      <c r="X42" s="659"/>
      <c r="Y42" s="570" t="str">
        <f>INDEX(E41:V42,1,MATCH(Z41,E42:V42,0))</f>
        <v>33"94</v>
      </c>
      <c r="Z42" s="670"/>
      <c r="AA42" s="570" t="s">
        <v>1554</v>
      </c>
      <c r="AB42" s="659"/>
    </row>
    <row r="43" spans="2:28" ht="15" customHeight="1">
      <c r="B43" s="656"/>
      <c r="C43" s="45" t="s">
        <v>491</v>
      </c>
      <c r="D43" s="658">
        <v>56</v>
      </c>
      <c r="E43" s="285"/>
      <c r="F43" s="571"/>
      <c r="G43" s="571"/>
      <c r="H43" s="571"/>
      <c r="I43" s="571"/>
      <c r="J43" s="571"/>
      <c r="K43" s="571"/>
      <c r="L43" s="571"/>
      <c r="M43" s="571"/>
      <c r="N43" s="571"/>
      <c r="O43" s="571"/>
      <c r="P43" s="571"/>
      <c r="Q43" s="571"/>
      <c r="R43" s="571"/>
      <c r="S43" s="571"/>
      <c r="T43" s="571"/>
      <c r="U43" s="571"/>
      <c r="V43" s="571"/>
      <c r="W43" s="80"/>
      <c r="X43" s="659" t="str">
        <f>IF(Z43=0,"",RANK(Z43,$Z$7:$Z$137,0))</f>
        <v/>
      </c>
      <c r="Y43" s="569" t="str">
        <f>INDEX(CSE,1,MATCH(Z43,E44:V44,0))</f>
        <v>50m NL</v>
      </c>
      <c r="Z43" s="670">
        <f>MAX(E44:V44)</f>
        <v>0</v>
      </c>
      <c r="AA43" s="569"/>
      <c r="AB43" s="659"/>
    </row>
    <row r="44" spans="2:28" ht="15" customHeight="1" thickBot="1">
      <c r="B44" s="657"/>
      <c r="C44" s="45" t="s">
        <v>61</v>
      </c>
      <c r="D44" s="620"/>
      <c r="E44" s="18">
        <f>CPTM!D42</f>
        <v>0</v>
      </c>
      <c r="F44" s="570">
        <f>CPTM!E42</f>
        <v>0</v>
      </c>
      <c r="G44" s="570">
        <f>CPTM!F42</f>
        <v>0</v>
      </c>
      <c r="H44" s="570">
        <f>CPTM!G42</f>
        <v>0</v>
      </c>
      <c r="I44" s="570">
        <f>CPTM!H42</f>
        <v>0</v>
      </c>
      <c r="J44" s="570">
        <f>CPTM!I42</f>
        <v>0</v>
      </c>
      <c r="K44" s="570">
        <f>CPTM!J42</f>
        <v>0</v>
      </c>
      <c r="L44" s="570">
        <f>CPTM!K42</f>
        <v>0</v>
      </c>
      <c r="M44" s="570">
        <f>CPTM!L42</f>
        <v>0</v>
      </c>
      <c r="N44" s="570">
        <f>CPTM!M42</f>
        <v>0</v>
      </c>
      <c r="O44" s="570">
        <f>CPTM!N42</f>
        <v>0</v>
      </c>
      <c r="P44" s="570">
        <f>CPTM!O42</f>
        <v>0</v>
      </c>
      <c r="Q44" s="570">
        <f>CPTM!P42</f>
        <v>0</v>
      </c>
      <c r="R44" s="570">
        <f>CPTM!Q42</f>
        <v>0</v>
      </c>
      <c r="S44" s="570">
        <f>CPTM!R42</f>
        <v>0</v>
      </c>
      <c r="T44" s="570">
        <f>CPTM!S42</f>
        <v>0</v>
      </c>
      <c r="U44" s="570">
        <f>CPTM!T42</f>
        <v>0</v>
      </c>
      <c r="V44" s="570">
        <f>CPTM!U42</f>
        <v>0</v>
      </c>
      <c r="W44" s="80"/>
      <c r="X44" s="659"/>
      <c r="Y44" s="570">
        <f>INDEX(E43:V44,1,MATCH(Z43,E44:V44,0))</f>
        <v>0</v>
      </c>
      <c r="Z44" s="670"/>
      <c r="AA44" s="570"/>
      <c r="AB44" s="659"/>
    </row>
    <row r="45" spans="2:28" ht="15" customHeight="1">
      <c r="B45" s="628">
        <v>7</v>
      </c>
      <c r="C45" s="43" t="s">
        <v>20</v>
      </c>
      <c r="D45" s="658">
        <v>60</v>
      </c>
      <c r="E45" s="17" t="s">
        <v>925</v>
      </c>
      <c r="F45" s="569" t="s">
        <v>773</v>
      </c>
      <c r="G45" s="569"/>
      <c r="H45" s="569"/>
      <c r="I45" s="569"/>
      <c r="J45" s="569"/>
      <c r="K45" s="569" t="s">
        <v>892</v>
      </c>
      <c r="L45" s="569" t="s">
        <v>927</v>
      </c>
      <c r="M45" s="569"/>
      <c r="N45" s="569" t="s">
        <v>893</v>
      </c>
      <c r="O45" s="569" t="s">
        <v>894</v>
      </c>
      <c r="P45" s="569"/>
      <c r="Q45" s="569" t="s">
        <v>945</v>
      </c>
      <c r="R45" s="569" t="s">
        <v>1411</v>
      </c>
      <c r="S45" s="569"/>
      <c r="T45" s="569" t="s">
        <v>1066</v>
      </c>
      <c r="U45" s="569"/>
      <c r="V45" s="569"/>
      <c r="W45" s="80"/>
      <c r="X45" s="659">
        <f>IF(Z45=0,"",RANK(Z45,$Z$7:$Z$137,0))</f>
        <v>12</v>
      </c>
      <c r="Y45" s="569" t="str">
        <f>INDEX(CSE,1,MATCH(Z45,E46:V46,0))</f>
        <v>50m PAP</v>
      </c>
      <c r="Z45" s="670">
        <f>MAX(E46:V46)</f>
        <v>846</v>
      </c>
      <c r="AA45" s="569"/>
      <c r="AB45" s="659"/>
    </row>
    <row r="46" spans="2:28" ht="15" customHeight="1">
      <c r="B46" s="617"/>
      <c r="C46" s="44" t="s">
        <v>21</v>
      </c>
      <c r="D46" s="620"/>
      <c r="E46" s="18">
        <f>CPTM!D44</f>
        <v>813</v>
      </c>
      <c r="F46" s="570">
        <f>CPTM!E44</f>
        <v>751</v>
      </c>
      <c r="G46" s="570">
        <f>CPTM!F44</f>
        <v>0</v>
      </c>
      <c r="H46" s="570">
        <f>CPTM!G44</f>
        <v>0</v>
      </c>
      <c r="I46" s="570">
        <f>CPTM!H44</f>
        <v>0</v>
      </c>
      <c r="J46" s="570">
        <f>CPTM!I44</f>
        <v>0</v>
      </c>
      <c r="K46" s="570">
        <f>CPTM!J44</f>
        <v>741</v>
      </c>
      <c r="L46" s="570">
        <f>CPTM!K44</f>
        <v>666</v>
      </c>
      <c r="M46" s="570">
        <f>CPTM!L44</f>
        <v>0</v>
      </c>
      <c r="N46" s="570">
        <f>CPTM!M44</f>
        <v>638</v>
      </c>
      <c r="O46" s="570">
        <f>CPTM!N44</f>
        <v>604</v>
      </c>
      <c r="P46" s="570">
        <f>CPTM!O44</f>
        <v>0</v>
      </c>
      <c r="Q46" s="570">
        <f>CPTM!P44</f>
        <v>846</v>
      </c>
      <c r="R46" s="570">
        <f>CPTM!Q44</f>
        <v>747</v>
      </c>
      <c r="S46" s="570">
        <f>CPTM!R44</f>
        <v>0</v>
      </c>
      <c r="T46" s="570">
        <f>CPTM!S44</f>
        <v>740</v>
      </c>
      <c r="U46" s="570">
        <f>CPTM!T44</f>
        <v>0</v>
      </c>
      <c r="V46" s="570">
        <f>CPTM!U44</f>
        <v>0</v>
      </c>
      <c r="W46" s="80"/>
      <c r="X46" s="659"/>
      <c r="Y46" s="570" t="str">
        <f>INDEX(E45:V46,1,MATCH(Z45,E46:V46,0))</f>
        <v>30"89</v>
      </c>
      <c r="Z46" s="670"/>
      <c r="AA46" s="570"/>
      <c r="AB46" s="659"/>
    </row>
    <row r="47" spans="2:28" ht="15" customHeight="1">
      <c r="B47" s="617"/>
      <c r="C47" s="43" t="s">
        <v>317</v>
      </c>
      <c r="D47" s="658">
        <v>61</v>
      </c>
      <c r="E47" s="17" t="s">
        <v>706</v>
      </c>
      <c r="F47" s="569"/>
      <c r="G47" s="569"/>
      <c r="H47" s="569"/>
      <c r="I47" s="569"/>
      <c r="J47" s="569"/>
      <c r="K47" s="569"/>
      <c r="L47" s="569"/>
      <c r="M47" s="569"/>
      <c r="N47" s="569" t="s">
        <v>934</v>
      </c>
      <c r="O47" s="569" t="s">
        <v>995</v>
      </c>
      <c r="P47" s="569"/>
      <c r="Q47" s="569"/>
      <c r="R47" s="569"/>
      <c r="S47" s="569"/>
      <c r="T47" s="569" t="s">
        <v>996</v>
      </c>
      <c r="U47" s="569"/>
      <c r="V47" s="569"/>
      <c r="W47" s="80"/>
      <c r="X47" s="659">
        <f>IF(Z47=0,"",RANK(Z47,$Z$7:$Z$137,0))</f>
        <v>16</v>
      </c>
      <c r="Y47" s="569" t="str">
        <f>INDEX(CSE,1,MATCH(Z47,E48:V48,0))</f>
        <v>50m NL</v>
      </c>
      <c r="Z47" s="670">
        <f>MAX(E48:V48)</f>
        <v>792</v>
      </c>
      <c r="AA47" s="17"/>
      <c r="AB47" s="659"/>
    </row>
    <row r="48" spans="2:28" ht="15" customHeight="1" thickBot="1">
      <c r="B48" s="629"/>
      <c r="C48" s="44" t="s">
        <v>318</v>
      </c>
      <c r="D48" s="620"/>
      <c r="E48" s="18">
        <f>CPTM!D46</f>
        <v>792</v>
      </c>
      <c r="F48" s="570">
        <f>CPTM!E46</f>
        <v>0</v>
      </c>
      <c r="G48" s="570">
        <f>CPTM!F46</f>
        <v>0</v>
      </c>
      <c r="H48" s="570">
        <f>CPTM!G46</f>
        <v>0</v>
      </c>
      <c r="I48" s="570">
        <f>CPTM!H46</f>
        <v>0</v>
      </c>
      <c r="J48" s="570">
        <f>CPTM!I46</f>
        <v>0</v>
      </c>
      <c r="K48" s="570">
        <f>CPTM!J46</f>
        <v>0</v>
      </c>
      <c r="L48" s="570">
        <f>CPTM!K46</f>
        <v>0</v>
      </c>
      <c r="M48" s="570">
        <f>CPTM!L46</f>
        <v>0</v>
      </c>
      <c r="N48" s="570">
        <f>CPTM!M46</f>
        <v>773</v>
      </c>
      <c r="O48" s="570">
        <f>CPTM!N46</f>
        <v>698</v>
      </c>
      <c r="P48" s="570">
        <f>CPTM!O46</f>
        <v>0</v>
      </c>
      <c r="Q48" s="570">
        <f>CPTM!P46</f>
        <v>0</v>
      </c>
      <c r="R48" s="570">
        <f>CPTM!Q46</f>
        <v>0</v>
      </c>
      <c r="S48" s="570">
        <f>CPTM!R46</f>
        <v>0</v>
      </c>
      <c r="T48" s="570">
        <f>CPTM!S46</f>
        <v>657</v>
      </c>
      <c r="U48" s="570">
        <f>CPTM!T46</f>
        <v>0</v>
      </c>
      <c r="V48" s="570">
        <f>CPTM!U46</f>
        <v>0</v>
      </c>
      <c r="W48" s="80"/>
      <c r="X48" s="659"/>
      <c r="Y48" s="570" t="str">
        <f>INDEX(E47:V48,1,MATCH(Z47,E48:V48,0))</f>
        <v>29"88</v>
      </c>
      <c r="Z48" s="670"/>
      <c r="AA48" s="18"/>
      <c r="AB48" s="659"/>
    </row>
    <row r="49" spans="2:28" ht="15" customHeight="1">
      <c r="B49" s="616" t="s">
        <v>306</v>
      </c>
      <c r="C49" s="45" t="s">
        <v>1271</v>
      </c>
      <c r="D49" s="658">
        <v>63</v>
      </c>
      <c r="E49" s="582" t="s">
        <v>1316</v>
      </c>
      <c r="F49" s="571"/>
      <c r="G49" s="571"/>
      <c r="H49" s="571"/>
      <c r="I49" s="571"/>
      <c r="J49" s="571"/>
      <c r="K49" s="548" t="s">
        <v>1270</v>
      </c>
      <c r="L49" s="571"/>
      <c r="M49" s="571"/>
      <c r="N49" s="571"/>
      <c r="O49" s="571"/>
      <c r="P49" s="571"/>
      <c r="Q49" s="571"/>
      <c r="R49" s="571"/>
      <c r="S49" s="571"/>
      <c r="T49" s="571"/>
      <c r="U49" s="571"/>
      <c r="V49" s="571"/>
      <c r="W49" s="80"/>
      <c r="X49" s="659">
        <f>IF(Z49=0,"",RANK(Z49,$Z$7:$Z$137,0))</f>
        <v>21</v>
      </c>
      <c r="Y49" s="545" t="str">
        <f>INDEX(CSE,1,MATCH(Z49,E50:V50,0))</f>
        <v>50m NL</v>
      </c>
      <c r="Z49" s="670">
        <f>MAX(E50:V50)</f>
        <v>694</v>
      </c>
      <c r="AA49" s="585" t="s">
        <v>362</v>
      </c>
      <c r="AB49" s="659">
        <v>694</v>
      </c>
    </row>
    <row r="50" spans="2:28" ht="15" customHeight="1" thickBot="1">
      <c r="B50" s="629"/>
      <c r="C50" s="45" t="s">
        <v>1272</v>
      </c>
      <c r="D50" s="620"/>
      <c r="E50" s="18">
        <f>CPTM!D48</f>
        <v>694</v>
      </c>
      <c r="F50" s="570">
        <f>CPTM!E48</f>
        <v>0</v>
      </c>
      <c r="G50" s="570">
        <f>CPTM!F48</f>
        <v>0</v>
      </c>
      <c r="H50" s="570">
        <f>CPTM!G48</f>
        <v>0</v>
      </c>
      <c r="I50" s="570">
        <f>CPTM!H48</f>
        <v>0</v>
      </c>
      <c r="J50" s="570">
        <f>CPTM!I48</f>
        <v>0</v>
      </c>
      <c r="K50" s="570">
        <f>CPTM!J48</f>
        <v>637</v>
      </c>
      <c r="L50" s="570">
        <f>CPTM!K48</f>
        <v>0</v>
      </c>
      <c r="M50" s="570">
        <f>CPTM!L48</f>
        <v>0</v>
      </c>
      <c r="N50" s="570">
        <f>CPTM!M48</f>
        <v>0</v>
      </c>
      <c r="O50" s="570">
        <f>CPTM!N48</f>
        <v>0</v>
      </c>
      <c r="P50" s="570">
        <f>CPTM!O48</f>
        <v>0</v>
      </c>
      <c r="Q50" s="570">
        <f>CPTM!P48</f>
        <v>0</v>
      </c>
      <c r="R50" s="570">
        <f>CPTM!Q48</f>
        <v>0</v>
      </c>
      <c r="S50" s="570">
        <f>CPTM!R48</f>
        <v>0</v>
      </c>
      <c r="T50" s="570">
        <f>CPTM!S48</f>
        <v>0</v>
      </c>
      <c r="U50" s="570">
        <f>CPTM!T48</f>
        <v>0</v>
      </c>
      <c r="V50" s="570">
        <f>CPTM!U48</f>
        <v>0</v>
      </c>
      <c r="W50" s="80"/>
      <c r="X50" s="659"/>
      <c r="Y50" s="570" t="str">
        <f>INDEX(E49:V50,1,MATCH(Z49,E50:V50,0))</f>
        <v>31"62</v>
      </c>
      <c r="Z50" s="670"/>
      <c r="AA50" s="18" t="s">
        <v>1316</v>
      </c>
      <c r="AB50" s="659"/>
    </row>
    <row r="51" spans="2:28" ht="15" customHeight="1">
      <c r="B51" s="628">
        <v>6</v>
      </c>
      <c r="C51" s="43" t="s">
        <v>32</v>
      </c>
      <c r="D51" s="658">
        <v>64</v>
      </c>
      <c r="E51" s="17"/>
      <c r="F51" s="569"/>
      <c r="G51" s="569" t="s">
        <v>1003</v>
      </c>
      <c r="H51" s="569"/>
      <c r="I51" s="569"/>
      <c r="J51" s="569"/>
      <c r="K51" s="527" t="s">
        <v>714</v>
      </c>
      <c r="L51" s="569" t="s">
        <v>1004</v>
      </c>
      <c r="M51" s="569" t="s">
        <v>1005</v>
      </c>
      <c r="N51" s="569"/>
      <c r="O51" s="569"/>
      <c r="P51" s="569"/>
      <c r="Q51" s="569"/>
      <c r="R51" s="569"/>
      <c r="S51" s="569"/>
      <c r="T51" s="569"/>
      <c r="U51" s="569"/>
      <c r="V51" s="569"/>
      <c r="W51" s="80"/>
      <c r="X51" s="659">
        <f>IF(Z51=0,"",RANK(Z51,$Z$7:$Z$137,0))</f>
        <v>22</v>
      </c>
      <c r="Y51" s="569" t="str">
        <f>INDEX(CSE,1,MATCH(Z51,E52:V52,0))</f>
        <v>200m NL</v>
      </c>
      <c r="Z51" s="670">
        <f>MAX(E52:V52)</f>
        <v>692</v>
      </c>
      <c r="AA51" s="569"/>
      <c r="AB51" s="659"/>
    </row>
    <row r="52" spans="2:28" ht="15" customHeight="1">
      <c r="B52" s="617"/>
      <c r="C52" s="44" t="s">
        <v>108</v>
      </c>
      <c r="D52" s="620"/>
      <c r="E52" s="18">
        <f>CPTM!D50</f>
        <v>0</v>
      </c>
      <c r="F52" s="570">
        <f>CPTM!E50</f>
        <v>0</v>
      </c>
      <c r="G52" s="570">
        <f>CPTM!F50</f>
        <v>692</v>
      </c>
      <c r="H52" s="570">
        <f>CPTM!G50</f>
        <v>0</v>
      </c>
      <c r="I52" s="570">
        <f>CPTM!H50</f>
        <v>0</v>
      </c>
      <c r="J52" s="570">
        <f>CPTM!I50</f>
        <v>0</v>
      </c>
      <c r="K52" s="528">
        <f>CPTM!J50</f>
        <v>687</v>
      </c>
      <c r="L52" s="570">
        <f>CPTM!K50</f>
        <v>672</v>
      </c>
      <c r="M52" s="570">
        <f>CPTM!L50</f>
        <v>637</v>
      </c>
      <c r="N52" s="570">
        <f>CPTM!M50</f>
        <v>0</v>
      </c>
      <c r="O52" s="570">
        <f>CPTM!N50</f>
        <v>0</v>
      </c>
      <c r="P52" s="570">
        <f>CPTM!O50</f>
        <v>0</v>
      </c>
      <c r="Q52" s="570">
        <f>CPTM!P50</f>
        <v>0</v>
      </c>
      <c r="R52" s="570">
        <f>CPTM!Q50</f>
        <v>0</v>
      </c>
      <c r="S52" s="570">
        <f>CPTM!R50</f>
        <v>0</v>
      </c>
      <c r="T52" s="570">
        <f>CPTM!S50</f>
        <v>0</v>
      </c>
      <c r="U52" s="570">
        <f>CPTM!T50</f>
        <v>0</v>
      </c>
      <c r="V52" s="570">
        <f>CPTM!U50</f>
        <v>0</v>
      </c>
      <c r="W52" s="80"/>
      <c r="X52" s="659"/>
      <c r="Y52" s="570" t="str">
        <f>INDEX(E51:V52,1,MATCH(Z51,E52:V52,0))</f>
        <v>2'26"73</v>
      </c>
      <c r="Z52" s="670"/>
      <c r="AA52" s="570"/>
      <c r="AB52" s="659"/>
    </row>
    <row r="53" spans="2:28" ht="15" customHeight="1">
      <c r="B53" s="617"/>
      <c r="C53" s="196" t="s">
        <v>315</v>
      </c>
      <c r="D53" s="658">
        <v>64</v>
      </c>
      <c r="E53" s="17" t="s">
        <v>878</v>
      </c>
      <c r="F53" s="569" t="s">
        <v>879</v>
      </c>
      <c r="G53" s="569" t="s">
        <v>880</v>
      </c>
      <c r="H53" s="569"/>
      <c r="I53" s="569"/>
      <c r="J53" s="569"/>
      <c r="K53" s="569"/>
      <c r="L53" s="569"/>
      <c r="M53" s="569"/>
      <c r="N53" s="569"/>
      <c r="O53" s="569"/>
      <c r="P53" s="569"/>
      <c r="Q53" s="569" t="s">
        <v>731</v>
      </c>
      <c r="R53" s="569"/>
      <c r="S53" s="569"/>
      <c r="T53" s="569" t="s">
        <v>881</v>
      </c>
      <c r="U53" s="569"/>
      <c r="V53" s="569"/>
      <c r="W53" s="80"/>
      <c r="X53" s="659">
        <f>IF(Z53=0,"",RANK(Z53,$Z$7:$Z$137,0))</f>
        <v>20</v>
      </c>
      <c r="Y53" s="569" t="str">
        <f>INDEX(CSE,1,MATCH(Z53,E54:V54,0))</f>
        <v>50m NL</v>
      </c>
      <c r="Z53" s="670">
        <f>MAX(E54:V54)</f>
        <v>702</v>
      </c>
      <c r="AA53" s="545" t="s">
        <v>362</v>
      </c>
      <c r="AB53" s="659">
        <v>692</v>
      </c>
    </row>
    <row r="54" spans="2:28" ht="15" customHeight="1">
      <c r="B54" s="617"/>
      <c r="C54" s="197" t="s">
        <v>316</v>
      </c>
      <c r="D54" s="620"/>
      <c r="E54" s="18">
        <f>CPTM!D52</f>
        <v>702</v>
      </c>
      <c r="F54" s="570">
        <f>CPTM!E52</f>
        <v>562</v>
      </c>
      <c r="G54" s="570">
        <f>CPTM!F52</f>
        <v>408</v>
      </c>
      <c r="H54" s="570">
        <f>CPTM!G52</f>
        <v>0</v>
      </c>
      <c r="I54" s="570">
        <f>CPTM!H52</f>
        <v>0</v>
      </c>
      <c r="J54" s="570">
        <f>CPTM!I52</f>
        <v>0</v>
      </c>
      <c r="K54" s="570">
        <f>CPTM!J52</f>
        <v>0</v>
      </c>
      <c r="L54" s="570">
        <f>CPTM!K52</f>
        <v>0</v>
      </c>
      <c r="M54" s="570">
        <f>CPTM!L52</f>
        <v>0</v>
      </c>
      <c r="N54" s="570">
        <f>CPTM!M52</f>
        <v>0</v>
      </c>
      <c r="O54" s="570">
        <f>CPTM!N52</f>
        <v>0</v>
      </c>
      <c r="P54" s="570">
        <f>CPTM!O52</f>
        <v>0</v>
      </c>
      <c r="Q54" s="570">
        <f>CPTM!P52</f>
        <v>514</v>
      </c>
      <c r="R54" s="570">
        <f>CPTM!Q52</f>
        <v>0</v>
      </c>
      <c r="S54" s="570">
        <f>CPTM!R52</f>
        <v>0</v>
      </c>
      <c r="T54" s="570">
        <f>CPTM!S52</f>
        <v>394</v>
      </c>
      <c r="U54" s="570">
        <f>CPTM!T52</f>
        <v>0</v>
      </c>
      <c r="V54" s="570">
        <f>CPTM!U52</f>
        <v>0</v>
      </c>
      <c r="W54" s="80"/>
      <c r="X54" s="659"/>
      <c r="Y54" s="570" t="str">
        <f>INDEX(E53:V54,1,MATCH(Z53,E54:V54,0))</f>
        <v>31"47</v>
      </c>
      <c r="Z54" s="670"/>
      <c r="AA54" s="570" t="s">
        <v>1551</v>
      </c>
      <c r="AB54" s="659"/>
    </row>
    <row r="55" spans="2:28" ht="15" customHeight="1">
      <c r="B55" s="617"/>
      <c r="C55" s="383" t="s">
        <v>490</v>
      </c>
      <c r="D55" s="658">
        <v>64</v>
      </c>
      <c r="E55" s="285"/>
      <c r="F55" s="571"/>
      <c r="G55" s="571"/>
      <c r="H55" s="571"/>
      <c r="I55" s="571"/>
      <c r="J55" s="571"/>
      <c r="K55" s="571"/>
      <c r="L55" s="571"/>
      <c r="M55" s="571"/>
      <c r="N55" s="571"/>
      <c r="O55" s="571"/>
      <c r="P55" s="571"/>
      <c r="Q55" s="571"/>
      <c r="R55" s="571"/>
      <c r="S55" s="571"/>
      <c r="T55" s="571"/>
      <c r="U55" s="571"/>
      <c r="V55" s="571"/>
      <c r="W55" s="80"/>
      <c r="X55" s="659" t="str">
        <f>IF(Z55=0,"",RANK(Z55,$Z$7:$Z$137,0))</f>
        <v/>
      </c>
      <c r="Y55" s="569" t="str">
        <f>INDEX(CSE,1,MATCH(Z55,E56:V56,0))</f>
        <v>50m NL</v>
      </c>
      <c r="Z55" s="670">
        <f>MAX(E56:V56)</f>
        <v>0</v>
      </c>
      <c r="AA55" s="569"/>
      <c r="AB55" s="659"/>
    </row>
    <row r="56" spans="2:28" ht="15" customHeight="1">
      <c r="B56" s="617"/>
      <c r="C56" s="383" t="s">
        <v>470</v>
      </c>
      <c r="D56" s="620"/>
      <c r="E56" s="18">
        <f>CPTM!D54</f>
        <v>0</v>
      </c>
      <c r="F56" s="570">
        <f>CPTM!E54</f>
        <v>0</v>
      </c>
      <c r="G56" s="570">
        <f>CPTM!F54</f>
        <v>0</v>
      </c>
      <c r="H56" s="570">
        <f>CPTM!G54</f>
        <v>0</v>
      </c>
      <c r="I56" s="570">
        <f>CPTM!H54</f>
        <v>0</v>
      </c>
      <c r="J56" s="570">
        <f>CPTM!I54</f>
        <v>0</v>
      </c>
      <c r="K56" s="570">
        <f>CPTM!J54</f>
        <v>0</v>
      </c>
      <c r="L56" s="570">
        <f>CPTM!K54</f>
        <v>0</v>
      </c>
      <c r="M56" s="570">
        <f>CPTM!L54</f>
        <v>0</v>
      </c>
      <c r="N56" s="570">
        <f>CPTM!M54</f>
        <v>0</v>
      </c>
      <c r="O56" s="570">
        <f>CPTM!N54</f>
        <v>0</v>
      </c>
      <c r="P56" s="570">
        <f>CPTM!O54</f>
        <v>0</v>
      </c>
      <c r="Q56" s="570">
        <f>CPTM!P54</f>
        <v>0</v>
      </c>
      <c r="R56" s="570">
        <f>CPTM!Q54</f>
        <v>0</v>
      </c>
      <c r="S56" s="570">
        <f>CPTM!R54</f>
        <v>0</v>
      </c>
      <c r="T56" s="570">
        <f>CPTM!S54</f>
        <v>0</v>
      </c>
      <c r="U56" s="570">
        <f>CPTM!T54</f>
        <v>0</v>
      </c>
      <c r="V56" s="570">
        <f>CPTM!U54</f>
        <v>0</v>
      </c>
      <c r="W56" s="80"/>
      <c r="X56" s="659"/>
      <c r="Y56" s="570">
        <f>INDEX(E55:V56,1,MATCH(Z55,E56:V56,0))</f>
        <v>0</v>
      </c>
      <c r="Z56" s="670"/>
      <c r="AA56" s="570"/>
      <c r="AB56" s="659"/>
    </row>
    <row r="57" spans="2:28" ht="15" customHeight="1">
      <c r="B57" s="617"/>
      <c r="C57" s="196" t="s">
        <v>327</v>
      </c>
      <c r="D57" s="658">
        <v>64</v>
      </c>
      <c r="E57" s="17"/>
      <c r="F57" s="569"/>
      <c r="G57" s="569"/>
      <c r="H57" s="569"/>
      <c r="I57" s="569"/>
      <c r="J57" s="569"/>
      <c r="K57" s="569"/>
      <c r="L57" s="569"/>
      <c r="M57" s="569"/>
      <c r="N57" s="569"/>
      <c r="O57" s="569"/>
      <c r="P57" s="569"/>
      <c r="Q57" s="569"/>
      <c r="R57" s="569"/>
      <c r="S57" s="569"/>
      <c r="T57" s="569"/>
      <c r="U57" s="569"/>
      <c r="V57" s="569"/>
      <c r="W57" s="80"/>
      <c r="X57" s="659" t="str">
        <f>IF(Z57=0,"",RANK(Z57,$Z$7:$Z$137,0))</f>
        <v/>
      </c>
      <c r="Y57" s="569" t="str">
        <f>INDEX(CSE,1,MATCH(Z57,E58:V58,0))</f>
        <v>50m NL</v>
      </c>
      <c r="Z57" s="670">
        <f>MAX(E58:V58)</f>
        <v>0</v>
      </c>
      <c r="AA57" s="569"/>
      <c r="AB57" s="659"/>
    </row>
    <row r="58" spans="2:28" ht="15" customHeight="1">
      <c r="B58" s="617"/>
      <c r="C58" s="197" t="s">
        <v>19</v>
      </c>
      <c r="D58" s="620"/>
      <c r="E58" s="18">
        <f>CPTM!D56</f>
        <v>0</v>
      </c>
      <c r="F58" s="570">
        <f>CPTM!E56</f>
        <v>0</v>
      </c>
      <c r="G58" s="570">
        <f>CPTM!F56</f>
        <v>0</v>
      </c>
      <c r="H58" s="570">
        <f>CPTM!G56</f>
        <v>0</v>
      </c>
      <c r="I58" s="570">
        <f>CPTM!H56</f>
        <v>0</v>
      </c>
      <c r="J58" s="570">
        <f>CPTM!I56</f>
        <v>0</v>
      </c>
      <c r="K58" s="570">
        <f>CPTM!J56</f>
        <v>0</v>
      </c>
      <c r="L58" s="570">
        <f>CPTM!K56</f>
        <v>0</v>
      </c>
      <c r="M58" s="570">
        <f>CPTM!L56</f>
        <v>0</v>
      </c>
      <c r="N58" s="570">
        <f>CPTM!M56</f>
        <v>0</v>
      </c>
      <c r="O58" s="570">
        <f>CPTM!N56</f>
        <v>0</v>
      </c>
      <c r="P58" s="570">
        <f>CPTM!O56</f>
        <v>0</v>
      </c>
      <c r="Q58" s="570">
        <f>CPTM!P56</f>
        <v>0</v>
      </c>
      <c r="R58" s="570">
        <f>CPTM!Q56</f>
        <v>0</v>
      </c>
      <c r="S58" s="570">
        <f>CPTM!R56</f>
        <v>0</v>
      </c>
      <c r="T58" s="570">
        <f>CPTM!S56</f>
        <v>0</v>
      </c>
      <c r="U58" s="570">
        <f>CPTM!T56</f>
        <v>0</v>
      </c>
      <c r="V58" s="570">
        <f>CPTM!U56</f>
        <v>0</v>
      </c>
      <c r="W58" s="80"/>
      <c r="X58" s="659"/>
      <c r="Y58" s="570">
        <f>INDEX(E57:V58,1,MATCH(Z57,E58:V58,0))</f>
        <v>0</v>
      </c>
      <c r="Z58" s="670"/>
      <c r="AA58" s="570"/>
      <c r="AB58" s="659"/>
    </row>
    <row r="59" spans="2:28" ht="15" customHeight="1">
      <c r="B59" s="617"/>
      <c r="C59" s="196" t="s">
        <v>469</v>
      </c>
      <c r="D59" s="658">
        <v>65</v>
      </c>
      <c r="E59" s="328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80"/>
      <c r="X59" s="659" t="str">
        <f>IF(Z59=0,"",RANK(Z59,$Z$7:$Z$137,0))</f>
        <v/>
      </c>
      <c r="Y59" s="569" t="str">
        <f>INDEX(CSE,1,MATCH(Z59,E60:V60,0))</f>
        <v>50m NL</v>
      </c>
      <c r="Z59" s="670">
        <f>MAX(E60:V60)</f>
        <v>0</v>
      </c>
      <c r="AA59" s="569"/>
      <c r="AB59" s="659"/>
    </row>
    <row r="60" spans="2:28" ht="15" customHeight="1">
      <c r="B60" s="617"/>
      <c r="C60" s="197" t="s">
        <v>470</v>
      </c>
      <c r="D60" s="620"/>
      <c r="E60" s="393">
        <f>CPTM!D58</f>
        <v>0</v>
      </c>
      <c r="F60" s="573">
        <f>CPTM!E58</f>
        <v>0</v>
      </c>
      <c r="G60" s="573">
        <f>CPTM!F58</f>
        <v>0</v>
      </c>
      <c r="H60" s="573">
        <f>CPTM!G58</f>
        <v>0</v>
      </c>
      <c r="I60" s="573">
        <f>CPTM!H58</f>
        <v>0</v>
      </c>
      <c r="J60" s="573">
        <f>CPTM!I58</f>
        <v>0</v>
      </c>
      <c r="K60" s="573">
        <f>CPTM!J58</f>
        <v>0</v>
      </c>
      <c r="L60" s="573">
        <f>CPTM!K58</f>
        <v>0</v>
      </c>
      <c r="M60" s="573">
        <f>CPTM!L58</f>
        <v>0</v>
      </c>
      <c r="N60" s="573">
        <f>CPTM!M58</f>
        <v>0</v>
      </c>
      <c r="O60" s="573">
        <f>CPTM!N58</f>
        <v>0</v>
      </c>
      <c r="P60" s="573">
        <f>CPTM!O58</f>
        <v>0</v>
      </c>
      <c r="Q60" s="573">
        <f>CPTM!P58</f>
        <v>0</v>
      </c>
      <c r="R60" s="573">
        <f>CPTM!Q58</f>
        <v>0</v>
      </c>
      <c r="S60" s="573">
        <f>CPTM!R58</f>
        <v>0</v>
      </c>
      <c r="T60" s="573">
        <f>CPTM!S58</f>
        <v>0</v>
      </c>
      <c r="U60" s="573">
        <f>CPTM!T58</f>
        <v>0</v>
      </c>
      <c r="V60" s="573">
        <f>CPTM!U58</f>
        <v>0</v>
      </c>
      <c r="W60" s="80"/>
      <c r="X60" s="659"/>
      <c r="Y60" s="570">
        <f>INDEX(E59:V60,1,MATCH(Z59,E60:V60,0))</f>
        <v>0</v>
      </c>
      <c r="Z60" s="670"/>
      <c r="AA60" s="570"/>
      <c r="AB60" s="659"/>
    </row>
    <row r="61" spans="2:28" ht="15" customHeight="1">
      <c r="B61" s="617"/>
      <c r="C61" s="45" t="s">
        <v>334</v>
      </c>
      <c r="D61" s="655">
        <v>67</v>
      </c>
      <c r="E61" s="394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80"/>
      <c r="X61" s="659" t="str">
        <f>IF(Z61=0,"",RANK(Z61,$Z$7:$Z$137,0))</f>
        <v/>
      </c>
      <c r="Y61" s="569" t="str">
        <f>INDEX(CSE,1,MATCH(Z61,E62:V62,0))</f>
        <v>50m NL</v>
      </c>
      <c r="Z61" s="670">
        <f>MAX(E62:V62)</f>
        <v>0</v>
      </c>
      <c r="AA61" s="223"/>
      <c r="AB61" s="659"/>
    </row>
    <row r="62" spans="2:28" ht="15" customHeight="1" thickBot="1">
      <c r="B62" s="629"/>
      <c r="C62" s="441" t="s">
        <v>391</v>
      </c>
      <c r="D62" s="620"/>
      <c r="E62" s="393">
        <f>CPTM!D60</f>
        <v>0</v>
      </c>
      <c r="F62" s="573">
        <f>CPTM!E60</f>
        <v>0</v>
      </c>
      <c r="G62" s="573">
        <f>CPTM!F60</f>
        <v>0</v>
      </c>
      <c r="H62" s="573">
        <f>CPTM!G60</f>
        <v>0</v>
      </c>
      <c r="I62" s="573">
        <f>CPTM!H60</f>
        <v>0</v>
      </c>
      <c r="J62" s="573">
        <f>CPTM!I60</f>
        <v>0</v>
      </c>
      <c r="K62" s="573">
        <f>CPTM!J60</f>
        <v>0</v>
      </c>
      <c r="L62" s="573">
        <f>CPTM!K60</f>
        <v>0</v>
      </c>
      <c r="M62" s="573">
        <f>CPTM!L60</f>
        <v>0</v>
      </c>
      <c r="N62" s="573">
        <f>CPTM!M60</f>
        <v>0</v>
      </c>
      <c r="O62" s="573">
        <f>CPTM!N60</f>
        <v>0</v>
      </c>
      <c r="P62" s="573">
        <f>CPTM!O60</f>
        <v>0</v>
      </c>
      <c r="Q62" s="573">
        <f>CPTM!P60</f>
        <v>0</v>
      </c>
      <c r="R62" s="573">
        <f>CPTM!Q60</f>
        <v>0</v>
      </c>
      <c r="S62" s="573">
        <f>CPTM!R60</f>
        <v>0</v>
      </c>
      <c r="T62" s="573">
        <f>CPTM!S60</f>
        <v>0</v>
      </c>
      <c r="U62" s="573">
        <f>CPTM!T60</f>
        <v>0</v>
      </c>
      <c r="V62" s="573">
        <f>CPTM!U60</f>
        <v>0</v>
      </c>
      <c r="W62" s="80"/>
      <c r="X62" s="659"/>
      <c r="Y62" s="570">
        <f>INDEX(E61:V62,1,MATCH(Z61,E62:V62,0))</f>
        <v>0</v>
      </c>
      <c r="Z62" s="670"/>
      <c r="AA62" s="222"/>
      <c r="AB62" s="659"/>
    </row>
    <row r="63" spans="2:28" ht="15" customHeight="1">
      <c r="B63" s="628">
        <v>5</v>
      </c>
      <c r="C63" s="45" t="s">
        <v>408</v>
      </c>
      <c r="D63" s="658">
        <v>69</v>
      </c>
      <c r="E63" s="530" t="s">
        <v>726</v>
      </c>
      <c r="F63" s="137" t="s">
        <v>938</v>
      </c>
      <c r="G63" s="137" t="s">
        <v>1073</v>
      </c>
      <c r="H63" s="137"/>
      <c r="I63" s="137"/>
      <c r="J63" s="137"/>
      <c r="K63" s="137"/>
      <c r="L63" s="137"/>
      <c r="M63" s="137"/>
      <c r="N63" s="137"/>
      <c r="O63" s="137"/>
      <c r="P63" s="137"/>
      <c r="Q63" s="137" t="s">
        <v>962</v>
      </c>
      <c r="R63" s="137"/>
      <c r="S63" s="137"/>
      <c r="T63" s="137"/>
      <c r="U63" s="137"/>
      <c r="V63" s="137"/>
      <c r="W63" s="80"/>
      <c r="X63" s="659">
        <f>IF(Z63=0,"",RANK(Z63,$Z$7:$Z$137,0))</f>
        <v>3</v>
      </c>
      <c r="Y63" s="569" t="str">
        <f>INDEX(CSE,1,MATCH(Z63,E64:V64,0))</f>
        <v>100m NL</v>
      </c>
      <c r="Z63" s="670">
        <f>MAX(E64:V64)</f>
        <v>975</v>
      </c>
      <c r="AA63" s="223"/>
      <c r="AB63" s="659"/>
    </row>
    <row r="64" spans="2:28" ht="15" customHeight="1">
      <c r="B64" s="617"/>
      <c r="C64" s="45" t="s">
        <v>19</v>
      </c>
      <c r="D64" s="655"/>
      <c r="E64" s="530">
        <f>CPTM!D62</f>
        <v>944</v>
      </c>
      <c r="F64" s="137">
        <f>CPTM!E62</f>
        <v>975</v>
      </c>
      <c r="G64" s="137">
        <f>CPTM!F62</f>
        <v>862</v>
      </c>
      <c r="H64" s="137">
        <f>CPTM!G62</f>
        <v>0</v>
      </c>
      <c r="I64" s="137">
        <f>CPTM!H62</f>
        <v>0</v>
      </c>
      <c r="J64" s="137">
        <f>CPTM!I62</f>
        <v>0</v>
      </c>
      <c r="K64" s="137">
        <f>CPTM!J62</f>
        <v>0</v>
      </c>
      <c r="L64" s="137">
        <f>CPTM!K62</f>
        <v>0</v>
      </c>
      <c r="M64" s="137">
        <f>CPTM!L62</f>
        <v>0</v>
      </c>
      <c r="N64" s="137">
        <f>CPTM!M62</f>
        <v>0</v>
      </c>
      <c r="O64" s="137">
        <f>CPTM!N62</f>
        <v>0</v>
      </c>
      <c r="P64" s="137">
        <f>CPTM!O62</f>
        <v>0</v>
      </c>
      <c r="Q64" s="137">
        <f>CPTM!P62</f>
        <v>792</v>
      </c>
      <c r="R64" s="137">
        <f>CPTM!Q62</f>
        <v>0</v>
      </c>
      <c r="S64" s="137">
        <f>CPTM!R62</f>
        <v>0</v>
      </c>
      <c r="T64" s="137">
        <f>CPTM!S62</f>
        <v>0</v>
      </c>
      <c r="U64" s="137">
        <f>CPTM!T62</f>
        <v>0</v>
      </c>
      <c r="V64" s="137">
        <f>CPTM!U62</f>
        <v>0</v>
      </c>
      <c r="W64" s="80"/>
      <c r="X64" s="659"/>
      <c r="Y64" s="570" t="str">
        <f>INDEX(E63:V64,1,MATCH(Z63,E64:V64,0))</f>
        <v>58"52</v>
      </c>
      <c r="Z64" s="670"/>
      <c r="AA64" s="222"/>
      <c r="AB64" s="659"/>
    </row>
    <row r="65" spans="2:28" ht="15" customHeight="1">
      <c r="B65" s="617"/>
      <c r="C65" s="43" t="s">
        <v>745</v>
      </c>
      <c r="D65" s="658">
        <v>70</v>
      </c>
      <c r="E65" s="328"/>
      <c r="F65" s="572"/>
      <c r="G65" s="572"/>
      <c r="H65" s="572" t="s">
        <v>1001</v>
      </c>
      <c r="I65" s="572"/>
      <c r="J65" s="572"/>
      <c r="K65" s="572"/>
      <c r="L65" s="572"/>
      <c r="M65" s="572"/>
      <c r="N65" s="572" t="s">
        <v>1002</v>
      </c>
      <c r="O65" s="572"/>
      <c r="P65" s="572"/>
      <c r="Q65" s="572"/>
      <c r="R65" s="572"/>
      <c r="S65" s="572"/>
      <c r="T65" s="572"/>
      <c r="U65" s="572" t="s">
        <v>711</v>
      </c>
      <c r="V65" s="572"/>
      <c r="W65" s="80"/>
      <c r="X65" s="659">
        <f>IF(Z65=0,"",RANK(Z65,$Z$7:$Z$137,0))</f>
        <v>30</v>
      </c>
      <c r="Y65" s="569" t="str">
        <f>INDEX(CSE,1,MATCH(Z65,E66:V66,0))</f>
        <v>50m BRA</v>
      </c>
      <c r="Z65" s="670">
        <f>MAX(E66:V66)</f>
        <v>508</v>
      </c>
      <c r="AA65" s="223"/>
      <c r="AB65" s="659"/>
    </row>
    <row r="66" spans="2:28" ht="15" customHeight="1">
      <c r="B66" s="617"/>
      <c r="C66" s="44" t="s">
        <v>746</v>
      </c>
      <c r="D66" s="620"/>
      <c r="E66" s="394">
        <f>CPTM!D64</f>
        <v>0</v>
      </c>
      <c r="F66" s="137">
        <f>CPTM!E64</f>
        <v>0</v>
      </c>
      <c r="G66" s="137">
        <f>CPTM!F64</f>
        <v>0</v>
      </c>
      <c r="H66" s="137">
        <f>CPTM!G64</f>
        <v>381</v>
      </c>
      <c r="I66" s="137">
        <f>CPTM!H64</f>
        <v>0</v>
      </c>
      <c r="J66" s="137">
        <f>CPTM!I64</f>
        <v>0</v>
      </c>
      <c r="K66" s="137">
        <f>CPTM!J64</f>
        <v>0</v>
      </c>
      <c r="L66" s="137">
        <f>CPTM!K64</f>
        <v>0</v>
      </c>
      <c r="M66" s="137">
        <f>CPTM!L64</f>
        <v>0</v>
      </c>
      <c r="N66" s="137">
        <f>CPTM!M64</f>
        <v>508</v>
      </c>
      <c r="O66" s="137">
        <f>CPTM!N64</f>
        <v>0</v>
      </c>
      <c r="P66" s="137">
        <f>CPTM!O64</f>
        <v>0</v>
      </c>
      <c r="Q66" s="137">
        <f>CPTM!P64</f>
        <v>0</v>
      </c>
      <c r="R66" s="137">
        <f>CPTM!Q64</f>
        <v>0</v>
      </c>
      <c r="S66" s="137">
        <f>CPTM!R64</f>
        <v>0</v>
      </c>
      <c r="T66" s="137">
        <f>CPTM!S64</f>
        <v>0</v>
      </c>
      <c r="U66" s="137">
        <f>CPTM!T64</f>
        <v>416</v>
      </c>
      <c r="V66" s="137">
        <f>CPTM!U64</f>
        <v>0</v>
      </c>
      <c r="W66" s="80"/>
      <c r="X66" s="659"/>
      <c r="Y66" s="570" t="str">
        <f>INDEX(E65:V66,1,MATCH(Z65,E66:V66,0))</f>
        <v>44"37</v>
      </c>
      <c r="Z66" s="670"/>
      <c r="AA66" s="222"/>
      <c r="AB66" s="659"/>
    </row>
    <row r="67" spans="2:28" ht="15" customHeight="1">
      <c r="B67" s="617"/>
      <c r="C67" s="43" t="s">
        <v>66</v>
      </c>
      <c r="D67" s="658">
        <v>71</v>
      </c>
      <c r="E67" s="328"/>
      <c r="F67" s="572"/>
      <c r="G67" s="572"/>
      <c r="H67" s="572"/>
      <c r="I67" s="572"/>
      <c r="J67" s="572"/>
      <c r="K67" s="572"/>
      <c r="L67" s="572"/>
      <c r="M67" s="572" t="s">
        <v>1018</v>
      </c>
      <c r="N67" s="572"/>
      <c r="O67" s="572"/>
      <c r="P67" s="572"/>
      <c r="Q67" s="572"/>
      <c r="R67" s="572"/>
      <c r="S67" s="572"/>
      <c r="T67" s="572"/>
      <c r="U67" s="572" t="s">
        <v>1019</v>
      </c>
      <c r="V67" s="572"/>
      <c r="W67" s="80"/>
      <c r="X67" s="659">
        <f>IF(Z67=0,"",RANK(Z67,$Z$7:$Z$137,0))</f>
        <v>13</v>
      </c>
      <c r="Y67" s="569" t="str">
        <f>INDEX(CSE,1,MATCH(Z67,E68:V68,0))</f>
        <v>200m DOS</v>
      </c>
      <c r="Z67" s="670">
        <f>MAX(E68:V68)</f>
        <v>817</v>
      </c>
      <c r="AA67" s="569"/>
      <c r="AB67" s="659"/>
    </row>
    <row r="68" spans="2:28" ht="15" customHeight="1">
      <c r="B68" s="617"/>
      <c r="C68" s="44" t="s">
        <v>67</v>
      </c>
      <c r="D68" s="620"/>
      <c r="E68" s="393">
        <f>CPTM!D66</f>
        <v>0</v>
      </c>
      <c r="F68" s="573">
        <f>CPTM!E66</f>
        <v>0</v>
      </c>
      <c r="G68" s="573">
        <f>CPTM!F66</f>
        <v>0</v>
      </c>
      <c r="H68" s="573">
        <f>CPTM!G66</f>
        <v>0</v>
      </c>
      <c r="I68" s="573">
        <f>CPTM!H66</f>
        <v>0</v>
      </c>
      <c r="J68" s="573">
        <f>CPTM!I66</f>
        <v>0</v>
      </c>
      <c r="K68" s="573">
        <f>CPTM!J66</f>
        <v>0</v>
      </c>
      <c r="L68" s="573">
        <f>CPTM!K66</f>
        <v>0</v>
      </c>
      <c r="M68" s="573">
        <f>CPTM!L66</f>
        <v>817</v>
      </c>
      <c r="N68" s="573">
        <f>CPTM!M66</f>
        <v>0</v>
      </c>
      <c r="O68" s="573">
        <f>CPTM!N66</f>
        <v>0</v>
      </c>
      <c r="P68" s="573">
        <f>CPTM!O66</f>
        <v>0</v>
      </c>
      <c r="Q68" s="573">
        <f>CPTM!P66</f>
        <v>0</v>
      </c>
      <c r="R68" s="573">
        <f>CPTM!Q66</f>
        <v>0</v>
      </c>
      <c r="S68" s="573">
        <f>CPTM!R66</f>
        <v>0</v>
      </c>
      <c r="T68" s="573">
        <f>CPTM!S66</f>
        <v>0</v>
      </c>
      <c r="U68" s="573">
        <f>CPTM!T66</f>
        <v>767</v>
      </c>
      <c r="V68" s="573">
        <f>CPTM!U66</f>
        <v>0</v>
      </c>
      <c r="W68" s="80"/>
      <c r="X68" s="659"/>
      <c r="Y68" s="570" t="str">
        <f>INDEX(E67:V68,1,MATCH(Z67,E68:V68,0))</f>
        <v>2'31"55</v>
      </c>
      <c r="Z68" s="670"/>
      <c r="AA68" s="570"/>
      <c r="AB68" s="659"/>
    </row>
    <row r="69" spans="2:28" ht="15" customHeight="1">
      <c r="B69" s="617"/>
      <c r="C69" s="45" t="s">
        <v>333</v>
      </c>
      <c r="D69" s="655">
        <v>72</v>
      </c>
      <c r="E69" s="394" t="s">
        <v>855</v>
      </c>
      <c r="F69" s="583" t="s">
        <v>1224</v>
      </c>
      <c r="G69" s="583" t="s">
        <v>1256</v>
      </c>
      <c r="H69" s="137"/>
      <c r="I69" s="137"/>
      <c r="J69" s="137"/>
      <c r="K69" s="137" t="s">
        <v>856</v>
      </c>
      <c r="L69" s="137" t="s">
        <v>1398</v>
      </c>
      <c r="M69" s="137"/>
      <c r="N69" s="137" t="s">
        <v>1399</v>
      </c>
      <c r="O69" s="137"/>
      <c r="P69" s="137"/>
      <c r="Q69" s="137" t="s">
        <v>962</v>
      </c>
      <c r="R69" s="137" t="s">
        <v>709</v>
      </c>
      <c r="S69" s="137"/>
      <c r="T69" s="137" t="s">
        <v>1401</v>
      </c>
      <c r="U69" s="137" t="s">
        <v>1342</v>
      </c>
      <c r="V69" s="137"/>
      <c r="W69" s="80"/>
      <c r="X69" s="623">
        <f>IF(Z69=0,"",RANK(Z69,$Z$7:$Z$137,0))</f>
        <v>14</v>
      </c>
      <c r="Y69" s="569" t="str">
        <f>INDEX(CSE,1,MATCH(Z69,E70:V70,0))</f>
        <v>50m NL</v>
      </c>
      <c r="Z69" s="624">
        <f>MAX(E70:V70)</f>
        <v>806</v>
      </c>
      <c r="AA69" s="548" t="s">
        <v>362</v>
      </c>
      <c r="AB69" s="659">
        <v>793</v>
      </c>
    </row>
    <row r="70" spans="2:28" ht="15" customHeight="1" thickBot="1">
      <c r="B70" s="629"/>
      <c r="C70" s="45" t="s">
        <v>389</v>
      </c>
      <c r="D70" s="620"/>
      <c r="E70" s="393">
        <f>CPTM!D68</f>
        <v>806</v>
      </c>
      <c r="F70" s="573">
        <f>CPTM!E68</f>
        <v>726</v>
      </c>
      <c r="G70" s="573">
        <f>CPTM!F68</f>
        <v>629</v>
      </c>
      <c r="H70" s="573">
        <f>CPTM!G68</f>
        <v>0</v>
      </c>
      <c r="I70" s="573">
        <f>CPTM!H68</f>
        <v>0</v>
      </c>
      <c r="J70" s="573">
        <f>CPTM!I68</f>
        <v>0</v>
      </c>
      <c r="K70" s="573">
        <f>CPTM!J68</f>
        <v>787</v>
      </c>
      <c r="L70" s="573">
        <f>CPTM!K68</f>
        <v>651</v>
      </c>
      <c r="M70" s="573">
        <f>CPTM!L68</f>
        <v>0</v>
      </c>
      <c r="N70" s="573">
        <f>CPTM!M68</f>
        <v>715</v>
      </c>
      <c r="O70" s="573">
        <f>CPTM!N68</f>
        <v>0</v>
      </c>
      <c r="P70" s="573">
        <f>CPTM!O68</f>
        <v>0</v>
      </c>
      <c r="Q70" s="573">
        <f>CPTM!P68</f>
        <v>792</v>
      </c>
      <c r="R70" s="573">
        <f>CPTM!Q68</f>
        <v>785</v>
      </c>
      <c r="S70" s="573">
        <f>CPTM!R68</f>
        <v>0</v>
      </c>
      <c r="T70" s="573">
        <f>CPTM!S68</f>
        <v>711</v>
      </c>
      <c r="U70" s="573">
        <f>CPTM!T68</f>
        <v>666</v>
      </c>
      <c r="V70" s="573">
        <f>CPTM!U68</f>
        <v>0</v>
      </c>
      <c r="W70" s="80"/>
      <c r="X70" s="659"/>
      <c r="Y70" s="570" t="str">
        <f>INDEX(E69:V70,1,MATCH(Z69,E70:V70,0))</f>
        <v>29"65</v>
      </c>
      <c r="Z70" s="670"/>
      <c r="AA70" s="570" t="s">
        <v>741</v>
      </c>
      <c r="AB70" s="659"/>
    </row>
    <row r="71" spans="2:28" ht="15" customHeight="1">
      <c r="B71" s="616" t="s">
        <v>307</v>
      </c>
      <c r="C71" s="196" t="s">
        <v>339</v>
      </c>
      <c r="D71" s="658">
        <v>73</v>
      </c>
      <c r="E71" s="579" t="s">
        <v>1251</v>
      </c>
      <c r="F71" s="572"/>
      <c r="G71" s="580" t="s">
        <v>1252</v>
      </c>
      <c r="H71" s="572"/>
      <c r="I71" s="572"/>
      <c r="J71" s="572"/>
      <c r="K71" s="572"/>
      <c r="L71" s="572"/>
      <c r="M71" s="572"/>
      <c r="N71" s="580" t="s">
        <v>1253</v>
      </c>
      <c r="O71" s="580" t="s">
        <v>1254</v>
      </c>
      <c r="P71" s="572"/>
      <c r="Q71" s="572"/>
      <c r="R71" s="572"/>
      <c r="S71" s="572"/>
      <c r="T71" s="572"/>
      <c r="U71" s="572"/>
      <c r="V71" s="572"/>
      <c r="W71" s="80"/>
      <c r="X71" s="659">
        <f>IF(Z71=0,"",RANK(Z71,$Z$7:$Z$137,0))</f>
        <v>29</v>
      </c>
      <c r="Y71" s="545" t="str">
        <f>INDEX(CSE,1,MATCH(Z71,E72:V72,0))</f>
        <v>50m BRA</v>
      </c>
      <c r="Z71" s="670">
        <f>MAX(E72:V72)</f>
        <v>528</v>
      </c>
      <c r="AA71" s="545" t="s">
        <v>365</v>
      </c>
      <c r="AB71" s="659">
        <v>528</v>
      </c>
    </row>
    <row r="72" spans="2:28" ht="15" customHeight="1">
      <c r="B72" s="617"/>
      <c r="C72" s="197" t="s">
        <v>340</v>
      </c>
      <c r="D72" s="620"/>
      <c r="E72" s="393">
        <f>CPTM!D70</f>
        <v>511</v>
      </c>
      <c r="F72" s="573">
        <f>CPTM!E70</f>
        <v>0</v>
      </c>
      <c r="G72" s="573">
        <f>CPTM!F70</f>
        <v>344</v>
      </c>
      <c r="H72" s="573">
        <f>CPTM!G70</f>
        <v>0</v>
      </c>
      <c r="I72" s="573">
        <f>CPTM!H70</f>
        <v>0</v>
      </c>
      <c r="J72" s="573">
        <f>CPTM!I70</f>
        <v>0</v>
      </c>
      <c r="K72" s="573">
        <f>CPTM!J70</f>
        <v>0</v>
      </c>
      <c r="L72" s="573">
        <f>CPTM!K70</f>
        <v>0</v>
      </c>
      <c r="M72" s="573">
        <f>CPTM!L70</f>
        <v>0</v>
      </c>
      <c r="N72" s="573">
        <f>CPTM!M70</f>
        <v>528</v>
      </c>
      <c r="O72" s="573">
        <f>CPTM!N70</f>
        <v>454</v>
      </c>
      <c r="P72" s="573">
        <f>CPTM!O70</f>
        <v>0</v>
      </c>
      <c r="Q72" s="573">
        <f>CPTM!P70</f>
        <v>0</v>
      </c>
      <c r="R72" s="573">
        <f>CPTM!Q70</f>
        <v>0</v>
      </c>
      <c r="S72" s="573">
        <f>CPTM!R70</f>
        <v>0</v>
      </c>
      <c r="T72" s="573">
        <f>CPTM!S70</f>
        <v>0</v>
      </c>
      <c r="U72" s="573">
        <f>CPTM!T70</f>
        <v>0</v>
      </c>
      <c r="V72" s="573">
        <f>CPTM!U70</f>
        <v>0</v>
      </c>
      <c r="W72" s="80"/>
      <c r="X72" s="659"/>
      <c r="Y72" s="570" t="str">
        <f>INDEX(E71:V72,1,MATCH(Z71,E72:V72,0))</f>
        <v>43"81</v>
      </c>
      <c r="Z72" s="670"/>
      <c r="AA72" s="570" t="s">
        <v>1253</v>
      </c>
      <c r="AB72" s="659"/>
    </row>
    <row r="73" spans="2:28" ht="15" customHeight="1">
      <c r="B73" s="617"/>
      <c r="C73" s="518" t="s">
        <v>68</v>
      </c>
      <c r="D73" s="655">
        <v>73</v>
      </c>
      <c r="E73" s="328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80"/>
      <c r="X73" s="659" t="str">
        <f>IF(Z73=0,"",RANK(Z73,$Z$7:$Z$137,0))</f>
        <v/>
      </c>
      <c r="Y73" s="569" t="str">
        <f>INDEX(CSE,1,MATCH(Z73,E74:V74,0))</f>
        <v>50m NL</v>
      </c>
      <c r="Z73" s="670">
        <f>MAX(E74:V74)</f>
        <v>0</v>
      </c>
      <c r="AA73" s="569"/>
      <c r="AB73" s="659"/>
    </row>
    <row r="74" spans="2:28" ht="15" customHeight="1" thickBot="1">
      <c r="B74" s="629"/>
      <c r="C74" s="544" t="s">
        <v>69</v>
      </c>
      <c r="D74" s="620"/>
      <c r="E74" s="393">
        <f>CPTM!D72</f>
        <v>0</v>
      </c>
      <c r="F74" s="573">
        <f>CPTM!E72</f>
        <v>0</v>
      </c>
      <c r="G74" s="573">
        <f>CPTM!F72</f>
        <v>0</v>
      </c>
      <c r="H74" s="573">
        <f>CPTM!G72</f>
        <v>0</v>
      </c>
      <c r="I74" s="573">
        <f>CPTM!H72</f>
        <v>0</v>
      </c>
      <c r="J74" s="573">
        <f>CPTM!I72</f>
        <v>0</v>
      </c>
      <c r="K74" s="573">
        <f>CPTM!J72</f>
        <v>0</v>
      </c>
      <c r="L74" s="573">
        <f>CPTM!K72</f>
        <v>0</v>
      </c>
      <c r="M74" s="573">
        <f>CPTM!L72</f>
        <v>0</v>
      </c>
      <c r="N74" s="573">
        <f>CPTM!M72</f>
        <v>0</v>
      </c>
      <c r="O74" s="573">
        <f>CPTM!N72</f>
        <v>0</v>
      </c>
      <c r="P74" s="573">
        <f>CPTM!O72</f>
        <v>0</v>
      </c>
      <c r="Q74" s="573">
        <f>CPTM!P72</f>
        <v>0</v>
      </c>
      <c r="R74" s="573">
        <f>CPTM!Q72</f>
        <v>0</v>
      </c>
      <c r="S74" s="573">
        <f>CPTM!R72</f>
        <v>0</v>
      </c>
      <c r="T74" s="573">
        <f>CPTM!S72</f>
        <v>0</v>
      </c>
      <c r="U74" s="573">
        <f>CPTM!T72</f>
        <v>0</v>
      </c>
      <c r="V74" s="573">
        <f>CPTM!U72</f>
        <v>0</v>
      </c>
      <c r="W74" s="80"/>
      <c r="X74" s="659"/>
      <c r="Y74" s="570">
        <f>INDEX(E73:V74,1,MATCH(Z73,E74:V74,0))</f>
        <v>0</v>
      </c>
      <c r="Z74" s="670"/>
      <c r="AA74" s="570"/>
      <c r="AB74" s="659"/>
    </row>
    <row r="75" spans="2:28" ht="15" customHeight="1">
      <c r="B75" s="616">
        <v>4</v>
      </c>
      <c r="C75" s="43" t="s">
        <v>35</v>
      </c>
      <c r="D75" s="655">
        <v>74</v>
      </c>
      <c r="E75" s="328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 t="s">
        <v>744</v>
      </c>
      <c r="S75" s="572"/>
      <c r="T75" s="572"/>
      <c r="U75" s="572"/>
      <c r="V75" s="572"/>
      <c r="W75" s="80"/>
      <c r="X75" s="659">
        <f>IF(Z75=0,"",RANK(Z75,$Z$7:$Z$137,0))</f>
        <v>19</v>
      </c>
      <c r="Y75" s="569" t="str">
        <f>INDEX(CSE,1,MATCH(Z75,E76:V76,0))</f>
        <v>100m PAP</v>
      </c>
      <c r="Z75" s="670">
        <f>MAX(E76:V76)</f>
        <v>711</v>
      </c>
      <c r="AA75" s="569"/>
      <c r="AB75" s="659"/>
    </row>
    <row r="76" spans="2:28" ht="15" customHeight="1">
      <c r="B76" s="656"/>
      <c r="C76" s="45" t="s">
        <v>70</v>
      </c>
      <c r="D76" s="655"/>
      <c r="E76" s="394">
        <f>CPTM!D74</f>
        <v>0</v>
      </c>
      <c r="F76" s="137">
        <f>CPTM!E74</f>
        <v>0</v>
      </c>
      <c r="G76" s="137">
        <f>CPTM!F74</f>
        <v>0</v>
      </c>
      <c r="H76" s="137">
        <f>CPTM!G74</f>
        <v>0</v>
      </c>
      <c r="I76" s="137">
        <f>CPTM!H74</f>
        <v>0</v>
      </c>
      <c r="J76" s="137">
        <f>CPTM!I74</f>
        <v>0</v>
      </c>
      <c r="K76" s="137">
        <f>CPTM!J74</f>
        <v>0</v>
      </c>
      <c r="L76" s="137">
        <f>CPTM!K74</f>
        <v>0</v>
      </c>
      <c r="M76" s="137">
        <f>CPTM!L74</f>
        <v>0</v>
      </c>
      <c r="N76" s="137">
        <f>CPTM!M74</f>
        <v>0</v>
      </c>
      <c r="O76" s="137">
        <f>CPTM!N74</f>
        <v>0</v>
      </c>
      <c r="P76" s="137">
        <f>CPTM!O74</f>
        <v>0</v>
      </c>
      <c r="Q76" s="137">
        <f>CPTM!P74</f>
        <v>0</v>
      </c>
      <c r="R76" s="137">
        <f>CPTM!Q74</f>
        <v>711</v>
      </c>
      <c r="S76" s="137">
        <f>CPTM!R74</f>
        <v>0</v>
      </c>
      <c r="T76" s="137">
        <f>CPTM!S74</f>
        <v>0</v>
      </c>
      <c r="U76" s="137">
        <f>CPTM!T74</f>
        <v>0</v>
      </c>
      <c r="V76" s="137">
        <f>CPTM!U74</f>
        <v>0</v>
      </c>
      <c r="W76" s="80"/>
      <c r="X76" s="659"/>
      <c r="Y76" s="570" t="str">
        <f>INDEX(E75:V76,1,MATCH(Z75,E76:V76,0))</f>
        <v>1'14"99</v>
      </c>
      <c r="Z76" s="670"/>
      <c r="AA76" s="570"/>
      <c r="AB76" s="659"/>
    </row>
    <row r="77" spans="2:28" ht="15" customHeight="1">
      <c r="B77" s="656"/>
      <c r="C77" s="196" t="s">
        <v>748</v>
      </c>
      <c r="D77" s="658">
        <v>76</v>
      </c>
      <c r="E77" s="328" t="s">
        <v>724</v>
      </c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80"/>
      <c r="X77" s="659">
        <f>IF(Z77=0,"",RANK(Z77,$Z$7:$Z$137,0))</f>
        <v>15</v>
      </c>
      <c r="Y77" s="569" t="str">
        <f>INDEX(CSE,1,MATCH(Z77,E78:V78,0))</f>
        <v>50m NL</v>
      </c>
      <c r="Z77" s="670">
        <f>MAX(E78:V78)</f>
        <v>802</v>
      </c>
      <c r="AA77" s="569"/>
      <c r="AB77" s="659"/>
    </row>
    <row r="78" spans="2:28" ht="15" customHeight="1">
      <c r="B78" s="656"/>
      <c r="C78" s="197" t="s">
        <v>749</v>
      </c>
      <c r="D78" s="620"/>
      <c r="E78" s="394">
        <f>CPTM!D76</f>
        <v>802</v>
      </c>
      <c r="F78" s="137">
        <f>CPTM!E76</f>
        <v>0</v>
      </c>
      <c r="G78" s="137">
        <f>CPTM!F76</f>
        <v>0</v>
      </c>
      <c r="H78" s="137">
        <f>CPTM!G76</f>
        <v>0</v>
      </c>
      <c r="I78" s="137">
        <f>CPTM!H76</f>
        <v>0</v>
      </c>
      <c r="J78" s="137">
        <f>CPTM!I76</f>
        <v>0</v>
      </c>
      <c r="K78" s="137">
        <f>CPTM!J76</f>
        <v>0</v>
      </c>
      <c r="L78" s="137">
        <f>CPTM!K76</f>
        <v>0</v>
      </c>
      <c r="M78" s="137">
        <f>CPTM!L76</f>
        <v>0</v>
      </c>
      <c r="N78" s="137">
        <f>CPTM!M76</f>
        <v>0</v>
      </c>
      <c r="O78" s="137">
        <f>CPTM!N76</f>
        <v>0</v>
      </c>
      <c r="P78" s="137">
        <f>CPTM!O76</f>
        <v>0</v>
      </c>
      <c r="Q78" s="137">
        <f>CPTM!P76</f>
        <v>0</v>
      </c>
      <c r="R78" s="137">
        <f>CPTM!Q76</f>
        <v>0</v>
      </c>
      <c r="S78" s="137">
        <f>CPTM!R76</f>
        <v>0</v>
      </c>
      <c r="T78" s="137">
        <f>CPTM!S76</f>
        <v>0</v>
      </c>
      <c r="U78" s="137">
        <f>CPTM!T76</f>
        <v>0</v>
      </c>
      <c r="V78" s="137">
        <f>CPTM!U76</f>
        <v>0</v>
      </c>
      <c r="W78" s="80"/>
      <c r="X78" s="659"/>
      <c r="Y78" s="570" t="str">
        <f>INDEX(E77:V78,1,MATCH(Z77,E78:V78,0))</f>
        <v>29"71</v>
      </c>
      <c r="Z78" s="670"/>
      <c r="AA78" s="570"/>
      <c r="AB78" s="659"/>
    </row>
    <row r="79" spans="2:28" ht="15" customHeight="1">
      <c r="B79" s="656"/>
      <c r="C79" s="43" t="s">
        <v>23</v>
      </c>
      <c r="D79" s="658">
        <v>77</v>
      </c>
      <c r="E79" s="328" t="s">
        <v>907</v>
      </c>
      <c r="F79" s="572" t="s">
        <v>1007</v>
      </c>
      <c r="G79" s="572" t="s">
        <v>858</v>
      </c>
      <c r="H79" s="572" t="s">
        <v>1008</v>
      </c>
      <c r="I79" s="572"/>
      <c r="J79" s="572" t="s">
        <v>803</v>
      </c>
      <c r="K79" s="572"/>
      <c r="L79" s="572"/>
      <c r="M79" s="572"/>
      <c r="N79" s="572" t="s">
        <v>908</v>
      </c>
      <c r="O79" s="572" t="s">
        <v>715</v>
      </c>
      <c r="P79" s="572" t="s">
        <v>685</v>
      </c>
      <c r="Q79" s="572" t="s">
        <v>977</v>
      </c>
      <c r="R79" s="572" t="s">
        <v>978</v>
      </c>
      <c r="S79" s="572"/>
      <c r="T79" s="572" t="s">
        <v>1009</v>
      </c>
      <c r="U79" s="572" t="s">
        <v>860</v>
      </c>
      <c r="V79" s="572"/>
      <c r="W79" s="80"/>
      <c r="X79" s="659">
        <f>IF(Z79=0,"",RANK(Z79,$Z$7:$Z$137,0))</f>
        <v>6</v>
      </c>
      <c r="Y79" s="569" t="str">
        <f>INDEX(CSE,1,MATCH(Z79,E80:V80,0))</f>
        <v>50m NL</v>
      </c>
      <c r="Z79" s="670">
        <f>MAX(E80:V80)</f>
        <v>911</v>
      </c>
      <c r="AA79" s="569"/>
      <c r="AB79" s="659"/>
    </row>
    <row r="80" spans="2:28" ht="15" customHeight="1" thickBot="1">
      <c r="B80" s="657"/>
      <c r="C80" s="44" t="s">
        <v>24</v>
      </c>
      <c r="D80" s="620"/>
      <c r="E80" s="18">
        <f>CPTM!D78</f>
        <v>911</v>
      </c>
      <c r="F80" s="570">
        <f>CPTM!E78</f>
        <v>906</v>
      </c>
      <c r="G80" s="570">
        <f>CPTM!F78</f>
        <v>845</v>
      </c>
      <c r="H80" s="570">
        <f>CPTM!G78</f>
        <v>872</v>
      </c>
      <c r="I80" s="570">
        <f>CPTM!H78</f>
        <v>0</v>
      </c>
      <c r="J80" s="570">
        <f>CPTM!I78</f>
        <v>819</v>
      </c>
      <c r="K80" s="570">
        <f>CPTM!J78</f>
        <v>0</v>
      </c>
      <c r="L80" s="570">
        <f>CPTM!K78</f>
        <v>0</v>
      </c>
      <c r="M80" s="570">
        <f>CPTM!L78</f>
        <v>0</v>
      </c>
      <c r="N80" s="570">
        <f>CPTM!M78</f>
        <v>789</v>
      </c>
      <c r="O80" s="570">
        <f>CPTM!N78</f>
        <v>847</v>
      </c>
      <c r="P80" s="570">
        <f>CPTM!O78</f>
        <v>837</v>
      </c>
      <c r="Q80" s="570">
        <f>CPTM!P78</f>
        <v>881</v>
      </c>
      <c r="R80" s="570">
        <f>CPTM!Q78</f>
        <v>731</v>
      </c>
      <c r="S80" s="570">
        <f>CPTM!R78</f>
        <v>0</v>
      </c>
      <c r="T80" s="570">
        <f>CPTM!S78</f>
        <v>885</v>
      </c>
      <c r="U80" s="570">
        <f>CPTM!T78</f>
        <v>826</v>
      </c>
      <c r="V80" s="570">
        <f>CPTM!U78</f>
        <v>0</v>
      </c>
      <c r="W80" s="80"/>
      <c r="X80" s="659"/>
      <c r="Y80" s="570" t="str">
        <f>INDEX(E79:V80,1,MATCH(Z79,E80:V80,0))</f>
        <v>27"91</v>
      </c>
      <c r="Z80" s="670"/>
      <c r="AA80" s="570"/>
      <c r="AB80" s="659"/>
    </row>
    <row r="81" spans="2:28" ht="15" customHeight="1">
      <c r="B81" s="616" t="s">
        <v>443</v>
      </c>
      <c r="C81" s="45" t="s">
        <v>462</v>
      </c>
      <c r="D81" s="627">
        <v>78</v>
      </c>
      <c r="E81" s="285"/>
      <c r="F81" s="571"/>
      <c r="G81" s="571"/>
      <c r="H81" s="571"/>
      <c r="I81" s="571"/>
      <c r="J81" s="571"/>
      <c r="K81" s="571"/>
      <c r="L81" s="571"/>
      <c r="M81" s="571"/>
      <c r="N81" s="571"/>
      <c r="O81" s="571"/>
      <c r="P81" s="571"/>
      <c r="Q81" s="571"/>
      <c r="R81" s="571"/>
      <c r="S81" s="571"/>
      <c r="T81" s="571"/>
      <c r="U81" s="571"/>
      <c r="V81" s="571"/>
      <c r="W81" s="80"/>
      <c r="X81" s="659" t="str">
        <f>IF(Z81=0,"",RANK(Z81,$Z$7:$Z$137,0))</f>
        <v/>
      </c>
      <c r="Y81" s="569" t="str">
        <f>INDEX(CSE,1,MATCH(Z81,E82:V82,0))</f>
        <v>50m NL</v>
      </c>
      <c r="Z81" s="670">
        <f>MAX(E82:V82)</f>
        <v>0</v>
      </c>
      <c r="AA81" s="569"/>
      <c r="AB81" s="659"/>
    </row>
    <row r="82" spans="2:28" ht="15" customHeight="1" thickBot="1">
      <c r="B82" s="629"/>
      <c r="C82" s="45" t="s">
        <v>463</v>
      </c>
      <c r="D82" s="620"/>
      <c r="E82" s="18">
        <f>CPTM!D80</f>
        <v>0</v>
      </c>
      <c r="F82" s="570">
        <f>CPTM!E80</f>
        <v>0</v>
      </c>
      <c r="G82" s="570">
        <f>CPTM!F80</f>
        <v>0</v>
      </c>
      <c r="H82" s="570">
        <f>CPTM!G80</f>
        <v>0</v>
      </c>
      <c r="I82" s="570">
        <f>CPTM!H80</f>
        <v>0</v>
      </c>
      <c r="J82" s="570">
        <f>CPTM!I80</f>
        <v>0</v>
      </c>
      <c r="K82" s="570">
        <f>CPTM!J80</f>
        <v>0</v>
      </c>
      <c r="L82" s="570">
        <f>CPTM!K80</f>
        <v>0</v>
      </c>
      <c r="M82" s="570">
        <f>CPTM!L80</f>
        <v>0</v>
      </c>
      <c r="N82" s="570">
        <f>CPTM!M80</f>
        <v>0</v>
      </c>
      <c r="O82" s="570">
        <f>CPTM!N80</f>
        <v>0</v>
      </c>
      <c r="P82" s="570">
        <f>CPTM!O80</f>
        <v>0</v>
      </c>
      <c r="Q82" s="570">
        <f>CPTM!P80</f>
        <v>0</v>
      </c>
      <c r="R82" s="570">
        <f>CPTM!Q80</f>
        <v>0</v>
      </c>
      <c r="S82" s="570">
        <f>CPTM!R80</f>
        <v>0</v>
      </c>
      <c r="T82" s="570">
        <f>CPTM!S80</f>
        <v>0</v>
      </c>
      <c r="U82" s="570">
        <f>CPTM!T80</f>
        <v>0</v>
      </c>
      <c r="V82" s="570">
        <f>CPTM!U80</f>
        <v>0</v>
      </c>
      <c r="W82" s="80"/>
      <c r="X82" s="659"/>
      <c r="Y82" s="570">
        <f>INDEX(E81:V82,1,MATCH(Z81,E82:V82,0))</f>
        <v>0</v>
      </c>
      <c r="Z82" s="670"/>
      <c r="AA82" s="570"/>
      <c r="AB82" s="659"/>
    </row>
    <row r="83" spans="2:28" ht="15" customHeight="1">
      <c r="B83" s="617">
        <v>3</v>
      </c>
      <c r="C83" s="41" t="s">
        <v>10</v>
      </c>
      <c r="D83" s="658">
        <v>80</v>
      </c>
      <c r="E83" s="17"/>
      <c r="F83" s="569"/>
      <c r="G83" s="569"/>
      <c r="H83" s="569"/>
      <c r="I83" s="569"/>
      <c r="J83" s="569"/>
      <c r="K83" s="569"/>
      <c r="L83" s="569"/>
      <c r="M83" s="569"/>
      <c r="N83" s="569" t="s">
        <v>738</v>
      </c>
      <c r="O83" s="569"/>
      <c r="P83" s="569"/>
      <c r="Q83" s="569"/>
      <c r="R83" s="569"/>
      <c r="S83" s="569"/>
      <c r="T83" s="569"/>
      <c r="U83" s="569"/>
      <c r="V83" s="569"/>
      <c r="W83" s="80"/>
      <c r="X83" s="659">
        <f>IF(Z83=0,"",RANK(Z83,$Z$7:$Z$137,0))</f>
        <v>18</v>
      </c>
      <c r="Y83" s="569" t="str">
        <f>INDEX(CSE,1,MATCH(Z83,E84:V84,0))</f>
        <v>50m BRA</v>
      </c>
      <c r="Z83" s="670">
        <f>MAX(E84:V84)</f>
        <v>773</v>
      </c>
      <c r="AA83" s="569"/>
      <c r="AB83" s="659"/>
    </row>
    <row r="84" spans="2:28" ht="15" customHeight="1" thickBot="1">
      <c r="B84" s="629"/>
      <c r="C84" s="42" t="s">
        <v>19</v>
      </c>
      <c r="D84" s="620"/>
      <c r="E84" s="18">
        <f>CPTM!D82</f>
        <v>0</v>
      </c>
      <c r="F84" s="570">
        <f>CPTM!E82</f>
        <v>0</v>
      </c>
      <c r="G84" s="570">
        <f>CPTM!F82</f>
        <v>0</v>
      </c>
      <c r="H84" s="570">
        <f>CPTM!G82</f>
        <v>0</v>
      </c>
      <c r="I84" s="570">
        <f>CPTM!H82</f>
        <v>0</v>
      </c>
      <c r="J84" s="570">
        <f>CPTM!I82</f>
        <v>0</v>
      </c>
      <c r="K84" s="570">
        <f>CPTM!J82</f>
        <v>0</v>
      </c>
      <c r="L84" s="570">
        <f>CPTM!K82</f>
        <v>0</v>
      </c>
      <c r="M84" s="570">
        <f>CPTM!L82</f>
        <v>0</v>
      </c>
      <c r="N84" s="570">
        <f>CPTM!M82</f>
        <v>773</v>
      </c>
      <c r="O84" s="570">
        <f>CPTM!N82</f>
        <v>0</v>
      </c>
      <c r="P84" s="570">
        <f>CPTM!O82</f>
        <v>0</v>
      </c>
      <c r="Q84" s="570">
        <f>CPTM!P82</f>
        <v>0</v>
      </c>
      <c r="R84" s="570">
        <f>CPTM!Q82</f>
        <v>0</v>
      </c>
      <c r="S84" s="570">
        <f>CPTM!R82</f>
        <v>0</v>
      </c>
      <c r="T84" s="570">
        <f>CPTM!S82</f>
        <v>0</v>
      </c>
      <c r="U84" s="570">
        <f>CPTM!T82</f>
        <v>0</v>
      </c>
      <c r="V84" s="570">
        <f>CPTM!U82</f>
        <v>0</v>
      </c>
      <c r="W84" s="80"/>
      <c r="X84" s="659"/>
      <c r="Y84" s="570" t="str">
        <f>INDEX(E83:V84,1,MATCH(Z83,E84:V84,0))</f>
        <v>37"67</v>
      </c>
      <c r="Z84" s="670"/>
      <c r="AA84" s="570"/>
      <c r="AB84" s="659"/>
    </row>
    <row r="85" spans="2:28" ht="15" customHeight="1">
      <c r="B85" s="616" t="s">
        <v>661</v>
      </c>
      <c r="C85" s="41" t="s">
        <v>25</v>
      </c>
      <c r="D85" s="658">
        <v>83</v>
      </c>
      <c r="E85" s="17" t="s">
        <v>1329</v>
      </c>
      <c r="F85" s="569" t="s">
        <v>1324</v>
      </c>
      <c r="G85" s="569" t="s">
        <v>862</v>
      </c>
      <c r="H85" s="569" t="s">
        <v>1328</v>
      </c>
      <c r="I85" s="569" t="s">
        <v>970</v>
      </c>
      <c r="J85" s="569"/>
      <c r="K85" s="569" t="s">
        <v>1330</v>
      </c>
      <c r="L85" s="569" t="s">
        <v>1095</v>
      </c>
      <c r="M85" s="569"/>
      <c r="N85" s="569" t="s">
        <v>1325</v>
      </c>
      <c r="O85" s="569" t="s">
        <v>1096</v>
      </c>
      <c r="P85" s="569"/>
      <c r="Q85" s="569" t="s">
        <v>1327</v>
      </c>
      <c r="R85" s="569" t="s">
        <v>533</v>
      </c>
      <c r="S85" s="569"/>
      <c r="T85" s="569" t="s">
        <v>1326</v>
      </c>
      <c r="U85" s="569"/>
      <c r="V85" s="569"/>
      <c r="W85" s="80"/>
      <c r="X85" s="659">
        <f>IF(Z85=0,"",RANK(Z85,$Z$7:$Z$137,0))</f>
        <v>4</v>
      </c>
      <c r="Y85" s="569" t="str">
        <f>INDEX(CSE,1,MATCH(Z85,E86:V86,0))</f>
        <v>100m NL</v>
      </c>
      <c r="Z85" s="670">
        <f>MAX(E86:V86)</f>
        <v>962</v>
      </c>
      <c r="AA85" s="14" t="s">
        <v>363</v>
      </c>
      <c r="AB85" s="659">
        <v>913</v>
      </c>
    </row>
    <row r="86" spans="2:28" ht="15" customHeight="1" thickBot="1">
      <c r="B86" s="617"/>
      <c r="C86" s="42" t="s">
        <v>26</v>
      </c>
      <c r="D86" s="620"/>
      <c r="E86" s="18">
        <f>CPTM!D84</f>
        <v>947</v>
      </c>
      <c r="F86" s="570">
        <f>CPTM!E84</f>
        <v>962</v>
      </c>
      <c r="G86" s="570">
        <f>CPTM!F84</f>
        <v>902</v>
      </c>
      <c r="H86" s="570">
        <f>CPTM!G84</f>
        <v>903</v>
      </c>
      <c r="I86" s="570">
        <f>CPTM!H84</f>
        <v>875</v>
      </c>
      <c r="J86" s="570">
        <f>CPTM!I84</f>
        <v>0</v>
      </c>
      <c r="K86" s="570">
        <f>CPTM!J84</f>
        <v>784</v>
      </c>
      <c r="L86" s="570">
        <f>CPTM!K84</f>
        <v>654</v>
      </c>
      <c r="M86" s="570">
        <f>CPTM!L84</f>
        <v>0</v>
      </c>
      <c r="N86" s="570">
        <f>CPTM!M84</f>
        <v>766</v>
      </c>
      <c r="O86" s="570">
        <f>CPTM!N84</f>
        <v>601</v>
      </c>
      <c r="P86" s="570">
        <f>CPTM!O84</f>
        <v>0</v>
      </c>
      <c r="Q86" s="570">
        <f>CPTM!P84</f>
        <v>925</v>
      </c>
      <c r="R86" s="570">
        <f>CPTM!Q84</f>
        <v>902</v>
      </c>
      <c r="S86" s="570">
        <f>CPTM!R84</f>
        <v>0</v>
      </c>
      <c r="T86" s="570">
        <f>CPTM!S84</f>
        <v>842</v>
      </c>
      <c r="U86" s="570">
        <f>CPTM!T84</f>
        <v>0</v>
      </c>
      <c r="V86" s="570">
        <f>CPTM!U84</f>
        <v>0</v>
      </c>
      <c r="W86" s="80"/>
      <c r="X86" s="659"/>
      <c r="Y86" s="570" t="str">
        <f>INDEX(E85:V86,1,MATCH(Z85,E86:V86,0))</f>
        <v>58"95</v>
      </c>
      <c r="Z86" s="670"/>
      <c r="AA86" s="589" t="s">
        <v>1364</v>
      </c>
      <c r="AB86" s="659"/>
    </row>
    <row r="87" spans="2:28" ht="15" customHeight="1">
      <c r="B87" s="628">
        <v>2</v>
      </c>
      <c r="C87" s="515" t="s">
        <v>474</v>
      </c>
      <c r="D87" s="658">
        <v>86</v>
      </c>
      <c r="E87" s="17"/>
      <c r="F87" s="569"/>
      <c r="G87" s="569"/>
      <c r="H87" s="569"/>
      <c r="I87" s="569"/>
      <c r="J87" s="569"/>
      <c r="K87" s="569"/>
      <c r="L87" s="569"/>
      <c r="M87" s="569"/>
      <c r="N87" s="569"/>
      <c r="O87" s="569"/>
      <c r="P87" s="569"/>
      <c r="Q87" s="569"/>
      <c r="R87" s="569"/>
      <c r="S87" s="569"/>
      <c r="T87" s="569"/>
      <c r="U87" s="569"/>
      <c r="V87" s="569"/>
      <c r="W87" s="80"/>
      <c r="X87" s="659" t="str">
        <f>IF(Z87=0,"",RANK(Z87,$Z$7:$Z$137,0))</f>
        <v/>
      </c>
      <c r="Y87" s="569" t="str">
        <f>INDEX(CSE,1,MATCH(Z87,E88:V88,0))</f>
        <v>50m NL</v>
      </c>
      <c r="Z87" s="670">
        <f>MAX(E88:V88)</f>
        <v>0</v>
      </c>
      <c r="AA87" s="14"/>
      <c r="AB87" s="659"/>
    </row>
    <row r="88" spans="2:28" ht="15" customHeight="1" thickBot="1">
      <c r="B88" s="629"/>
      <c r="C88" s="516" t="s">
        <v>475</v>
      </c>
      <c r="D88" s="620"/>
      <c r="E88" s="18">
        <f>CPTM!D86</f>
        <v>0</v>
      </c>
      <c r="F88" s="570">
        <f>CPTM!E86</f>
        <v>0</v>
      </c>
      <c r="G88" s="570">
        <f>CPTM!F86</f>
        <v>0</v>
      </c>
      <c r="H88" s="570">
        <f>CPTM!G86</f>
        <v>0</v>
      </c>
      <c r="I88" s="570">
        <f>CPTM!H86</f>
        <v>0</v>
      </c>
      <c r="J88" s="570">
        <f>CPTM!I86</f>
        <v>0</v>
      </c>
      <c r="K88" s="570">
        <f>CPTM!J86</f>
        <v>0</v>
      </c>
      <c r="L88" s="570">
        <f>CPTM!K86</f>
        <v>0</v>
      </c>
      <c r="M88" s="570">
        <f>CPTM!L86</f>
        <v>0</v>
      </c>
      <c r="N88" s="570">
        <f>CPTM!M86</f>
        <v>0</v>
      </c>
      <c r="O88" s="570">
        <f>CPTM!N86</f>
        <v>0</v>
      </c>
      <c r="P88" s="570">
        <f>CPTM!O86</f>
        <v>0</v>
      </c>
      <c r="Q88" s="570">
        <f>CPTM!P86</f>
        <v>0</v>
      </c>
      <c r="R88" s="570">
        <f>CPTM!Q86</f>
        <v>0</v>
      </c>
      <c r="S88" s="570">
        <f>CPTM!R86</f>
        <v>0</v>
      </c>
      <c r="T88" s="570">
        <f>CPTM!S86</f>
        <v>0</v>
      </c>
      <c r="U88" s="570">
        <f>CPTM!T86</f>
        <v>0</v>
      </c>
      <c r="V88" s="570">
        <f>CPTM!U86</f>
        <v>0</v>
      </c>
      <c r="W88" s="80"/>
      <c r="X88" s="659"/>
      <c r="Y88" s="570">
        <f>INDEX(E87:V88,1,MATCH(Z87,E88:V88,0))</f>
        <v>0</v>
      </c>
      <c r="Z88" s="670"/>
      <c r="AA88" s="570"/>
      <c r="AB88" s="659"/>
    </row>
    <row r="89" spans="2:28" ht="15" customHeight="1">
      <c r="B89" s="616" t="s">
        <v>528</v>
      </c>
      <c r="C89" s="558" t="s">
        <v>461</v>
      </c>
      <c r="D89" s="655">
        <v>88</v>
      </c>
      <c r="E89" s="285"/>
      <c r="F89" s="571"/>
      <c r="G89" s="571"/>
      <c r="H89" s="571"/>
      <c r="I89" s="571"/>
      <c r="J89" s="571"/>
      <c r="K89" s="571"/>
      <c r="L89" s="571"/>
      <c r="M89" s="571"/>
      <c r="N89" s="571"/>
      <c r="O89" s="571"/>
      <c r="P89" s="571"/>
      <c r="Q89" s="571"/>
      <c r="R89" s="571"/>
      <c r="S89" s="571"/>
      <c r="T89" s="571"/>
      <c r="U89" s="571"/>
      <c r="V89" s="571"/>
      <c r="W89" s="80"/>
      <c r="X89" s="659" t="str">
        <f>IF(Z89=0,"",RANK(Z89,$Z$7:$Z$137,0))</f>
        <v/>
      </c>
      <c r="Y89" s="569" t="str">
        <f>INDEX(CSE,1,MATCH(Z89,E90:V90,0))</f>
        <v>50m NL</v>
      </c>
      <c r="Z89" s="670">
        <f>MAX(E90:V90)</f>
        <v>0</v>
      </c>
      <c r="AA89" s="569"/>
      <c r="AB89" s="659"/>
    </row>
    <row r="90" spans="2:28" ht="15" customHeight="1">
      <c r="B90" s="617"/>
      <c r="C90" s="558" t="s">
        <v>26</v>
      </c>
      <c r="D90" s="655"/>
      <c r="E90" s="285">
        <f>CPTM!D88</f>
        <v>0</v>
      </c>
      <c r="F90" s="571">
        <f>CPTM!E88</f>
        <v>0</v>
      </c>
      <c r="G90" s="571">
        <f>CPTM!F88</f>
        <v>0</v>
      </c>
      <c r="H90" s="571">
        <f>CPTM!G88</f>
        <v>0</v>
      </c>
      <c r="I90" s="571">
        <f>CPTM!H88</f>
        <v>0</v>
      </c>
      <c r="J90" s="571">
        <f>CPTM!I88</f>
        <v>0</v>
      </c>
      <c r="K90" s="571">
        <f>CPTM!J88</f>
        <v>0</v>
      </c>
      <c r="L90" s="571">
        <f>CPTM!K88</f>
        <v>0</v>
      </c>
      <c r="M90" s="571">
        <f>CPTM!L88</f>
        <v>0</v>
      </c>
      <c r="N90" s="571">
        <f>CPTM!M88</f>
        <v>0</v>
      </c>
      <c r="O90" s="571">
        <f>CPTM!N88</f>
        <v>0</v>
      </c>
      <c r="P90" s="571">
        <f>CPTM!O88</f>
        <v>0</v>
      </c>
      <c r="Q90" s="571">
        <f>CPTM!P88</f>
        <v>0</v>
      </c>
      <c r="R90" s="571">
        <f>CPTM!Q88</f>
        <v>0</v>
      </c>
      <c r="S90" s="571">
        <f>CPTM!R88</f>
        <v>0</v>
      </c>
      <c r="T90" s="571">
        <f>CPTM!S88</f>
        <v>0</v>
      </c>
      <c r="U90" s="571">
        <f>CPTM!T88</f>
        <v>0</v>
      </c>
      <c r="V90" s="571">
        <f>CPTM!U88</f>
        <v>0</v>
      </c>
      <c r="W90" s="80"/>
      <c r="X90" s="659"/>
      <c r="Y90" s="570">
        <f>INDEX(E89:V90,1,MATCH(Z89,E90:V90,0))</f>
        <v>0</v>
      </c>
      <c r="Z90" s="670"/>
      <c r="AA90" s="570"/>
      <c r="AB90" s="659"/>
    </row>
    <row r="91" spans="2:28" ht="15" customHeight="1">
      <c r="B91" s="617"/>
      <c r="C91" s="523" t="s">
        <v>509</v>
      </c>
      <c r="D91" s="658">
        <v>88</v>
      </c>
      <c r="E91" s="17"/>
      <c r="F91" s="569"/>
      <c r="G91" s="569"/>
      <c r="H91" s="569"/>
      <c r="I91" s="569"/>
      <c r="J91" s="569"/>
      <c r="K91" s="569"/>
      <c r="L91" s="569"/>
      <c r="M91" s="569"/>
      <c r="N91" s="569"/>
      <c r="O91" s="569"/>
      <c r="P91" s="569"/>
      <c r="Q91" s="569"/>
      <c r="R91" s="569"/>
      <c r="S91" s="569"/>
      <c r="T91" s="569"/>
      <c r="U91" s="569"/>
      <c r="V91" s="569"/>
      <c r="W91" s="80"/>
      <c r="X91" s="659" t="str">
        <f>IF(Z91=0,"",RANK(Z91,$Z$7:$Z$137,0))</f>
        <v/>
      </c>
      <c r="Y91" s="569" t="str">
        <f>INDEX(CSE,1,MATCH(Z91,E92:V92,0))</f>
        <v>50m NL</v>
      </c>
      <c r="Z91" s="670">
        <f>MAX(E92:V92)</f>
        <v>0</v>
      </c>
      <c r="AA91" s="569"/>
      <c r="AB91" s="659"/>
    </row>
    <row r="92" spans="2:28" ht="15" customHeight="1">
      <c r="B92" s="617"/>
      <c r="C92" s="524" t="s">
        <v>510</v>
      </c>
      <c r="D92" s="620"/>
      <c r="E92" s="18">
        <f>CPTM!D90</f>
        <v>0</v>
      </c>
      <c r="F92" s="570">
        <f>CPTM!E90</f>
        <v>0</v>
      </c>
      <c r="G92" s="570">
        <f>CPTM!F90</f>
        <v>0</v>
      </c>
      <c r="H92" s="570">
        <f>CPTM!G90</f>
        <v>0</v>
      </c>
      <c r="I92" s="570">
        <f>CPTM!H90</f>
        <v>0</v>
      </c>
      <c r="J92" s="570">
        <f>CPTM!I90</f>
        <v>0</v>
      </c>
      <c r="K92" s="570">
        <f>CPTM!J90</f>
        <v>0</v>
      </c>
      <c r="L92" s="570">
        <f>CPTM!K90</f>
        <v>0</v>
      </c>
      <c r="M92" s="570">
        <f>CPTM!L90</f>
        <v>0</v>
      </c>
      <c r="N92" s="570">
        <f>CPTM!M90</f>
        <v>0</v>
      </c>
      <c r="O92" s="570">
        <f>CPTM!N90</f>
        <v>0</v>
      </c>
      <c r="P92" s="570">
        <f>CPTM!O90</f>
        <v>0</v>
      </c>
      <c r="Q92" s="570">
        <f>CPTM!P90</f>
        <v>0</v>
      </c>
      <c r="R92" s="570">
        <f>CPTM!Q90</f>
        <v>0</v>
      </c>
      <c r="S92" s="570">
        <f>CPTM!R90</f>
        <v>0</v>
      </c>
      <c r="T92" s="570">
        <f>CPTM!S90</f>
        <v>0</v>
      </c>
      <c r="U92" s="570">
        <f>CPTM!T90</f>
        <v>0</v>
      </c>
      <c r="V92" s="570">
        <f>CPTM!U90</f>
        <v>0</v>
      </c>
      <c r="W92" s="80"/>
      <c r="X92" s="659"/>
      <c r="Y92" s="570">
        <f>INDEX(E91:V92,1,MATCH(Z91,E92:V92,0))</f>
        <v>0</v>
      </c>
      <c r="Z92" s="670"/>
      <c r="AA92" s="570"/>
      <c r="AB92" s="659"/>
    </row>
    <row r="93" spans="2:28" ht="15" customHeight="1">
      <c r="B93" s="617"/>
      <c r="C93" s="41" t="s">
        <v>405</v>
      </c>
      <c r="D93" s="627" t="s">
        <v>404</v>
      </c>
      <c r="E93" s="17"/>
      <c r="F93" s="569"/>
      <c r="G93" s="569"/>
      <c r="H93" s="569"/>
      <c r="I93" s="569"/>
      <c r="J93" s="569"/>
      <c r="K93" s="569"/>
      <c r="L93" s="569"/>
      <c r="M93" s="569"/>
      <c r="N93" s="569"/>
      <c r="O93" s="569"/>
      <c r="P93" s="569"/>
      <c r="Q93" s="569"/>
      <c r="R93" s="569"/>
      <c r="S93" s="569"/>
      <c r="T93" s="569"/>
      <c r="U93" s="569"/>
      <c r="V93" s="569"/>
      <c r="W93" s="80"/>
      <c r="X93" s="659" t="str">
        <f>IF(Z93=0,"",RANK(Z93,$Z$7:$Z$137,0))</f>
        <v/>
      </c>
      <c r="Y93" s="569" t="str">
        <f>INDEX(CSE,1,MATCH(Z93,E94:V94,0))</f>
        <v>50m NL</v>
      </c>
      <c r="Z93" s="670">
        <f>MAX(E94:V94)</f>
        <v>0</v>
      </c>
      <c r="AA93" s="569"/>
      <c r="AB93" s="659"/>
    </row>
    <row r="94" spans="2:28" ht="15" customHeight="1" thickBot="1">
      <c r="B94" s="629"/>
      <c r="C94" s="42" t="s">
        <v>406</v>
      </c>
      <c r="D94" s="620"/>
      <c r="E94" s="285">
        <f>CPTM!D92</f>
        <v>0</v>
      </c>
      <c r="F94" s="571">
        <f>CPTM!E92</f>
        <v>0</v>
      </c>
      <c r="G94" s="571">
        <f>CPTM!F92</f>
        <v>0</v>
      </c>
      <c r="H94" s="571">
        <f>CPTM!G92</f>
        <v>0</v>
      </c>
      <c r="I94" s="571">
        <f>CPTM!H92</f>
        <v>0</v>
      </c>
      <c r="J94" s="571">
        <f>CPTM!I92</f>
        <v>0</v>
      </c>
      <c r="K94" s="571">
        <f>CPTM!J92</f>
        <v>0</v>
      </c>
      <c r="L94" s="571">
        <f>CPTM!K92</f>
        <v>0</v>
      </c>
      <c r="M94" s="571">
        <f>CPTM!L92</f>
        <v>0</v>
      </c>
      <c r="N94" s="571">
        <f>CPTM!M92</f>
        <v>0</v>
      </c>
      <c r="O94" s="571">
        <f>CPTM!N92</f>
        <v>0</v>
      </c>
      <c r="P94" s="571">
        <f>CPTM!O92</f>
        <v>0</v>
      </c>
      <c r="Q94" s="571">
        <f>CPTM!P92</f>
        <v>0</v>
      </c>
      <c r="R94" s="571">
        <f>CPTM!Q92</f>
        <v>0</v>
      </c>
      <c r="S94" s="571">
        <f>CPTM!R92</f>
        <v>0</v>
      </c>
      <c r="T94" s="571">
        <f>CPTM!S92</f>
        <v>0</v>
      </c>
      <c r="U94" s="571">
        <f>CPTM!T92</f>
        <v>0</v>
      </c>
      <c r="V94" s="571">
        <f>CPTM!U92</f>
        <v>0</v>
      </c>
      <c r="W94" s="80"/>
      <c r="X94" s="659"/>
      <c r="Y94" s="570">
        <f>INDEX(E93:V94,1,MATCH(Z93,E94:V94,0))</f>
        <v>0</v>
      </c>
      <c r="Z94" s="670"/>
      <c r="AA94" s="570"/>
      <c r="AB94" s="659"/>
    </row>
    <row r="95" spans="2:28" ht="15" customHeight="1">
      <c r="B95" s="617">
        <v>1</v>
      </c>
      <c r="C95" s="561" t="s">
        <v>504</v>
      </c>
      <c r="D95" s="658">
        <v>90</v>
      </c>
      <c r="E95" s="17"/>
      <c r="F95" s="569"/>
      <c r="G95" s="569"/>
      <c r="H95" s="569"/>
      <c r="I95" s="569"/>
      <c r="J95" s="569"/>
      <c r="K95" s="569"/>
      <c r="L95" s="569"/>
      <c r="M95" s="569"/>
      <c r="N95" s="569"/>
      <c r="O95" s="569"/>
      <c r="P95" s="569"/>
      <c r="Q95" s="569"/>
      <c r="R95" s="569"/>
      <c r="S95" s="569"/>
      <c r="T95" s="569"/>
      <c r="U95" s="569"/>
      <c r="V95" s="569"/>
      <c r="W95" s="80"/>
      <c r="X95" s="659" t="str">
        <f>IF(Z95=0,"",RANK(Z95,$Z$7:$Z$137,0))</f>
        <v/>
      </c>
      <c r="Y95" s="569" t="str">
        <f>INDEX(CSE,1,MATCH(Z95,E96:V96,0))</f>
        <v>50m NL</v>
      </c>
      <c r="Z95" s="670">
        <f>MAX(E96:V96)</f>
        <v>0</v>
      </c>
      <c r="AA95" s="17"/>
      <c r="AB95" s="659"/>
    </row>
    <row r="96" spans="2:28" ht="15" customHeight="1">
      <c r="B96" s="617"/>
      <c r="C96" s="562" t="s">
        <v>505</v>
      </c>
      <c r="D96" s="620"/>
      <c r="E96" s="18">
        <f>CPTM!D94</f>
        <v>0</v>
      </c>
      <c r="F96" s="570">
        <f>CPTM!E94</f>
        <v>0</v>
      </c>
      <c r="G96" s="570">
        <f>CPTM!F94</f>
        <v>0</v>
      </c>
      <c r="H96" s="570">
        <f>CPTM!G94</f>
        <v>0</v>
      </c>
      <c r="I96" s="570">
        <f>CPTM!H94</f>
        <v>0</v>
      </c>
      <c r="J96" s="570">
        <f>CPTM!I94</f>
        <v>0</v>
      </c>
      <c r="K96" s="570">
        <f>CPTM!J94</f>
        <v>0</v>
      </c>
      <c r="L96" s="570">
        <f>CPTM!K94</f>
        <v>0</v>
      </c>
      <c r="M96" s="570">
        <f>CPTM!L94</f>
        <v>0</v>
      </c>
      <c r="N96" s="570">
        <f>CPTM!M94</f>
        <v>0</v>
      </c>
      <c r="O96" s="570">
        <f>CPTM!N94</f>
        <v>0</v>
      </c>
      <c r="P96" s="570">
        <f>CPTM!O94</f>
        <v>0</v>
      </c>
      <c r="Q96" s="570">
        <f>CPTM!P94</f>
        <v>0</v>
      </c>
      <c r="R96" s="570">
        <f>CPTM!Q94</f>
        <v>0</v>
      </c>
      <c r="S96" s="570">
        <f>CPTM!R94</f>
        <v>0</v>
      </c>
      <c r="T96" s="570">
        <f>CPTM!S94</f>
        <v>0</v>
      </c>
      <c r="U96" s="570">
        <f>CPTM!T94</f>
        <v>0</v>
      </c>
      <c r="V96" s="570">
        <f>CPTM!U94</f>
        <v>0</v>
      </c>
      <c r="W96" s="80"/>
      <c r="X96" s="659"/>
      <c r="Y96" s="570">
        <f>INDEX(E95:V96,1,MATCH(Z95,E96:V96,0))</f>
        <v>0</v>
      </c>
      <c r="Z96" s="670"/>
      <c r="AA96" s="18"/>
      <c r="AB96" s="659"/>
    </row>
    <row r="97" spans="2:29" ht="15" customHeight="1">
      <c r="B97" s="617"/>
      <c r="C97" s="408" t="s">
        <v>515</v>
      </c>
      <c r="D97" s="658">
        <v>90</v>
      </c>
      <c r="E97" s="531" t="s">
        <v>723</v>
      </c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 t="s">
        <v>722</v>
      </c>
      <c r="V97" s="572"/>
      <c r="W97" s="80"/>
      <c r="X97" s="659">
        <f>IF(Z97=0,"",RANK(Z97,$Z$7:$Z$137,0))</f>
        <v>5</v>
      </c>
      <c r="Y97" s="527" t="str">
        <f>INDEX(CSE,1,MATCH(Z97,E98:V98,0))</f>
        <v>50m NL</v>
      </c>
      <c r="Z97" s="696">
        <f>MAX(E98:V98)</f>
        <v>937</v>
      </c>
      <c r="AA97" s="17"/>
      <c r="AB97" s="659"/>
    </row>
    <row r="98" spans="2:29" ht="15" customHeight="1">
      <c r="B98" s="617"/>
      <c r="C98" s="409" t="s">
        <v>516</v>
      </c>
      <c r="D98" s="620"/>
      <c r="E98" s="529">
        <f>CPTM!D96</f>
        <v>937</v>
      </c>
      <c r="F98" s="570">
        <f>CPTM!E96</f>
        <v>0</v>
      </c>
      <c r="G98" s="570">
        <f>CPTM!F96</f>
        <v>0</v>
      </c>
      <c r="H98" s="570">
        <f>CPTM!G96</f>
        <v>0</v>
      </c>
      <c r="I98" s="570">
        <f>CPTM!H96</f>
        <v>0</v>
      </c>
      <c r="J98" s="570">
        <f>CPTM!I96</f>
        <v>0</v>
      </c>
      <c r="K98" s="570">
        <f>CPTM!J96</f>
        <v>0</v>
      </c>
      <c r="L98" s="570">
        <f>CPTM!K96</f>
        <v>0</v>
      </c>
      <c r="M98" s="570">
        <f>CPTM!L96</f>
        <v>0</v>
      </c>
      <c r="N98" s="570">
        <f>CPTM!M96</f>
        <v>0</v>
      </c>
      <c r="O98" s="570">
        <f>CPTM!N96</f>
        <v>0</v>
      </c>
      <c r="P98" s="570">
        <f>CPTM!O96</f>
        <v>0</v>
      </c>
      <c r="Q98" s="570">
        <f>CPTM!P96</f>
        <v>0</v>
      </c>
      <c r="R98" s="570">
        <f>CPTM!Q96</f>
        <v>0</v>
      </c>
      <c r="S98" s="570">
        <f>CPTM!R96</f>
        <v>0</v>
      </c>
      <c r="T98" s="570">
        <f>CPTM!S96</f>
        <v>0</v>
      </c>
      <c r="U98" s="570">
        <f>CPTM!T96</f>
        <v>740</v>
      </c>
      <c r="V98" s="570">
        <f>CPTM!U96</f>
        <v>0</v>
      </c>
      <c r="W98" s="80"/>
      <c r="X98" s="659"/>
      <c r="Y98" s="528" t="str">
        <f>INDEX(E97:V98,1,MATCH(Z97,E98:V98,0))</f>
        <v>27"51</v>
      </c>
      <c r="Z98" s="696"/>
      <c r="AA98" s="18"/>
      <c r="AB98" s="659"/>
    </row>
    <row r="99" spans="2:29" ht="15" customHeight="1">
      <c r="B99" s="617"/>
      <c r="C99" s="558" t="s">
        <v>511</v>
      </c>
      <c r="D99" s="620">
        <v>91</v>
      </c>
      <c r="E99" s="285"/>
      <c r="F99" s="571"/>
      <c r="G99" s="571"/>
      <c r="H99" s="571"/>
      <c r="I99" s="571"/>
      <c r="J99" s="571"/>
      <c r="K99" s="571"/>
      <c r="L99" s="571"/>
      <c r="M99" s="571"/>
      <c r="N99" s="571"/>
      <c r="O99" s="571"/>
      <c r="P99" s="571"/>
      <c r="Q99" s="571"/>
      <c r="R99" s="571"/>
      <c r="S99" s="571"/>
      <c r="T99" s="571"/>
      <c r="U99" s="571"/>
      <c r="V99" s="571"/>
      <c r="W99" s="80"/>
      <c r="X99" s="623" t="str">
        <f>IF(Z99=0,"",RANK(Z99,$Z$7:$Z$137,0))</f>
        <v/>
      </c>
      <c r="Y99" s="571" t="str">
        <f>INDEX(CSE,1,MATCH(Z99,E100:V100,0))</f>
        <v>50m NL</v>
      </c>
      <c r="Z99" s="624">
        <f>MAX(E100:V100)</f>
        <v>0</v>
      </c>
      <c r="AA99" s="285"/>
      <c r="AB99" s="659"/>
    </row>
    <row r="100" spans="2:29" ht="15" customHeight="1">
      <c r="B100" s="617"/>
      <c r="C100" s="558" t="s">
        <v>512</v>
      </c>
      <c r="D100" s="621"/>
      <c r="E100" s="285">
        <f>CPTM!D98</f>
        <v>0</v>
      </c>
      <c r="F100" s="571">
        <f>CPTM!E98</f>
        <v>0</v>
      </c>
      <c r="G100" s="571">
        <f>CPTM!F98</f>
        <v>0</v>
      </c>
      <c r="H100" s="571">
        <f>CPTM!G98</f>
        <v>0</v>
      </c>
      <c r="I100" s="571">
        <f>CPTM!H98</f>
        <v>0</v>
      </c>
      <c r="J100" s="571">
        <f>CPTM!I98</f>
        <v>0</v>
      </c>
      <c r="K100" s="571">
        <f>CPTM!J98</f>
        <v>0</v>
      </c>
      <c r="L100" s="571">
        <f>CPTM!K98</f>
        <v>0</v>
      </c>
      <c r="M100" s="571">
        <f>CPTM!L98</f>
        <v>0</v>
      </c>
      <c r="N100" s="571">
        <f>CPTM!M98</f>
        <v>0</v>
      </c>
      <c r="O100" s="571">
        <f>CPTM!N98</f>
        <v>0</v>
      </c>
      <c r="P100" s="571">
        <f>CPTM!O98</f>
        <v>0</v>
      </c>
      <c r="Q100" s="571">
        <f>CPTM!P98</f>
        <v>0</v>
      </c>
      <c r="R100" s="571">
        <f>CPTM!Q98</f>
        <v>0</v>
      </c>
      <c r="S100" s="571">
        <f>CPTM!R98</f>
        <v>0</v>
      </c>
      <c r="T100" s="571">
        <f>CPTM!S98</f>
        <v>0</v>
      </c>
      <c r="U100" s="571">
        <f>CPTM!T98</f>
        <v>0</v>
      </c>
      <c r="V100" s="571">
        <f>CPTM!U98</f>
        <v>0</v>
      </c>
      <c r="W100" s="80"/>
      <c r="X100" s="659"/>
      <c r="Y100" s="570">
        <f>INDEX(E99:V100,1,MATCH(Z99,E100:V100,0))</f>
        <v>0</v>
      </c>
      <c r="Z100" s="670"/>
      <c r="AA100" s="18"/>
      <c r="AB100" s="659"/>
    </row>
    <row r="101" spans="2:29" ht="15" customHeight="1">
      <c r="B101" s="617"/>
      <c r="C101" s="559" t="s">
        <v>27</v>
      </c>
      <c r="D101" s="621">
        <v>91</v>
      </c>
      <c r="E101" s="17"/>
      <c r="F101" s="569"/>
      <c r="G101" s="569"/>
      <c r="H101" s="569"/>
      <c r="I101" s="569"/>
      <c r="J101" s="569"/>
      <c r="K101" s="569"/>
      <c r="L101" s="569"/>
      <c r="M101" s="569"/>
      <c r="N101" s="569"/>
      <c r="O101" s="569"/>
      <c r="P101" s="569"/>
      <c r="Q101" s="569"/>
      <c r="R101" s="569"/>
      <c r="S101" s="569"/>
      <c r="T101" s="569"/>
      <c r="U101" s="569"/>
      <c r="V101" s="569"/>
      <c r="W101" s="80"/>
      <c r="X101" s="622" t="str">
        <f>IF(Z101=0,"",RANK(Z101,$Z$7:$Z$137,0))</f>
        <v/>
      </c>
      <c r="Y101" s="569" t="str">
        <f>INDEX(CSE,1,MATCH(Z101,E102:V102,0))</f>
        <v>50m NL</v>
      </c>
      <c r="Z101" s="618">
        <f>MAX(E102:V102)</f>
        <v>0</v>
      </c>
      <c r="AA101" s="223"/>
      <c r="AB101" s="659"/>
    </row>
    <row r="102" spans="2:29" ht="15" customHeight="1">
      <c r="B102" s="617"/>
      <c r="C102" s="560" t="s">
        <v>28</v>
      </c>
      <c r="D102" s="621"/>
      <c r="E102" s="18">
        <f>CPTM!D100</f>
        <v>0</v>
      </c>
      <c r="F102" s="570">
        <f>CPTM!E100</f>
        <v>0</v>
      </c>
      <c r="G102" s="570">
        <f>CPTM!F100</f>
        <v>0</v>
      </c>
      <c r="H102" s="570">
        <f>CPTM!G100</f>
        <v>0</v>
      </c>
      <c r="I102" s="570">
        <f>CPTM!H100</f>
        <v>0</v>
      </c>
      <c r="J102" s="570">
        <f>CPTM!I100</f>
        <v>0</v>
      </c>
      <c r="K102" s="570">
        <f>CPTM!J100</f>
        <v>0</v>
      </c>
      <c r="L102" s="570">
        <f>CPTM!K100</f>
        <v>0</v>
      </c>
      <c r="M102" s="570">
        <f>CPTM!L100</f>
        <v>0</v>
      </c>
      <c r="N102" s="570">
        <f>CPTM!M100</f>
        <v>0</v>
      </c>
      <c r="O102" s="570">
        <f>CPTM!N100</f>
        <v>0</v>
      </c>
      <c r="P102" s="570">
        <f>CPTM!O100</f>
        <v>0</v>
      </c>
      <c r="Q102" s="570">
        <f>CPTM!P100</f>
        <v>0</v>
      </c>
      <c r="R102" s="570">
        <f>CPTM!Q100</f>
        <v>0</v>
      </c>
      <c r="S102" s="570">
        <f>CPTM!R100</f>
        <v>0</v>
      </c>
      <c r="T102" s="570">
        <f>CPTM!S100</f>
        <v>0</v>
      </c>
      <c r="U102" s="570">
        <f>CPTM!T100</f>
        <v>0</v>
      </c>
      <c r="V102" s="570">
        <f>CPTM!U100</f>
        <v>0</v>
      </c>
      <c r="W102" s="80"/>
      <c r="X102" s="623"/>
      <c r="Y102" s="570">
        <f>INDEX(E101:V102,1,MATCH(Z101,E102:V102,0))</f>
        <v>0</v>
      </c>
      <c r="Z102" s="624"/>
      <c r="AA102" s="222"/>
      <c r="AB102" s="659"/>
    </row>
    <row r="103" spans="2:29" ht="15" customHeight="1">
      <c r="B103" s="617"/>
      <c r="C103" s="280" t="s">
        <v>482</v>
      </c>
      <c r="D103" s="658">
        <v>91</v>
      </c>
      <c r="E103" s="557" t="s">
        <v>943</v>
      </c>
      <c r="F103" s="532" t="s">
        <v>692</v>
      </c>
      <c r="G103" s="571"/>
      <c r="H103" s="571"/>
      <c r="I103" s="571"/>
      <c r="J103" s="571"/>
      <c r="K103" s="571"/>
      <c r="L103" s="571"/>
      <c r="M103" s="571"/>
      <c r="N103" s="571"/>
      <c r="O103" s="571"/>
      <c r="P103" s="571"/>
      <c r="Q103" s="571" t="s">
        <v>1155</v>
      </c>
      <c r="R103" s="571" t="s">
        <v>1156</v>
      </c>
      <c r="S103" s="571"/>
      <c r="T103" s="571"/>
      <c r="U103" s="571"/>
      <c r="V103" s="571"/>
      <c r="W103" s="80"/>
      <c r="X103" s="622">
        <f>IF(Z103=0,"",RANK(Z103,$Z$7:$Z$137,0))</f>
        <v>1</v>
      </c>
      <c r="Y103" s="569" t="str">
        <f>INDEX(CSE,1,MATCH(Z103,E104:V104,0))</f>
        <v>100m PAP</v>
      </c>
      <c r="Z103" s="618">
        <f>MAX(E104:V104)</f>
        <v>1161</v>
      </c>
      <c r="AA103" s="223"/>
      <c r="AB103" s="659"/>
    </row>
    <row r="104" spans="2:29" ht="15" customHeight="1">
      <c r="B104" s="617"/>
      <c r="C104" s="280" t="s">
        <v>483</v>
      </c>
      <c r="D104" s="620"/>
      <c r="E104" s="529">
        <f>CPTM!D102</f>
        <v>1044</v>
      </c>
      <c r="F104" s="528">
        <f>CPTM!E102</f>
        <v>1091</v>
      </c>
      <c r="G104" s="570">
        <f>CPTM!F102</f>
        <v>0</v>
      </c>
      <c r="H104" s="570">
        <f>CPTM!G102</f>
        <v>0</v>
      </c>
      <c r="I104" s="570">
        <f>CPTM!H102</f>
        <v>0</v>
      </c>
      <c r="J104" s="570">
        <f>CPTM!I102</f>
        <v>0</v>
      </c>
      <c r="K104" s="570">
        <f>CPTM!J102</f>
        <v>0</v>
      </c>
      <c r="L104" s="570">
        <f>CPTM!K102</f>
        <v>0</v>
      </c>
      <c r="M104" s="570">
        <f>CPTM!L102</f>
        <v>0</v>
      </c>
      <c r="N104" s="570">
        <f>CPTM!M102</f>
        <v>0</v>
      </c>
      <c r="O104" s="570">
        <f>CPTM!N102</f>
        <v>0</v>
      </c>
      <c r="P104" s="570">
        <f>CPTM!O102</f>
        <v>0</v>
      </c>
      <c r="Q104" s="570">
        <f>CPTM!P102</f>
        <v>1160</v>
      </c>
      <c r="R104" s="570">
        <f>CPTM!Q102</f>
        <v>1161</v>
      </c>
      <c r="S104" s="570">
        <f>CPTM!R102</f>
        <v>0</v>
      </c>
      <c r="T104" s="570">
        <f>CPTM!S102</f>
        <v>0</v>
      </c>
      <c r="U104" s="570">
        <f>CPTM!T102</f>
        <v>0</v>
      </c>
      <c r="V104" s="570">
        <f>CPTM!U102</f>
        <v>0</v>
      </c>
      <c r="W104" s="80"/>
      <c r="X104" s="623"/>
      <c r="Y104" s="570" t="str">
        <f>INDEX(E103:V104,1,MATCH(Z103,E104:V104,0))</f>
        <v>57"78</v>
      </c>
      <c r="Z104" s="624"/>
      <c r="AA104" s="222"/>
      <c r="AB104" s="659"/>
    </row>
    <row r="105" spans="2:29" ht="15" customHeight="1">
      <c r="B105" s="617"/>
      <c r="C105" s="282" t="s">
        <v>20</v>
      </c>
      <c r="D105" s="621">
        <v>91</v>
      </c>
      <c r="E105" s="17" t="s">
        <v>929</v>
      </c>
      <c r="F105" s="569" t="s">
        <v>930</v>
      </c>
      <c r="G105" s="569"/>
      <c r="H105" s="569"/>
      <c r="I105" s="569"/>
      <c r="J105" s="569"/>
      <c r="K105" s="569"/>
      <c r="L105" s="569"/>
      <c r="M105" s="569"/>
      <c r="N105" s="569" t="s">
        <v>1412</v>
      </c>
      <c r="O105" s="569"/>
      <c r="P105" s="569"/>
      <c r="Q105" s="569" t="s">
        <v>741</v>
      </c>
      <c r="R105" s="569"/>
      <c r="S105" s="569"/>
      <c r="T105" s="569" t="s">
        <v>695</v>
      </c>
      <c r="U105" s="569"/>
      <c r="V105" s="569"/>
      <c r="W105" s="80"/>
      <c r="X105" s="622">
        <f>IF(Z105=0,"",RANK(Z105,$Z$7:$Z$137,0))</f>
        <v>7</v>
      </c>
      <c r="Y105" s="569" t="str">
        <f>INDEX(CSE,1,MATCH(Z105,E106:V106,0))</f>
        <v>50m PAP</v>
      </c>
      <c r="Z105" s="618">
        <f>MAX(E106:V106)</f>
        <v>906</v>
      </c>
      <c r="AA105" s="223"/>
      <c r="AB105" s="659"/>
    </row>
    <row r="106" spans="2:29" ht="15" customHeight="1">
      <c r="B106" s="617"/>
      <c r="C106" s="281" t="s">
        <v>29</v>
      </c>
      <c r="D106" s="621"/>
      <c r="E106" s="18">
        <f>CPTM!D104</f>
        <v>872</v>
      </c>
      <c r="F106" s="570">
        <f>CPTM!E104</f>
        <v>749</v>
      </c>
      <c r="G106" s="570">
        <f>CPTM!F104</f>
        <v>0</v>
      </c>
      <c r="H106" s="570">
        <f>CPTM!G104</f>
        <v>0</v>
      </c>
      <c r="I106" s="570">
        <f>CPTM!H104</f>
        <v>0</v>
      </c>
      <c r="J106" s="570">
        <f>CPTM!I104</f>
        <v>0</v>
      </c>
      <c r="K106" s="570">
        <f>CPTM!J104</f>
        <v>0</v>
      </c>
      <c r="L106" s="570">
        <f>CPTM!K104</f>
        <v>0</v>
      </c>
      <c r="M106" s="570">
        <f>CPTM!L104</f>
        <v>0</v>
      </c>
      <c r="N106" s="570">
        <f>CPTM!M104</f>
        <v>765</v>
      </c>
      <c r="O106" s="570">
        <f>CPTM!N104</f>
        <v>0</v>
      </c>
      <c r="P106" s="570">
        <f>CPTM!O104</f>
        <v>0</v>
      </c>
      <c r="Q106" s="570">
        <f>CPTM!P104</f>
        <v>906</v>
      </c>
      <c r="R106" s="570">
        <f>CPTM!Q104</f>
        <v>0</v>
      </c>
      <c r="S106" s="570">
        <f>CPTM!R104</f>
        <v>0</v>
      </c>
      <c r="T106" s="570">
        <f>CPTM!S104</f>
        <v>820</v>
      </c>
      <c r="U106" s="570">
        <f>CPTM!T104</f>
        <v>0</v>
      </c>
      <c r="V106" s="570">
        <f>CPTM!U104</f>
        <v>0</v>
      </c>
      <c r="W106" s="80"/>
      <c r="X106" s="623"/>
      <c r="Y106" s="570" t="str">
        <f>INDEX(E105:V106,1,MATCH(Z105,E106:V106,0))</f>
        <v>29"87</v>
      </c>
      <c r="Z106" s="624"/>
      <c r="AA106" s="222"/>
      <c r="AB106" s="659"/>
    </row>
    <row r="107" spans="2:29" ht="15" customHeight="1">
      <c r="B107" s="617"/>
      <c r="C107" s="361" t="s">
        <v>30</v>
      </c>
      <c r="D107" s="620">
        <v>92</v>
      </c>
      <c r="E107" s="17"/>
      <c r="F107" s="569"/>
      <c r="G107" s="569"/>
      <c r="H107" s="569"/>
      <c r="I107" s="569"/>
      <c r="J107" s="569"/>
      <c r="K107" s="569"/>
      <c r="L107" s="569"/>
      <c r="M107" s="569"/>
      <c r="N107" s="569"/>
      <c r="O107" s="569" t="s">
        <v>693</v>
      </c>
      <c r="P107" s="569"/>
      <c r="Q107" s="569"/>
      <c r="R107" s="569"/>
      <c r="S107" s="569"/>
      <c r="T107" s="569"/>
      <c r="U107" s="569"/>
      <c r="V107" s="569"/>
      <c r="W107" s="80"/>
      <c r="X107" s="622">
        <f>IF(Z107=0,"",RANK(Z107,$Z$7:$Z$137,0))</f>
        <v>11</v>
      </c>
      <c r="Y107" s="569" t="str">
        <f>INDEX(CSE,1,MATCH(Z107,E108:V108,0))</f>
        <v>100m BRA</v>
      </c>
      <c r="Z107" s="618">
        <f>MAX(E108:V108)</f>
        <v>873</v>
      </c>
      <c r="AA107" s="223"/>
      <c r="AB107" s="659"/>
    </row>
    <row r="108" spans="2:29" ht="15" customHeight="1" thickBot="1">
      <c r="B108" s="629"/>
      <c r="C108" s="362" t="s">
        <v>485</v>
      </c>
      <c r="D108" s="621"/>
      <c r="E108" s="18">
        <f>CPTM!D106</f>
        <v>0</v>
      </c>
      <c r="F108" s="551">
        <f>CPTM!E106</f>
        <v>0</v>
      </c>
      <c r="G108" s="551">
        <f>CPTM!F106</f>
        <v>0</v>
      </c>
      <c r="H108" s="551">
        <f>CPTM!G106</f>
        <v>0</v>
      </c>
      <c r="I108" s="551">
        <f>CPTM!H106</f>
        <v>0</v>
      </c>
      <c r="J108" s="551">
        <f>CPTM!I106</f>
        <v>0</v>
      </c>
      <c r="K108" s="551">
        <f>CPTM!J106</f>
        <v>0</v>
      </c>
      <c r="L108" s="551">
        <f>CPTM!K106</f>
        <v>0</v>
      </c>
      <c r="M108" s="551">
        <f>CPTM!L106</f>
        <v>0</v>
      </c>
      <c r="N108" s="551">
        <f>CPTM!M106</f>
        <v>0</v>
      </c>
      <c r="O108" s="551">
        <f>CPTM!N106</f>
        <v>873</v>
      </c>
      <c r="P108" s="551">
        <f>CPTM!O106</f>
        <v>0</v>
      </c>
      <c r="Q108" s="551">
        <f>CPTM!P106</f>
        <v>0</v>
      </c>
      <c r="R108" s="551">
        <f>CPTM!Q106</f>
        <v>0</v>
      </c>
      <c r="S108" s="551">
        <f>CPTM!R106</f>
        <v>0</v>
      </c>
      <c r="T108" s="551">
        <f>CPTM!S106</f>
        <v>0</v>
      </c>
      <c r="U108" s="551">
        <f>CPTM!T106</f>
        <v>0</v>
      </c>
      <c r="V108" s="551">
        <f>CPTM!U106</f>
        <v>0</v>
      </c>
      <c r="W108" s="80"/>
      <c r="X108" s="623"/>
      <c r="Y108" s="570" t="str">
        <f>INDEX(E107:V108,1,MATCH(Z107,E108:V108,0))</f>
        <v>1'17"53</v>
      </c>
      <c r="Z108" s="624"/>
      <c r="AA108" s="222"/>
      <c r="AB108" s="659"/>
    </row>
    <row r="109" spans="2:29" ht="15" customHeight="1">
      <c r="C109" s="676" t="s">
        <v>38</v>
      </c>
      <c r="D109" s="677"/>
      <c r="E109" s="634" t="s">
        <v>529</v>
      </c>
      <c r="F109" s="634"/>
      <c r="G109" s="634"/>
      <c r="H109" s="634"/>
      <c r="I109" s="634"/>
      <c r="J109" s="634"/>
      <c r="K109" s="634"/>
      <c r="L109" s="634"/>
      <c r="M109" s="634"/>
      <c r="N109" s="634"/>
      <c r="O109" s="634"/>
      <c r="P109" s="634"/>
      <c r="Q109" s="634"/>
      <c r="R109" s="634"/>
      <c r="S109" s="634"/>
      <c r="T109" s="634"/>
      <c r="U109" s="634"/>
      <c r="V109" s="635"/>
      <c r="W109" s="80"/>
      <c r="X109" s="671"/>
      <c r="Y109" s="671"/>
      <c r="Z109" s="671"/>
      <c r="AA109" s="671"/>
      <c r="AB109" s="671"/>
    </row>
    <row r="110" spans="2:29" ht="15" customHeight="1">
      <c r="B110" s="504"/>
      <c r="C110" s="519" t="s">
        <v>486</v>
      </c>
      <c r="D110" s="627">
        <v>95</v>
      </c>
      <c r="E110" s="436"/>
      <c r="F110" s="436"/>
      <c r="G110" s="436"/>
      <c r="H110" s="436"/>
      <c r="I110" s="436"/>
      <c r="J110" s="436"/>
      <c r="K110" s="436"/>
      <c r="L110" s="436"/>
      <c r="M110" s="436"/>
      <c r="N110" s="436"/>
      <c r="O110" s="436"/>
      <c r="P110" s="436"/>
      <c r="Q110" s="436"/>
      <c r="R110" s="436"/>
      <c r="S110" s="436"/>
      <c r="T110" s="436"/>
      <c r="U110" s="436"/>
      <c r="V110" s="436"/>
      <c r="W110" s="80"/>
      <c r="X110" s="622" t="str">
        <f>IF(Z110=0,"",RANK(Z110,$Z$7:$Z$137,0))</f>
        <v/>
      </c>
      <c r="Y110" s="436" t="str">
        <f>INDEX(CSE,1,MATCH(Z110,E111:V111,0))</f>
        <v>50m NL</v>
      </c>
      <c r="Z110" s="618">
        <f>MAX(E111:V111)</f>
        <v>0</v>
      </c>
      <c r="AA110" s="223"/>
      <c r="AB110" s="659"/>
    </row>
    <row r="111" spans="2:29" ht="15" customHeight="1">
      <c r="B111" s="504"/>
      <c r="C111" s="520" t="s">
        <v>33</v>
      </c>
      <c r="D111" s="620"/>
      <c r="E111" s="18">
        <f>CPTM!D109</f>
        <v>0</v>
      </c>
      <c r="F111" s="437">
        <f>CPTM!E109</f>
        <v>0</v>
      </c>
      <c r="G111" s="437">
        <f>CPTM!F109</f>
        <v>0</v>
      </c>
      <c r="H111" s="437">
        <f>CPTM!G109</f>
        <v>0</v>
      </c>
      <c r="I111" s="437">
        <f>CPTM!H109</f>
        <v>0</v>
      </c>
      <c r="J111" s="437">
        <f>CPTM!I109</f>
        <v>0</v>
      </c>
      <c r="K111" s="437">
        <f>CPTM!J109</f>
        <v>0</v>
      </c>
      <c r="L111" s="437">
        <f>CPTM!K109</f>
        <v>0</v>
      </c>
      <c r="M111" s="437">
        <f>CPTM!L109</f>
        <v>0</v>
      </c>
      <c r="N111" s="437">
        <f>CPTM!M109</f>
        <v>0</v>
      </c>
      <c r="O111" s="437">
        <f>CPTM!N109</f>
        <v>0</v>
      </c>
      <c r="P111" s="437">
        <f>CPTM!O109</f>
        <v>0</v>
      </c>
      <c r="Q111" s="437">
        <f>CPTM!P109</f>
        <v>0</v>
      </c>
      <c r="R111" s="437">
        <f>CPTM!Q109</f>
        <v>0</v>
      </c>
      <c r="S111" s="437">
        <f>CPTM!R109</f>
        <v>0</v>
      </c>
      <c r="T111" s="437">
        <f>CPTM!S109</f>
        <v>0</v>
      </c>
      <c r="U111" s="437">
        <f>CPTM!T109</f>
        <v>0</v>
      </c>
      <c r="V111" s="437">
        <f>CPTM!U109</f>
        <v>0</v>
      </c>
      <c r="W111" s="80"/>
      <c r="X111" s="623"/>
      <c r="Y111" s="437">
        <f>INDEX(E110:V111,1,MATCH(Z110,E111:V111,0))</f>
        <v>0</v>
      </c>
      <c r="Z111" s="624"/>
      <c r="AA111" s="222"/>
      <c r="AB111" s="659"/>
    </row>
    <row r="112" spans="2:29" ht="15" customHeight="1">
      <c r="B112" s="505"/>
      <c r="C112" s="282" t="s">
        <v>62</v>
      </c>
      <c r="D112" s="658">
        <v>97</v>
      </c>
      <c r="E112" s="17"/>
      <c r="F112" s="482"/>
      <c r="G112" s="482"/>
      <c r="H112" s="482"/>
      <c r="I112" s="482"/>
      <c r="J112" s="482"/>
      <c r="K112" s="482"/>
      <c r="L112" s="482"/>
      <c r="M112" s="482"/>
      <c r="N112" s="482"/>
      <c r="O112" s="482"/>
      <c r="P112" s="482"/>
      <c r="Q112" s="482"/>
      <c r="R112" s="482"/>
      <c r="S112" s="482"/>
      <c r="T112" s="482"/>
      <c r="U112" s="482"/>
      <c r="V112" s="482"/>
      <c r="W112" s="80"/>
      <c r="X112" s="622" t="str">
        <f>IF(Z112=0,"",RANK(Z112,$Z$7:$Z$137,0))</f>
        <v/>
      </c>
      <c r="Y112" s="436" t="str">
        <f>INDEX(CSE,1,MATCH(Z112,E113:V113,0))</f>
        <v>50m NL</v>
      </c>
      <c r="Z112" s="618">
        <f>MAX(E113:V113)</f>
        <v>0</v>
      </c>
      <c r="AA112" s="223"/>
      <c r="AB112" s="622"/>
      <c r="AC112" s="229"/>
    </row>
    <row r="113" spans="2:29" ht="15" customHeight="1">
      <c r="B113" s="505"/>
      <c r="C113" s="281" t="s">
        <v>495</v>
      </c>
      <c r="D113" s="620"/>
      <c r="E113" s="18">
        <f>CPTM!D111</f>
        <v>0</v>
      </c>
      <c r="F113" s="483">
        <f>CPTM!E111</f>
        <v>0</v>
      </c>
      <c r="G113" s="483">
        <f>CPTM!F111</f>
        <v>0</v>
      </c>
      <c r="H113" s="483">
        <f>CPTM!G111</f>
        <v>0</v>
      </c>
      <c r="I113" s="483">
        <f>CPTM!H111</f>
        <v>0</v>
      </c>
      <c r="J113" s="483">
        <f>CPTM!I111</f>
        <v>0</v>
      </c>
      <c r="K113" s="483">
        <f>CPTM!J111</f>
        <v>0</v>
      </c>
      <c r="L113" s="483">
        <f>CPTM!K111</f>
        <v>0</v>
      </c>
      <c r="M113" s="483">
        <f>CPTM!L111</f>
        <v>0</v>
      </c>
      <c r="N113" s="483">
        <f>CPTM!M111</f>
        <v>0</v>
      </c>
      <c r="O113" s="483">
        <f>CPTM!N111</f>
        <v>0</v>
      </c>
      <c r="P113" s="483">
        <f>CPTM!O111</f>
        <v>0</v>
      </c>
      <c r="Q113" s="483">
        <f>CPTM!P111</f>
        <v>0</v>
      </c>
      <c r="R113" s="483">
        <f>CPTM!Q111</f>
        <v>0</v>
      </c>
      <c r="S113" s="483">
        <f>CPTM!R111</f>
        <v>0</v>
      </c>
      <c r="T113" s="483">
        <f>CPTM!S111</f>
        <v>0</v>
      </c>
      <c r="U113" s="483">
        <f>CPTM!T111</f>
        <v>0</v>
      </c>
      <c r="V113" s="483">
        <f>CPTM!U111</f>
        <v>0</v>
      </c>
      <c r="W113" s="80"/>
      <c r="X113" s="623"/>
      <c r="Y113" s="437">
        <f>INDEX(E112:V113,1,MATCH(Z112,E113:V113,0))</f>
        <v>0</v>
      </c>
      <c r="Z113" s="624"/>
      <c r="AA113" s="222"/>
      <c r="AB113" s="623"/>
      <c r="AC113" s="229"/>
    </row>
    <row r="114" spans="2:29" ht="15" customHeight="1">
      <c r="B114" s="504"/>
      <c r="C114" s="517" t="s">
        <v>387</v>
      </c>
      <c r="D114" s="658">
        <v>99</v>
      </c>
      <c r="E114" s="285"/>
      <c r="F114" s="439"/>
      <c r="G114" s="439"/>
      <c r="H114" s="439"/>
      <c r="I114" s="439"/>
      <c r="J114" s="439"/>
      <c r="K114" s="439"/>
      <c r="L114" s="439"/>
      <c r="M114" s="439"/>
      <c r="N114" s="439"/>
      <c r="O114" s="439"/>
      <c r="P114" s="439"/>
      <c r="Q114" s="439"/>
      <c r="R114" s="439"/>
      <c r="S114" s="439"/>
      <c r="T114" s="439"/>
      <c r="U114" s="439"/>
      <c r="V114" s="439"/>
      <c r="W114" s="80"/>
      <c r="X114" s="622" t="str">
        <f>IF(Z114=0,"",RANK(Z114,$Z$7:$Z$137,0))</f>
        <v/>
      </c>
      <c r="Y114" s="436" t="str">
        <f>INDEX(CSE,1,MATCH(Z114,E115:V115,0))</f>
        <v>50m NL</v>
      </c>
      <c r="Z114" s="618">
        <f>MAX(E115:V115)</f>
        <v>0</v>
      </c>
      <c r="AA114" s="328"/>
      <c r="AB114" s="684"/>
    </row>
    <row r="115" spans="2:29" ht="15" customHeight="1">
      <c r="B115" s="504"/>
      <c r="C115" s="517" t="s">
        <v>26</v>
      </c>
      <c r="D115" s="620"/>
      <c r="E115" s="18">
        <f>CPTM!D113</f>
        <v>0</v>
      </c>
      <c r="F115" s="437">
        <f>CPTM!E113</f>
        <v>0</v>
      </c>
      <c r="G115" s="437">
        <f>CPTM!F113</f>
        <v>0</v>
      </c>
      <c r="H115" s="437">
        <f>CPTM!G113</f>
        <v>0</v>
      </c>
      <c r="I115" s="437">
        <f>CPTM!H113</f>
        <v>0</v>
      </c>
      <c r="J115" s="437">
        <f>CPTM!I113</f>
        <v>0</v>
      </c>
      <c r="K115" s="437">
        <f>CPTM!J113</f>
        <v>0</v>
      </c>
      <c r="L115" s="437">
        <f>CPTM!K113</f>
        <v>0</v>
      </c>
      <c r="M115" s="437">
        <f>CPTM!L113</f>
        <v>0</v>
      </c>
      <c r="N115" s="437">
        <f>CPTM!M113</f>
        <v>0</v>
      </c>
      <c r="O115" s="437">
        <f>CPTM!N113</f>
        <v>0</v>
      </c>
      <c r="P115" s="437">
        <f>CPTM!O113</f>
        <v>0</v>
      </c>
      <c r="Q115" s="437">
        <f>CPTM!P113</f>
        <v>0</v>
      </c>
      <c r="R115" s="437">
        <f>CPTM!Q113</f>
        <v>0</v>
      </c>
      <c r="S115" s="437">
        <f>CPTM!R113</f>
        <v>0</v>
      </c>
      <c r="T115" s="437">
        <f>CPTM!S113</f>
        <v>0</v>
      </c>
      <c r="U115" s="437">
        <f>CPTM!T113</f>
        <v>0</v>
      </c>
      <c r="V115" s="437">
        <f>CPTM!U113</f>
        <v>0</v>
      </c>
      <c r="W115" s="80"/>
      <c r="X115" s="623"/>
      <c r="Y115" s="437">
        <f>INDEX(E114:V115,1,MATCH(Z114,E115:V115,0))</f>
        <v>0</v>
      </c>
      <c r="Z115" s="624"/>
      <c r="AA115" s="393"/>
      <c r="AB115" s="685"/>
    </row>
    <row r="116" spans="2:29" ht="15" customHeight="1">
      <c r="B116" s="504"/>
      <c r="C116" s="653" t="s">
        <v>39</v>
      </c>
      <c r="D116" s="654"/>
      <c r="E116" s="636" t="s">
        <v>660</v>
      </c>
      <c r="F116" s="636"/>
      <c r="G116" s="636"/>
      <c r="H116" s="636"/>
      <c r="I116" s="636"/>
      <c r="J116" s="636"/>
      <c r="K116" s="636"/>
      <c r="L116" s="636"/>
      <c r="M116" s="636"/>
      <c r="N116" s="636"/>
      <c r="O116" s="636"/>
      <c r="P116" s="636"/>
      <c r="Q116" s="636"/>
      <c r="R116" s="636"/>
      <c r="S116" s="636"/>
      <c r="T116" s="636"/>
      <c r="U116" s="636"/>
      <c r="V116" s="637"/>
      <c r="W116" s="80"/>
      <c r="X116" s="639"/>
      <c r="Y116" s="640"/>
      <c r="Z116" s="640"/>
      <c r="AA116" s="640"/>
      <c r="AB116" s="641"/>
    </row>
    <row r="117" spans="2:29" ht="15" customHeight="1">
      <c r="B117" s="504"/>
      <c r="C117" s="496" t="s">
        <v>132</v>
      </c>
      <c r="D117" s="627" t="s">
        <v>257</v>
      </c>
      <c r="E117" s="579" t="s">
        <v>1496</v>
      </c>
      <c r="F117" s="552" t="s">
        <v>959</v>
      </c>
      <c r="G117" s="525" t="s">
        <v>682</v>
      </c>
      <c r="H117" s="552" t="s">
        <v>1443</v>
      </c>
      <c r="I117" s="552"/>
      <c r="J117" s="552"/>
      <c r="K117" s="552" t="s">
        <v>549</v>
      </c>
      <c r="L117" s="525" t="s">
        <v>683</v>
      </c>
      <c r="M117" s="552" t="s">
        <v>766</v>
      </c>
      <c r="N117" s="552" t="s">
        <v>605</v>
      </c>
      <c r="O117" s="552" t="s">
        <v>767</v>
      </c>
      <c r="P117" s="552" t="s">
        <v>768</v>
      </c>
      <c r="Q117" s="552" t="s">
        <v>961</v>
      </c>
      <c r="R117" s="580" t="s">
        <v>1500</v>
      </c>
      <c r="S117" s="552" t="s">
        <v>680</v>
      </c>
      <c r="T117" s="552"/>
      <c r="U117" s="552" t="s">
        <v>769</v>
      </c>
      <c r="V117" s="552" t="s">
        <v>770</v>
      </c>
      <c r="W117" s="72"/>
      <c r="X117" s="684">
        <f>IF(Z117=0,"",RANK(Z117,$Z$7:$Z$137,0))</f>
        <v>2</v>
      </c>
      <c r="Y117" s="580" t="str">
        <f>INDEX(CSE,1,MATCH(Z117,E118:V118,0))</f>
        <v>100m PAP</v>
      </c>
      <c r="Z117" s="672">
        <f>MAX(E118:V118)</f>
        <v>979</v>
      </c>
      <c r="AA117" s="584" t="s">
        <v>372</v>
      </c>
      <c r="AB117" s="622">
        <v>979</v>
      </c>
    </row>
    <row r="118" spans="2:29" ht="15" customHeight="1">
      <c r="B118" s="504"/>
      <c r="C118" s="497" t="s">
        <v>133</v>
      </c>
      <c r="D118" s="620"/>
      <c r="E118" s="393">
        <f>CPTM!D116</f>
        <v>943</v>
      </c>
      <c r="F118" s="568">
        <f>CPTM!E116</f>
        <v>938</v>
      </c>
      <c r="G118" s="526">
        <f>CPTM!F116</f>
        <v>878</v>
      </c>
      <c r="H118" s="568">
        <f>CPTM!G116</f>
        <v>862</v>
      </c>
      <c r="I118" s="568">
        <f>CPTM!H116</f>
        <v>0</v>
      </c>
      <c r="J118" s="568">
        <f>CPTM!I116</f>
        <v>0</v>
      </c>
      <c r="K118" s="568">
        <f>CPTM!J116</f>
        <v>872</v>
      </c>
      <c r="L118" s="526">
        <f>CPTM!K116</f>
        <v>894</v>
      </c>
      <c r="M118" s="568">
        <f>CPTM!L116</f>
        <v>863</v>
      </c>
      <c r="N118" s="568">
        <f>CPTM!M116</f>
        <v>897</v>
      </c>
      <c r="O118" s="568">
        <f>CPTM!N116</f>
        <v>888</v>
      </c>
      <c r="P118" s="568">
        <f>CPTM!O116</f>
        <v>925</v>
      </c>
      <c r="Q118" s="568">
        <f>CPTM!P116</f>
        <v>919</v>
      </c>
      <c r="R118" s="568">
        <f>CPTM!Q116</f>
        <v>979</v>
      </c>
      <c r="S118" s="568">
        <f>CPTM!R116</f>
        <v>769</v>
      </c>
      <c r="T118" s="568">
        <f>CPTM!S116</f>
        <v>0</v>
      </c>
      <c r="U118" s="568">
        <f>CPTM!T116</f>
        <v>948</v>
      </c>
      <c r="V118" s="568">
        <f>CPTM!U116</f>
        <v>917</v>
      </c>
      <c r="W118" s="72"/>
      <c r="X118" s="685"/>
      <c r="Y118" s="568" t="str">
        <f>INDEX(E117:V118,1,MATCH(Z117,E118:V118,0))</f>
        <v>1'04"25</v>
      </c>
      <c r="Z118" s="673"/>
      <c r="AA118" s="222" t="s">
        <v>1500</v>
      </c>
      <c r="AB118" s="623"/>
    </row>
    <row r="119" spans="2:29" ht="15" customHeight="1">
      <c r="B119" s="504"/>
      <c r="C119" s="496" t="s">
        <v>333</v>
      </c>
      <c r="D119" s="627" t="s">
        <v>257</v>
      </c>
      <c r="E119" s="328" t="s">
        <v>1448</v>
      </c>
      <c r="F119" s="567" t="s">
        <v>612</v>
      </c>
      <c r="G119" s="567" t="s">
        <v>614</v>
      </c>
      <c r="H119" s="567" t="s">
        <v>1449</v>
      </c>
      <c r="I119" s="567" t="s">
        <v>1450</v>
      </c>
      <c r="J119" s="567" t="s">
        <v>564</v>
      </c>
      <c r="K119" s="567" t="s">
        <v>618</v>
      </c>
      <c r="L119" s="567"/>
      <c r="M119" s="567"/>
      <c r="N119" s="567"/>
      <c r="O119" s="567" t="s">
        <v>964</v>
      </c>
      <c r="P119" s="567"/>
      <c r="Q119" s="567" t="s">
        <v>1451</v>
      </c>
      <c r="R119" s="567"/>
      <c r="S119" s="567"/>
      <c r="T119" s="567"/>
      <c r="U119" s="567" t="s">
        <v>554</v>
      </c>
      <c r="V119" s="567"/>
      <c r="W119" s="72"/>
      <c r="X119" s="684">
        <f>IF(Z119=0,"",RANK(Z119,$Z$7:$Z$137,0))</f>
        <v>8</v>
      </c>
      <c r="Y119" s="567" t="str">
        <f>INDEX(CSE,1,MATCH(Z119,E120:V120,0))</f>
        <v>1500m NL</v>
      </c>
      <c r="Z119" s="672">
        <f>MAX(E120:V120)</f>
        <v>894</v>
      </c>
      <c r="AA119" s="584" t="s">
        <v>373</v>
      </c>
      <c r="AB119" s="622">
        <v>882</v>
      </c>
    </row>
    <row r="120" spans="2:29" ht="15" customHeight="1">
      <c r="B120" s="504"/>
      <c r="C120" s="497" t="s">
        <v>33</v>
      </c>
      <c r="D120" s="620"/>
      <c r="E120" s="393">
        <f>CPTM!D118</f>
        <v>818</v>
      </c>
      <c r="F120" s="568">
        <f>CPTM!E118</f>
        <v>798</v>
      </c>
      <c r="G120" s="568">
        <f>CPTM!F118</f>
        <v>805</v>
      </c>
      <c r="H120" s="568">
        <f>CPTM!G118</f>
        <v>886</v>
      </c>
      <c r="I120" s="568">
        <f>CPTM!H118</f>
        <v>883</v>
      </c>
      <c r="J120" s="568">
        <f>CPTM!I118</f>
        <v>894</v>
      </c>
      <c r="K120" s="568">
        <f>CPTM!J118</f>
        <v>673</v>
      </c>
      <c r="L120" s="568">
        <f>CPTM!K118</f>
        <v>0</v>
      </c>
      <c r="M120" s="568">
        <f>CPTM!L118</f>
        <v>0</v>
      </c>
      <c r="N120" s="568">
        <f>CPTM!M118</f>
        <v>0</v>
      </c>
      <c r="O120" s="568">
        <f>CPTM!N118</f>
        <v>665</v>
      </c>
      <c r="P120" s="568">
        <f>CPTM!O118</f>
        <v>0</v>
      </c>
      <c r="Q120" s="568">
        <f>CPTM!P118</f>
        <v>709</v>
      </c>
      <c r="R120" s="568">
        <f>CPTM!Q118</f>
        <v>0</v>
      </c>
      <c r="S120" s="568">
        <f>CPTM!R118</f>
        <v>0</v>
      </c>
      <c r="T120" s="568">
        <f>CPTM!S118</f>
        <v>0</v>
      </c>
      <c r="U120" s="568">
        <f>CPTM!T118</f>
        <v>644</v>
      </c>
      <c r="V120" s="568">
        <f>CPTM!U118</f>
        <v>0</v>
      </c>
      <c r="W120" s="72"/>
      <c r="X120" s="685"/>
      <c r="Y120" s="568" t="str">
        <f>INDEX(E119:V120,1,MATCH(Z119,E120:V120,0))</f>
        <v>18'33"07</v>
      </c>
      <c r="Z120" s="673"/>
      <c r="AA120" s="222" t="s">
        <v>1510</v>
      </c>
      <c r="AB120" s="623"/>
    </row>
    <row r="121" spans="2:29" ht="15" customHeight="1">
      <c r="B121" s="504"/>
      <c r="C121" s="45" t="s">
        <v>134</v>
      </c>
      <c r="D121" s="650" t="s">
        <v>258</v>
      </c>
      <c r="E121" s="585" t="s">
        <v>1480</v>
      </c>
      <c r="F121" s="564" t="s">
        <v>1437</v>
      </c>
      <c r="G121" s="564" t="s">
        <v>1089</v>
      </c>
      <c r="H121" s="564"/>
      <c r="I121" s="564"/>
      <c r="J121" s="564"/>
      <c r="K121" s="564" t="s">
        <v>1438</v>
      </c>
      <c r="L121" s="564" t="s">
        <v>758</v>
      </c>
      <c r="M121" s="564" t="s">
        <v>668</v>
      </c>
      <c r="N121" s="564"/>
      <c r="O121" s="564"/>
      <c r="P121" s="564"/>
      <c r="Q121" s="545" t="s">
        <v>1484</v>
      </c>
      <c r="R121" s="564"/>
      <c r="S121" s="564"/>
      <c r="T121" s="564"/>
      <c r="U121" s="564" t="s">
        <v>1439</v>
      </c>
      <c r="V121" s="564"/>
      <c r="W121" s="72"/>
      <c r="X121" s="684">
        <f>IF(Z121=0,"",RANK(Z121,$Z$7:$Z$137,0))</f>
        <v>9</v>
      </c>
      <c r="Y121" s="545" t="str">
        <f>INDEX(CSE,1,MATCH(Z121,E122:V122,0))</f>
        <v>50m NL</v>
      </c>
      <c r="Z121" s="672">
        <f>MAX(E122:V122)</f>
        <v>892</v>
      </c>
      <c r="AA121" s="545" t="s">
        <v>362</v>
      </c>
      <c r="AB121" s="622">
        <v>892</v>
      </c>
    </row>
    <row r="122" spans="2:29" ht="15" customHeight="1">
      <c r="B122" s="504"/>
      <c r="C122" s="44" t="s">
        <v>135</v>
      </c>
      <c r="D122" s="655"/>
      <c r="E122" s="393">
        <f>CPTM!D120</f>
        <v>892</v>
      </c>
      <c r="F122" s="568">
        <f>CPTM!E120</f>
        <v>852</v>
      </c>
      <c r="G122" s="568">
        <f>CPTM!F120</f>
        <v>810</v>
      </c>
      <c r="H122" s="568">
        <f>CPTM!G120</f>
        <v>0</v>
      </c>
      <c r="I122" s="568">
        <f>CPTM!H120</f>
        <v>0</v>
      </c>
      <c r="J122" s="568">
        <f>CPTM!I120</f>
        <v>0</v>
      </c>
      <c r="K122" s="568">
        <f>CPTM!J120</f>
        <v>823</v>
      </c>
      <c r="L122" s="568">
        <f>CPTM!K120</f>
        <v>769</v>
      </c>
      <c r="M122" s="568">
        <f>CPTM!L120</f>
        <v>631</v>
      </c>
      <c r="N122" s="568">
        <f>CPTM!M120</f>
        <v>0</v>
      </c>
      <c r="O122" s="568">
        <f>CPTM!N120</f>
        <v>0</v>
      </c>
      <c r="P122" s="568">
        <f>CPTM!O120</f>
        <v>0</v>
      </c>
      <c r="Q122" s="568">
        <f>CPTM!P120</f>
        <v>823</v>
      </c>
      <c r="R122" s="568">
        <f>CPTM!Q120</f>
        <v>0</v>
      </c>
      <c r="S122" s="568">
        <f>CPTM!R120</f>
        <v>0</v>
      </c>
      <c r="T122" s="565">
        <f>CPTM!S120</f>
        <v>0</v>
      </c>
      <c r="U122" s="565">
        <f>CPTM!T120</f>
        <v>753</v>
      </c>
      <c r="V122" s="565">
        <f>CPTM!U120</f>
        <v>0</v>
      </c>
      <c r="W122" s="72"/>
      <c r="X122" s="685"/>
      <c r="Y122" s="566" t="str">
        <f>INDEX(E121:V122,1,MATCH(Z121,E122:V122,0))</f>
        <v>28"22</v>
      </c>
      <c r="Z122" s="673"/>
      <c r="AA122" s="565" t="s">
        <v>1480</v>
      </c>
      <c r="AB122" s="623"/>
    </row>
    <row r="123" spans="2:29" ht="15" customHeight="1">
      <c r="B123" s="504"/>
      <c r="C123" s="518" t="s">
        <v>341</v>
      </c>
      <c r="D123" s="627" t="s">
        <v>258</v>
      </c>
      <c r="E123" s="328"/>
      <c r="F123" s="567"/>
      <c r="G123" s="567"/>
      <c r="H123" s="567"/>
      <c r="I123" s="567"/>
      <c r="J123" s="567"/>
      <c r="K123" s="567"/>
      <c r="L123" s="567"/>
      <c r="M123" s="567"/>
      <c r="N123" s="567"/>
      <c r="O123" s="567"/>
      <c r="P123" s="567"/>
      <c r="Q123" s="567"/>
      <c r="R123" s="567"/>
      <c r="S123" s="567"/>
      <c r="T123" s="564"/>
      <c r="U123" s="564"/>
      <c r="V123" s="564"/>
      <c r="W123" s="72"/>
      <c r="X123" s="684" t="str">
        <f>IF(Z123=0,"",RANK(Z123,$Z$7:$Z$137,0))</f>
        <v/>
      </c>
      <c r="Y123" s="567" t="str">
        <f>INDEX(CSE,1,MATCH(Z123,E124:V124,0))</f>
        <v>50m NL</v>
      </c>
      <c r="Z123" s="672">
        <f>MAX(E124:V124)</f>
        <v>0</v>
      </c>
      <c r="AA123" s="17"/>
      <c r="AB123" s="622"/>
    </row>
    <row r="124" spans="2:29" ht="15" customHeight="1">
      <c r="B124" s="504"/>
      <c r="C124" s="518" t="s">
        <v>342</v>
      </c>
      <c r="D124" s="620"/>
      <c r="E124" s="393">
        <f>CPTM!D122</f>
        <v>0</v>
      </c>
      <c r="F124" s="568">
        <f>CPTM!E122</f>
        <v>0</v>
      </c>
      <c r="G124" s="568">
        <f>CPTM!F122</f>
        <v>0</v>
      </c>
      <c r="H124" s="568">
        <f>CPTM!G122</f>
        <v>0</v>
      </c>
      <c r="I124" s="568">
        <f>CPTM!H122</f>
        <v>0</v>
      </c>
      <c r="J124" s="568">
        <f>CPTM!I122</f>
        <v>0</v>
      </c>
      <c r="K124" s="568">
        <f>CPTM!J122</f>
        <v>0</v>
      </c>
      <c r="L124" s="568">
        <f>CPTM!K122</f>
        <v>0</v>
      </c>
      <c r="M124" s="568">
        <f>CPTM!L122</f>
        <v>0</v>
      </c>
      <c r="N124" s="568">
        <f>CPTM!M122</f>
        <v>0</v>
      </c>
      <c r="O124" s="568">
        <f>CPTM!N122</f>
        <v>0</v>
      </c>
      <c r="P124" s="568">
        <f>CPTM!O122</f>
        <v>0</v>
      </c>
      <c r="Q124" s="568">
        <f>CPTM!P122</f>
        <v>0</v>
      </c>
      <c r="R124" s="568">
        <f>CPTM!Q122</f>
        <v>0</v>
      </c>
      <c r="S124" s="568">
        <f>CPTM!R122</f>
        <v>0</v>
      </c>
      <c r="T124" s="565">
        <f>CPTM!S122</f>
        <v>0</v>
      </c>
      <c r="U124" s="565">
        <f>CPTM!T122</f>
        <v>0</v>
      </c>
      <c r="V124" s="565">
        <f>CPTM!U122</f>
        <v>0</v>
      </c>
      <c r="W124" s="72"/>
      <c r="X124" s="685"/>
      <c r="Y124" s="568">
        <f>INDEX(E123:V124,1,MATCH(Z123,E124:V124,0))</f>
        <v>0</v>
      </c>
      <c r="Z124" s="673"/>
      <c r="AA124" s="18"/>
      <c r="AB124" s="623"/>
    </row>
    <row r="125" spans="2:29" ht="15" customHeight="1">
      <c r="B125" s="504"/>
      <c r="C125" s="43" t="s">
        <v>131</v>
      </c>
      <c r="D125" s="650" t="s">
        <v>258</v>
      </c>
      <c r="E125" s="328"/>
      <c r="F125" s="580" t="s">
        <v>1237</v>
      </c>
      <c r="G125" s="567"/>
      <c r="H125" s="567"/>
      <c r="I125" s="567"/>
      <c r="J125" s="567"/>
      <c r="K125" s="567"/>
      <c r="L125" s="567"/>
      <c r="M125" s="567"/>
      <c r="N125" s="567"/>
      <c r="O125" s="567"/>
      <c r="P125" s="567"/>
      <c r="Q125" s="567" t="s">
        <v>1238</v>
      </c>
      <c r="R125" s="567"/>
      <c r="S125" s="567"/>
      <c r="T125" s="564"/>
      <c r="U125" s="564"/>
      <c r="V125" s="564"/>
      <c r="W125" s="72"/>
      <c r="X125" s="684">
        <f>IF(Z125=0,"",RANK(Z125,$Z$7:$Z$137,0))</f>
        <v>31</v>
      </c>
      <c r="Y125" s="580" t="str">
        <f>INDEX(CSE,1,MATCH(Z125,E126:V126,0))</f>
        <v>100m NL</v>
      </c>
      <c r="Z125" s="672">
        <f>MAX(E126:V126)</f>
        <v>505</v>
      </c>
      <c r="AA125" s="545" t="s">
        <v>363</v>
      </c>
      <c r="AB125" s="622">
        <v>505</v>
      </c>
    </row>
    <row r="126" spans="2:29" ht="15" customHeight="1">
      <c r="B126" s="504"/>
      <c r="C126" s="44" t="s">
        <v>136</v>
      </c>
      <c r="D126" s="620"/>
      <c r="E126" s="18">
        <f>CPTM!D124</f>
        <v>0</v>
      </c>
      <c r="F126" s="565">
        <f>CPTM!E124</f>
        <v>505</v>
      </c>
      <c r="G126" s="565">
        <f>CPTM!F124</f>
        <v>0</v>
      </c>
      <c r="H126" s="565">
        <f>CPTM!G124</f>
        <v>0</v>
      </c>
      <c r="I126" s="565">
        <f>CPTM!H124</f>
        <v>0</v>
      </c>
      <c r="J126" s="565">
        <f>CPTM!I124</f>
        <v>0</v>
      </c>
      <c r="K126" s="565">
        <f>CPTM!J124</f>
        <v>0</v>
      </c>
      <c r="L126" s="565">
        <f>CPTM!K124</f>
        <v>0</v>
      </c>
      <c r="M126" s="565">
        <f>CPTM!L124</f>
        <v>0</v>
      </c>
      <c r="N126" s="565">
        <f>CPTM!M124</f>
        <v>0</v>
      </c>
      <c r="O126" s="565">
        <f>CPTM!N124</f>
        <v>0</v>
      </c>
      <c r="P126" s="565">
        <f>CPTM!O124</f>
        <v>0</v>
      </c>
      <c r="Q126" s="565">
        <f>CPTM!P124</f>
        <v>263</v>
      </c>
      <c r="R126" s="565">
        <f>CPTM!Q124</f>
        <v>0</v>
      </c>
      <c r="S126" s="565">
        <f>CPTM!R124</f>
        <v>0</v>
      </c>
      <c r="T126" s="565">
        <f>CPTM!S124</f>
        <v>0</v>
      </c>
      <c r="U126" s="565">
        <f>CPTM!T124</f>
        <v>0</v>
      </c>
      <c r="V126" s="565">
        <f>CPTM!U124</f>
        <v>0</v>
      </c>
      <c r="W126" s="72"/>
      <c r="X126" s="685"/>
      <c r="Y126" s="568" t="str">
        <f>INDEX(E125:V126,1,MATCH(Z125,E126:V126,0))</f>
        <v>1'16"05</v>
      </c>
      <c r="Z126" s="673"/>
      <c r="AA126" s="565" t="s">
        <v>1237</v>
      </c>
      <c r="AB126" s="623"/>
    </row>
    <row r="127" spans="2:29" ht="15" customHeight="1">
      <c r="C127" s="678" t="s">
        <v>655</v>
      </c>
      <c r="D127" s="666"/>
      <c r="E127" s="636" t="s">
        <v>659</v>
      </c>
      <c r="F127" s="636"/>
      <c r="G127" s="636"/>
      <c r="H127" s="636"/>
      <c r="I127" s="636"/>
      <c r="J127" s="636"/>
      <c r="K127" s="636"/>
      <c r="L127" s="636"/>
      <c r="M127" s="636"/>
      <c r="N127" s="636"/>
      <c r="O127" s="636"/>
      <c r="P127" s="636"/>
      <c r="Q127" s="636"/>
      <c r="R127" s="636"/>
      <c r="S127" s="636"/>
      <c r="T127" s="636"/>
      <c r="U127" s="636"/>
      <c r="V127" s="637"/>
      <c r="W127" s="80"/>
      <c r="X127" s="690"/>
      <c r="Y127" s="690"/>
      <c r="Z127" s="690"/>
      <c r="AA127" s="690"/>
      <c r="AB127" s="690"/>
    </row>
    <row r="128" spans="2:29" ht="15" customHeight="1">
      <c r="C128" s="309" t="s">
        <v>1194</v>
      </c>
      <c r="D128" s="679" t="s">
        <v>260</v>
      </c>
      <c r="E128" s="17" t="s">
        <v>1192</v>
      </c>
      <c r="F128" s="569" t="s">
        <v>1472</v>
      </c>
      <c r="G128" s="569" t="s">
        <v>1305</v>
      </c>
      <c r="H128" s="569"/>
      <c r="I128" s="569"/>
      <c r="J128" s="569"/>
      <c r="K128" s="569"/>
      <c r="L128" s="569"/>
      <c r="M128" s="569"/>
      <c r="N128" s="569" t="s">
        <v>1193</v>
      </c>
      <c r="O128" s="569"/>
      <c r="P128" s="569"/>
      <c r="Q128" s="569"/>
      <c r="R128" s="569"/>
      <c r="S128" s="569"/>
      <c r="T128" s="569"/>
      <c r="U128" s="569"/>
      <c r="V128" s="569"/>
      <c r="W128" s="80"/>
      <c r="X128" s="622">
        <f>IF(Z128=0,"",RANK(Z128,$Z$7:$Z$137,0))</f>
        <v>36</v>
      </c>
      <c r="Y128" s="569" t="str">
        <f>INDEX(CSE,1,MATCH(Z128,E129:V129,0))</f>
        <v>50m NL</v>
      </c>
      <c r="Z128" s="618">
        <f>MAX(E129:V129)</f>
        <v>391</v>
      </c>
      <c r="AA128" s="17"/>
      <c r="AB128" s="622"/>
    </row>
    <row r="129" spans="3:28" ht="15" customHeight="1">
      <c r="C129" s="291" t="s">
        <v>1195</v>
      </c>
      <c r="D129" s="680"/>
      <c r="E129" s="18">
        <f>CPTM!D127</f>
        <v>391</v>
      </c>
      <c r="F129" s="570">
        <f>CPTM!E127</f>
        <v>231</v>
      </c>
      <c r="G129" s="570">
        <f>CPTM!F127</f>
        <v>206</v>
      </c>
      <c r="H129" s="570">
        <f>CPTM!G127</f>
        <v>0</v>
      </c>
      <c r="I129" s="570">
        <f>CPTM!H127</f>
        <v>0</v>
      </c>
      <c r="J129" s="570">
        <f>CPTM!I127</f>
        <v>0</v>
      </c>
      <c r="K129" s="570">
        <f>CPTM!J127</f>
        <v>0</v>
      </c>
      <c r="L129" s="570">
        <f>CPTM!K127</f>
        <v>0</v>
      </c>
      <c r="M129" s="570">
        <f>CPTM!L127</f>
        <v>0</v>
      </c>
      <c r="N129" s="570">
        <f>CPTM!M127</f>
        <v>319</v>
      </c>
      <c r="O129" s="570">
        <f>CPTM!N127</f>
        <v>0</v>
      </c>
      <c r="P129" s="570">
        <f>CPTM!O127</f>
        <v>0</v>
      </c>
      <c r="Q129" s="570">
        <f>CPTM!P127</f>
        <v>0</v>
      </c>
      <c r="R129" s="570">
        <f>CPTM!Q127</f>
        <v>0</v>
      </c>
      <c r="S129" s="570">
        <f>CPTM!R127</f>
        <v>0</v>
      </c>
      <c r="T129" s="570">
        <f>CPTM!S127</f>
        <v>0</v>
      </c>
      <c r="U129" s="570">
        <f>CPTM!T127</f>
        <v>0</v>
      </c>
      <c r="V129" s="570">
        <f>CPTM!U127</f>
        <v>0</v>
      </c>
      <c r="W129" s="80"/>
      <c r="X129" s="623"/>
      <c r="Y129" s="571" t="str">
        <f>INDEX(E128:V129,1,MATCH(Z128,E129:V129,0))</f>
        <v>37"94</v>
      </c>
      <c r="Z129" s="624"/>
      <c r="AA129" s="18"/>
      <c r="AB129" s="623"/>
    </row>
    <row r="130" spans="3:28" ht="15" customHeight="1">
      <c r="C130" s="309" t="s">
        <v>134</v>
      </c>
      <c r="D130" s="689" t="s">
        <v>260</v>
      </c>
      <c r="E130" s="17" t="s">
        <v>1221</v>
      </c>
      <c r="F130" s="569" t="s">
        <v>1306</v>
      </c>
      <c r="G130" s="569" t="s">
        <v>1470</v>
      </c>
      <c r="H130" s="545" t="s">
        <v>1421</v>
      </c>
      <c r="I130" s="569"/>
      <c r="J130" s="569" t="s">
        <v>1307</v>
      </c>
      <c r="K130" s="569" t="s">
        <v>1308</v>
      </c>
      <c r="L130" s="569" t="s">
        <v>1196</v>
      </c>
      <c r="M130" s="569"/>
      <c r="N130" s="569" t="s">
        <v>1082</v>
      </c>
      <c r="O130" s="545" t="s">
        <v>1423</v>
      </c>
      <c r="P130" s="569"/>
      <c r="Q130" s="569" t="s">
        <v>1309</v>
      </c>
      <c r="R130" s="569" t="s">
        <v>1198</v>
      </c>
      <c r="S130" s="569"/>
      <c r="T130" s="569"/>
      <c r="U130" s="569" t="s">
        <v>1199</v>
      </c>
      <c r="V130" s="569" t="s">
        <v>1462</v>
      </c>
      <c r="W130" s="80"/>
      <c r="X130" s="622">
        <f>IF(Z130=0,"",RANK(Z130,$Z$7:$Z$137,0))</f>
        <v>10</v>
      </c>
      <c r="Y130" s="569" t="str">
        <f>INDEX(CSE,1,MATCH(Z130,E131:V131,0))</f>
        <v>50m NL</v>
      </c>
      <c r="Z130" s="618">
        <f>MAX(E131:V131)</f>
        <v>889</v>
      </c>
      <c r="AA130" s="545" t="s">
        <v>362</v>
      </c>
      <c r="AB130" s="622">
        <v>840</v>
      </c>
    </row>
    <row r="131" spans="3:28" ht="15" customHeight="1">
      <c r="C131" s="291" t="s">
        <v>428</v>
      </c>
      <c r="D131" s="680"/>
      <c r="E131" s="285">
        <f>CPTM!D129</f>
        <v>889</v>
      </c>
      <c r="F131" s="571">
        <f>CPTM!E129</f>
        <v>853</v>
      </c>
      <c r="G131" s="571">
        <f>CPTM!F129</f>
        <v>801</v>
      </c>
      <c r="H131" s="571">
        <f>CPTM!G129</f>
        <v>772</v>
      </c>
      <c r="I131" s="571">
        <f>CPTM!H129</f>
        <v>0</v>
      </c>
      <c r="J131" s="571">
        <f>CPTM!I129</f>
        <v>698</v>
      </c>
      <c r="K131" s="571">
        <f>CPTM!J129</f>
        <v>820</v>
      </c>
      <c r="L131" s="571">
        <f>CPTM!K129</f>
        <v>794</v>
      </c>
      <c r="M131" s="571">
        <f>CPTM!L129</f>
        <v>0</v>
      </c>
      <c r="N131" s="571">
        <f>CPTM!M129</f>
        <v>554</v>
      </c>
      <c r="O131" s="571">
        <f>CPTM!N129</f>
        <v>580</v>
      </c>
      <c r="P131" s="571">
        <f>CPTM!O129</f>
        <v>0</v>
      </c>
      <c r="Q131" s="571">
        <f>CPTM!P129</f>
        <v>799</v>
      </c>
      <c r="R131" s="571">
        <f>CPTM!Q129</f>
        <v>715</v>
      </c>
      <c r="S131" s="571">
        <f>CPTM!R129</f>
        <v>0</v>
      </c>
      <c r="T131" s="571">
        <f>CPTM!S129</f>
        <v>0</v>
      </c>
      <c r="U131" s="571">
        <f>CPTM!T129</f>
        <v>732</v>
      </c>
      <c r="V131" s="571">
        <f>CPTM!U129</f>
        <v>616</v>
      </c>
      <c r="W131" s="80"/>
      <c r="X131" s="638"/>
      <c r="Y131" s="571" t="str">
        <f>INDEX(E130:V131,1,MATCH(Z130,E131:V131,0))</f>
        <v>28"27</v>
      </c>
      <c r="Z131" s="619"/>
      <c r="AA131" s="566" t="s">
        <v>1420</v>
      </c>
      <c r="AB131" s="638"/>
    </row>
    <row r="132" spans="3:28" ht="15" customHeight="1">
      <c r="C132" s="390" t="s">
        <v>500</v>
      </c>
      <c r="D132" s="674" t="s">
        <v>260</v>
      </c>
      <c r="E132" s="223"/>
      <c r="F132" s="569"/>
      <c r="G132" s="569"/>
      <c r="H132" s="569"/>
      <c r="I132" s="569"/>
      <c r="J132" s="569"/>
      <c r="K132" s="569"/>
      <c r="L132" s="569"/>
      <c r="M132" s="569"/>
      <c r="N132" s="569"/>
      <c r="O132" s="569"/>
      <c r="P132" s="569"/>
      <c r="Q132" s="569"/>
      <c r="R132" s="569"/>
      <c r="S132" s="569"/>
      <c r="T132" s="569"/>
      <c r="U132" s="569"/>
      <c r="V132" s="569"/>
      <c r="W132" s="80"/>
      <c r="X132" s="622" t="str">
        <f>IF(Z132=0,"",RANK(Z132,$Z$7:$Z$137,0))</f>
        <v/>
      </c>
      <c r="Y132" s="569" t="str">
        <f>INDEX(CSE,1,MATCH(Z132,E133:V133,0))</f>
        <v>50m NL</v>
      </c>
      <c r="Z132" s="618">
        <f>MAX(E133:V133)</f>
        <v>0</v>
      </c>
      <c r="AA132" s="564"/>
      <c r="AB132" s="622"/>
    </row>
    <row r="133" spans="3:28" ht="15" customHeight="1">
      <c r="C133" s="391" t="s">
        <v>501</v>
      </c>
      <c r="D133" s="675"/>
      <c r="E133" s="18">
        <f>CPTM!D131</f>
        <v>0</v>
      </c>
      <c r="F133" s="570">
        <f>CPTM!E131</f>
        <v>0</v>
      </c>
      <c r="G133" s="570">
        <f>CPTM!F131</f>
        <v>0</v>
      </c>
      <c r="H133" s="570">
        <f>CPTM!G131</f>
        <v>0</v>
      </c>
      <c r="I133" s="570">
        <f>CPTM!H131</f>
        <v>0</v>
      </c>
      <c r="J133" s="570">
        <f>CPTM!I131</f>
        <v>0</v>
      </c>
      <c r="K133" s="570">
        <f>CPTM!J131</f>
        <v>0</v>
      </c>
      <c r="L133" s="570">
        <f>CPTM!K131</f>
        <v>0</v>
      </c>
      <c r="M133" s="570">
        <f>CPTM!L131</f>
        <v>0</v>
      </c>
      <c r="N133" s="570">
        <f>CPTM!M131</f>
        <v>0</v>
      </c>
      <c r="O133" s="570">
        <f>CPTM!N131</f>
        <v>0</v>
      </c>
      <c r="P133" s="570">
        <f>CPTM!O131</f>
        <v>0</v>
      </c>
      <c r="Q133" s="570">
        <f>CPTM!P131</f>
        <v>0</v>
      </c>
      <c r="R133" s="570">
        <f>CPTM!Q131</f>
        <v>0</v>
      </c>
      <c r="S133" s="570">
        <f>CPTM!R131</f>
        <v>0</v>
      </c>
      <c r="T133" s="570">
        <f>CPTM!S131</f>
        <v>0</v>
      </c>
      <c r="U133" s="570">
        <f>CPTM!T131</f>
        <v>0</v>
      </c>
      <c r="V133" s="570">
        <f>CPTM!U131</f>
        <v>0</v>
      </c>
      <c r="W133" s="80"/>
      <c r="X133" s="638"/>
      <c r="Y133" s="571">
        <f>INDEX(E132:V133,1,MATCH(Z132,E133:V133,0))</f>
        <v>0</v>
      </c>
      <c r="Z133" s="619"/>
      <c r="AA133" s="566"/>
      <c r="AB133" s="638"/>
    </row>
    <row r="134" spans="3:28" ht="15" customHeight="1">
      <c r="C134" s="291" t="s">
        <v>1381</v>
      </c>
      <c r="D134" s="681" t="s">
        <v>261</v>
      </c>
      <c r="E134" s="17"/>
      <c r="F134" s="173" t="s">
        <v>1382</v>
      </c>
      <c r="G134" s="564"/>
      <c r="H134" s="173"/>
      <c r="I134" s="564"/>
      <c r="J134" s="173"/>
      <c r="K134" s="564"/>
      <c r="L134" s="173"/>
      <c r="M134" s="564"/>
      <c r="N134" s="173"/>
      <c r="O134" s="564" t="s">
        <v>1383</v>
      </c>
      <c r="P134" s="173"/>
      <c r="Q134" s="564"/>
      <c r="R134" s="173"/>
      <c r="S134" s="564"/>
      <c r="T134" s="173"/>
      <c r="U134" s="564"/>
      <c r="V134" s="223"/>
      <c r="W134" s="80"/>
      <c r="X134" s="622">
        <f>IF(Z134=0,"",RANK(Z134,$Z$7:$Z$137,0))</f>
        <v>38</v>
      </c>
      <c r="Y134" s="564" t="str">
        <f>INDEX(CSE,1,MATCH(Z134,E135:V135,0))</f>
        <v>100m BRA</v>
      </c>
      <c r="Z134" s="618">
        <f>MAX(E135:V135)</f>
        <v>185</v>
      </c>
      <c r="AA134" s="173"/>
      <c r="AB134" s="659"/>
    </row>
    <row r="135" spans="3:28" ht="15" customHeight="1">
      <c r="C135" s="33" t="s">
        <v>70</v>
      </c>
      <c r="D135" s="680"/>
      <c r="E135" s="18">
        <f>CPTM!D134</f>
        <v>0</v>
      </c>
      <c r="F135" s="565">
        <f>CPTM!E134</f>
        <v>171</v>
      </c>
      <c r="G135" s="565">
        <f>CPTM!F134</f>
        <v>0</v>
      </c>
      <c r="H135" s="565">
        <f>CPTM!G134</f>
        <v>0</v>
      </c>
      <c r="I135" s="565">
        <f>CPTM!H134</f>
        <v>0</v>
      </c>
      <c r="J135" s="565">
        <f>CPTM!I134</f>
        <v>0</v>
      </c>
      <c r="K135" s="565">
        <f>CPTM!J134</f>
        <v>0</v>
      </c>
      <c r="L135" s="565">
        <f>CPTM!K134</f>
        <v>0</v>
      </c>
      <c r="M135" s="565">
        <f>CPTM!L134</f>
        <v>0</v>
      </c>
      <c r="N135" s="565">
        <f>CPTM!M134</f>
        <v>0</v>
      </c>
      <c r="O135" s="565">
        <f>CPTM!N134</f>
        <v>185</v>
      </c>
      <c r="P135" s="565">
        <f>CPTM!O134</f>
        <v>0</v>
      </c>
      <c r="Q135" s="565">
        <f>CPTM!P134</f>
        <v>0</v>
      </c>
      <c r="R135" s="565">
        <f>CPTM!Q134</f>
        <v>0</v>
      </c>
      <c r="S135" s="565">
        <f>CPTM!R134</f>
        <v>0</v>
      </c>
      <c r="T135" s="565">
        <f>CPTM!S134</f>
        <v>0</v>
      </c>
      <c r="U135" s="565">
        <f>CPTM!T134</f>
        <v>0</v>
      </c>
      <c r="V135" s="565">
        <f>CPTM!U134</f>
        <v>0</v>
      </c>
      <c r="W135" s="80"/>
      <c r="X135" s="623"/>
      <c r="Y135" s="565" t="str">
        <f>INDEX(E134:V135,1,MATCH(Z134,E135:V135,0))</f>
        <v>1'58"29</v>
      </c>
      <c r="Z135" s="624"/>
      <c r="AA135" s="18"/>
      <c r="AB135" s="659"/>
    </row>
    <row r="136" spans="3:28" ht="15" customHeight="1">
      <c r="C136" s="678" t="s">
        <v>37</v>
      </c>
      <c r="D136" s="666"/>
      <c r="E136" s="634" t="s">
        <v>442</v>
      </c>
      <c r="F136" s="634"/>
      <c r="G136" s="634"/>
      <c r="H136" s="634"/>
      <c r="I136" s="634"/>
      <c r="J136" s="634"/>
      <c r="K136" s="634"/>
      <c r="L136" s="634"/>
      <c r="M136" s="634"/>
      <c r="N136" s="634"/>
      <c r="O136" s="634"/>
      <c r="P136" s="634"/>
      <c r="Q136" s="634"/>
      <c r="R136" s="634"/>
      <c r="S136" s="634"/>
      <c r="T136" s="634"/>
      <c r="U136" s="634"/>
      <c r="V136" s="635"/>
      <c r="W136" s="80"/>
      <c r="X136" s="682"/>
      <c r="Y136" s="682"/>
      <c r="Z136" s="682"/>
      <c r="AA136" s="682"/>
      <c r="AB136" s="682"/>
    </row>
    <row r="137" spans="3:28" ht="15" customHeight="1">
      <c r="C137" s="291"/>
      <c r="D137" s="680"/>
      <c r="E137" s="17"/>
      <c r="F137" s="173"/>
      <c r="G137" s="436"/>
      <c r="H137" s="173"/>
      <c r="I137" s="436"/>
      <c r="J137" s="173"/>
      <c r="K137" s="436"/>
      <c r="L137" s="173"/>
      <c r="M137" s="436"/>
      <c r="N137" s="173"/>
      <c r="O137" s="436"/>
      <c r="P137" s="173"/>
      <c r="Q137" s="436"/>
      <c r="R137" s="173"/>
      <c r="S137" s="436"/>
      <c r="T137" s="173"/>
      <c r="U137" s="436"/>
      <c r="V137" s="223"/>
      <c r="W137" s="80"/>
      <c r="X137" s="622"/>
      <c r="Y137" s="436"/>
      <c r="Z137" s="618"/>
      <c r="AA137" s="173"/>
      <c r="AB137" s="683"/>
    </row>
    <row r="138" spans="3:28" ht="15" customHeight="1">
      <c r="C138" s="33"/>
      <c r="D138" s="680"/>
      <c r="E138" s="18"/>
      <c r="F138" s="172"/>
      <c r="G138" s="437"/>
      <c r="H138" s="172"/>
      <c r="I138" s="437"/>
      <c r="J138" s="172"/>
      <c r="K138" s="437"/>
      <c r="L138" s="172"/>
      <c r="M138" s="437"/>
      <c r="N138" s="172"/>
      <c r="O138" s="437"/>
      <c r="P138" s="172"/>
      <c r="Q138" s="437"/>
      <c r="R138" s="172"/>
      <c r="S138" s="437"/>
      <c r="T138" s="172"/>
      <c r="U138" s="437"/>
      <c r="V138" s="222"/>
      <c r="W138" s="80"/>
      <c r="X138" s="623"/>
      <c r="Y138" s="437"/>
      <c r="Z138" s="624"/>
      <c r="AA138" s="18"/>
      <c r="AB138" s="683"/>
    </row>
    <row r="139" spans="3:28" ht="5.0999999999999996" customHeight="1">
      <c r="D139" s="268"/>
    </row>
    <row r="140" spans="3:28" s="189" customFormat="1" ht="35.1" customHeight="1">
      <c r="C140" s="3" t="s">
        <v>0</v>
      </c>
      <c r="D140" s="8" t="s">
        <v>1</v>
      </c>
      <c r="E140" s="4" t="s">
        <v>275</v>
      </c>
      <c r="F140" s="5" t="s">
        <v>276</v>
      </c>
      <c r="G140" s="5" t="s">
        <v>277</v>
      </c>
      <c r="H140" s="5" t="s">
        <v>278</v>
      </c>
      <c r="I140" s="5" t="s">
        <v>279</v>
      </c>
      <c r="J140" s="5" t="s">
        <v>280</v>
      </c>
      <c r="K140" s="5" t="s">
        <v>281</v>
      </c>
      <c r="L140" s="5" t="s">
        <v>282</v>
      </c>
      <c r="M140" s="5" t="s">
        <v>283</v>
      </c>
      <c r="N140" s="5" t="s">
        <v>284</v>
      </c>
      <c r="O140" s="5" t="s">
        <v>285</v>
      </c>
      <c r="P140" s="5" t="s">
        <v>286</v>
      </c>
      <c r="Q140" s="5" t="s">
        <v>287</v>
      </c>
      <c r="R140" s="5" t="s">
        <v>288</v>
      </c>
      <c r="S140" s="5" t="s">
        <v>289</v>
      </c>
      <c r="T140" s="5" t="s">
        <v>290</v>
      </c>
      <c r="U140" s="5" t="s">
        <v>291</v>
      </c>
      <c r="V140" s="5" t="s">
        <v>292</v>
      </c>
      <c r="W140" s="80"/>
      <c r="X140" s="6" t="s">
        <v>2</v>
      </c>
      <c r="Y140" s="5" t="s">
        <v>3</v>
      </c>
      <c r="Z140" s="7" t="s">
        <v>4</v>
      </c>
      <c r="AA140" s="187" t="s">
        <v>5</v>
      </c>
      <c r="AB140" s="6" t="s">
        <v>4</v>
      </c>
    </row>
    <row r="141" spans="3:28">
      <c r="E141" s="189"/>
      <c r="F141" s="189"/>
      <c r="G141" s="189"/>
      <c r="H141" s="189"/>
      <c r="I141" s="189"/>
      <c r="J141" s="189"/>
      <c r="K141" s="189"/>
      <c r="L141" s="189"/>
      <c r="M141" s="189"/>
      <c r="N141" s="224"/>
      <c r="O141" s="189"/>
      <c r="P141" s="189"/>
      <c r="Q141" s="189"/>
      <c r="R141" s="189"/>
      <c r="S141" s="189"/>
      <c r="T141" s="189"/>
      <c r="U141" s="189"/>
      <c r="V141" s="189"/>
      <c r="W141" s="80"/>
      <c r="X141" s="189"/>
      <c r="Y141" s="189"/>
      <c r="Z141" s="189"/>
      <c r="AA141" s="189"/>
    </row>
    <row r="142" spans="3:28"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AA142" s="189"/>
    </row>
    <row r="143" spans="3:28"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AA143" s="189"/>
    </row>
    <row r="144" spans="3:28">
      <c r="E144" s="189"/>
      <c r="F144" s="189"/>
      <c r="G144" s="189"/>
      <c r="AA144" s="189"/>
    </row>
    <row r="145" spans="5:27">
      <c r="E145" s="189"/>
      <c r="F145" s="189"/>
      <c r="G145" s="189"/>
      <c r="AA145" s="189"/>
    </row>
    <row r="146" spans="5:27">
      <c r="E146" s="189"/>
      <c r="F146" s="189"/>
      <c r="G146" s="189"/>
      <c r="AA146" s="189"/>
    </row>
    <row r="147" spans="5:27">
      <c r="E147" s="189"/>
      <c r="F147" s="189"/>
      <c r="G147" s="189"/>
      <c r="AA147" s="189"/>
    </row>
    <row r="148" spans="5:27">
      <c r="E148" s="189"/>
      <c r="F148" s="189"/>
      <c r="G148" s="189"/>
      <c r="AA148" s="189"/>
    </row>
    <row r="149" spans="5:27">
      <c r="E149" s="189"/>
      <c r="F149" s="189"/>
      <c r="G149" s="189"/>
      <c r="AA149" s="189"/>
    </row>
    <row r="150" spans="5:27">
      <c r="E150" s="189"/>
      <c r="F150" s="189"/>
      <c r="G150" s="189"/>
      <c r="AA150" s="189"/>
    </row>
    <row r="151" spans="5:27">
      <c r="E151" s="189"/>
      <c r="F151" s="189"/>
      <c r="G151" s="189"/>
      <c r="AA151" s="189"/>
    </row>
    <row r="152" spans="5:27">
      <c r="E152" s="189"/>
      <c r="F152" s="189"/>
      <c r="G152" s="189"/>
      <c r="AA152" s="189"/>
    </row>
  </sheetData>
  <sortState ref="C6:D53">
    <sortCondition ref="D6:D53"/>
  </sortState>
  <mergeCells count="290">
    <mergeCell ref="D67:D68"/>
    <mergeCell ref="AB71:AB72"/>
    <mergeCell ref="AB67:AB68"/>
    <mergeCell ref="AB55:AB56"/>
    <mergeCell ref="Z55:Z56"/>
    <mergeCell ref="AB57:AB58"/>
    <mergeCell ref="X97:X98"/>
    <mergeCell ref="X93:X94"/>
    <mergeCell ref="D61:D62"/>
    <mergeCell ref="D89:D90"/>
    <mergeCell ref="Z69:Z70"/>
    <mergeCell ref="AB73:AB74"/>
    <mergeCell ref="D55:D56"/>
    <mergeCell ref="D65:D66"/>
    <mergeCell ref="D63:D64"/>
    <mergeCell ref="D69:D70"/>
    <mergeCell ref="Z61:Z62"/>
    <mergeCell ref="X89:X90"/>
    <mergeCell ref="Z83:Z84"/>
    <mergeCell ref="AB105:AB106"/>
    <mergeCell ref="X81:X82"/>
    <mergeCell ref="AB93:AB94"/>
    <mergeCell ref="AB97:AB98"/>
    <mergeCell ref="AB83:AB84"/>
    <mergeCell ref="X85:X86"/>
    <mergeCell ref="X110:X111"/>
    <mergeCell ref="Z110:Z111"/>
    <mergeCell ref="Z91:Z92"/>
    <mergeCell ref="AB91:AB92"/>
    <mergeCell ref="X99:X100"/>
    <mergeCell ref="Z93:Z94"/>
    <mergeCell ref="AB103:AB104"/>
    <mergeCell ref="Z87:Z88"/>
    <mergeCell ref="AB87:AB88"/>
    <mergeCell ref="X103:X104"/>
    <mergeCell ref="Z103:Z104"/>
    <mergeCell ref="AB89:AB90"/>
    <mergeCell ref="X87:X88"/>
    <mergeCell ref="Z99:Z100"/>
    <mergeCell ref="AB85:AB86"/>
    <mergeCell ref="AB101:AB102"/>
    <mergeCell ref="Z97:Z98"/>
    <mergeCell ref="AB107:AB108"/>
    <mergeCell ref="B83:B84"/>
    <mergeCell ref="B75:B80"/>
    <mergeCell ref="AB81:AB82"/>
    <mergeCell ref="AB51:AB52"/>
    <mergeCell ref="AB61:AB62"/>
    <mergeCell ref="X55:X56"/>
    <mergeCell ref="X51:X52"/>
    <mergeCell ref="Z57:Z58"/>
    <mergeCell ref="Z53:Z54"/>
    <mergeCell ref="Z73:Z74"/>
    <mergeCell ref="Z67:Z68"/>
    <mergeCell ref="D79:D80"/>
    <mergeCell ref="AB65:AB66"/>
    <mergeCell ref="D77:D78"/>
    <mergeCell ref="X77:X78"/>
    <mergeCell ref="Z77:Z78"/>
    <mergeCell ref="AB77:AB78"/>
    <mergeCell ref="X67:X68"/>
    <mergeCell ref="Z79:Z80"/>
    <mergeCell ref="B71:B74"/>
    <mergeCell ref="B63:B70"/>
    <mergeCell ref="B51:B62"/>
    <mergeCell ref="D57:D58"/>
    <mergeCell ref="X69:X70"/>
    <mergeCell ref="X61:X62"/>
    <mergeCell ref="AB7:AB8"/>
    <mergeCell ref="AB31:AB32"/>
    <mergeCell ref="C6:D6"/>
    <mergeCell ref="E6:V6"/>
    <mergeCell ref="D23:D24"/>
    <mergeCell ref="D21:D22"/>
    <mergeCell ref="AB11:AB12"/>
    <mergeCell ref="X6:AB6"/>
    <mergeCell ref="AB19:AB20"/>
    <mergeCell ref="AB25:AB26"/>
    <mergeCell ref="X27:X28"/>
    <mergeCell ref="AB29:AB30"/>
    <mergeCell ref="X23:X24"/>
    <mergeCell ref="X31:X32"/>
    <mergeCell ref="X19:X20"/>
    <mergeCell ref="D7:D8"/>
    <mergeCell ref="X21:X22"/>
    <mergeCell ref="Z21:Z22"/>
    <mergeCell ref="AB21:AB22"/>
    <mergeCell ref="Z27:Z28"/>
    <mergeCell ref="D17:D18"/>
    <mergeCell ref="X17:X18"/>
    <mergeCell ref="Z17:Z18"/>
    <mergeCell ref="Z43:Z44"/>
    <mergeCell ref="AB15:AB16"/>
    <mergeCell ref="X25:X26"/>
    <mergeCell ref="AB27:AB28"/>
    <mergeCell ref="AB23:AB24"/>
    <mergeCell ref="AB39:AB40"/>
    <mergeCell ref="X33:X34"/>
    <mergeCell ref="AB41:AB42"/>
    <mergeCell ref="Z33:Z34"/>
    <mergeCell ref="AB37:AB38"/>
    <mergeCell ref="AB35:AB36"/>
    <mergeCell ref="X37:X38"/>
    <mergeCell ref="X41:X42"/>
    <mergeCell ref="Z35:Z36"/>
    <mergeCell ref="X35:X36"/>
    <mergeCell ref="X39:X40"/>
    <mergeCell ref="Z39:Z40"/>
    <mergeCell ref="Z37:Z38"/>
    <mergeCell ref="Z41:Z42"/>
    <mergeCell ref="AB33:AB34"/>
    <mergeCell ref="X43:X44"/>
    <mergeCell ref="AB43:AB44"/>
    <mergeCell ref="AB17:AB18"/>
    <mergeCell ref="C2:AB2"/>
    <mergeCell ref="Z31:Z32"/>
    <mergeCell ref="Z29:Z30"/>
    <mergeCell ref="Z25:Z26"/>
    <mergeCell ref="Z23:Z24"/>
    <mergeCell ref="Z19:Z20"/>
    <mergeCell ref="Z15:Z16"/>
    <mergeCell ref="Z13:Z14"/>
    <mergeCell ref="Z11:Z12"/>
    <mergeCell ref="X7:X8"/>
    <mergeCell ref="X9:X10"/>
    <mergeCell ref="X11:X12"/>
    <mergeCell ref="X13:X14"/>
    <mergeCell ref="X15:X16"/>
    <mergeCell ref="Z9:Z10"/>
    <mergeCell ref="Z7:Z8"/>
    <mergeCell ref="AB13:AB14"/>
    <mergeCell ref="AB9:AB10"/>
    <mergeCell ref="X29:X30"/>
    <mergeCell ref="Z128:Z129"/>
    <mergeCell ref="Z105:Z106"/>
    <mergeCell ref="X95:X96"/>
    <mergeCell ref="X101:X102"/>
    <mergeCell ref="X105:X106"/>
    <mergeCell ref="X83:X84"/>
    <mergeCell ref="D107:D108"/>
    <mergeCell ref="X107:X108"/>
    <mergeCell ref="Z107:Z108"/>
    <mergeCell ref="D103:D104"/>
    <mergeCell ref="D93:D94"/>
    <mergeCell ref="D91:D92"/>
    <mergeCell ref="X91:X92"/>
    <mergeCell ref="Z85:Z86"/>
    <mergeCell ref="Z95:Z96"/>
    <mergeCell ref="D87:D88"/>
    <mergeCell ref="D105:D106"/>
    <mergeCell ref="B45:B48"/>
    <mergeCell ref="AB114:AB115"/>
    <mergeCell ref="Z114:Z115"/>
    <mergeCell ref="D130:D131"/>
    <mergeCell ref="X130:X131"/>
    <mergeCell ref="Z130:Z131"/>
    <mergeCell ref="AB130:AB131"/>
    <mergeCell ref="X121:X122"/>
    <mergeCell ref="AB123:AB124"/>
    <mergeCell ref="Z123:Z124"/>
    <mergeCell ref="AB128:AB129"/>
    <mergeCell ref="Z119:Z120"/>
    <mergeCell ref="X127:AB127"/>
    <mergeCell ref="AB121:AB122"/>
    <mergeCell ref="Z121:Z122"/>
    <mergeCell ref="E127:V127"/>
    <mergeCell ref="D121:D122"/>
    <mergeCell ref="X119:X120"/>
    <mergeCell ref="D114:D115"/>
    <mergeCell ref="X116:AB116"/>
    <mergeCell ref="X114:X115"/>
    <mergeCell ref="AB117:AB118"/>
    <mergeCell ref="E116:V116"/>
    <mergeCell ref="AB119:AB120"/>
    <mergeCell ref="B33:B44"/>
    <mergeCell ref="D35:D36"/>
    <mergeCell ref="B19:B32"/>
    <mergeCell ref="B11:B14"/>
    <mergeCell ref="D9:D10"/>
    <mergeCell ref="D19:D20"/>
    <mergeCell ref="D15:D16"/>
    <mergeCell ref="D13:D14"/>
    <mergeCell ref="D11:D12"/>
    <mergeCell ref="B15:B18"/>
    <mergeCell ref="D37:D38"/>
    <mergeCell ref="D33:D34"/>
    <mergeCell ref="D31:D32"/>
    <mergeCell ref="D27:D28"/>
    <mergeCell ref="D29:D30"/>
    <mergeCell ref="D53:D54"/>
    <mergeCell ref="D25:D26"/>
    <mergeCell ref="D45:D46"/>
    <mergeCell ref="D39:D40"/>
    <mergeCell ref="D41:D42"/>
    <mergeCell ref="B7:B8"/>
    <mergeCell ref="D137:D138"/>
    <mergeCell ref="D134:D135"/>
    <mergeCell ref="X134:X135"/>
    <mergeCell ref="Z134:Z135"/>
    <mergeCell ref="D117:D118"/>
    <mergeCell ref="X136:AB136"/>
    <mergeCell ref="E136:V136"/>
    <mergeCell ref="AB134:AB135"/>
    <mergeCell ref="AB137:AB138"/>
    <mergeCell ref="X117:X118"/>
    <mergeCell ref="X123:X124"/>
    <mergeCell ref="X137:X138"/>
    <mergeCell ref="X125:X126"/>
    <mergeCell ref="Z125:Z126"/>
    <mergeCell ref="Z137:Z138"/>
    <mergeCell ref="C136:D136"/>
    <mergeCell ref="AB125:AB126"/>
    <mergeCell ref="X132:X133"/>
    <mergeCell ref="Z132:Z133"/>
    <mergeCell ref="AB132:AB133"/>
    <mergeCell ref="X128:X129"/>
    <mergeCell ref="B9:B10"/>
    <mergeCell ref="D51:D52"/>
    <mergeCell ref="Z117:Z118"/>
    <mergeCell ref="D132:D133"/>
    <mergeCell ref="D43:D44"/>
    <mergeCell ref="C109:D109"/>
    <mergeCell ref="D47:D48"/>
    <mergeCell ref="D99:D100"/>
    <mergeCell ref="D97:D98"/>
    <mergeCell ref="D95:D96"/>
    <mergeCell ref="C116:D116"/>
    <mergeCell ref="D125:D126"/>
    <mergeCell ref="D75:D76"/>
    <mergeCell ref="D119:D120"/>
    <mergeCell ref="C127:D127"/>
    <mergeCell ref="D123:D124"/>
    <mergeCell ref="D128:D129"/>
    <mergeCell ref="D83:D84"/>
    <mergeCell ref="D71:D72"/>
    <mergeCell ref="D81:D82"/>
    <mergeCell ref="D112:D113"/>
    <mergeCell ref="D110:D111"/>
    <mergeCell ref="D73:D74"/>
    <mergeCell ref="D59:D60"/>
    <mergeCell ref="D101:D102"/>
    <mergeCell ref="D85:D86"/>
    <mergeCell ref="B49:B50"/>
    <mergeCell ref="D49:D50"/>
    <mergeCell ref="X49:X50"/>
    <mergeCell ref="Z49:Z50"/>
    <mergeCell ref="AB49:AB50"/>
    <mergeCell ref="B95:B108"/>
    <mergeCell ref="B89:B94"/>
    <mergeCell ref="B85:B86"/>
    <mergeCell ref="B87:B88"/>
    <mergeCell ref="B81:B82"/>
    <mergeCell ref="AB95:AB96"/>
    <mergeCell ref="AB99:AB100"/>
    <mergeCell ref="Z89:Z90"/>
    <mergeCell ref="AB75:AB76"/>
    <mergeCell ref="Z51:Z52"/>
    <mergeCell ref="X63:X64"/>
    <mergeCell ref="AB53:AB54"/>
    <mergeCell ref="X59:X60"/>
    <mergeCell ref="Z59:Z60"/>
    <mergeCell ref="Z63:Z64"/>
    <mergeCell ref="Z81:Z82"/>
    <mergeCell ref="X65:X66"/>
    <mergeCell ref="Z65:Z66"/>
    <mergeCell ref="AB59:AB60"/>
    <mergeCell ref="AB45:AB46"/>
    <mergeCell ref="Z71:Z72"/>
    <mergeCell ref="X71:X72"/>
    <mergeCell ref="X79:X80"/>
    <mergeCell ref="E109:V109"/>
    <mergeCell ref="Z101:Z102"/>
    <mergeCell ref="X109:AB109"/>
    <mergeCell ref="X112:X113"/>
    <mergeCell ref="Z112:Z113"/>
    <mergeCell ref="AB112:AB113"/>
    <mergeCell ref="AB110:AB111"/>
    <mergeCell ref="Z45:Z46"/>
    <mergeCell ref="X45:X46"/>
    <mergeCell ref="Z47:Z48"/>
    <mergeCell ref="AB47:AB48"/>
    <mergeCell ref="AB69:AB70"/>
    <mergeCell ref="AB79:AB80"/>
    <mergeCell ref="X73:X74"/>
    <mergeCell ref="X57:X58"/>
    <mergeCell ref="X47:X48"/>
    <mergeCell ref="X75:X76"/>
    <mergeCell ref="Z75:Z76"/>
    <mergeCell ref="X53:X54"/>
    <mergeCell ref="AB63:AB64"/>
  </mergeCells>
  <pageMargins left="0.7" right="0.7" top="0.75" bottom="0.75" header="0.3" footer="0.3"/>
  <pageSetup paperSize="9" scale="27" fitToWidth="0" orientation="portrait" r:id="rId1"/>
  <ignoredErrors>
    <ignoredError sqref="D121:D126 D93 D117:D120 D128 D134 D129:D132 D17" numberStoredAsText="1"/>
    <ignoredError sqref="Y124 X38:Z38 X124 Z124 X75:Z76 X71:X72 Z72 Y71:Y72 Z71 X70:Z70 X69:Z69 X59:Z60 X51:Z51 X52:Z52 X81:Z82 X79:Z79 X80:Z80 X73:Z73 X74:Z74 X85:Z85 X86:Z86 X46:Z46 X39:X40 Z40 Y39:Y40 Z39 X63:Z63 X64:Z64 Y53:Y56 X41:Z41 X42:Z42 X35:Z35 X36:Z36 X37:Z37 X83:Y84 Z84 Z83 X105:Z105 X106:Z106 X57:Z57 X58:Z58 X93:Z94 X87:Z88 X123:Z123 Y132:Y133 Y43:Y44 X61:X62 Z61:Z62 Y61:Y62 X104:Z104 X95:X96 Z95:Z96 X67:X68 Z67:Z68 Y67:Y68 X131:Z131 X128:X129 Z128:Z129 Y128:Y129 X89:Z90 Y95:Y96 X130:Z130 X101:X102 Z101:Z102 Y101:Y102 X48:Z48 X47:Z47 X45:Z45 X125:Z125 X126:Z126 Y19:Y34 X103:Z103 X110:AA111 Z121 Z117 Z122 X121:X122 Z118 X117:X118 X115:Z115 X114:Z114 X116:AB116 X120:Z120 X119:Z119 X112:AB113 Y121:Y122 AB120 Y117:Y118 AA115:AB115 AA114:AB114 AB118 AB122 X107:AA108 Y77:Y78 Y8:Y16 Y17:Z18 Y49:Y50" formula="1"/>
    <ignoredError sqref="Y135" evalError="1"/>
    <ignoredError sqref="Y91:Y92 Y99:Y100 Y97:Y98 Y134 Y65:Y66" evalError="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N303"/>
  <sheetViews>
    <sheetView workbookViewId="0">
      <selection activeCell="A3" sqref="A3"/>
    </sheetView>
  </sheetViews>
  <sheetFormatPr baseColWidth="10" defaultRowHeight="15"/>
  <cols>
    <col min="1" max="1" width="11.42578125" style="1"/>
    <col min="2" max="2" width="30.7109375" style="22" customWidth="1"/>
    <col min="3" max="3" width="11.42578125" style="21"/>
    <col min="4" max="4" width="11.42578125" style="2"/>
    <col min="5" max="5" width="2.7109375" style="1" customWidth="1"/>
    <col min="6" max="6" width="30.7109375" style="22" customWidth="1"/>
    <col min="7" max="7" width="11.42578125" style="21"/>
    <col min="8" max="8" width="11.42578125" style="211"/>
    <col min="9" max="9" width="11.42578125" style="1"/>
    <col min="10" max="10" width="22.85546875" style="1" bestFit="1" customWidth="1"/>
    <col min="11" max="16384" width="11.42578125" style="1"/>
  </cols>
  <sheetData>
    <row r="1" spans="2:10" ht="19.5" thickBot="1">
      <c r="B1" s="697" t="s">
        <v>92</v>
      </c>
      <c r="C1" s="698"/>
      <c r="D1" s="698"/>
      <c r="E1" s="698"/>
      <c r="F1" s="698"/>
      <c r="G1" s="698"/>
      <c r="H1" s="699"/>
    </row>
    <row r="2" spans="2:10" ht="5.0999999999999996" customHeight="1"/>
    <row r="3" spans="2:10">
      <c r="B3" s="700" t="s">
        <v>72</v>
      </c>
      <c r="C3" s="700"/>
      <c r="D3" s="700"/>
      <c r="F3" s="700" t="s">
        <v>73</v>
      </c>
      <c r="G3" s="700"/>
      <c r="H3" s="700"/>
    </row>
    <row r="4" spans="2:10" ht="5.0999999999999996" customHeight="1" thickBot="1"/>
    <row r="5" spans="2:10" ht="15.75" thickBot="1">
      <c r="B5" s="114" t="s">
        <v>176</v>
      </c>
      <c r="C5" s="113"/>
      <c r="D5" s="113"/>
      <c r="E5" s="92" t="s">
        <v>71</v>
      </c>
      <c r="F5" s="113"/>
      <c r="G5" s="213"/>
      <c r="H5" s="115" t="s">
        <v>177</v>
      </c>
      <c r="J5" s="1" t="s">
        <v>144</v>
      </c>
    </row>
    <row r="6" spans="2:10">
      <c r="B6" s="163" t="s">
        <v>375</v>
      </c>
      <c r="C6" s="40" t="s">
        <v>673</v>
      </c>
      <c r="D6" s="199">
        <v>968</v>
      </c>
      <c r="E6" s="442"/>
      <c r="F6" s="421" t="s">
        <v>997</v>
      </c>
      <c r="G6" s="40" t="s">
        <v>1527</v>
      </c>
      <c r="H6" s="144">
        <v>852</v>
      </c>
      <c r="J6" s="88" t="s">
        <v>145</v>
      </c>
    </row>
    <row r="7" spans="2:10">
      <c r="B7" s="206" t="s">
        <v>296</v>
      </c>
      <c r="C7" s="82" t="s">
        <v>784</v>
      </c>
      <c r="D7" s="193">
        <v>929</v>
      </c>
      <c r="E7" s="443"/>
      <c r="F7" s="430" t="s">
        <v>465</v>
      </c>
      <c r="G7" s="40" t="s">
        <v>1300</v>
      </c>
      <c r="H7" s="144">
        <v>174</v>
      </c>
      <c r="J7" s="117" t="s">
        <v>146</v>
      </c>
    </row>
    <row r="8" spans="2:10">
      <c r="B8" s="86" t="s">
        <v>329</v>
      </c>
      <c r="C8" s="40" t="s">
        <v>793</v>
      </c>
      <c r="D8" s="199">
        <v>924</v>
      </c>
      <c r="E8" s="443"/>
      <c r="F8" s="421" t="s">
        <v>104</v>
      </c>
      <c r="G8" s="40" t="s">
        <v>1289</v>
      </c>
      <c r="H8" s="144">
        <v>134</v>
      </c>
      <c r="J8" s="118" t="s">
        <v>147</v>
      </c>
    </row>
    <row r="9" spans="2:10">
      <c r="B9" s="86" t="s">
        <v>997</v>
      </c>
      <c r="C9" s="40" t="s">
        <v>1128</v>
      </c>
      <c r="D9" s="199">
        <v>909</v>
      </c>
      <c r="E9" s="443"/>
      <c r="F9" s="421"/>
      <c r="G9" s="40"/>
      <c r="H9" s="144"/>
    </row>
    <row r="10" spans="2:10">
      <c r="B10" s="86" t="s">
        <v>148</v>
      </c>
      <c r="C10" s="40" t="s">
        <v>1025</v>
      </c>
      <c r="D10" s="199">
        <v>855</v>
      </c>
      <c r="E10" s="443"/>
      <c r="F10" s="86"/>
      <c r="G10" s="40"/>
      <c r="H10" s="144"/>
    </row>
    <row r="11" spans="2:10">
      <c r="B11" s="163" t="s">
        <v>381</v>
      </c>
      <c r="C11" s="40" t="s">
        <v>531</v>
      </c>
      <c r="D11" s="199">
        <v>798</v>
      </c>
      <c r="E11" s="443"/>
      <c r="F11" s="430"/>
      <c r="G11" s="40"/>
      <c r="H11" s="144"/>
    </row>
    <row r="12" spans="2:10">
      <c r="B12" s="86" t="s">
        <v>471</v>
      </c>
      <c r="C12" s="40" t="s">
        <v>1022</v>
      </c>
      <c r="D12" s="199">
        <v>776</v>
      </c>
      <c r="E12" s="443"/>
      <c r="F12" s="86"/>
      <c r="G12" s="40"/>
      <c r="H12" s="144"/>
    </row>
    <row r="13" spans="2:10">
      <c r="B13" s="86" t="s">
        <v>376</v>
      </c>
      <c r="C13" s="40" t="s">
        <v>625</v>
      </c>
      <c r="D13" s="199">
        <v>771</v>
      </c>
      <c r="E13" s="443"/>
      <c r="F13" s="430"/>
      <c r="G13" s="444"/>
      <c r="H13" s="160"/>
    </row>
    <row r="14" spans="2:10">
      <c r="B14" s="86" t="s">
        <v>519</v>
      </c>
      <c r="C14" s="40" t="s">
        <v>1120</v>
      </c>
      <c r="D14" s="199">
        <v>468</v>
      </c>
      <c r="E14" s="443"/>
      <c r="F14" s="86"/>
      <c r="G14" s="70"/>
      <c r="H14" s="160"/>
    </row>
    <row r="15" spans="2:10">
      <c r="B15" s="86" t="s">
        <v>103</v>
      </c>
      <c r="C15" s="40" t="s">
        <v>882</v>
      </c>
      <c r="D15" s="199">
        <v>267</v>
      </c>
      <c r="E15" s="443"/>
      <c r="F15" s="445"/>
      <c r="G15" s="40"/>
      <c r="H15" s="144"/>
    </row>
    <row r="16" spans="2:10">
      <c r="B16" s="86" t="s">
        <v>1124</v>
      </c>
      <c r="C16" s="40" t="s">
        <v>1253</v>
      </c>
      <c r="D16" s="199">
        <v>265</v>
      </c>
      <c r="E16" s="443"/>
      <c r="F16" s="421"/>
      <c r="G16" s="40"/>
      <c r="H16" s="144"/>
    </row>
    <row r="17" spans="2:14">
      <c r="B17" s="86" t="s">
        <v>465</v>
      </c>
      <c r="C17" s="40" t="s">
        <v>1076</v>
      </c>
      <c r="D17" s="199">
        <v>139</v>
      </c>
      <c r="E17" s="443"/>
      <c r="F17" s="445"/>
      <c r="G17" s="40"/>
      <c r="H17" s="144"/>
    </row>
    <row r="18" spans="2:14">
      <c r="B18" s="86" t="s">
        <v>104</v>
      </c>
      <c r="C18" s="40" t="s">
        <v>1130</v>
      </c>
      <c r="D18" s="199">
        <v>122</v>
      </c>
      <c r="E18" s="443"/>
      <c r="F18" s="421"/>
      <c r="G18" s="40"/>
      <c r="H18" s="144"/>
      <c r="K18" s="66"/>
      <c r="L18" s="66"/>
      <c r="M18" s="54"/>
      <c r="N18" s="55"/>
    </row>
    <row r="19" spans="2:14">
      <c r="B19" s="163"/>
      <c r="C19" s="40"/>
      <c r="D19" s="199"/>
      <c r="E19" s="443"/>
      <c r="F19" s="421"/>
      <c r="G19" s="40"/>
      <c r="H19" s="144"/>
      <c r="K19" s="66"/>
      <c r="L19" s="66"/>
      <c r="M19" s="54"/>
      <c r="N19" s="55"/>
    </row>
    <row r="20" spans="2:14">
      <c r="B20" s="163"/>
      <c r="C20" s="40"/>
      <c r="D20" s="199"/>
      <c r="E20" s="443"/>
      <c r="F20" s="421"/>
      <c r="G20" s="40"/>
      <c r="H20" s="144"/>
      <c r="K20" s="66"/>
    </row>
    <row r="21" spans="2:14">
      <c r="B21" s="202"/>
      <c r="C21" s="70"/>
      <c r="D21" s="71"/>
      <c r="E21" s="443"/>
      <c r="F21" s="445"/>
      <c r="G21" s="70"/>
      <c r="H21" s="160"/>
      <c r="K21" s="66"/>
    </row>
    <row r="22" spans="2:14">
      <c r="B22" s="202"/>
      <c r="C22" s="40"/>
      <c r="D22" s="199"/>
      <c r="E22" s="443"/>
      <c r="F22" s="445"/>
      <c r="G22" s="40"/>
      <c r="H22" s="144"/>
      <c r="K22" s="66"/>
    </row>
    <row r="23" spans="2:14">
      <c r="B23" s="163"/>
      <c r="C23" s="70"/>
      <c r="D23" s="71"/>
      <c r="E23" s="443"/>
      <c r="F23" s="445"/>
      <c r="G23" s="40"/>
      <c r="H23" s="144"/>
      <c r="K23" s="66"/>
    </row>
    <row r="24" spans="2:14">
      <c r="B24" s="446"/>
      <c r="C24" s="70"/>
      <c r="D24" s="71"/>
      <c r="E24" s="443"/>
      <c r="F24" s="421"/>
      <c r="G24" s="40"/>
      <c r="H24" s="144"/>
      <c r="K24" s="21"/>
    </row>
    <row r="25" spans="2:14">
      <c r="B25" s="329"/>
      <c r="C25" s="70"/>
      <c r="D25" s="71"/>
      <c r="E25" s="443"/>
      <c r="F25" s="447"/>
      <c r="G25" s="70"/>
      <c r="H25" s="160"/>
      <c r="K25" s="21"/>
    </row>
    <row r="26" spans="2:14">
      <c r="B26" s="86"/>
      <c r="C26" s="70"/>
      <c r="D26" s="71"/>
      <c r="E26" s="443"/>
      <c r="F26" s="212"/>
      <c r="G26" s="70"/>
      <c r="H26" s="160"/>
      <c r="K26" s="185"/>
    </row>
    <row r="27" spans="2:14">
      <c r="B27" s="446"/>
      <c r="C27" s="70"/>
      <c r="D27" s="71"/>
      <c r="E27" s="443"/>
      <c r="F27" s="447"/>
      <c r="G27" s="70"/>
      <c r="H27" s="160"/>
    </row>
    <row r="28" spans="2:14">
      <c r="B28" s="446"/>
      <c r="C28" s="70"/>
      <c r="D28" s="71"/>
      <c r="E28" s="443"/>
      <c r="F28" s="212"/>
      <c r="G28" s="70"/>
      <c r="H28" s="160"/>
    </row>
    <row r="29" spans="2:14">
      <c r="B29" s="446"/>
      <c r="C29" s="70"/>
      <c r="D29" s="71"/>
      <c r="E29" s="443"/>
      <c r="F29" s="447"/>
      <c r="G29" s="70"/>
      <c r="H29" s="160"/>
    </row>
    <row r="30" spans="2:14">
      <c r="B30" s="446"/>
      <c r="C30" s="70"/>
      <c r="D30" s="71"/>
      <c r="E30" s="443"/>
      <c r="F30" s="447"/>
      <c r="G30" s="70"/>
      <c r="H30" s="160"/>
    </row>
    <row r="31" spans="2:14">
      <c r="B31" s="446"/>
      <c r="C31" s="70"/>
      <c r="D31" s="71"/>
      <c r="E31" s="443"/>
      <c r="F31" s="447"/>
      <c r="G31" s="70"/>
      <c r="H31" s="160"/>
    </row>
    <row r="32" spans="2:14">
      <c r="B32" s="86"/>
      <c r="C32" s="40"/>
      <c r="D32" s="199"/>
      <c r="E32" s="443"/>
      <c r="F32" s="212"/>
      <c r="G32" s="70"/>
      <c r="H32" s="160"/>
    </row>
    <row r="33" spans="2:8">
      <c r="B33" s="86"/>
      <c r="C33" s="40"/>
      <c r="D33" s="199"/>
      <c r="E33" s="443"/>
      <c r="F33" s="447"/>
      <c r="G33" s="70"/>
      <c r="H33" s="160"/>
    </row>
    <row r="34" spans="2:8">
      <c r="B34" s="329"/>
      <c r="C34" s="70"/>
      <c r="D34" s="71"/>
      <c r="E34" s="443"/>
      <c r="F34" s="447"/>
      <c r="G34" s="70"/>
      <c r="H34" s="160"/>
    </row>
    <row r="35" spans="2:8">
      <c r="B35" s="329"/>
      <c r="C35" s="70"/>
      <c r="D35" s="71"/>
      <c r="E35" s="443"/>
      <c r="F35" s="447"/>
      <c r="G35" s="70"/>
      <c r="H35" s="160"/>
    </row>
    <row r="36" spans="2:8" ht="15.75" thickBot="1">
      <c r="B36" s="36"/>
      <c r="C36" s="24"/>
      <c r="D36" s="26"/>
      <c r="E36" s="31"/>
      <c r="F36" s="37"/>
      <c r="G36" s="24"/>
      <c r="H36" s="162"/>
    </row>
    <row r="37" spans="2:8" ht="15.75" thickBot="1">
      <c r="B37" s="114" t="s">
        <v>178</v>
      </c>
      <c r="C37" s="113"/>
      <c r="D37" s="113"/>
      <c r="E37" s="92" t="s">
        <v>74</v>
      </c>
      <c r="F37" s="113"/>
      <c r="G37" s="213"/>
      <c r="H37" s="115" t="s">
        <v>179</v>
      </c>
    </row>
    <row r="38" spans="2:8">
      <c r="B38" s="86" t="s">
        <v>158</v>
      </c>
      <c r="C38" s="40" t="s">
        <v>791</v>
      </c>
      <c r="D38" s="199">
        <v>962</v>
      </c>
      <c r="E38" s="442"/>
      <c r="F38" s="434" t="s">
        <v>997</v>
      </c>
      <c r="G38" s="82" t="s">
        <v>1528</v>
      </c>
      <c r="H38" s="295">
        <v>828</v>
      </c>
    </row>
    <row r="39" spans="2:8">
      <c r="B39" s="449" t="s">
        <v>375</v>
      </c>
      <c r="C39" s="82" t="s">
        <v>672</v>
      </c>
      <c r="D39" s="193">
        <v>947</v>
      </c>
      <c r="E39" s="443"/>
      <c r="F39" s="421" t="s">
        <v>432</v>
      </c>
      <c r="G39" s="82" t="s">
        <v>1229</v>
      </c>
      <c r="H39" s="295">
        <v>595</v>
      </c>
    </row>
    <row r="40" spans="2:8">
      <c r="B40" s="86" t="s">
        <v>296</v>
      </c>
      <c r="C40" s="40" t="s">
        <v>785</v>
      </c>
      <c r="D40" s="199">
        <v>942</v>
      </c>
      <c r="E40" s="443"/>
      <c r="F40" s="430" t="s">
        <v>465</v>
      </c>
      <c r="G40" s="40" t="s">
        <v>1301</v>
      </c>
      <c r="H40" s="144">
        <v>100</v>
      </c>
    </row>
    <row r="41" spans="2:8">
      <c r="B41" s="86" t="s">
        <v>329</v>
      </c>
      <c r="C41" s="40" t="s">
        <v>794</v>
      </c>
      <c r="D41" s="199">
        <v>866</v>
      </c>
      <c r="E41" s="443"/>
      <c r="F41" s="421" t="s">
        <v>104</v>
      </c>
      <c r="G41" s="40" t="s">
        <v>1290</v>
      </c>
      <c r="H41" s="144">
        <v>60</v>
      </c>
    </row>
    <row r="42" spans="2:8">
      <c r="B42" s="163" t="s">
        <v>997</v>
      </c>
      <c r="C42" s="40" t="s">
        <v>998</v>
      </c>
      <c r="D42" s="199">
        <v>847</v>
      </c>
      <c r="E42" s="443"/>
      <c r="F42" s="434"/>
      <c r="G42" s="82"/>
      <c r="H42" s="295"/>
    </row>
    <row r="43" spans="2:8">
      <c r="B43" s="163" t="s">
        <v>381</v>
      </c>
      <c r="C43" s="40" t="s">
        <v>779</v>
      </c>
      <c r="D43" s="199">
        <v>821</v>
      </c>
      <c r="E43" s="443"/>
      <c r="F43" s="430"/>
      <c r="G43" s="40"/>
      <c r="H43" s="144"/>
    </row>
    <row r="44" spans="2:8">
      <c r="B44" s="86" t="s">
        <v>148</v>
      </c>
      <c r="C44" s="40" t="s">
        <v>1026</v>
      </c>
      <c r="D44" s="199">
        <v>766</v>
      </c>
      <c r="E44" s="443"/>
      <c r="F44" s="430"/>
      <c r="G44" s="40"/>
      <c r="H44" s="144"/>
    </row>
    <row r="45" spans="2:8">
      <c r="B45" s="86" t="s">
        <v>471</v>
      </c>
      <c r="C45" s="40" t="s">
        <v>989</v>
      </c>
      <c r="D45" s="199">
        <v>726</v>
      </c>
      <c r="E45" s="443"/>
      <c r="F45" s="421"/>
      <c r="G45" s="40"/>
      <c r="H45" s="144"/>
    </row>
    <row r="46" spans="2:8">
      <c r="B46" s="86" t="s">
        <v>376</v>
      </c>
      <c r="C46" s="40" t="s">
        <v>627</v>
      </c>
      <c r="D46" s="199">
        <v>706</v>
      </c>
      <c r="E46" s="443"/>
      <c r="F46" s="86"/>
      <c r="G46" s="82"/>
      <c r="H46" s="295"/>
    </row>
    <row r="47" spans="2:8">
      <c r="B47" s="86" t="s">
        <v>127</v>
      </c>
      <c r="C47" s="82" t="s">
        <v>694</v>
      </c>
      <c r="D47" s="193">
        <v>599</v>
      </c>
      <c r="E47" s="443"/>
      <c r="F47" s="445"/>
      <c r="G47" s="40"/>
      <c r="H47" s="144"/>
    </row>
    <row r="48" spans="2:8">
      <c r="B48" s="86" t="s">
        <v>519</v>
      </c>
      <c r="C48" s="82" t="s">
        <v>1200</v>
      </c>
      <c r="D48" s="193">
        <v>329</v>
      </c>
      <c r="E48" s="443"/>
      <c r="F48" s="434"/>
      <c r="G48" s="82"/>
      <c r="H48" s="295"/>
    </row>
    <row r="49" spans="2:8">
      <c r="B49" s="86" t="s">
        <v>395</v>
      </c>
      <c r="C49" s="70" t="s">
        <v>708</v>
      </c>
      <c r="D49" s="71">
        <v>298</v>
      </c>
      <c r="E49" s="443"/>
      <c r="F49" s="163"/>
      <c r="G49" s="40"/>
      <c r="H49" s="144"/>
    </row>
    <row r="50" spans="2:8">
      <c r="B50" s="86" t="s">
        <v>1124</v>
      </c>
      <c r="C50" s="40" t="s">
        <v>1377</v>
      </c>
      <c r="D50" s="199">
        <v>175</v>
      </c>
      <c r="E50" s="443"/>
      <c r="F50" s="86"/>
      <c r="G50" s="40"/>
      <c r="H50" s="144"/>
    </row>
    <row r="51" spans="2:8">
      <c r="B51" s="86" t="s">
        <v>104</v>
      </c>
      <c r="C51" s="70" t="s">
        <v>1131</v>
      </c>
      <c r="D51" s="71">
        <v>71</v>
      </c>
      <c r="E51" s="443"/>
      <c r="F51" s="445"/>
      <c r="G51" s="82"/>
      <c r="H51" s="295"/>
    </row>
    <row r="52" spans="2:8">
      <c r="B52" s="202" t="s">
        <v>465</v>
      </c>
      <c r="C52" s="70" t="s">
        <v>885</v>
      </c>
      <c r="D52" s="71">
        <v>65</v>
      </c>
      <c r="E52" s="443"/>
      <c r="F52" s="385"/>
      <c r="G52" s="70"/>
      <c r="H52" s="160"/>
    </row>
    <row r="53" spans="2:8">
      <c r="B53" s="450"/>
      <c r="C53" s="70"/>
      <c r="D53" s="71"/>
      <c r="E53" s="443"/>
      <c r="F53" s="86"/>
      <c r="G53" s="70"/>
      <c r="H53" s="160"/>
    </row>
    <row r="54" spans="2:8">
      <c r="B54" s="86"/>
      <c r="C54" s="40"/>
      <c r="D54" s="200"/>
      <c r="E54" s="443"/>
      <c r="F54" s="421"/>
      <c r="G54" s="70"/>
      <c r="H54" s="160"/>
    </row>
    <row r="55" spans="2:8">
      <c r="B55" s="86"/>
      <c r="C55" s="70"/>
      <c r="D55" s="71"/>
      <c r="E55" s="443"/>
      <c r="F55" s="342"/>
      <c r="G55" s="70"/>
      <c r="H55" s="160"/>
    </row>
    <row r="56" spans="2:8">
      <c r="B56" s="86"/>
      <c r="C56" s="70"/>
      <c r="D56" s="71"/>
      <c r="E56" s="443"/>
      <c r="F56" s="447"/>
      <c r="G56" s="70"/>
      <c r="H56" s="160"/>
    </row>
    <row r="57" spans="2:8">
      <c r="B57" s="450"/>
      <c r="C57" s="70"/>
      <c r="D57" s="71"/>
      <c r="E57" s="443"/>
      <c r="F57" s="447"/>
      <c r="G57" s="70"/>
      <c r="H57" s="160"/>
    </row>
    <row r="58" spans="2:8">
      <c r="B58" s="450"/>
      <c r="C58" s="70"/>
      <c r="D58" s="71"/>
      <c r="E58" s="443"/>
      <c r="F58" s="451"/>
      <c r="G58" s="207"/>
      <c r="H58" s="452"/>
    </row>
    <row r="59" spans="2:8">
      <c r="B59" s="450"/>
      <c r="C59" s="70"/>
      <c r="D59" s="71"/>
      <c r="E59" s="443"/>
      <c r="F59" s="451"/>
      <c r="G59" s="207"/>
      <c r="H59" s="452"/>
    </row>
    <row r="60" spans="2:8">
      <c r="B60" s="202"/>
      <c r="C60" s="70"/>
      <c r="D60" s="71"/>
      <c r="E60" s="443"/>
      <c r="F60" s="451"/>
      <c r="G60" s="207"/>
      <c r="H60" s="452"/>
    </row>
    <row r="61" spans="2:8">
      <c r="B61" s="202"/>
      <c r="C61" s="70"/>
      <c r="D61" s="71"/>
      <c r="E61" s="443"/>
      <c r="F61" s="451"/>
      <c r="G61" s="207"/>
      <c r="H61" s="452"/>
    </row>
    <row r="62" spans="2:8">
      <c r="B62" s="202"/>
      <c r="C62" s="70"/>
      <c r="D62" s="71"/>
      <c r="E62" s="443"/>
      <c r="F62" s="451"/>
      <c r="G62" s="207"/>
      <c r="H62" s="452"/>
    </row>
    <row r="63" spans="2:8">
      <c r="B63" s="163"/>
      <c r="C63" s="40"/>
      <c r="D63" s="144"/>
      <c r="E63" s="443"/>
      <c r="F63" s="451"/>
      <c r="G63" s="207"/>
      <c r="H63" s="452"/>
    </row>
    <row r="64" spans="2:8">
      <c r="B64" s="206"/>
      <c r="C64" s="82"/>
      <c r="D64" s="193"/>
      <c r="E64" s="443"/>
      <c r="F64" s="451"/>
      <c r="G64" s="207"/>
      <c r="H64" s="452"/>
    </row>
    <row r="65" spans="2:8">
      <c r="B65" s="449"/>
      <c r="C65" s="82"/>
      <c r="D65" s="193"/>
      <c r="E65" s="443"/>
      <c r="F65" s="451"/>
      <c r="G65" s="207"/>
      <c r="H65" s="452"/>
    </row>
    <row r="66" spans="2:8">
      <c r="B66" s="449"/>
      <c r="C66" s="82"/>
      <c r="D66" s="193"/>
      <c r="E66" s="443"/>
      <c r="F66" s="451"/>
      <c r="G66" s="207"/>
      <c r="H66" s="452"/>
    </row>
    <row r="67" spans="2:8">
      <c r="B67" s="86"/>
      <c r="C67" s="40"/>
      <c r="D67" s="199"/>
      <c r="E67" s="443"/>
      <c r="F67" s="451"/>
      <c r="G67" s="207"/>
      <c r="H67" s="452"/>
    </row>
    <row r="68" spans="2:8">
      <c r="B68" s="329"/>
      <c r="C68" s="82"/>
      <c r="D68" s="193"/>
      <c r="E68" s="443"/>
      <c r="F68" s="451"/>
      <c r="G68" s="207"/>
      <c r="H68" s="452"/>
    </row>
    <row r="69" spans="2:8">
      <c r="B69" s="86"/>
      <c r="C69" s="82"/>
      <c r="D69" s="193"/>
      <c r="E69" s="443"/>
      <c r="F69" s="451"/>
      <c r="G69" s="207"/>
      <c r="H69" s="452"/>
    </row>
    <row r="70" spans="2:8" ht="15.75" thickBot="1">
      <c r="B70" s="121"/>
      <c r="C70" s="119"/>
      <c r="D70" s="120"/>
      <c r="E70" s="27"/>
      <c r="F70" s="37"/>
      <c r="G70" s="24"/>
      <c r="H70" s="162"/>
    </row>
    <row r="71" spans="2:8" ht="15.75" thickBot="1">
      <c r="B71" s="114" t="s">
        <v>180</v>
      </c>
      <c r="C71" s="113"/>
      <c r="D71" s="113"/>
      <c r="E71" s="92" t="s">
        <v>75</v>
      </c>
      <c r="F71" s="113"/>
      <c r="G71" s="213"/>
      <c r="H71" s="115" t="s">
        <v>181</v>
      </c>
    </row>
    <row r="72" spans="2:8">
      <c r="B72" s="163" t="s">
        <v>375</v>
      </c>
      <c r="C72" s="82" t="s">
        <v>774</v>
      </c>
      <c r="D72" s="193">
        <v>1008</v>
      </c>
      <c r="E72" s="442"/>
      <c r="F72" s="453" t="s">
        <v>375</v>
      </c>
      <c r="G72" s="40" t="s">
        <v>825</v>
      </c>
      <c r="H72" s="144">
        <v>981</v>
      </c>
    </row>
    <row r="73" spans="2:8">
      <c r="B73" s="206" t="s">
        <v>296</v>
      </c>
      <c r="C73" s="538" t="s">
        <v>678</v>
      </c>
      <c r="D73" s="539">
        <v>951</v>
      </c>
      <c r="E73" s="443"/>
      <c r="F73" s="430" t="s">
        <v>997</v>
      </c>
      <c r="G73" s="40" t="s">
        <v>1529</v>
      </c>
      <c r="H73" s="144">
        <v>862</v>
      </c>
    </row>
    <row r="74" spans="2:8">
      <c r="B74" s="449" t="s">
        <v>997</v>
      </c>
      <c r="C74" s="40" t="s">
        <v>999</v>
      </c>
      <c r="D74" s="199">
        <v>883</v>
      </c>
      <c r="E74" s="443"/>
      <c r="F74" s="421" t="s">
        <v>158</v>
      </c>
      <c r="G74" s="40" t="s">
        <v>1220</v>
      </c>
      <c r="H74" s="144">
        <v>796</v>
      </c>
    </row>
    <row r="75" spans="2:8">
      <c r="B75" s="86" t="s">
        <v>329</v>
      </c>
      <c r="C75" s="82" t="s">
        <v>535</v>
      </c>
      <c r="D75" s="193">
        <v>880</v>
      </c>
      <c r="E75" s="443"/>
      <c r="F75" s="421" t="s">
        <v>465</v>
      </c>
      <c r="G75" s="40" t="s">
        <v>1263</v>
      </c>
      <c r="H75" s="144">
        <v>63</v>
      </c>
    </row>
    <row r="76" spans="2:8">
      <c r="B76" s="86" t="s">
        <v>148</v>
      </c>
      <c r="C76" s="40" t="s">
        <v>896</v>
      </c>
      <c r="D76" s="199">
        <v>816</v>
      </c>
      <c r="E76" s="443"/>
      <c r="F76" s="421" t="s">
        <v>104</v>
      </c>
      <c r="G76" s="40" t="s">
        <v>1542</v>
      </c>
      <c r="H76" s="144">
        <v>53</v>
      </c>
    </row>
    <row r="77" spans="2:8">
      <c r="B77" s="86" t="s">
        <v>465</v>
      </c>
      <c r="C77" s="40" t="s">
        <v>985</v>
      </c>
      <c r="D77" s="199">
        <v>81</v>
      </c>
      <c r="E77" s="443"/>
      <c r="F77" s="430"/>
      <c r="G77" s="40"/>
      <c r="H77" s="144"/>
    </row>
    <row r="78" spans="2:8">
      <c r="B78" s="86"/>
      <c r="C78" s="40"/>
      <c r="D78" s="199"/>
      <c r="E78" s="443"/>
      <c r="F78" s="430"/>
      <c r="G78" s="40"/>
      <c r="H78" s="144"/>
    </row>
    <row r="79" spans="2:8">
      <c r="B79" s="86"/>
      <c r="C79" s="82"/>
      <c r="D79" s="193"/>
      <c r="E79" s="443"/>
      <c r="F79" s="445"/>
      <c r="G79" s="40"/>
      <c r="H79" s="144"/>
    </row>
    <row r="80" spans="2:8">
      <c r="B80" s="86"/>
      <c r="C80" s="82"/>
      <c r="D80" s="193"/>
      <c r="E80" s="443"/>
      <c r="F80" s="430"/>
      <c r="G80" s="40"/>
      <c r="H80" s="144"/>
    </row>
    <row r="81" spans="2:8">
      <c r="B81" s="86"/>
      <c r="C81" s="82"/>
      <c r="D81" s="295"/>
      <c r="E81" s="443"/>
      <c r="F81" s="430"/>
      <c r="G81" s="40"/>
      <c r="H81" s="144"/>
    </row>
    <row r="82" spans="2:8">
      <c r="B82" s="163"/>
      <c r="C82" s="82"/>
      <c r="D82" s="193"/>
      <c r="E82" s="443"/>
      <c r="F82" s="453"/>
      <c r="G82" s="40"/>
      <c r="H82" s="144"/>
    </row>
    <row r="83" spans="2:8">
      <c r="B83" s="163"/>
      <c r="C83" s="82"/>
      <c r="D83" s="295"/>
      <c r="E83" s="443"/>
      <c r="F83" s="342"/>
      <c r="G83" s="82"/>
      <c r="H83" s="295"/>
    </row>
    <row r="84" spans="2:8">
      <c r="B84" s="86"/>
      <c r="C84" s="82"/>
      <c r="D84" s="295"/>
      <c r="E84" s="443"/>
      <c r="F84" s="421"/>
      <c r="G84" s="40"/>
      <c r="H84" s="144"/>
    </row>
    <row r="85" spans="2:8">
      <c r="B85" s="202"/>
      <c r="C85" s="82"/>
      <c r="D85" s="295"/>
      <c r="E85" s="443"/>
      <c r="F85" s="421"/>
      <c r="G85" s="40"/>
      <c r="H85" s="144"/>
    </row>
    <row r="86" spans="2:8">
      <c r="B86" s="202"/>
      <c r="C86" s="82"/>
      <c r="D86" s="295"/>
      <c r="E86" s="443"/>
      <c r="F86" s="421"/>
      <c r="G86" s="40"/>
      <c r="H86" s="144"/>
    </row>
    <row r="87" spans="2:8">
      <c r="B87" s="202"/>
      <c r="C87" s="82"/>
      <c r="D87" s="295"/>
      <c r="E87" s="443"/>
      <c r="F87" s="212"/>
      <c r="G87" s="70"/>
      <c r="H87" s="160"/>
    </row>
    <row r="88" spans="2:8">
      <c r="B88" s="86"/>
      <c r="C88" s="40"/>
      <c r="D88" s="144"/>
      <c r="E88" s="443"/>
      <c r="F88" s="447"/>
      <c r="G88" s="70"/>
      <c r="H88" s="160"/>
    </row>
    <row r="89" spans="2:8">
      <c r="B89" s="86"/>
      <c r="C89" s="40"/>
      <c r="D89" s="199"/>
      <c r="E89" s="443"/>
      <c r="F89" s="447"/>
      <c r="G89" s="70"/>
      <c r="H89" s="160"/>
    </row>
    <row r="90" spans="2:8">
      <c r="B90" s="206"/>
      <c r="C90" s="82"/>
      <c r="D90" s="193"/>
      <c r="E90" s="443"/>
      <c r="F90" s="212"/>
      <c r="G90" s="70"/>
      <c r="H90" s="160"/>
    </row>
    <row r="91" spans="2:8" ht="15.75" thickBot="1">
      <c r="B91" s="59"/>
      <c r="C91" s="61"/>
      <c r="D91" s="62"/>
      <c r="E91" s="27"/>
      <c r="F91" s="37"/>
      <c r="G91" s="24"/>
      <c r="H91" s="162"/>
    </row>
    <row r="92" spans="2:8" ht="15.75" thickBot="1">
      <c r="B92" s="114" t="s">
        <v>182</v>
      </c>
      <c r="C92" s="113"/>
      <c r="D92" s="113"/>
      <c r="E92" s="92" t="s">
        <v>76</v>
      </c>
      <c r="F92" s="113"/>
      <c r="G92" s="213"/>
      <c r="H92" s="115" t="s">
        <v>184</v>
      </c>
    </row>
    <row r="93" spans="2:8">
      <c r="B93" s="206" t="s">
        <v>375</v>
      </c>
      <c r="C93" s="82" t="s">
        <v>775</v>
      </c>
      <c r="D93" s="193">
        <v>1064</v>
      </c>
      <c r="E93" s="442"/>
      <c r="F93" s="434" t="s">
        <v>375</v>
      </c>
      <c r="G93" s="82" t="s">
        <v>827</v>
      </c>
      <c r="H93" s="295">
        <v>966</v>
      </c>
    </row>
    <row r="94" spans="2:8">
      <c r="B94" s="86" t="s">
        <v>296</v>
      </c>
      <c r="C94" s="40" t="s">
        <v>594</v>
      </c>
      <c r="D94" s="199">
        <v>960</v>
      </c>
      <c r="E94" s="443"/>
      <c r="F94" s="430" t="s">
        <v>329</v>
      </c>
      <c r="G94" s="40" t="s">
        <v>1234</v>
      </c>
      <c r="H94" s="144">
        <v>945</v>
      </c>
    </row>
    <row r="95" spans="2:8">
      <c r="B95" s="206" t="s">
        <v>329</v>
      </c>
      <c r="C95" s="82" t="s">
        <v>594</v>
      </c>
      <c r="D95" s="193">
        <v>960</v>
      </c>
      <c r="E95" s="443"/>
      <c r="F95" s="430" t="s">
        <v>296</v>
      </c>
      <c r="G95" s="40" t="s">
        <v>1057</v>
      </c>
      <c r="H95" s="144">
        <v>923</v>
      </c>
    </row>
    <row r="96" spans="2:8">
      <c r="B96" s="163" t="s">
        <v>997</v>
      </c>
      <c r="C96" s="40" t="s">
        <v>1000</v>
      </c>
      <c r="D96" s="199">
        <v>893</v>
      </c>
      <c r="E96" s="443"/>
      <c r="F96" s="421" t="s">
        <v>997</v>
      </c>
      <c r="G96" s="82" t="s">
        <v>1530</v>
      </c>
      <c r="H96" s="295">
        <v>813</v>
      </c>
    </row>
    <row r="97" spans="2:9">
      <c r="B97" s="86" t="s">
        <v>148</v>
      </c>
      <c r="C97" s="82" t="s">
        <v>946</v>
      </c>
      <c r="D97" s="193">
        <v>801</v>
      </c>
      <c r="E97" s="443"/>
      <c r="F97" s="453"/>
      <c r="G97" s="40"/>
      <c r="H97" s="144"/>
    </row>
    <row r="98" spans="2:9">
      <c r="B98" s="86"/>
      <c r="C98" s="40"/>
      <c r="D98" s="199"/>
      <c r="E98" s="443"/>
      <c r="F98" s="421"/>
      <c r="G98" s="70"/>
      <c r="H98" s="160"/>
    </row>
    <row r="99" spans="2:9">
      <c r="B99" s="202"/>
      <c r="C99" s="40"/>
      <c r="D99" s="199"/>
      <c r="E99" s="443"/>
      <c r="F99" s="430"/>
      <c r="G99" s="40"/>
      <c r="H99" s="144"/>
    </row>
    <row r="100" spans="2:9">
      <c r="B100" s="202"/>
      <c r="C100" s="40"/>
      <c r="D100" s="200"/>
      <c r="E100" s="443"/>
      <c r="F100" s="421"/>
      <c r="G100" s="40"/>
      <c r="H100" s="144"/>
    </row>
    <row r="101" spans="2:9">
      <c r="B101" s="206"/>
      <c r="C101" s="40"/>
      <c r="D101" s="200"/>
      <c r="E101" s="443"/>
      <c r="F101" s="447"/>
      <c r="G101" s="70"/>
      <c r="H101" s="160"/>
    </row>
    <row r="102" spans="2:9">
      <c r="B102" s="449"/>
      <c r="C102" s="40"/>
      <c r="D102" s="200"/>
      <c r="E102" s="443"/>
      <c r="F102" s="447"/>
      <c r="G102" s="70"/>
      <c r="H102" s="160"/>
    </row>
    <row r="103" spans="2:9">
      <c r="B103" s="83"/>
      <c r="C103" s="84"/>
      <c r="D103" s="102"/>
      <c r="E103" s="443"/>
      <c r="F103" s="159"/>
      <c r="G103" s="70"/>
      <c r="H103" s="160"/>
    </row>
    <row r="104" spans="2:9" ht="15.75" thickBot="1">
      <c r="B104" s="59"/>
      <c r="C104" s="61"/>
      <c r="D104" s="62"/>
      <c r="E104" s="27"/>
      <c r="F104" s="37"/>
      <c r="G104" s="24"/>
      <c r="H104" s="162"/>
    </row>
    <row r="105" spans="2:9" ht="15.75" thickBot="1">
      <c r="B105" s="114" t="s">
        <v>183</v>
      </c>
      <c r="C105" s="113"/>
      <c r="D105" s="113"/>
      <c r="E105" s="92" t="s">
        <v>77</v>
      </c>
      <c r="F105" s="113"/>
      <c r="G105" s="213"/>
      <c r="H105" s="115" t="s">
        <v>185</v>
      </c>
    </row>
    <row r="106" spans="2:9">
      <c r="B106" s="86" t="s">
        <v>375</v>
      </c>
      <c r="C106" s="82" t="s">
        <v>776</v>
      </c>
      <c r="D106" s="193">
        <v>1062</v>
      </c>
      <c r="E106" s="442"/>
      <c r="F106" s="430" t="s">
        <v>375</v>
      </c>
      <c r="G106" s="82" t="s">
        <v>828</v>
      </c>
      <c r="H106" s="295">
        <v>948</v>
      </c>
    </row>
    <row r="107" spans="2:9">
      <c r="B107" s="86" t="s">
        <v>296</v>
      </c>
      <c r="C107" s="82" t="s">
        <v>787</v>
      </c>
      <c r="D107" s="193">
        <v>928</v>
      </c>
      <c r="E107" s="443"/>
      <c r="F107" s="430" t="s">
        <v>296</v>
      </c>
      <c r="G107" s="82" t="s">
        <v>835</v>
      </c>
      <c r="H107" s="295">
        <v>879</v>
      </c>
    </row>
    <row r="108" spans="2:9">
      <c r="B108" s="86" t="s">
        <v>997</v>
      </c>
      <c r="C108" s="40" t="s">
        <v>1129</v>
      </c>
      <c r="D108" s="199">
        <v>838</v>
      </c>
      <c r="E108" s="443"/>
      <c r="F108" s="430"/>
      <c r="G108" s="82"/>
      <c r="H108" s="295"/>
    </row>
    <row r="109" spans="2:9" ht="15.75" thickBot="1">
      <c r="B109" s="329"/>
      <c r="C109" s="70"/>
      <c r="D109" s="71"/>
      <c r="E109" s="443"/>
      <c r="F109" s="454"/>
      <c r="G109" s="207"/>
      <c r="H109" s="452"/>
    </row>
    <row r="110" spans="2:9" ht="15.75" thickBot="1">
      <c r="B110" s="114" t="s">
        <v>142</v>
      </c>
      <c r="C110" s="113"/>
      <c r="D110" s="113"/>
      <c r="E110" s="92" t="s">
        <v>78</v>
      </c>
      <c r="F110" s="113"/>
      <c r="G110" s="213"/>
      <c r="H110" s="115" t="s">
        <v>524</v>
      </c>
    </row>
    <row r="111" spans="2:9">
      <c r="B111" s="540" t="s">
        <v>375</v>
      </c>
      <c r="C111" s="541" t="s">
        <v>777</v>
      </c>
      <c r="D111" s="542">
        <v>1096</v>
      </c>
      <c r="E111" s="30"/>
      <c r="F111" s="303" t="s">
        <v>375</v>
      </c>
      <c r="G111" s="194" t="s">
        <v>829</v>
      </c>
      <c r="H111" s="105">
        <v>945</v>
      </c>
      <c r="I111" s="56"/>
    </row>
    <row r="112" spans="2:9">
      <c r="B112" s="605"/>
      <c r="C112" s="606"/>
      <c r="D112" s="607"/>
      <c r="E112" s="27"/>
      <c r="F112" s="421" t="s">
        <v>997</v>
      </c>
      <c r="G112" s="304" t="s">
        <v>1561</v>
      </c>
      <c r="H112" s="601">
        <v>786</v>
      </c>
      <c r="I112" s="56"/>
    </row>
    <row r="113" spans="2:8" ht="15.75" thickBot="1">
      <c r="B113" s="36"/>
      <c r="C113" s="24"/>
      <c r="D113" s="26"/>
      <c r="E113" s="27"/>
      <c r="F113" s="37"/>
      <c r="G113" s="24"/>
      <c r="H113" s="162"/>
    </row>
    <row r="114" spans="2:8" ht="15.75" thickBot="1">
      <c r="B114" s="114" t="s">
        <v>188</v>
      </c>
      <c r="C114" s="113"/>
      <c r="D114" s="113"/>
      <c r="E114" s="92" t="s">
        <v>79</v>
      </c>
      <c r="F114" s="113"/>
      <c r="G114" s="213"/>
      <c r="H114" s="115" t="s">
        <v>190</v>
      </c>
    </row>
    <row r="115" spans="2:8">
      <c r="B115" s="163" t="s">
        <v>381</v>
      </c>
      <c r="C115" s="40" t="s">
        <v>780</v>
      </c>
      <c r="D115" s="199">
        <v>1076</v>
      </c>
      <c r="E115" s="442"/>
      <c r="F115" s="455" t="s">
        <v>381</v>
      </c>
      <c r="G115" s="82" t="s">
        <v>1106</v>
      </c>
      <c r="H115" s="295">
        <v>1070</v>
      </c>
    </row>
    <row r="116" spans="2:8">
      <c r="B116" s="86" t="s">
        <v>471</v>
      </c>
      <c r="C116" s="40" t="s">
        <v>1023</v>
      </c>
      <c r="D116" s="199">
        <v>693</v>
      </c>
      <c r="E116" s="443"/>
      <c r="F116" s="86" t="s">
        <v>465</v>
      </c>
      <c r="G116" s="82" t="s">
        <v>1302</v>
      </c>
      <c r="H116" s="295">
        <v>171</v>
      </c>
    </row>
    <row r="117" spans="2:8">
      <c r="B117" s="86" t="s">
        <v>519</v>
      </c>
      <c r="C117" s="40" t="s">
        <v>1202</v>
      </c>
      <c r="D117" s="144">
        <v>527</v>
      </c>
      <c r="E117" s="443"/>
      <c r="F117" s="430"/>
      <c r="G117" s="40"/>
      <c r="H117" s="144"/>
    </row>
    <row r="118" spans="2:8">
      <c r="B118" s="86" t="s">
        <v>465</v>
      </c>
      <c r="C118" s="40" t="s">
        <v>921</v>
      </c>
      <c r="D118" s="199">
        <v>169</v>
      </c>
      <c r="E118" s="443"/>
      <c r="F118" s="202"/>
      <c r="G118" s="40"/>
      <c r="H118" s="144"/>
    </row>
    <row r="119" spans="2:8">
      <c r="B119" s="202"/>
      <c r="C119" s="40"/>
      <c r="D119" s="144"/>
      <c r="E119" s="443"/>
      <c r="F119" s="86"/>
      <c r="G119" s="40"/>
      <c r="H119" s="144"/>
    </row>
    <row r="120" spans="2:8">
      <c r="B120" s="163"/>
      <c r="C120" s="40"/>
      <c r="D120" s="144"/>
      <c r="E120" s="443"/>
      <c r="F120" s="453"/>
      <c r="G120" s="82"/>
      <c r="H120" s="295"/>
    </row>
    <row r="121" spans="2:8">
      <c r="B121" s="86"/>
      <c r="C121" s="40"/>
      <c r="D121" s="144"/>
      <c r="E121" s="443"/>
      <c r="F121" s="421"/>
      <c r="G121" s="82"/>
      <c r="H121" s="295"/>
    </row>
    <row r="122" spans="2:8">
      <c r="B122" s="86"/>
      <c r="C122" s="40"/>
      <c r="D122" s="144"/>
      <c r="E122" s="443"/>
      <c r="F122" s="143"/>
      <c r="G122" s="40"/>
      <c r="H122" s="144"/>
    </row>
    <row r="123" spans="2:8">
      <c r="B123" s="86"/>
      <c r="C123" s="40"/>
      <c r="D123" s="144"/>
      <c r="E123" s="443"/>
      <c r="F123" s="456"/>
      <c r="G123" s="82"/>
      <c r="H123" s="295"/>
    </row>
    <row r="124" spans="2:8">
      <c r="B124" s="86"/>
      <c r="C124" s="40"/>
      <c r="D124" s="144"/>
      <c r="E124" s="443"/>
      <c r="F124" s="421"/>
      <c r="G124" s="40"/>
      <c r="H124" s="144"/>
    </row>
    <row r="125" spans="2:8">
      <c r="B125" s="86"/>
      <c r="C125" s="40"/>
      <c r="D125" s="144"/>
      <c r="E125" s="443"/>
      <c r="F125" s="421"/>
      <c r="G125" s="40"/>
      <c r="H125" s="144"/>
    </row>
    <row r="126" spans="2:8">
      <c r="B126" s="86"/>
      <c r="C126" s="40"/>
      <c r="D126" s="144"/>
      <c r="E126" s="443"/>
      <c r="F126" s="445"/>
      <c r="G126" s="40"/>
      <c r="H126" s="144"/>
    </row>
    <row r="127" spans="2:8">
      <c r="B127" s="86"/>
      <c r="C127" s="40"/>
      <c r="D127" s="144"/>
      <c r="E127" s="443"/>
      <c r="F127" s="212"/>
      <c r="G127" s="70"/>
      <c r="H127" s="160"/>
    </row>
    <row r="128" spans="2:8">
      <c r="B128" s="86"/>
      <c r="C128" s="40"/>
      <c r="D128" s="144"/>
      <c r="E128" s="443"/>
      <c r="F128" s="447"/>
      <c r="G128" s="70"/>
      <c r="H128" s="160"/>
    </row>
    <row r="129" spans="2:8">
      <c r="B129" s="86"/>
      <c r="C129" s="40"/>
      <c r="D129" s="144"/>
      <c r="E129" s="443"/>
      <c r="F129" s="212"/>
      <c r="G129" s="70"/>
      <c r="H129" s="160"/>
    </row>
    <row r="130" spans="2:8">
      <c r="B130" s="86"/>
      <c r="C130" s="40"/>
      <c r="D130" s="144"/>
      <c r="E130" s="443"/>
      <c r="F130" s="212"/>
      <c r="G130" s="40"/>
      <c r="H130" s="144"/>
    </row>
    <row r="131" spans="2:8">
      <c r="B131" s="202"/>
      <c r="C131" s="40"/>
      <c r="D131" s="144"/>
      <c r="E131" s="443"/>
      <c r="F131" s="447"/>
      <c r="G131" s="82"/>
      <c r="H131" s="295"/>
    </row>
    <row r="132" spans="2:8">
      <c r="B132" s="202"/>
      <c r="C132" s="40"/>
      <c r="D132" s="144"/>
      <c r="E132" s="443"/>
      <c r="F132" s="447"/>
      <c r="G132" s="82"/>
      <c r="H132" s="295"/>
    </row>
    <row r="133" spans="2:8">
      <c r="B133" s="202"/>
      <c r="C133" s="40"/>
      <c r="D133" s="144"/>
      <c r="E133" s="443"/>
      <c r="F133" s="447"/>
      <c r="G133" s="82"/>
      <c r="H133" s="295"/>
    </row>
    <row r="134" spans="2:8">
      <c r="B134" s="202"/>
      <c r="C134" s="40"/>
      <c r="D134" s="144"/>
      <c r="E134" s="443"/>
      <c r="F134" s="447"/>
      <c r="G134" s="82"/>
      <c r="H134" s="295"/>
    </row>
    <row r="135" spans="2:8">
      <c r="B135" s="86"/>
      <c r="C135" s="40"/>
      <c r="D135" s="144"/>
      <c r="E135" s="443"/>
      <c r="F135" s="447"/>
      <c r="G135" s="82"/>
      <c r="H135" s="295"/>
    </row>
    <row r="136" spans="2:8" ht="15.75" thickBot="1">
      <c r="B136" s="57"/>
      <c r="C136" s="61"/>
      <c r="D136" s="62"/>
      <c r="E136" s="27"/>
      <c r="F136" s="93"/>
      <c r="G136" s="63"/>
      <c r="H136" s="89"/>
    </row>
    <row r="137" spans="2:8" ht="15.75" thickBot="1">
      <c r="B137" s="114" t="s">
        <v>189</v>
      </c>
      <c r="C137" s="113"/>
      <c r="D137" s="113"/>
      <c r="E137" s="92" t="s">
        <v>80</v>
      </c>
      <c r="F137" s="113"/>
      <c r="G137" s="213"/>
      <c r="H137" s="115" t="s">
        <v>191</v>
      </c>
    </row>
    <row r="138" spans="2:8">
      <c r="B138" s="163" t="s">
        <v>381</v>
      </c>
      <c r="C138" s="40" t="s">
        <v>781</v>
      </c>
      <c r="D138" s="199">
        <v>1073</v>
      </c>
      <c r="E138" s="442"/>
      <c r="F138" s="455" t="s">
        <v>381</v>
      </c>
      <c r="G138" s="82" t="s">
        <v>832</v>
      </c>
      <c r="H138" s="295">
        <v>1003</v>
      </c>
    </row>
    <row r="139" spans="2:8">
      <c r="B139" s="86" t="s">
        <v>471</v>
      </c>
      <c r="C139" s="40" t="s">
        <v>696</v>
      </c>
      <c r="D139" s="199">
        <v>787</v>
      </c>
      <c r="E139" s="443"/>
      <c r="F139" s="453" t="s">
        <v>432</v>
      </c>
      <c r="G139" s="40" t="s">
        <v>1230</v>
      </c>
      <c r="H139" s="144">
        <v>675</v>
      </c>
    </row>
    <row r="140" spans="2:8">
      <c r="B140" s="86" t="s">
        <v>519</v>
      </c>
      <c r="C140" s="40" t="s">
        <v>1203</v>
      </c>
      <c r="D140" s="199">
        <v>511</v>
      </c>
      <c r="E140" s="443"/>
      <c r="F140" s="86" t="s">
        <v>465</v>
      </c>
      <c r="G140" s="82" t="s">
        <v>1303</v>
      </c>
      <c r="H140" s="295">
        <v>223</v>
      </c>
    </row>
    <row r="141" spans="2:8">
      <c r="B141" s="86" t="s">
        <v>1124</v>
      </c>
      <c r="C141" s="40" t="s">
        <v>1126</v>
      </c>
      <c r="D141" s="199">
        <v>373</v>
      </c>
      <c r="E141" s="443"/>
      <c r="F141" s="161"/>
      <c r="G141" s="82"/>
      <c r="H141" s="295"/>
    </row>
    <row r="142" spans="2:8">
      <c r="B142" s="86" t="s">
        <v>465</v>
      </c>
      <c r="C142" s="40" t="s">
        <v>922</v>
      </c>
      <c r="D142" s="199">
        <v>200</v>
      </c>
      <c r="E142" s="443"/>
      <c r="F142" s="163"/>
      <c r="G142" s="82"/>
      <c r="H142" s="295"/>
    </row>
    <row r="143" spans="2:8">
      <c r="B143" s="86"/>
      <c r="C143" s="40"/>
      <c r="D143" s="199"/>
      <c r="E143" s="443"/>
      <c r="F143" s="430"/>
      <c r="G143" s="40"/>
      <c r="H143" s="144"/>
    </row>
    <row r="144" spans="2:8">
      <c r="B144" s="163"/>
      <c r="C144" s="40"/>
      <c r="D144" s="199"/>
      <c r="E144" s="443"/>
      <c r="F144" s="430"/>
      <c r="G144" s="40"/>
      <c r="H144" s="144"/>
    </row>
    <row r="145" spans="2:8">
      <c r="B145" s="202"/>
      <c r="C145" s="40"/>
      <c r="D145" s="199"/>
      <c r="E145" s="443"/>
      <c r="F145" s="430"/>
      <c r="G145" s="40"/>
      <c r="H145" s="144"/>
    </row>
    <row r="146" spans="2:8">
      <c r="B146" s="86"/>
      <c r="C146" s="40"/>
      <c r="D146" s="199"/>
      <c r="E146" s="443"/>
      <c r="F146" s="430"/>
      <c r="G146" s="40"/>
      <c r="H146" s="144"/>
    </row>
    <row r="147" spans="2:8">
      <c r="B147" s="86"/>
      <c r="C147" s="40"/>
      <c r="D147" s="199"/>
      <c r="E147" s="443"/>
      <c r="F147" s="430"/>
      <c r="G147" s="40"/>
      <c r="H147" s="144"/>
    </row>
    <row r="148" spans="2:8">
      <c r="B148" s="86"/>
      <c r="C148" s="40"/>
      <c r="D148" s="199"/>
      <c r="E148" s="443"/>
      <c r="F148" s="457"/>
      <c r="G148" s="374"/>
      <c r="H148" s="440"/>
    </row>
    <row r="149" spans="2:8">
      <c r="B149" s="202"/>
      <c r="C149" s="40"/>
      <c r="D149" s="199"/>
      <c r="E149" s="443"/>
      <c r="F149" s="457"/>
      <c r="G149" s="374"/>
      <c r="H149" s="440"/>
    </row>
    <row r="150" spans="2:8">
      <c r="B150" s="86"/>
      <c r="C150" s="40"/>
      <c r="D150" s="199"/>
      <c r="E150" s="443"/>
      <c r="F150" s="457"/>
      <c r="G150" s="374"/>
      <c r="H150" s="440"/>
    </row>
    <row r="151" spans="2:8">
      <c r="B151" s="86"/>
      <c r="C151" s="40"/>
      <c r="D151" s="199"/>
      <c r="E151" s="443"/>
      <c r="F151" s="457"/>
      <c r="G151" s="374"/>
      <c r="H151" s="440"/>
    </row>
    <row r="152" spans="2:8">
      <c r="B152" s="86"/>
      <c r="C152" s="40"/>
      <c r="D152" s="199"/>
      <c r="E152" s="443"/>
      <c r="F152" s="457"/>
      <c r="G152" s="374"/>
      <c r="H152" s="440"/>
    </row>
    <row r="153" spans="2:8">
      <c r="B153" s="86"/>
      <c r="C153" s="70"/>
      <c r="D153" s="71"/>
      <c r="E153" s="443"/>
      <c r="F153" s="454"/>
      <c r="G153" s="207"/>
      <c r="H153" s="452"/>
    </row>
    <row r="154" spans="2:8">
      <c r="B154" s="202"/>
      <c r="C154" s="40"/>
      <c r="D154" s="144"/>
      <c r="E154" s="443"/>
      <c r="F154" s="454"/>
      <c r="G154" s="207"/>
      <c r="H154" s="452"/>
    </row>
    <row r="155" spans="2:8">
      <c r="B155" s="329"/>
      <c r="C155" s="70"/>
      <c r="D155" s="71"/>
      <c r="E155" s="443"/>
      <c r="F155" s="454"/>
      <c r="G155" s="207"/>
      <c r="H155" s="452"/>
    </row>
    <row r="156" spans="2:8" ht="15.75" thickBot="1">
      <c r="B156" s="68"/>
      <c r="C156" s="64"/>
      <c r="D156" s="65"/>
      <c r="E156" s="27"/>
      <c r="F156" s="37"/>
      <c r="G156" s="24"/>
      <c r="H156" s="162"/>
    </row>
    <row r="157" spans="2:8" ht="15.75" thickBot="1">
      <c r="B157" s="114" t="s">
        <v>192</v>
      </c>
      <c r="C157" s="113"/>
      <c r="D157" s="113"/>
      <c r="E157" s="92" t="s">
        <v>81</v>
      </c>
      <c r="F157" s="113"/>
      <c r="G157" s="213"/>
      <c r="H157" s="115" t="s">
        <v>193</v>
      </c>
    </row>
    <row r="158" spans="2:8">
      <c r="B158" s="163" t="s">
        <v>381</v>
      </c>
      <c r="C158" s="40" t="s">
        <v>675</v>
      </c>
      <c r="D158" s="199">
        <v>1038</v>
      </c>
      <c r="E158" s="442"/>
      <c r="F158" s="455" t="s">
        <v>381</v>
      </c>
      <c r="G158" s="82" t="s">
        <v>833</v>
      </c>
      <c r="H158" s="295">
        <v>958</v>
      </c>
    </row>
    <row r="159" spans="2:8">
      <c r="B159" s="86" t="s">
        <v>465</v>
      </c>
      <c r="C159" s="40" t="s">
        <v>923</v>
      </c>
      <c r="D159" s="199">
        <v>174</v>
      </c>
      <c r="E159" s="443"/>
      <c r="F159" s="421" t="s">
        <v>465</v>
      </c>
      <c r="G159" s="40" t="s">
        <v>1264</v>
      </c>
      <c r="H159" s="144">
        <v>182</v>
      </c>
    </row>
    <row r="160" spans="2:8">
      <c r="B160" s="86"/>
      <c r="C160" s="82"/>
      <c r="D160" s="193"/>
      <c r="E160" s="443"/>
      <c r="F160" s="430"/>
      <c r="G160" s="40"/>
      <c r="H160" s="144"/>
    </row>
    <row r="161" spans="2:8">
      <c r="B161" s="329"/>
      <c r="C161" s="82"/>
      <c r="D161" s="193"/>
      <c r="E161" s="443"/>
      <c r="F161" s="457"/>
      <c r="G161" s="374"/>
      <c r="H161" s="440"/>
    </row>
    <row r="162" spans="2:8">
      <c r="B162" s="329"/>
      <c r="C162" s="82"/>
      <c r="D162" s="193"/>
      <c r="E162" s="443"/>
      <c r="F162" s="457"/>
      <c r="G162" s="374"/>
      <c r="H162" s="440"/>
    </row>
    <row r="163" spans="2:8">
      <c r="B163" s="329"/>
      <c r="C163" s="82"/>
      <c r="D163" s="193"/>
      <c r="E163" s="443"/>
      <c r="F163" s="457"/>
      <c r="G163" s="374"/>
      <c r="H163" s="440"/>
    </row>
    <row r="164" spans="2:8">
      <c r="B164" s="329"/>
      <c r="C164" s="82"/>
      <c r="D164" s="193"/>
      <c r="E164" s="443"/>
      <c r="F164" s="457"/>
      <c r="G164" s="374"/>
      <c r="H164" s="440"/>
    </row>
    <row r="165" spans="2:8">
      <c r="B165" s="329"/>
      <c r="C165" s="40"/>
      <c r="D165" s="199"/>
      <c r="E165" s="443"/>
      <c r="F165" s="457"/>
      <c r="G165" s="374"/>
      <c r="H165" s="440"/>
    </row>
    <row r="166" spans="2:8">
      <c r="B166" s="86"/>
      <c r="C166" s="40"/>
      <c r="D166" s="199"/>
      <c r="E166" s="443"/>
      <c r="F166" s="457"/>
      <c r="G166" s="374"/>
      <c r="H166" s="440"/>
    </row>
    <row r="167" spans="2:8">
      <c r="B167" s="202"/>
      <c r="C167" s="40"/>
      <c r="D167" s="144"/>
      <c r="E167" s="443"/>
      <c r="F167" s="457"/>
      <c r="G167" s="374"/>
      <c r="H167" s="440"/>
    </row>
    <row r="168" spans="2:8">
      <c r="B168" s="86"/>
      <c r="C168" s="40"/>
      <c r="D168" s="199"/>
      <c r="E168" s="443"/>
      <c r="F168" s="457"/>
      <c r="G168" s="374"/>
      <c r="H168" s="440"/>
    </row>
    <row r="169" spans="2:8" ht="15.75" thickBot="1">
      <c r="B169" s="458"/>
      <c r="C169" s="207"/>
      <c r="D169" s="416"/>
      <c r="E169" s="443"/>
      <c r="F169" s="454"/>
      <c r="G169" s="207"/>
      <c r="H169" s="452"/>
    </row>
    <row r="170" spans="2:8" ht="15.75" thickBot="1">
      <c r="B170" s="114" t="s">
        <v>310</v>
      </c>
      <c r="C170" s="113"/>
      <c r="D170" s="113"/>
      <c r="E170" s="92" t="s">
        <v>82</v>
      </c>
      <c r="F170" s="113"/>
      <c r="G170" s="213"/>
      <c r="H170" s="115" t="s">
        <v>186</v>
      </c>
    </row>
    <row r="171" spans="2:8">
      <c r="B171" s="86" t="s">
        <v>329</v>
      </c>
      <c r="C171" s="82" t="s">
        <v>795</v>
      </c>
      <c r="D171" s="193">
        <v>1073</v>
      </c>
      <c r="E171" s="442"/>
      <c r="F171" s="430" t="s">
        <v>296</v>
      </c>
      <c r="G171" s="40" t="s">
        <v>1111</v>
      </c>
      <c r="H171" s="144">
        <v>1065</v>
      </c>
    </row>
    <row r="172" spans="2:8">
      <c r="B172" s="206" t="s">
        <v>296</v>
      </c>
      <c r="C172" s="82" t="s">
        <v>1440</v>
      </c>
      <c r="D172" s="193">
        <v>1070</v>
      </c>
      <c r="E172" s="443"/>
      <c r="F172" s="430" t="s">
        <v>329</v>
      </c>
      <c r="G172" s="40" t="s">
        <v>1171</v>
      </c>
      <c r="H172" s="144">
        <v>1047</v>
      </c>
    </row>
    <row r="173" spans="2:8">
      <c r="B173" s="86" t="s">
        <v>376</v>
      </c>
      <c r="C173" s="40" t="s">
        <v>628</v>
      </c>
      <c r="D173" s="199">
        <v>959</v>
      </c>
      <c r="E173" s="443"/>
      <c r="F173" s="430" t="s">
        <v>376</v>
      </c>
      <c r="G173" s="40" t="s">
        <v>846</v>
      </c>
      <c r="H173" s="144">
        <v>962</v>
      </c>
    </row>
    <row r="174" spans="2:8">
      <c r="B174" s="86" t="s">
        <v>519</v>
      </c>
      <c r="C174" s="40" t="s">
        <v>1121</v>
      </c>
      <c r="D174" s="199">
        <v>574</v>
      </c>
      <c r="E174" s="443"/>
      <c r="F174" s="430" t="s">
        <v>104</v>
      </c>
      <c r="G174" s="40" t="s">
        <v>1543</v>
      </c>
      <c r="H174" s="144">
        <v>58</v>
      </c>
    </row>
    <row r="175" spans="2:8">
      <c r="B175" s="86" t="s">
        <v>103</v>
      </c>
      <c r="C175" s="40" t="s">
        <v>883</v>
      </c>
      <c r="D175" s="199">
        <v>244</v>
      </c>
      <c r="E175" s="443"/>
      <c r="F175" s="421"/>
      <c r="G175" s="40"/>
      <c r="H175" s="144"/>
    </row>
    <row r="176" spans="2:8">
      <c r="B176" s="86" t="s">
        <v>104</v>
      </c>
      <c r="C176" s="40" t="s">
        <v>1132</v>
      </c>
      <c r="D176" s="199">
        <v>86</v>
      </c>
      <c r="E176" s="443"/>
      <c r="F176" s="86"/>
      <c r="G176" s="40"/>
      <c r="H176" s="144"/>
    </row>
    <row r="177" spans="2:8">
      <c r="B177" s="86" t="s">
        <v>465</v>
      </c>
      <c r="C177" s="40" t="s">
        <v>886</v>
      </c>
      <c r="D177" s="199">
        <v>57</v>
      </c>
      <c r="E177" s="443"/>
      <c r="F177" s="206"/>
      <c r="G177" s="40"/>
      <c r="H177" s="144"/>
    </row>
    <row r="178" spans="2:8">
      <c r="B178" s="163"/>
      <c r="C178" s="40"/>
      <c r="D178" s="199"/>
      <c r="E178" s="443"/>
      <c r="F178" s="421"/>
      <c r="G178" s="40"/>
      <c r="H178" s="144"/>
    </row>
    <row r="179" spans="2:8">
      <c r="B179" s="86"/>
      <c r="C179" s="82"/>
      <c r="D179" s="193"/>
      <c r="E179" s="443"/>
      <c r="F179" s="430"/>
      <c r="G179" s="40"/>
      <c r="H179" s="144"/>
    </row>
    <row r="180" spans="2:8">
      <c r="B180" s="86"/>
      <c r="C180" s="40"/>
      <c r="D180" s="199"/>
      <c r="E180" s="443"/>
      <c r="F180" s="342"/>
      <c r="G180" s="40"/>
      <c r="H180" s="144"/>
    </row>
    <row r="181" spans="2:8">
      <c r="B181" s="163"/>
      <c r="C181" s="82"/>
      <c r="D181" s="193"/>
      <c r="E181" s="443"/>
      <c r="F181" s="445"/>
      <c r="G181" s="40"/>
      <c r="H181" s="144"/>
    </row>
    <row r="182" spans="2:8">
      <c r="B182" s="86"/>
      <c r="C182" s="82"/>
      <c r="D182" s="193"/>
      <c r="E182" s="443"/>
      <c r="F182" s="421"/>
      <c r="G182" s="40"/>
      <c r="H182" s="144"/>
    </row>
    <row r="183" spans="2:8">
      <c r="B183" s="86"/>
      <c r="C183" s="82"/>
      <c r="D183" s="193"/>
      <c r="E183" s="443"/>
      <c r="F183" s="445"/>
      <c r="G183" s="40"/>
      <c r="H183" s="144"/>
    </row>
    <row r="184" spans="2:8">
      <c r="B184" s="86"/>
      <c r="C184" s="82"/>
      <c r="D184" s="193"/>
      <c r="E184" s="443"/>
      <c r="F184" s="447"/>
      <c r="G184" s="70"/>
      <c r="H184" s="160"/>
    </row>
    <row r="185" spans="2:8">
      <c r="B185" s="446"/>
      <c r="C185" s="82"/>
      <c r="D185" s="193"/>
      <c r="E185" s="443"/>
      <c r="F185" s="447"/>
      <c r="G185" s="70"/>
      <c r="H185" s="160"/>
    </row>
    <row r="186" spans="2:8">
      <c r="B186" s="446"/>
      <c r="C186" s="82"/>
      <c r="D186" s="193"/>
      <c r="E186" s="443"/>
      <c r="F186" s="212"/>
      <c r="G186" s="70"/>
      <c r="H186" s="160"/>
    </row>
    <row r="187" spans="2:8">
      <c r="B187" s="446"/>
      <c r="C187" s="82"/>
      <c r="D187" s="193"/>
      <c r="E187" s="443"/>
      <c r="F187" s="212"/>
      <c r="G187" s="40"/>
      <c r="H187" s="144"/>
    </row>
    <row r="188" spans="2:8">
      <c r="B188" s="329"/>
      <c r="C188" s="82"/>
      <c r="D188" s="193"/>
      <c r="E188" s="443"/>
      <c r="F188" s="212"/>
      <c r="G188" s="40"/>
      <c r="H188" s="144"/>
    </row>
    <row r="189" spans="2:8">
      <c r="B189" s="446"/>
      <c r="C189" s="82"/>
      <c r="D189" s="193"/>
      <c r="E189" s="443"/>
      <c r="F189" s="212"/>
      <c r="G189" s="40"/>
      <c r="H189" s="144"/>
    </row>
    <row r="190" spans="2:8">
      <c r="B190" s="163"/>
      <c r="C190" s="82"/>
      <c r="D190" s="193"/>
      <c r="E190" s="443"/>
      <c r="F190" s="212"/>
      <c r="G190" s="40"/>
      <c r="H190" s="144"/>
    </row>
    <row r="191" spans="2:8">
      <c r="B191" s="86"/>
      <c r="C191" s="82"/>
      <c r="D191" s="193"/>
      <c r="E191" s="443"/>
      <c r="F191" s="447"/>
      <c r="G191" s="40"/>
      <c r="H191" s="144"/>
    </row>
    <row r="192" spans="2:8">
      <c r="B192" s="202"/>
      <c r="C192" s="82"/>
      <c r="D192" s="193"/>
      <c r="E192" s="443"/>
      <c r="F192" s="447"/>
      <c r="G192" s="70"/>
      <c r="H192" s="160"/>
    </row>
    <row r="193" spans="2:9">
      <c r="B193" s="202"/>
      <c r="C193" s="82"/>
      <c r="D193" s="193"/>
      <c r="E193" s="443"/>
      <c r="F193" s="159"/>
      <c r="G193" s="70"/>
      <c r="H193" s="160"/>
    </row>
    <row r="194" spans="2:9">
      <c r="B194" s="459"/>
      <c r="C194" s="82"/>
      <c r="D194" s="193"/>
      <c r="E194" s="443"/>
      <c r="F194" s="159"/>
      <c r="G194" s="70"/>
      <c r="H194" s="160"/>
    </row>
    <row r="195" spans="2:9">
      <c r="B195" s="449"/>
      <c r="C195" s="82"/>
      <c r="D195" s="193"/>
      <c r="E195" s="443"/>
      <c r="F195" s="159"/>
      <c r="G195" s="70"/>
      <c r="H195" s="160"/>
    </row>
    <row r="196" spans="2:9">
      <c r="B196" s="86"/>
      <c r="C196" s="40"/>
      <c r="D196" s="199"/>
      <c r="E196" s="443"/>
      <c r="F196" s="159"/>
      <c r="G196" s="70"/>
      <c r="H196" s="160"/>
    </row>
    <row r="197" spans="2:9">
      <c r="B197" s="329"/>
      <c r="C197" s="70"/>
      <c r="D197" s="71"/>
      <c r="E197" s="443"/>
      <c r="F197" s="454"/>
      <c r="G197" s="207"/>
      <c r="H197" s="452"/>
    </row>
    <row r="198" spans="2:9" ht="15.75" thickBot="1">
      <c r="B198" s="36"/>
      <c r="C198" s="207"/>
      <c r="D198" s="26"/>
      <c r="E198" s="27"/>
      <c r="F198" s="37"/>
      <c r="G198" s="24"/>
      <c r="H198" s="162"/>
    </row>
    <row r="199" spans="2:9" ht="15.75" thickBot="1">
      <c r="B199" s="114" t="s">
        <v>311</v>
      </c>
      <c r="C199" s="113"/>
      <c r="D199" s="113"/>
      <c r="E199" s="92" t="s">
        <v>83</v>
      </c>
      <c r="F199" s="113"/>
      <c r="G199" s="213"/>
      <c r="H199" s="115" t="s">
        <v>187</v>
      </c>
      <c r="I199" s="56"/>
    </row>
    <row r="200" spans="2:9">
      <c r="B200" s="206" t="s">
        <v>296</v>
      </c>
      <c r="C200" s="82" t="s">
        <v>597</v>
      </c>
      <c r="D200" s="193">
        <v>1021</v>
      </c>
      <c r="E200" s="442"/>
      <c r="F200" s="430" t="s">
        <v>296</v>
      </c>
      <c r="G200" s="40" t="s">
        <v>1114</v>
      </c>
      <c r="H200" s="144">
        <v>1003</v>
      </c>
      <c r="I200" s="56"/>
    </row>
    <row r="201" spans="2:9">
      <c r="B201" s="206" t="s">
        <v>329</v>
      </c>
      <c r="C201" s="40" t="s">
        <v>540</v>
      </c>
      <c r="D201" s="199">
        <v>1014</v>
      </c>
      <c r="E201" s="443"/>
      <c r="F201" s="430" t="s">
        <v>329</v>
      </c>
      <c r="G201" s="82" t="s">
        <v>1172</v>
      </c>
      <c r="H201" s="295">
        <v>988</v>
      </c>
      <c r="I201" s="56"/>
    </row>
    <row r="202" spans="2:9">
      <c r="B202" s="86" t="s">
        <v>376</v>
      </c>
      <c r="C202" s="40" t="s">
        <v>629</v>
      </c>
      <c r="D202" s="199">
        <v>975</v>
      </c>
      <c r="E202" s="443"/>
      <c r="F202" s="430" t="s">
        <v>376</v>
      </c>
      <c r="G202" s="40" t="s">
        <v>847</v>
      </c>
      <c r="H202" s="144">
        <v>953</v>
      </c>
    </row>
    <row r="203" spans="2:9">
      <c r="B203" s="86" t="s">
        <v>158</v>
      </c>
      <c r="C203" s="40" t="s">
        <v>539</v>
      </c>
      <c r="D203" s="199">
        <v>763</v>
      </c>
      <c r="E203" s="443"/>
      <c r="F203" s="206" t="s">
        <v>104</v>
      </c>
      <c r="G203" s="40" t="s">
        <v>1291</v>
      </c>
      <c r="H203" s="144">
        <v>24</v>
      </c>
    </row>
    <row r="204" spans="2:9">
      <c r="B204" s="86" t="s">
        <v>384</v>
      </c>
      <c r="C204" s="40" t="s">
        <v>690</v>
      </c>
      <c r="D204" s="199">
        <v>519</v>
      </c>
      <c r="E204" s="443"/>
      <c r="F204" s="86"/>
      <c r="G204" s="40"/>
      <c r="H204" s="144"/>
    </row>
    <row r="205" spans="2:9">
      <c r="B205" s="86" t="s">
        <v>519</v>
      </c>
      <c r="C205" s="40" t="s">
        <v>1201</v>
      </c>
      <c r="D205" s="199">
        <v>478</v>
      </c>
      <c r="E205" s="443"/>
      <c r="F205" s="445"/>
      <c r="G205" s="40"/>
      <c r="H205" s="144"/>
    </row>
    <row r="206" spans="2:9">
      <c r="B206" s="86" t="s">
        <v>465</v>
      </c>
      <c r="C206" s="82" t="s">
        <v>887</v>
      </c>
      <c r="D206" s="193">
        <v>27</v>
      </c>
      <c r="E206" s="443"/>
      <c r="F206" s="430"/>
      <c r="G206" s="40"/>
      <c r="H206" s="144"/>
    </row>
    <row r="207" spans="2:9">
      <c r="B207" s="86"/>
      <c r="C207" s="40"/>
      <c r="D207" s="199"/>
      <c r="E207" s="443"/>
      <c r="F207" s="447"/>
      <c r="G207" s="70"/>
      <c r="H207" s="160"/>
    </row>
    <row r="208" spans="2:9">
      <c r="B208" s="86"/>
      <c r="C208" s="40"/>
      <c r="D208" s="199"/>
      <c r="E208" s="443"/>
      <c r="F208" s="457"/>
      <c r="G208" s="374"/>
      <c r="H208" s="440"/>
    </row>
    <row r="209" spans="2:9">
      <c r="B209" s="86"/>
      <c r="C209" s="82"/>
      <c r="D209" s="193"/>
      <c r="E209" s="443"/>
      <c r="F209" s="457"/>
      <c r="G209" s="374"/>
      <c r="H209" s="440"/>
    </row>
    <row r="210" spans="2:9">
      <c r="B210" s="202"/>
      <c r="C210" s="40"/>
      <c r="D210" s="199"/>
      <c r="E210" s="443"/>
      <c r="F210" s="457"/>
      <c r="G210" s="374"/>
      <c r="H210" s="440"/>
    </row>
    <row r="211" spans="2:9">
      <c r="B211" s="86"/>
      <c r="C211" s="40"/>
      <c r="D211" s="199"/>
      <c r="E211" s="443"/>
      <c r="F211" s="457"/>
      <c r="G211" s="374"/>
      <c r="H211" s="440"/>
    </row>
    <row r="212" spans="2:9">
      <c r="B212" s="86"/>
      <c r="C212" s="40"/>
      <c r="D212" s="199"/>
      <c r="E212" s="443"/>
      <c r="F212" s="457"/>
      <c r="G212" s="374"/>
      <c r="H212" s="440"/>
    </row>
    <row r="213" spans="2:9">
      <c r="B213" s="86"/>
      <c r="C213" s="40"/>
      <c r="D213" s="199"/>
      <c r="E213" s="443"/>
      <c r="F213" s="457"/>
      <c r="G213" s="374"/>
      <c r="H213" s="440"/>
    </row>
    <row r="214" spans="2:9">
      <c r="B214" s="86"/>
      <c r="C214" s="40"/>
      <c r="D214" s="199"/>
      <c r="E214" s="443"/>
      <c r="F214" s="457"/>
      <c r="G214" s="374"/>
      <c r="H214" s="440"/>
    </row>
    <row r="215" spans="2:9">
      <c r="B215" s="86"/>
      <c r="C215" s="40"/>
      <c r="D215" s="199"/>
      <c r="E215" s="443"/>
      <c r="F215" s="457"/>
      <c r="G215" s="374"/>
      <c r="H215" s="440"/>
    </row>
    <row r="216" spans="2:9" ht="15.75" thickBot="1">
      <c r="B216" s="121"/>
      <c r="C216" s="119"/>
      <c r="D216" s="120"/>
      <c r="E216" s="27"/>
      <c r="F216" s="37"/>
      <c r="G216" s="24"/>
      <c r="H216" s="162"/>
    </row>
    <row r="217" spans="2:9" ht="15.75" thickBot="1">
      <c r="B217" s="114" t="s">
        <v>312</v>
      </c>
      <c r="C217" s="113"/>
      <c r="D217" s="113"/>
      <c r="E217" s="92" t="s">
        <v>84</v>
      </c>
      <c r="F217" s="113"/>
      <c r="G217" s="213"/>
      <c r="H217" s="115" t="s">
        <v>344</v>
      </c>
    </row>
    <row r="218" spans="2:9">
      <c r="B218" s="86" t="s">
        <v>296</v>
      </c>
      <c r="C218" s="40" t="s">
        <v>598</v>
      </c>
      <c r="D218" s="199">
        <v>971</v>
      </c>
      <c r="E218" s="442"/>
      <c r="F218" s="430" t="s">
        <v>329</v>
      </c>
      <c r="G218" s="40" t="s">
        <v>1515</v>
      </c>
      <c r="H218" s="144">
        <v>927</v>
      </c>
      <c r="I218" s="2"/>
    </row>
    <row r="219" spans="2:9">
      <c r="B219" s="86" t="s">
        <v>329</v>
      </c>
      <c r="C219" s="40" t="s">
        <v>1453</v>
      </c>
      <c r="D219" s="199">
        <v>953</v>
      </c>
      <c r="E219" s="443"/>
      <c r="F219" s="430" t="s">
        <v>296</v>
      </c>
      <c r="G219" s="82" t="s">
        <v>1218</v>
      </c>
      <c r="H219" s="295">
        <v>918</v>
      </c>
    </row>
    <row r="220" spans="2:9">
      <c r="B220" s="206" t="s">
        <v>376</v>
      </c>
      <c r="C220" s="40" t="s">
        <v>630</v>
      </c>
      <c r="D220" s="199">
        <v>946</v>
      </c>
      <c r="E220" s="443"/>
      <c r="F220" s="430" t="s">
        <v>376</v>
      </c>
      <c r="G220" s="84" t="s">
        <v>848</v>
      </c>
      <c r="H220" s="99">
        <v>901</v>
      </c>
    </row>
    <row r="221" spans="2:9">
      <c r="B221" s="86"/>
      <c r="C221" s="40"/>
      <c r="D221" s="199"/>
      <c r="E221" s="443"/>
      <c r="F221" s="430"/>
      <c r="G221" s="40"/>
      <c r="H221" s="144"/>
    </row>
    <row r="222" spans="2:9">
      <c r="B222" s="86"/>
      <c r="C222" s="40"/>
      <c r="D222" s="199"/>
      <c r="E222" s="443"/>
      <c r="F222" s="83"/>
      <c r="G222" s="194"/>
      <c r="H222" s="105"/>
    </row>
    <row r="223" spans="2:9">
      <c r="B223" s="86"/>
      <c r="C223" s="40"/>
      <c r="D223" s="199"/>
      <c r="E223" s="443"/>
      <c r="F223" s="112"/>
      <c r="G223" s="84"/>
      <c r="H223" s="99"/>
    </row>
    <row r="224" spans="2:9">
      <c r="B224" s="329"/>
      <c r="C224" s="82"/>
      <c r="D224" s="193"/>
      <c r="E224" s="443"/>
      <c r="F224" s="270"/>
      <c r="G224" s="271"/>
      <c r="H224" s="272"/>
    </row>
    <row r="225" spans="2:14">
      <c r="B225" s="163"/>
      <c r="C225" s="82"/>
      <c r="D225" s="193"/>
      <c r="E225" s="443"/>
      <c r="F225" s="270"/>
      <c r="G225" s="271"/>
      <c r="H225" s="272"/>
    </row>
    <row r="226" spans="2:14" ht="15.75" thickBot="1">
      <c r="B226" s="68"/>
      <c r="C226" s="64"/>
      <c r="D226" s="65"/>
      <c r="E226" s="27"/>
      <c r="F226" s="37"/>
      <c r="G226" s="24"/>
      <c r="H226" s="162"/>
    </row>
    <row r="227" spans="2:14" ht="15.75" thickBot="1">
      <c r="B227" s="114" t="s">
        <v>345</v>
      </c>
      <c r="C227" s="113"/>
      <c r="D227" s="113"/>
      <c r="E227" s="92" t="s">
        <v>85</v>
      </c>
      <c r="F227" s="113"/>
      <c r="G227" s="213"/>
      <c r="H227" s="115" t="s">
        <v>194</v>
      </c>
    </row>
    <row r="228" spans="2:14">
      <c r="B228" s="86" t="s">
        <v>99</v>
      </c>
      <c r="C228" s="82" t="s">
        <v>1177</v>
      </c>
      <c r="D228" s="193">
        <v>1098</v>
      </c>
      <c r="E228" s="442"/>
      <c r="F228" s="455" t="s">
        <v>99</v>
      </c>
      <c r="G228" s="82" t="s">
        <v>1102</v>
      </c>
      <c r="H228" s="295">
        <v>1075</v>
      </c>
      <c r="K228" s="66"/>
      <c r="L228" s="66"/>
      <c r="M228" s="54"/>
      <c r="N228" s="55"/>
    </row>
    <row r="229" spans="2:14">
      <c r="B229" s="86" t="s">
        <v>296</v>
      </c>
      <c r="C229" s="40" t="s">
        <v>599</v>
      </c>
      <c r="D229" s="199">
        <v>915</v>
      </c>
      <c r="E229" s="443"/>
      <c r="F229" s="161" t="s">
        <v>375</v>
      </c>
      <c r="G229" s="82" t="s">
        <v>1100</v>
      </c>
      <c r="H229" s="295">
        <v>939</v>
      </c>
      <c r="K229" s="66"/>
      <c r="L229" s="66"/>
      <c r="M229" s="66"/>
      <c r="N229" s="66"/>
    </row>
    <row r="230" spans="2:14">
      <c r="B230" s="86" t="s">
        <v>329</v>
      </c>
      <c r="C230" s="40" t="s">
        <v>624</v>
      </c>
      <c r="D230" s="199">
        <v>907</v>
      </c>
      <c r="E230" s="443"/>
      <c r="F230" s="456" t="s">
        <v>329</v>
      </c>
      <c r="G230" s="82" t="s">
        <v>1068</v>
      </c>
      <c r="H230" s="295">
        <v>911</v>
      </c>
      <c r="K230" s="66"/>
      <c r="L230" s="66"/>
      <c r="M230" s="54"/>
      <c r="N230" s="55"/>
    </row>
    <row r="231" spans="2:14">
      <c r="B231" s="206" t="s">
        <v>102</v>
      </c>
      <c r="C231" s="40" t="s">
        <v>1345</v>
      </c>
      <c r="D231" s="199">
        <v>830</v>
      </c>
      <c r="E231" s="443"/>
      <c r="F231" s="161" t="s">
        <v>381</v>
      </c>
      <c r="G231" s="82" t="s">
        <v>830</v>
      </c>
      <c r="H231" s="295">
        <v>780</v>
      </c>
    </row>
    <row r="232" spans="2:14">
      <c r="B232" s="86" t="s">
        <v>148</v>
      </c>
      <c r="C232" s="40" t="s">
        <v>1027</v>
      </c>
      <c r="D232" s="199">
        <v>828</v>
      </c>
      <c r="E232" s="443"/>
      <c r="F232" s="456" t="s">
        <v>432</v>
      </c>
      <c r="G232" s="82" t="s">
        <v>1231</v>
      </c>
      <c r="H232" s="295">
        <v>601</v>
      </c>
    </row>
    <row r="233" spans="2:14">
      <c r="B233" s="163" t="s">
        <v>381</v>
      </c>
      <c r="C233" s="40" t="s">
        <v>591</v>
      </c>
      <c r="D233" s="199">
        <v>734</v>
      </c>
      <c r="E233" s="443"/>
      <c r="F233" s="460"/>
      <c r="G233" s="82"/>
      <c r="H233" s="295"/>
    </row>
    <row r="234" spans="2:14">
      <c r="B234" s="86" t="s">
        <v>1030</v>
      </c>
      <c r="C234" s="82" t="s">
        <v>1017</v>
      </c>
      <c r="D234" s="193">
        <v>105</v>
      </c>
      <c r="E234" s="443"/>
      <c r="F234" s="456"/>
      <c r="G234" s="82"/>
      <c r="H234" s="295"/>
    </row>
    <row r="235" spans="2:14">
      <c r="B235" s="86"/>
      <c r="C235" s="40"/>
      <c r="D235" s="199"/>
      <c r="E235" s="443"/>
      <c r="F235" s="449"/>
      <c r="G235" s="40"/>
      <c r="H235" s="144"/>
    </row>
    <row r="236" spans="2:14">
      <c r="B236" s="86"/>
      <c r="C236" s="40"/>
      <c r="D236" s="199"/>
      <c r="E236" s="443"/>
      <c r="F236" s="161"/>
      <c r="G236" s="40"/>
      <c r="H236" s="144"/>
    </row>
    <row r="237" spans="2:14">
      <c r="B237" s="86"/>
      <c r="C237" s="82"/>
      <c r="D237" s="193"/>
      <c r="E237" s="443"/>
      <c r="F237" s="445"/>
      <c r="G237" s="40"/>
      <c r="H237" s="144"/>
    </row>
    <row r="238" spans="2:14">
      <c r="B238" s="202"/>
      <c r="C238" s="82"/>
      <c r="D238" s="193"/>
      <c r="E238" s="443"/>
      <c r="F238" s="445"/>
      <c r="G238" s="40"/>
      <c r="H238" s="144"/>
    </row>
    <row r="239" spans="2:14">
      <c r="B239" s="202"/>
      <c r="C239" s="40"/>
      <c r="D239" s="199"/>
      <c r="E239" s="443"/>
      <c r="F239" s="421"/>
      <c r="G239" s="40"/>
      <c r="H239" s="144"/>
    </row>
    <row r="240" spans="2:14">
      <c r="B240" s="86"/>
      <c r="C240" s="82"/>
      <c r="D240" s="193"/>
      <c r="E240" s="443"/>
      <c r="F240" s="212"/>
      <c r="G240" s="70"/>
      <c r="H240" s="160"/>
    </row>
    <row r="241" spans="2:8">
      <c r="B241" s="97"/>
      <c r="C241" s="194"/>
      <c r="D241" s="195"/>
      <c r="E241" s="443"/>
      <c r="F241" s="447"/>
      <c r="G241" s="70"/>
      <c r="H241" s="160"/>
    </row>
    <row r="242" spans="2:8">
      <c r="B242" s="202"/>
      <c r="C242" s="40"/>
      <c r="D242" s="199"/>
      <c r="E242" s="443"/>
      <c r="F242" s="447"/>
      <c r="G242" s="70"/>
      <c r="H242" s="160"/>
    </row>
    <row r="243" spans="2:8">
      <c r="B243" s="202"/>
      <c r="C243" s="40"/>
      <c r="D243" s="199"/>
      <c r="E243" s="443"/>
      <c r="F243" s="143"/>
      <c r="G243" s="40"/>
      <c r="H243" s="144"/>
    </row>
    <row r="244" spans="2:8">
      <c r="B244" s="202"/>
      <c r="C244" s="40"/>
      <c r="D244" s="199"/>
      <c r="E244" s="443"/>
      <c r="F244" s="456"/>
      <c r="G244" s="82"/>
      <c r="H244" s="295"/>
    </row>
    <row r="245" spans="2:8">
      <c r="B245" s="202"/>
      <c r="C245" s="84"/>
      <c r="D245" s="85"/>
      <c r="E245" s="443"/>
      <c r="F245" s="461"/>
      <c r="G245" s="70"/>
      <c r="H245" s="160"/>
    </row>
    <row r="246" spans="2:8">
      <c r="B246" s="202"/>
      <c r="C246" s="84"/>
      <c r="D246" s="85"/>
      <c r="E246" s="443"/>
      <c r="F246" s="159"/>
      <c r="G246" s="70"/>
      <c r="H246" s="160"/>
    </row>
    <row r="247" spans="2:8">
      <c r="B247" s="97"/>
      <c r="C247" s="84"/>
      <c r="D247" s="85"/>
      <c r="E247" s="443"/>
      <c r="F247" s="454"/>
      <c r="G247" s="207"/>
      <c r="H247" s="452"/>
    </row>
    <row r="248" spans="2:8">
      <c r="B248" s="97"/>
      <c r="C248" s="84"/>
      <c r="D248" s="85"/>
      <c r="E248" s="443"/>
      <c r="F248" s="454"/>
      <c r="G248" s="207"/>
      <c r="H248" s="452"/>
    </row>
    <row r="249" spans="2:8">
      <c r="B249" s="202"/>
      <c r="C249" s="84"/>
      <c r="D249" s="85"/>
      <c r="E249" s="443"/>
      <c r="F249" s="454"/>
      <c r="G249" s="207"/>
      <c r="H249" s="452"/>
    </row>
    <row r="250" spans="2:8">
      <c r="B250" s="446"/>
      <c r="C250" s="82"/>
      <c r="D250" s="193"/>
      <c r="E250" s="443"/>
      <c r="F250" s="454"/>
      <c r="G250" s="207"/>
      <c r="H250" s="452"/>
    </row>
    <row r="251" spans="2:8">
      <c r="B251" s="86"/>
      <c r="C251" s="84"/>
      <c r="D251" s="85"/>
      <c r="E251" s="443"/>
      <c r="F251" s="454"/>
      <c r="G251" s="207"/>
      <c r="H251" s="452"/>
    </row>
    <row r="252" spans="2:8" ht="15.75" thickBot="1">
      <c r="B252" s="57"/>
      <c r="C252" s="63"/>
      <c r="D252" s="60"/>
      <c r="E252" s="27"/>
      <c r="F252" s="37"/>
      <c r="G252" s="24"/>
      <c r="H252" s="162"/>
    </row>
    <row r="253" spans="2:8" ht="15.75" thickBot="1">
      <c r="B253" s="114" t="s">
        <v>195</v>
      </c>
      <c r="C253" s="113"/>
      <c r="D253" s="113"/>
      <c r="E253" s="92" t="s">
        <v>86</v>
      </c>
      <c r="F253" s="113"/>
      <c r="G253" s="213"/>
      <c r="H253" s="115" t="s">
        <v>196</v>
      </c>
    </row>
    <row r="254" spans="2:8">
      <c r="B254" s="206" t="s">
        <v>99</v>
      </c>
      <c r="C254" s="82" t="s">
        <v>1178</v>
      </c>
      <c r="D254" s="193">
        <v>1088</v>
      </c>
      <c r="E254" s="442"/>
      <c r="F254" s="206" t="s">
        <v>99</v>
      </c>
      <c r="G254" s="40" t="s">
        <v>826</v>
      </c>
      <c r="H254" s="144">
        <v>1037</v>
      </c>
    </row>
    <row r="255" spans="2:8">
      <c r="B255" s="86" t="s">
        <v>296</v>
      </c>
      <c r="C255" s="40" t="s">
        <v>677</v>
      </c>
      <c r="D255" s="199">
        <v>865</v>
      </c>
      <c r="E255" s="443"/>
      <c r="F255" s="430"/>
      <c r="G255" s="82"/>
      <c r="H255" s="295"/>
    </row>
    <row r="256" spans="2:8">
      <c r="B256" s="206"/>
      <c r="C256" s="82"/>
      <c r="D256" s="193"/>
      <c r="E256" s="443"/>
      <c r="F256" s="421"/>
      <c r="G256" s="82"/>
      <c r="H256" s="295"/>
    </row>
    <row r="257" spans="2:8">
      <c r="B257" s="206"/>
      <c r="C257" s="82"/>
      <c r="D257" s="193"/>
      <c r="E257" s="443"/>
      <c r="F257" s="206"/>
      <c r="G257" s="40"/>
      <c r="H257" s="144"/>
    </row>
    <row r="258" spans="2:8">
      <c r="B258" s="206"/>
      <c r="C258" s="82"/>
      <c r="D258" s="193"/>
      <c r="E258" s="443"/>
      <c r="F258" s="462"/>
      <c r="G258" s="40"/>
      <c r="H258" s="144"/>
    </row>
    <row r="259" spans="2:8">
      <c r="B259" s="206"/>
      <c r="C259" s="82"/>
      <c r="D259" s="193"/>
      <c r="E259" s="443"/>
      <c r="F259" s="462"/>
      <c r="G259" s="40"/>
      <c r="H259" s="144"/>
    </row>
    <row r="260" spans="2:8">
      <c r="B260" s="206"/>
      <c r="C260" s="82"/>
      <c r="D260" s="193"/>
      <c r="E260" s="443"/>
      <c r="F260" s="462"/>
      <c r="G260" s="40"/>
      <c r="H260" s="144"/>
    </row>
    <row r="261" spans="2:8">
      <c r="B261" s="206"/>
      <c r="C261" s="82"/>
      <c r="D261" s="193"/>
      <c r="E261" s="443"/>
      <c r="F261" s="460"/>
      <c r="G261" s="40"/>
      <c r="H261" s="144"/>
    </row>
    <row r="262" spans="2:8">
      <c r="B262" s="86"/>
      <c r="C262" s="40"/>
      <c r="D262" s="199"/>
      <c r="E262" s="443"/>
      <c r="F262" s="430"/>
      <c r="G262" s="40"/>
      <c r="H262" s="144"/>
    </row>
    <row r="263" spans="2:8">
      <c r="B263" s="163"/>
      <c r="C263" s="40"/>
      <c r="D263" s="199"/>
      <c r="E263" s="443"/>
      <c r="F263" s="454"/>
      <c r="G263" s="207"/>
      <c r="H263" s="452"/>
    </row>
    <row r="264" spans="2:8">
      <c r="B264" s="202"/>
      <c r="C264" s="40"/>
      <c r="D264" s="199"/>
      <c r="E264" s="443"/>
      <c r="F264" s="454"/>
      <c r="G264" s="207"/>
      <c r="H264" s="452"/>
    </row>
    <row r="265" spans="2:8">
      <c r="B265" s="86"/>
      <c r="C265" s="40"/>
      <c r="D265" s="199"/>
      <c r="E265" s="443"/>
      <c r="F265" s="454"/>
      <c r="G265" s="207"/>
      <c r="H265" s="452"/>
    </row>
    <row r="266" spans="2:8" ht="15.75" thickBot="1">
      <c r="B266" s="36"/>
      <c r="C266" s="24"/>
      <c r="D266" s="26"/>
      <c r="E266" s="27"/>
      <c r="F266" s="37"/>
      <c r="G266" s="24"/>
      <c r="H266" s="162"/>
    </row>
    <row r="267" spans="2:8" ht="15.75" thickBot="1">
      <c r="B267" s="114" t="s">
        <v>197</v>
      </c>
      <c r="C267" s="113"/>
      <c r="D267" s="113"/>
      <c r="E267" s="92" t="s">
        <v>87</v>
      </c>
      <c r="F267" s="113"/>
      <c r="G267" s="213"/>
      <c r="H267" s="115" t="s">
        <v>198</v>
      </c>
    </row>
    <row r="268" spans="2:8">
      <c r="B268" s="202" t="s">
        <v>99</v>
      </c>
      <c r="C268" s="82" t="s">
        <v>674</v>
      </c>
      <c r="D268" s="193">
        <v>1046</v>
      </c>
      <c r="E268" s="442"/>
      <c r="F268" s="430"/>
      <c r="G268" s="82"/>
      <c r="H268" s="144"/>
    </row>
    <row r="269" spans="2:8">
      <c r="B269" s="202"/>
      <c r="C269" s="40"/>
      <c r="D269" s="199"/>
      <c r="E269" s="443"/>
      <c r="F269" s="434"/>
      <c r="G269" s="82"/>
      <c r="H269" s="295"/>
    </row>
    <row r="270" spans="2:8">
      <c r="B270" s="202"/>
      <c r="C270" s="82"/>
      <c r="D270" s="193"/>
      <c r="E270" s="443"/>
      <c r="F270" s="463"/>
      <c r="G270" s="464"/>
      <c r="H270" s="437"/>
    </row>
    <row r="271" spans="2:8" ht="15.75" thickBot="1">
      <c r="B271" s="36"/>
      <c r="C271" s="24"/>
      <c r="D271" s="26"/>
      <c r="E271" s="27"/>
      <c r="F271" s="37"/>
      <c r="G271" s="24"/>
      <c r="H271" s="162"/>
    </row>
    <row r="272" spans="2:8" ht="15.75" thickBot="1">
      <c r="B272" s="114" t="s">
        <v>525</v>
      </c>
      <c r="C272" s="113"/>
      <c r="D272" s="113"/>
      <c r="E272" s="92" t="s">
        <v>88</v>
      </c>
      <c r="F272" s="113"/>
      <c r="G272" s="213"/>
      <c r="H272" s="115" t="s">
        <v>143</v>
      </c>
    </row>
    <row r="273" spans="2:8">
      <c r="B273" s="104" t="s">
        <v>148</v>
      </c>
      <c r="C273" s="84" t="s">
        <v>697</v>
      </c>
      <c r="D273" s="102">
        <v>818</v>
      </c>
      <c r="E273" s="30"/>
      <c r="F273" s="126"/>
      <c r="G273" s="127"/>
      <c r="H273" s="128"/>
    </row>
    <row r="274" spans="2:8">
      <c r="B274" s="86" t="s">
        <v>471</v>
      </c>
      <c r="C274" s="40" t="s">
        <v>1024</v>
      </c>
      <c r="D274" s="199">
        <v>752</v>
      </c>
      <c r="E274" s="27"/>
      <c r="F274" s="126"/>
      <c r="G274" s="127"/>
      <c r="H274" s="128"/>
    </row>
    <row r="275" spans="2:8">
      <c r="B275" s="86" t="s">
        <v>104</v>
      </c>
      <c r="C275" s="40" t="s">
        <v>1133</v>
      </c>
      <c r="D275" s="199">
        <v>82</v>
      </c>
      <c r="E275" s="27"/>
      <c r="F275" s="126"/>
      <c r="G275" s="127"/>
      <c r="H275" s="128"/>
    </row>
    <row r="276" spans="2:8">
      <c r="B276" s="86" t="s">
        <v>465</v>
      </c>
      <c r="C276" s="40" t="s">
        <v>924</v>
      </c>
      <c r="D276" s="199">
        <v>41</v>
      </c>
      <c r="E276" s="27"/>
      <c r="F276" s="126"/>
      <c r="G276" s="127"/>
      <c r="H276" s="128"/>
    </row>
    <row r="277" spans="2:8">
      <c r="B277" s="163"/>
      <c r="C277" s="40"/>
      <c r="D277" s="200"/>
      <c r="E277" s="27"/>
      <c r="F277" s="126"/>
      <c r="G277" s="127"/>
      <c r="H277" s="128"/>
    </row>
    <row r="278" spans="2:8">
      <c r="B278" s="163"/>
      <c r="C278" s="40"/>
      <c r="D278" s="199"/>
      <c r="E278" s="27"/>
      <c r="F278" s="129"/>
      <c r="G278" s="214"/>
      <c r="H278" s="216"/>
    </row>
    <row r="279" spans="2:8">
      <c r="B279" s="86"/>
      <c r="C279" s="40"/>
      <c r="D279" s="200"/>
      <c r="E279" s="27"/>
      <c r="F279" s="129"/>
      <c r="G279" s="214"/>
      <c r="H279" s="216"/>
    </row>
    <row r="280" spans="2:8">
      <c r="B280" s="86"/>
      <c r="C280" s="40"/>
      <c r="D280" s="144"/>
      <c r="E280" s="27"/>
      <c r="F280" s="129"/>
      <c r="G280" s="214"/>
      <c r="H280" s="216"/>
    </row>
    <row r="281" spans="2:8">
      <c r="B281" s="163"/>
      <c r="C281" s="40"/>
      <c r="D281" s="144"/>
      <c r="E281" s="27"/>
      <c r="F281" s="129"/>
      <c r="G281" s="214"/>
      <c r="H281" s="216"/>
    </row>
    <row r="282" spans="2:8" ht="15.75" thickBot="1">
      <c r="B282" s="68"/>
      <c r="C282" s="64"/>
      <c r="D282" s="65"/>
      <c r="E282" s="27"/>
      <c r="F282" s="130"/>
      <c r="G282" s="215"/>
      <c r="H282" s="217"/>
    </row>
    <row r="283" spans="2:8" ht="15.75" thickBot="1">
      <c r="B283" s="114" t="s">
        <v>199</v>
      </c>
      <c r="C283" s="113"/>
      <c r="D283" s="113"/>
      <c r="E283" s="92" t="s">
        <v>89</v>
      </c>
      <c r="F283" s="113"/>
      <c r="G283" s="213"/>
      <c r="H283" s="115" t="s">
        <v>200</v>
      </c>
    </row>
    <row r="284" spans="2:8">
      <c r="B284" s="206" t="s">
        <v>158</v>
      </c>
      <c r="C284" s="82" t="s">
        <v>792</v>
      </c>
      <c r="D284" s="193">
        <v>856</v>
      </c>
      <c r="E284" s="442"/>
      <c r="F284" s="434"/>
      <c r="G284" s="40"/>
      <c r="H284" s="144"/>
    </row>
    <row r="285" spans="2:8">
      <c r="B285" s="163" t="s">
        <v>381</v>
      </c>
      <c r="C285" s="40" t="s">
        <v>544</v>
      </c>
      <c r="D285" s="199">
        <v>825</v>
      </c>
      <c r="E285" s="443"/>
      <c r="F285" s="163"/>
      <c r="G285" s="82"/>
      <c r="H285" s="295"/>
    </row>
    <row r="286" spans="2:8">
      <c r="B286" s="86" t="s">
        <v>102</v>
      </c>
      <c r="C286" s="40" t="s">
        <v>936</v>
      </c>
      <c r="D286" s="199">
        <v>754</v>
      </c>
      <c r="E286" s="443"/>
      <c r="F286" s="448"/>
      <c r="G286" s="40"/>
      <c r="H286" s="144"/>
    </row>
    <row r="287" spans="2:8">
      <c r="B287" s="86" t="s">
        <v>471</v>
      </c>
      <c r="C287" s="82" t="s">
        <v>990</v>
      </c>
      <c r="D287" s="193">
        <v>657</v>
      </c>
      <c r="E287" s="443"/>
      <c r="F287" s="448"/>
      <c r="G287" s="40"/>
      <c r="H287" s="144"/>
    </row>
    <row r="288" spans="2:8">
      <c r="B288" s="86"/>
      <c r="C288" s="40"/>
      <c r="D288" s="199"/>
      <c r="E288" s="443"/>
      <c r="F288" s="430"/>
      <c r="G288" s="40"/>
      <c r="H288" s="144"/>
    </row>
    <row r="289" spans="2:8">
      <c r="B289" s="86"/>
      <c r="C289" s="40"/>
      <c r="D289" s="199"/>
      <c r="E289" s="443"/>
      <c r="F289" s="342"/>
      <c r="G289" s="40"/>
      <c r="H289" s="144"/>
    </row>
    <row r="290" spans="2:8">
      <c r="B290" s="86"/>
      <c r="C290" s="40"/>
      <c r="D290" s="199"/>
      <c r="E290" s="443"/>
      <c r="F290" s="434"/>
      <c r="G290" s="82"/>
      <c r="H290" s="295"/>
    </row>
    <row r="291" spans="2:8">
      <c r="B291" s="202"/>
      <c r="C291" s="40"/>
      <c r="D291" s="199"/>
      <c r="E291" s="443"/>
      <c r="F291" s="434"/>
      <c r="G291" s="82"/>
      <c r="H291" s="295"/>
    </row>
    <row r="292" spans="2:8">
      <c r="B292" s="202"/>
      <c r="C292" s="40"/>
      <c r="D292" s="199"/>
      <c r="E292" s="443"/>
      <c r="F292" s="463"/>
      <c r="G292" s="464"/>
      <c r="H292" s="437"/>
    </row>
    <row r="293" spans="2:8">
      <c r="B293" s="202"/>
      <c r="C293" s="40"/>
      <c r="D293" s="199"/>
      <c r="E293" s="443"/>
      <c r="F293" s="463"/>
      <c r="G293" s="464"/>
      <c r="H293" s="437"/>
    </row>
    <row r="294" spans="2:8">
      <c r="B294" s="202"/>
      <c r="C294" s="40"/>
      <c r="D294" s="199"/>
      <c r="E294" s="443"/>
      <c r="F294" s="463"/>
      <c r="G294" s="464"/>
      <c r="H294" s="437"/>
    </row>
    <row r="295" spans="2:8">
      <c r="B295" s="202"/>
      <c r="C295" s="40"/>
      <c r="D295" s="199"/>
      <c r="E295" s="443"/>
      <c r="F295" s="463"/>
      <c r="G295" s="464"/>
      <c r="H295" s="437"/>
    </row>
    <row r="296" spans="2:8">
      <c r="B296" s="86"/>
      <c r="C296" s="40"/>
      <c r="D296" s="199"/>
      <c r="E296" s="443"/>
      <c r="F296" s="463"/>
      <c r="G296" s="464"/>
      <c r="H296" s="437"/>
    </row>
    <row r="297" spans="2:8">
      <c r="B297" s="86"/>
      <c r="C297" s="40"/>
      <c r="D297" s="199"/>
      <c r="E297" s="443"/>
      <c r="F297" s="463"/>
      <c r="G297" s="464"/>
      <c r="H297" s="437"/>
    </row>
    <row r="298" spans="2:8">
      <c r="B298" s="86"/>
      <c r="C298" s="40"/>
      <c r="D298" s="199"/>
      <c r="E298" s="443"/>
      <c r="F298" s="463"/>
      <c r="G298" s="464"/>
      <c r="H298" s="437"/>
    </row>
    <row r="299" spans="2:8">
      <c r="B299" s="86"/>
      <c r="C299" s="40"/>
      <c r="D299" s="199"/>
      <c r="E299" s="443"/>
      <c r="F299" s="465"/>
      <c r="G299" s="466"/>
      <c r="H299" s="438"/>
    </row>
    <row r="300" spans="2:8" ht="15.75" thickBot="1">
      <c r="B300" s="68"/>
      <c r="C300" s="64"/>
      <c r="D300" s="65"/>
      <c r="E300" s="27"/>
      <c r="F300" s="37"/>
      <c r="G300" s="24"/>
      <c r="H300" s="162"/>
    </row>
    <row r="301" spans="2:8" ht="15.75" thickBot="1">
      <c r="B301" s="114" t="s">
        <v>201</v>
      </c>
      <c r="C301" s="113"/>
      <c r="D301" s="113"/>
      <c r="E301" s="91" t="s">
        <v>90</v>
      </c>
      <c r="F301" s="113"/>
      <c r="G301" s="213"/>
      <c r="H301" s="115" t="s">
        <v>202</v>
      </c>
    </row>
    <row r="302" spans="2:8">
      <c r="B302" s="86"/>
      <c r="C302" s="40"/>
      <c r="D302" s="199"/>
      <c r="E302" s="442"/>
      <c r="F302" s="86"/>
      <c r="G302" s="82"/>
      <c r="H302" s="295"/>
    </row>
    <row r="303" spans="2:8">
      <c r="B303" s="57"/>
      <c r="C303" s="63"/>
      <c r="D303" s="60"/>
      <c r="E303" s="32"/>
      <c r="F303" s="35"/>
      <c r="G303" s="23"/>
      <c r="H303" s="167"/>
    </row>
  </sheetData>
  <sortState ref="F6:H9">
    <sortCondition descending="1" ref="H9"/>
  </sortState>
  <mergeCells count="3">
    <mergeCell ref="B1:H1"/>
    <mergeCell ref="F3:H3"/>
    <mergeCell ref="B3:D3"/>
  </mergeCells>
  <pageMargins left="0.7" right="0.7" top="0.75" bottom="0.75" header="0.3" footer="0.3"/>
  <pageSetup paperSize="9" scale="56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05"/>
  <sheetViews>
    <sheetView workbookViewId="0">
      <selection activeCell="A3" sqref="A3"/>
    </sheetView>
  </sheetViews>
  <sheetFormatPr baseColWidth="10" defaultRowHeight="15"/>
  <cols>
    <col min="1" max="1" width="11.42578125" style="1"/>
    <col min="2" max="2" width="30.7109375" style="22" customWidth="1"/>
    <col min="3" max="3" width="11.42578125" style="250"/>
    <col min="4" max="4" width="11.42578125" style="2"/>
    <col min="5" max="5" width="2.7109375" style="1" customWidth="1"/>
    <col min="6" max="6" width="30.7109375" style="22" customWidth="1"/>
    <col min="7" max="7" width="11.42578125" style="21"/>
    <col min="8" max="8" width="11.42578125" style="2"/>
    <col min="9" max="9" width="11.42578125" style="1"/>
    <col min="10" max="10" width="22.85546875" style="1" bestFit="1" customWidth="1"/>
    <col min="11" max="16384" width="11.42578125" style="1"/>
  </cols>
  <sheetData>
    <row r="1" spans="1:10" ht="19.5" thickBot="1">
      <c r="B1" s="697" t="s">
        <v>91</v>
      </c>
      <c r="C1" s="698"/>
      <c r="D1" s="698"/>
      <c r="E1" s="698"/>
      <c r="F1" s="698"/>
      <c r="G1" s="698"/>
      <c r="H1" s="699"/>
    </row>
    <row r="2" spans="1:10" ht="5.0999999999999996" customHeight="1"/>
    <row r="3" spans="1:10">
      <c r="A3" s="56"/>
      <c r="B3" s="700" t="s">
        <v>72</v>
      </c>
      <c r="C3" s="700"/>
      <c r="D3" s="700"/>
      <c r="F3" s="700" t="s">
        <v>73</v>
      </c>
      <c r="G3" s="700"/>
      <c r="H3" s="700"/>
    </row>
    <row r="4" spans="1:10" ht="5.0999999999999996" customHeight="1" thickBot="1"/>
    <row r="5" spans="1:10" ht="15.75" thickBot="1">
      <c r="B5" s="116" t="s">
        <v>203</v>
      </c>
      <c r="C5" s="373"/>
      <c r="D5" s="113"/>
      <c r="E5" s="92" t="s">
        <v>71</v>
      </c>
      <c r="F5" s="113"/>
      <c r="G5" s="113"/>
      <c r="H5" s="115" t="s">
        <v>204</v>
      </c>
      <c r="J5" s="1" t="s">
        <v>144</v>
      </c>
    </row>
    <row r="6" spans="1:10">
      <c r="B6" s="198" t="s">
        <v>481</v>
      </c>
      <c r="C6" s="194" t="s">
        <v>943</v>
      </c>
      <c r="D6" s="195">
        <v>1044</v>
      </c>
      <c r="E6" s="442"/>
      <c r="F6" s="576" t="s">
        <v>137</v>
      </c>
      <c r="G6" s="82" t="s">
        <v>1496</v>
      </c>
      <c r="H6" s="295">
        <v>943</v>
      </c>
      <c r="J6" s="88" t="s">
        <v>145</v>
      </c>
    </row>
    <row r="7" spans="1:10">
      <c r="B7" s="83" t="s">
        <v>109</v>
      </c>
      <c r="C7" s="84" t="s">
        <v>1329</v>
      </c>
      <c r="D7" s="85">
        <v>947</v>
      </c>
      <c r="E7" s="443"/>
      <c r="F7" s="434" t="s">
        <v>138</v>
      </c>
      <c r="G7" s="82" t="s">
        <v>1480</v>
      </c>
      <c r="H7" s="295">
        <v>892</v>
      </c>
      <c r="J7" s="117" t="s">
        <v>146</v>
      </c>
    </row>
    <row r="8" spans="1:10">
      <c r="B8" s="83" t="s">
        <v>407</v>
      </c>
      <c r="C8" s="536" t="s">
        <v>726</v>
      </c>
      <c r="D8" s="537">
        <v>944</v>
      </c>
      <c r="E8" s="443"/>
      <c r="F8" s="430" t="s">
        <v>109</v>
      </c>
      <c r="G8" s="40" t="s">
        <v>811</v>
      </c>
      <c r="H8" s="144">
        <v>869</v>
      </c>
      <c r="J8" s="118" t="s">
        <v>147</v>
      </c>
    </row>
    <row r="9" spans="1:10">
      <c r="B9" s="198" t="s">
        <v>514</v>
      </c>
      <c r="C9" s="534" t="s">
        <v>723</v>
      </c>
      <c r="D9" s="535">
        <v>937</v>
      </c>
      <c r="E9" s="443"/>
      <c r="F9" s="342" t="s">
        <v>427</v>
      </c>
      <c r="G9" s="40" t="s">
        <v>1420</v>
      </c>
      <c r="H9" s="144">
        <v>840</v>
      </c>
    </row>
    <row r="10" spans="1:10">
      <c r="B10" s="198" t="s">
        <v>699</v>
      </c>
      <c r="C10" s="194" t="s">
        <v>907</v>
      </c>
      <c r="D10" s="195">
        <v>911</v>
      </c>
      <c r="E10" s="443"/>
      <c r="F10" s="342" t="s">
        <v>388</v>
      </c>
      <c r="G10" s="40" t="s">
        <v>741</v>
      </c>
      <c r="H10" s="144">
        <v>793</v>
      </c>
    </row>
    <row r="11" spans="1:10">
      <c r="B11" s="423" t="s">
        <v>137</v>
      </c>
      <c r="C11" s="536" t="s">
        <v>698</v>
      </c>
      <c r="D11" s="537">
        <v>891</v>
      </c>
      <c r="E11" s="443"/>
      <c r="F11" s="342" t="s">
        <v>1268</v>
      </c>
      <c r="G11" s="40" t="s">
        <v>1316</v>
      </c>
      <c r="H11" s="144">
        <v>694</v>
      </c>
    </row>
    <row r="12" spans="1:10">
      <c r="B12" s="97" t="s">
        <v>427</v>
      </c>
      <c r="C12" s="84" t="s">
        <v>1221</v>
      </c>
      <c r="D12" s="102">
        <v>889</v>
      </c>
      <c r="E12" s="443"/>
      <c r="F12" s="430" t="s">
        <v>314</v>
      </c>
      <c r="G12" s="40" t="s">
        <v>1551</v>
      </c>
      <c r="H12" s="144">
        <v>692</v>
      </c>
    </row>
    <row r="13" spans="1:10">
      <c r="B13" s="198" t="s">
        <v>100</v>
      </c>
      <c r="C13" s="194" t="s">
        <v>929</v>
      </c>
      <c r="D13" s="195">
        <v>872</v>
      </c>
      <c r="E13" s="443"/>
      <c r="F13" s="206" t="s">
        <v>115</v>
      </c>
      <c r="G13" s="578" t="s">
        <v>1539</v>
      </c>
      <c r="H13" s="612">
        <v>619</v>
      </c>
    </row>
    <row r="14" spans="1:10">
      <c r="B14" s="98" t="s">
        <v>138</v>
      </c>
      <c r="C14" s="100" t="s">
        <v>1436</v>
      </c>
      <c r="D14" s="101">
        <v>850</v>
      </c>
      <c r="E14" s="443"/>
      <c r="F14" s="112" t="s">
        <v>336</v>
      </c>
      <c r="G14" s="40" t="s">
        <v>1251</v>
      </c>
      <c r="H14" s="144">
        <v>511</v>
      </c>
    </row>
    <row r="15" spans="1:10">
      <c r="B15" s="86" t="s">
        <v>328</v>
      </c>
      <c r="C15" s="40" t="s">
        <v>1448</v>
      </c>
      <c r="D15" s="200">
        <v>818</v>
      </c>
      <c r="E15" s="443"/>
      <c r="F15" s="430" t="s">
        <v>117</v>
      </c>
      <c r="G15" s="40" t="s">
        <v>1283</v>
      </c>
      <c r="H15" s="144">
        <v>472</v>
      </c>
    </row>
    <row r="16" spans="1:10">
      <c r="B16" s="198" t="s">
        <v>123</v>
      </c>
      <c r="C16" s="194" t="s">
        <v>925</v>
      </c>
      <c r="D16" s="195">
        <v>813</v>
      </c>
      <c r="E16" s="443"/>
      <c r="F16" s="342" t="s">
        <v>323</v>
      </c>
      <c r="G16" s="70" t="s">
        <v>1554</v>
      </c>
      <c r="H16" s="160">
        <v>419</v>
      </c>
    </row>
    <row r="17" spans="2:15">
      <c r="B17" s="198" t="s">
        <v>388</v>
      </c>
      <c r="C17" s="194" t="s">
        <v>855</v>
      </c>
      <c r="D17" s="195">
        <v>806</v>
      </c>
      <c r="E17" s="443"/>
      <c r="F17" s="342" t="s">
        <v>118</v>
      </c>
      <c r="G17" s="70" t="s">
        <v>1259</v>
      </c>
      <c r="H17" s="160">
        <v>324</v>
      </c>
    </row>
    <row r="18" spans="2:15">
      <c r="B18" s="104" t="s">
        <v>727</v>
      </c>
      <c r="C18" s="84" t="s">
        <v>724</v>
      </c>
      <c r="D18" s="85">
        <v>802</v>
      </c>
      <c r="E18" s="443"/>
      <c r="F18" s="342" t="s">
        <v>240</v>
      </c>
      <c r="G18" s="70" t="s">
        <v>1532</v>
      </c>
      <c r="H18" s="160">
        <v>3</v>
      </c>
    </row>
    <row r="19" spans="2:15">
      <c r="B19" s="98" t="s">
        <v>313</v>
      </c>
      <c r="C19" s="194" t="s">
        <v>706</v>
      </c>
      <c r="D19" s="195">
        <v>792</v>
      </c>
      <c r="E19" s="443"/>
      <c r="F19" s="342"/>
      <c r="G19" s="70"/>
      <c r="H19" s="160"/>
    </row>
    <row r="20" spans="2:15">
      <c r="B20" s="86" t="s">
        <v>314</v>
      </c>
      <c r="C20" s="40" t="s">
        <v>878</v>
      </c>
      <c r="D20" s="199">
        <v>702</v>
      </c>
      <c r="E20" s="443"/>
      <c r="F20" s="342"/>
      <c r="G20" s="70"/>
      <c r="H20" s="160"/>
    </row>
    <row r="21" spans="2:15">
      <c r="B21" s="83" t="s">
        <v>111</v>
      </c>
      <c r="C21" s="84" t="s">
        <v>1152</v>
      </c>
      <c r="D21" s="85">
        <v>694</v>
      </c>
      <c r="E21" s="443"/>
      <c r="F21" s="447"/>
      <c r="G21" s="70"/>
      <c r="H21" s="160"/>
    </row>
    <row r="22" spans="2:15">
      <c r="B22" s="83" t="s">
        <v>114</v>
      </c>
      <c r="C22" s="84" t="s">
        <v>1454</v>
      </c>
      <c r="D22" s="85">
        <v>665</v>
      </c>
      <c r="E22" s="443"/>
      <c r="F22" s="202"/>
      <c r="G22" s="40"/>
      <c r="H22" s="144"/>
    </row>
    <row r="23" spans="2:15">
      <c r="B23" s="86" t="s">
        <v>115</v>
      </c>
      <c r="C23" s="40" t="s">
        <v>867</v>
      </c>
      <c r="D23" s="199">
        <v>617</v>
      </c>
      <c r="E23" s="443"/>
      <c r="F23" s="434"/>
      <c r="G23" s="82"/>
      <c r="H23" s="295"/>
    </row>
    <row r="24" spans="2:15">
      <c r="B24" s="83" t="s">
        <v>323</v>
      </c>
      <c r="C24" s="84" t="s">
        <v>1429</v>
      </c>
      <c r="D24" s="85">
        <v>573</v>
      </c>
      <c r="E24" s="443"/>
      <c r="F24" s="202"/>
      <c r="G24" s="70"/>
      <c r="H24" s="160"/>
      <c r="K24" s="66"/>
      <c r="L24" s="66"/>
      <c r="M24" s="54"/>
      <c r="N24" s="55"/>
    </row>
    <row r="25" spans="2:15">
      <c r="B25" s="384" t="s">
        <v>116</v>
      </c>
      <c r="C25" s="194" t="s">
        <v>874</v>
      </c>
      <c r="D25" s="195">
        <v>502</v>
      </c>
      <c r="E25" s="443"/>
      <c r="F25" s="342"/>
      <c r="G25" s="40"/>
      <c r="H25" s="144"/>
      <c r="K25" s="66"/>
      <c r="L25" s="66"/>
      <c r="M25" s="54"/>
      <c r="N25" s="55"/>
    </row>
    <row r="26" spans="2:15">
      <c r="B26" s="384" t="s">
        <v>117</v>
      </c>
      <c r="C26" s="534" t="s">
        <v>1141</v>
      </c>
      <c r="D26" s="535">
        <v>479</v>
      </c>
      <c r="E26" s="443"/>
      <c r="F26" s="434"/>
      <c r="G26" s="82"/>
      <c r="H26" s="295"/>
    </row>
    <row r="27" spans="2:15">
      <c r="B27" s="83" t="s">
        <v>736</v>
      </c>
      <c r="C27" s="84" t="s">
        <v>1153</v>
      </c>
      <c r="D27" s="85">
        <v>476</v>
      </c>
      <c r="E27" s="443"/>
      <c r="F27" s="98"/>
      <c r="G27" s="70"/>
      <c r="H27" s="160"/>
      <c r="K27" s="54"/>
    </row>
    <row r="28" spans="2:15">
      <c r="B28" s="83" t="s">
        <v>1191</v>
      </c>
      <c r="C28" s="84" t="s">
        <v>1192</v>
      </c>
      <c r="D28" s="85">
        <v>391</v>
      </c>
      <c r="E28" s="443"/>
      <c r="F28" s="202"/>
      <c r="G28" s="70"/>
      <c r="H28" s="160"/>
      <c r="K28" s="54"/>
    </row>
    <row r="29" spans="2:15">
      <c r="B29" s="198" t="s">
        <v>118</v>
      </c>
      <c r="C29" s="194" t="s">
        <v>1350</v>
      </c>
      <c r="D29" s="195">
        <v>335</v>
      </c>
      <c r="E29" s="443"/>
      <c r="F29" s="202"/>
      <c r="G29" s="40"/>
      <c r="H29" s="144"/>
      <c r="K29" s="54"/>
      <c r="L29" s="66"/>
      <c r="M29" s="66"/>
      <c r="N29" s="54"/>
      <c r="O29" s="55"/>
    </row>
    <row r="30" spans="2:15">
      <c r="B30" s="104" t="s">
        <v>119</v>
      </c>
      <c r="C30" s="84" t="s">
        <v>863</v>
      </c>
      <c r="D30" s="85">
        <v>270</v>
      </c>
      <c r="E30" s="443"/>
      <c r="F30" s="292"/>
      <c r="G30" s="82"/>
      <c r="H30" s="295"/>
      <c r="K30" s="54"/>
      <c r="L30" s="66"/>
      <c r="M30" s="66"/>
      <c r="N30" s="54"/>
      <c r="O30" s="55"/>
    </row>
    <row r="31" spans="2:15">
      <c r="B31" s="104" t="s">
        <v>240</v>
      </c>
      <c r="C31" s="84" t="s">
        <v>1147</v>
      </c>
      <c r="D31" s="85">
        <v>24</v>
      </c>
      <c r="E31" s="443"/>
      <c r="F31" s="447"/>
      <c r="G31" s="70"/>
      <c r="H31" s="160"/>
    </row>
    <row r="32" spans="2:15">
      <c r="B32" s="104"/>
      <c r="C32" s="84"/>
      <c r="D32" s="85"/>
      <c r="E32" s="443"/>
      <c r="F32" s="447"/>
      <c r="G32" s="70"/>
      <c r="H32" s="160"/>
    </row>
    <row r="33" spans="2:8">
      <c r="B33" s="83"/>
      <c r="C33" s="84"/>
      <c r="D33" s="85"/>
      <c r="E33" s="443"/>
      <c r="F33" s="447"/>
      <c r="G33" s="70"/>
      <c r="H33" s="160"/>
    </row>
    <row r="34" spans="2:8">
      <c r="B34" s="83"/>
      <c r="C34" s="84"/>
      <c r="D34" s="85"/>
      <c r="E34" s="443"/>
      <c r="F34" s="447"/>
      <c r="G34" s="70"/>
      <c r="H34" s="160"/>
    </row>
    <row r="35" spans="2:8">
      <c r="B35" s="83"/>
      <c r="C35" s="84"/>
      <c r="D35" s="85"/>
      <c r="E35" s="443"/>
      <c r="F35" s="447"/>
      <c r="G35" s="70"/>
      <c r="H35" s="160"/>
    </row>
    <row r="36" spans="2:8">
      <c r="B36" s="104"/>
      <c r="C36" s="84"/>
      <c r="D36" s="85"/>
      <c r="E36" s="443"/>
      <c r="F36" s="447"/>
      <c r="G36" s="70"/>
      <c r="H36" s="160"/>
    </row>
    <row r="37" spans="2:8">
      <c r="B37" s="83"/>
      <c r="C37" s="84"/>
      <c r="D37" s="85"/>
      <c r="E37" s="443"/>
      <c r="F37" s="447"/>
      <c r="G37" s="70"/>
      <c r="H37" s="160"/>
    </row>
    <row r="38" spans="2:8">
      <c r="B38" s="83"/>
      <c r="C38" s="84"/>
      <c r="D38" s="99"/>
      <c r="E38" s="443"/>
      <c r="F38" s="447"/>
      <c r="G38" s="70"/>
      <c r="H38" s="160"/>
    </row>
    <row r="39" spans="2:8">
      <c r="B39" s="86"/>
      <c r="C39" s="40"/>
      <c r="D39" s="144"/>
      <c r="E39" s="443"/>
      <c r="F39" s="447"/>
      <c r="G39" s="70"/>
      <c r="H39" s="160"/>
    </row>
    <row r="40" spans="2:8">
      <c r="B40" s="83"/>
      <c r="C40" s="84"/>
      <c r="D40" s="99"/>
      <c r="E40" s="443"/>
      <c r="F40" s="447"/>
      <c r="G40" s="70"/>
      <c r="H40" s="160"/>
    </row>
    <row r="41" spans="2:8">
      <c r="B41" s="83"/>
      <c r="C41" s="84"/>
      <c r="D41" s="99"/>
      <c r="E41" s="443"/>
      <c r="F41" s="447"/>
      <c r="G41" s="70"/>
      <c r="H41" s="160"/>
    </row>
    <row r="42" spans="2:8">
      <c r="B42" s="83"/>
      <c r="C42" s="84"/>
      <c r="D42" s="99"/>
      <c r="E42" s="443"/>
      <c r="F42" s="447"/>
      <c r="G42" s="70"/>
      <c r="H42" s="160"/>
    </row>
    <row r="43" spans="2:8" ht="15.75" thickBot="1">
      <c r="B43" s="103"/>
      <c r="C43" s="100"/>
      <c r="D43" s="101"/>
      <c r="E43" s="27"/>
      <c r="F43" s="37"/>
      <c r="G43" s="24"/>
      <c r="H43" s="38"/>
    </row>
    <row r="44" spans="2:8" ht="15.75" thickBot="1">
      <c r="B44" s="116" t="s">
        <v>205</v>
      </c>
      <c r="C44" s="373"/>
      <c r="D44" s="113"/>
      <c r="E44" s="92" t="s">
        <v>74</v>
      </c>
      <c r="F44" s="113"/>
      <c r="G44" s="113"/>
      <c r="H44" s="115" t="s">
        <v>206</v>
      </c>
    </row>
    <row r="45" spans="2:8">
      <c r="B45" s="198" t="s">
        <v>481</v>
      </c>
      <c r="C45" s="194" t="s">
        <v>692</v>
      </c>
      <c r="D45" s="195">
        <v>1091</v>
      </c>
      <c r="E45" s="442"/>
      <c r="F45" s="303" t="s">
        <v>109</v>
      </c>
      <c r="G45" s="194" t="s">
        <v>1364</v>
      </c>
      <c r="H45" s="105">
        <v>913</v>
      </c>
    </row>
    <row r="46" spans="2:8">
      <c r="B46" s="83" t="s">
        <v>407</v>
      </c>
      <c r="C46" s="84" t="s">
        <v>938</v>
      </c>
      <c r="D46" s="85">
        <v>975</v>
      </c>
      <c r="E46" s="443"/>
      <c r="F46" s="208" t="s">
        <v>427</v>
      </c>
      <c r="G46" s="84" t="s">
        <v>1207</v>
      </c>
      <c r="H46" s="99">
        <v>834</v>
      </c>
    </row>
    <row r="47" spans="2:8">
      <c r="B47" s="83" t="s">
        <v>109</v>
      </c>
      <c r="C47" s="84" t="s">
        <v>1324</v>
      </c>
      <c r="D47" s="85">
        <v>962</v>
      </c>
      <c r="E47" s="443"/>
      <c r="F47" s="208" t="s">
        <v>138</v>
      </c>
      <c r="G47" s="84" t="s">
        <v>1482</v>
      </c>
      <c r="H47" s="99">
        <v>831</v>
      </c>
    </row>
    <row r="48" spans="2:8">
      <c r="B48" s="97" t="s">
        <v>137</v>
      </c>
      <c r="C48" s="84" t="s">
        <v>959</v>
      </c>
      <c r="D48" s="85">
        <v>938</v>
      </c>
      <c r="E48" s="443"/>
      <c r="F48" s="208" t="s">
        <v>388</v>
      </c>
      <c r="G48" s="84" t="s">
        <v>1224</v>
      </c>
      <c r="H48" s="99">
        <v>726</v>
      </c>
    </row>
    <row r="49" spans="2:8">
      <c r="B49" s="198" t="s">
        <v>699</v>
      </c>
      <c r="C49" s="194" t="s">
        <v>1007</v>
      </c>
      <c r="D49" s="195">
        <v>906</v>
      </c>
      <c r="E49" s="443"/>
      <c r="F49" s="434" t="s">
        <v>314</v>
      </c>
      <c r="G49" s="194" t="s">
        <v>1014</v>
      </c>
      <c r="H49" s="105">
        <v>554</v>
      </c>
    </row>
    <row r="50" spans="2:8">
      <c r="B50" s="97" t="s">
        <v>427</v>
      </c>
      <c r="C50" s="84" t="s">
        <v>1306</v>
      </c>
      <c r="D50" s="85">
        <v>853</v>
      </c>
      <c r="E50" s="443"/>
      <c r="F50" s="112" t="s">
        <v>139</v>
      </c>
      <c r="G50" s="84" t="s">
        <v>1237</v>
      </c>
      <c r="H50" s="99">
        <v>505</v>
      </c>
    </row>
    <row r="51" spans="2:8">
      <c r="B51" s="98" t="s">
        <v>138</v>
      </c>
      <c r="C51" s="194" t="s">
        <v>1437</v>
      </c>
      <c r="D51" s="195">
        <v>852</v>
      </c>
      <c r="E51" s="443"/>
      <c r="F51" s="303" t="s">
        <v>124</v>
      </c>
      <c r="G51" s="194" t="s">
        <v>1182</v>
      </c>
      <c r="H51" s="105">
        <v>447</v>
      </c>
    </row>
    <row r="52" spans="2:8">
      <c r="B52" s="86" t="s">
        <v>328</v>
      </c>
      <c r="C52" s="40" t="s">
        <v>612</v>
      </c>
      <c r="D52" s="199">
        <v>798</v>
      </c>
      <c r="E52" s="443"/>
      <c r="F52" s="430" t="s">
        <v>117</v>
      </c>
      <c r="G52" s="40" t="s">
        <v>1284</v>
      </c>
      <c r="H52" s="144">
        <v>356</v>
      </c>
    </row>
    <row r="53" spans="2:8">
      <c r="B53" s="198" t="s">
        <v>123</v>
      </c>
      <c r="C53" s="194" t="s">
        <v>773</v>
      </c>
      <c r="D53" s="195">
        <v>751</v>
      </c>
      <c r="E53" s="443"/>
      <c r="F53" s="430" t="s">
        <v>118</v>
      </c>
      <c r="G53" s="84" t="s">
        <v>1537</v>
      </c>
      <c r="H53" s="99">
        <v>235</v>
      </c>
    </row>
    <row r="54" spans="2:8">
      <c r="B54" s="198" t="s">
        <v>100</v>
      </c>
      <c r="C54" s="100" t="s">
        <v>930</v>
      </c>
      <c r="D54" s="101">
        <v>749</v>
      </c>
      <c r="E54" s="443"/>
      <c r="F54" s="342" t="s">
        <v>240</v>
      </c>
      <c r="G54" s="194" t="s">
        <v>1533</v>
      </c>
      <c r="H54" s="105">
        <v>1</v>
      </c>
    </row>
    <row r="55" spans="2:8">
      <c r="B55" s="86" t="s">
        <v>388</v>
      </c>
      <c r="C55" s="84" t="s">
        <v>903</v>
      </c>
      <c r="D55" s="102">
        <v>696</v>
      </c>
      <c r="E55" s="443"/>
      <c r="F55" s="86"/>
      <c r="G55" s="84"/>
      <c r="H55" s="99"/>
    </row>
    <row r="56" spans="2:8">
      <c r="B56" s="86" t="s">
        <v>314</v>
      </c>
      <c r="C56" s="100" t="s">
        <v>879</v>
      </c>
      <c r="D56" s="101">
        <v>562</v>
      </c>
      <c r="E56" s="443"/>
      <c r="F56" s="202"/>
      <c r="G56" s="82"/>
      <c r="H56" s="295"/>
    </row>
    <row r="57" spans="2:8">
      <c r="B57" s="97" t="s">
        <v>115</v>
      </c>
      <c r="C57" s="84" t="s">
        <v>981</v>
      </c>
      <c r="D57" s="85">
        <v>529</v>
      </c>
      <c r="E57" s="443"/>
      <c r="F57" s="303"/>
      <c r="G57" s="194"/>
      <c r="H57" s="105"/>
    </row>
    <row r="58" spans="2:8">
      <c r="B58" s="104" t="s">
        <v>139</v>
      </c>
      <c r="C58" s="100" t="s">
        <v>688</v>
      </c>
      <c r="D58" s="101">
        <v>497</v>
      </c>
      <c r="E58" s="443"/>
      <c r="F58" s="434"/>
      <c r="G58" s="194"/>
      <c r="H58" s="105"/>
    </row>
    <row r="59" spans="2:8">
      <c r="B59" s="97" t="s">
        <v>124</v>
      </c>
      <c r="C59" s="84" t="s">
        <v>1407</v>
      </c>
      <c r="D59" s="85">
        <v>445</v>
      </c>
      <c r="E59" s="443"/>
      <c r="F59" s="86"/>
      <c r="G59" s="40"/>
      <c r="H59" s="144"/>
    </row>
    <row r="60" spans="2:8">
      <c r="B60" s="98" t="s">
        <v>117</v>
      </c>
      <c r="C60" s="100" t="s">
        <v>1137</v>
      </c>
      <c r="D60" s="101">
        <v>359</v>
      </c>
      <c r="E60" s="443"/>
      <c r="F60" s="104"/>
      <c r="G60" s="84"/>
      <c r="H60" s="99"/>
    </row>
    <row r="61" spans="2:8">
      <c r="B61" s="104" t="s">
        <v>116</v>
      </c>
      <c r="C61" s="40" t="s">
        <v>875</v>
      </c>
      <c r="D61" s="199">
        <v>335</v>
      </c>
      <c r="E61" s="443"/>
      <c r="F61" s="86"/>
      <c r="G61" s="84"/>
      <c r="H61" s="99"/>
    </row>
    <row r="62" spans="2:8">
      <c r="B62" s="198" t="s">
        <v>323</v>
      </c>
      <c r="C62" s="84" t="s">
        <v>1430</v>
      </c>
      <c r="D62" s="85">
        <v>257</v>
      </c>
      <c r="E62" s="443"/>
      <c r="F62" s="210"/>
      <c r="G62" s="100"/>
      <c r="H62" s="109"/>
    </row>
    <row r="63" spans="2:8">
      <c r="B63" s="83" t="s">
        <v>1312</v>
      </c>
      <c r="C63" s="84" t="s">
        <v>1472</v>
      </c>
      <c r="D63" s="85">
        <v>231</v>
      </c>
      <c r="E63" s="443"/>
      <c r="F63" s="159"/>
      <c r="G63" s="100"/>
      <c r="H63" s="109"/>
    </row>
    <row r="64" spans="2:8">
      <c r="B64" s="97" t="s">
        <v>1384</v>
      </c>
      <c r="C64" s="84" t="s">
        <v>1382</v>
      </c>
      <c r="D64" s="85">
        <v>171</v>
      </c>
      <c r="E64" s="443"/>
      <c r="F64" s="159"/>
      <c r="G64" s="70"/>
      <c r="H64" s="160"/>
    </row>
    <row r="65" spans="2:8">
      <c r="B65" s="97" t="s">
        <v>119</v>
      </c>
      <c r="C65" s="84" t="s">
        <v>979</v>
      </c>
      <c r="D65" s="85">
        <v>151</v>
      </c>
      <c r="E65" s="443"/>
      <c r="F65" s="342"/>
      <c r="G65" s="84"/>
      <c r="H65" s="99"/>
    </row>
    <row r="66" spans="2:8">
      <c r="B66" s="97" t="s">
        <v>240</v>
      </c>
      <c r="C66" s="84" t="s">
        <v>915</v>
      </c>
      <c r="D66" s="85">
        <v>1</v>
      </c>
      <c r="E66" s="443"/>
      <c r="F66" s="220"/>
      <c r="G66" s="100"/>
      <c r="H66" s="109"/>
    </row>
    <row r="67" spans="2:8">
      <c r="B67" s="198"/>
      <c r="C67" s="194"/>
      <c r="D67" s="195"/>
      <c r="E67" s="443"/>
      <c r="F67" s="159"/>
      <c r="G67" s="100"/>
      <c r="H67" s="109"/>
    </row>
    <row r="68" spans="2:8">
      <c r="B68" s="97"/>
      <c r="C68" s="84"/>
      <c r="D68" s="85"/>
      <c r="E68" s="443"/>
      <c r="F68" s="108"/>
      <c r="G68" s="100"/>
      <c r="H68" s="109"/>
    </row>
    <row r="69" spans="2:8">
      <c r="B69" s="97"/>
      <c r="C69" s="84"/>
      <c r="D69" s="85"/>
      <c r="E69" s="443"/>
      <c r="F69" s="210"/>
      <c r="G69" s="100"/>
      <c r="H69" s="109"/>
    </row>
    <row r="70" spans="2:8">
      <c r="B70" s="97"/>
      <c r="C70" s="84"/>
      <c r="D70" s="85"/>
      <c r="E70" s="443"/>
      <c r="F70" s="159"/>
      <c r="G70" s="70"/>
      <c r="H70" s="160"/>
    </row>
    <row r="71" spans="2:8">
      <c r="B71" s="83"/>
      <c r="C71" s="84"/>
      <c r="D71" s="85"/>
      <c r="E71" s="443"/>
      <c r="F71" s="454"/>
      <c r="G71" s="207"/>
      <c r="H71" s="452"/>
    </row>
    <row r="72" spans="2:8">
      <c r="B72" s="198"/>
      <c r="C72" s="194"/>
      <c r="D72" s="195"/>
      <c r="E72" s="443"/>
      <c r="F72" s="454"/>
      <c r="G72" s="207"/>
      <c r="H72" s="452"/>
    </row>
    <row r="73" spans="2:8">
      <c r="B73" s="198"/>
      <c r="C73" s="194"/>
      <c r="D73" s="195"/>
      <c r="E73" s="443"/>
      <c r="F73" s="454"/>
      <c r="G73" s="207"/>
      <c r="H73" s="452"/>
    </row>
    <row r="74" spans="2:8" ht="15.75" thickBot="1">
      <c r="B74" s="83"/>
      <c r="C74" s="84"/>
      <c r="D74" s="99"/>
      <c r="E74" s="27"/>
      <c r="F74" s="37"/>
      <c r="G74" s="24"/>
      <c r="H74" s="87"/>
    </row>
    <row r="75" spans="2:8" ht="15.75" thickBot="1">
      <c r="B75" s="116" t="s">
        <v>207</v>
      </c>
      <c r="C75" s="373"/>
      <c r="D75" s="113"/>
      <c r="E75" s="92" t="s">
        <v>75</v>
      </c>
      <c r="F75" s="113"/>
      <c r="G75" s="113"/>
      <c r="H75" s="115" t="s">
        <v>209</v>
      </c>
    </row>
    <row r="76" spans="2:8">
      <c r="B76" s="198" t="s">
        <v>109</v>
      </c>
      <c r="C76" s="194" t="s">
        <v>862</v>
      </c>
      <c r="D76" s="195">
        <v>902</v>
      </c>
      <c r="E76" s="442"/>
      <c r="F76" s="112" t="s">
        <v>388</v>
      </c>
      <c r="G76" s="577" t="s">
        <v>1256</v>
      </c>
      <c r="H76" s="105">
        <v>629</v>
      </c>
    </row>
    <row r="77" spans="2:8">
      <c r="B77" s="104" t="s">
        <v>137</v>
      </c>
      <c r="C77" s="534" t="s">
        <v>682</v>
      </c>
      <c r="D77" s="535">
        <v>878</v>
      </c>
      <c r="E77" s="443"/>
      <c r="F77" s="342" t="s">
        <v>121</v>
      </c>
      <c r="G77" s="40" t="s">
        <v>1556</v>
      </c>
      <c r="H77" s="144">
        <v>431</v>
      </c>
    </row>
    <row r="78" spans="2:8">
      <c r="B78" s="83" t="s">
        <v>407</v>
      </c>
      <c r="C78" s="84" t="s">
        <v>1073</v>
      </c>
      <c r="D78" s="85">
        <v>862</v>
      </c>
      <c r="E78" s="443"/>
      <c r="F78" s="112" t="s">
        <v>336</v>
      </c>
      <c r="G78" s="302" t="s">
        <v>1252</v>
      </c>
      <c r="H78" s="105">
        <v>344</v>
      </c>
    </row>
    <row r="79" spans="2:8">
      <c r="B79" s="198" t="s">
        <v>699</v>
      </c>
      <c r="C79" s="194" t="s">
        <v>858</v>
      </c>
      <c r="D79" s="195">
        <v>845</v>
      </c>
      <c r="E79" s="443"/>
      <c r="F79" s="434" t="s">
        <v>117</v>
      </c>
      <c r="G79" s="40" t="s">
        <v>1522</v>
      </c>
      <c r="H79" s="144">
        <v>240</v>
      </c>
    </row>
    <row r="80" spans="2:8">
      <c r="B80" s="97" t="s">
        <v>138</v>
      </c>
      <c r="C80" s="84" t="s">
        <v>1089</v>
      </c>
      <c r="D80" s="85">
        <v>810</v>
      </c>
      <c r="E80" s="443"/>
      <c r="F80" s="73" t="s">
        <v>118</v>
      </c>
      <c r="G80" s="84" t="s">
        <v>1545</v>
      </c>
      <c r="H80" s="99">
        <v>144</v>
      </c>
    </row>
    <row r="81" spans="2:15">
      <c r="B81" s="86" t="s">
        <v>328</v>
      </c>
      <c r="C81" s="40" t="s">
        <v>614</v>
      </c>
      <c r="D81" s="199">
        <v>805</v>
      </c>
      <c r="E81" s="443"/>
      <c r="F81" s="208"/>
      <c r="G81" s="84"/>
      <c r="H81" s="99"/>
    </row>
    <row r="82" spans="2:15">
      <c r="B82" s="198" t="s">
        <v>427</v>
      </c>
      <c r="C82" s="194" t="s">
        <v>1470</v>
      </c>
      <c r="D82" s="195">
        <v>801</v>
      </c>
      <c r="E82" s="443"/>
      <c r="F82" s="198"/>
      <c r="G82" s="302"/>
      <c r="H82" s="105"/>
    </row>
    <row r="83" spans="2:15">
      <c r="B83" s="83" t="s">
        <v>113</v>
      </c>
      <c r="C83" s="84" t="s">
        <v>1003</v>
      </c>
      <c r="D83" s="85">
        <v>692</v>
      </c>
      <c r="E83" s="443"/>
      <c r="F83" s="430"/>
      <c r="G83" s="84"/>
      <c r="H83" s="99"/>
    </row>
    <row r="84" spans="2:15">
      <c r="B84" s="292" t="s">
        <v>314</v>
      </c>
      <c r="C84" s="100" t="s">
        <v>880</v>
      </c>
      <c r="D84" s="101">
        <v>408</v>
      </c>
      <c r="E84" s="443"/>
      <c r="F84" s="303"/>
      <c r="G84" s="84"/>
      <c r="H84" s="99"/>
      <c r="L84" s="66"/>
      <c r="M84" s="66"/>
      <c r="N84" s="54"/>
      <c r="O84" s="55"/>
    </row>
    <row r="85" spans="2:15">
      <c r="B85" s="86" t="s">
        <v>115</v>
      </c>
      <c r="C85" s="100" t="s">
        <v>868</v>
      </c>
      <c r="D85" s="101">
        <v>343</v>
      </c>
      <c r="E85" s="443"/>
      <c r="F85" s="342"/>
      <c r="G85" s="84"/>
      <c r="H85" s="99"/>
    </row>
    <row r="86" spans="2:15">
      <c r="B86" s="86" t="s">
        <v>117</v>
      </c>
      <c r="C86" s="40" t="s">
        <v>1138</v>
      </c>
      <c r="D86" s="144">
        <v>266</v>
      </c>
      <c r="E86" s="443"/>
      <c r="F86" s="292"/>
      <c r="G86" s="70"/>
      <c r="H86" s="160"/>
    </row>
    <row r="87" spans="2:15">
      <c r="B87" s="104" t="s">
        <v>116</v>
      </c>
      <c r="C87" s="84" t="s">
        <v>876</v>
      </c>
      <c r="D87" s="102">
        <v>240</v>
      </c>
      <c r="E87" s="443"/>
      <c r="F87" s="202"/>
      <c r="G87" s="100"/>
      <c r="H87" s="109"/>
    </row>
    <row r="88" spans="2:15">
      <c r="B88" s="83" t="s">
        <v>1312</v>
      </c>
      <c r="C88" s="84" t="s">
        <v>1305</v>
      </c>
      <c r="D88" s="102">
        <v>206</v>
      </c>
      <c r="E88" s="443"/>
      <c r="F88" s="342"/>
      <c r="G88" s="84"/>
      <c r="H88" s="99"/>
    </row>
    <row r="89" spans="2:15">
      <c r="B89" s="104" t="s">
        <v>118</v>
      </c>
      <c r="C89" s="84" t="s">
        <v>870</v>
      </c>
      <c r="D89" s="102">
        <v>184</v>
      </c>
      <c r="E89" s="443"/>
      <c r="F89" s="430"/>
      <c r="G89" s="476"/>
      <c r="H89" s="295"/>
    </row>
    <row r="90" spans="2:15">
      <c r="B90" s="83"/>
      <c r="C90" s="84"/>
      <c r="D90" s="102"/>
      <c r="E90" s="443"/>
      <c r="F90" s="430"/>
      <c r="G90" s="476"/>
      <c r="H90" s="295"/>
    </row>
    <row r="91" spans="2:15">
      <c r="B91" s="83"/>
      <c r="C91" s="84"/>
      <c r="D91" s="99"/>
      <c r="E91" s="443"/>
      <c r="F91" s="159"/>
      <c r="G91" s="100"/>
      <c r="H91" s="109"/>
    </row>
    <row r="92" spans="2:15">
      <c r="B92" s="98"/>
      <c r="C92" s="100"/>
      <c r="D92" s="101"/>
      <c r="E92" s="443"/>
      <c r="F92" s="210"/>
      <c r="G92" s="100"/>
      <c r="H92" s="109"/>
    </row>
    <row r="93" spans="2:15">
      <c r="B93" s="86"/>
      <c r="C93" s="100"/>
      <c r="D93" s="101"/>
      <c r="E93" s="443"/>
      <c r="F93" s="159"/>
      <c r="G93" s="70"/>
      <c r="H93" s="160"/>
    </row>
    <row r="94" spans="2:15" ht="15.75" thickBot="1">
      <c r="B94" s="36"/>
      <c r="C94" s="207"/>
      <c r="D94" s="26"/>
      <c r="E94" s="27"/>
      <c r="F94" s="37"/>
      <c r="G94" s="24"/>
      <c r="H94" s="38"/>
    </row>
    <row r="95" spans="2:15" ht="15.75" thickBot="1">
      <c r="B95" s="116" t="s">
        <v>208</v>
      </c>
      <c r="C95" s="373"/>
      <c r="D95" s="113"/>
      <c r="E95" s="92" t="s">
        <v>76</v>
      </c>
      <c r="F95" s="113"/>
      <c r="G95" s="113"/>
      <c r="H95" s="115" t="s">
        <v>210</v>
      </c>
    </row>
    <row r="96" spans="2:15">
      <c r="B96" s="198" t="s">
        <v>109</v>
      </c>
      <c r="C96" s="194" t="s">
        <v>1328</v>
      </c>
      <c r="D96" s="195">
        <v>903</v>
      </c>
      <c r="E96" s="442"/>
      <c r="F96" s="434" t="s">
        <v>109</v>
      </c>
      <c r="G96" s="82" t="s">
        <v>1369</v>
      </c>
      <c r="H96" s="295">
        <v>862</v>
      </c>
    </row>
    <row r="97" spans="2:10">
      <c r="B97" s="86" t="s">
        <v>328</v>
      </c>
      <c r="C97" s="40" t="s">
        <v>1449</v>
      </c>
      <c r="D97" s="199">
        <v>886</v>
      </c>
      <c r="E97" s="443"/>
      <c r="F97" s="112" t="s">
        <v>328</v>
      </c>
      <c r="G97" s="40" t="s">
        <v>1227</v>
      </c>
      <c r="H97" s="144">
        <v>790</v>
      </c>
    </row>
    <row r="98" spans="2:10">
      <c r="B98" s="384" t="s">
        <v>699</v>
      </c>
      <c r="C98" s="194" t="s">
        <v>1008</v>
      </c>
      <c r="D98" s="195">
        <v>872</v>
      </c>
      <c r="E98" s="443"/>
      <c r="F98" s="303" t="s">
        <v>427</v>
      </c>
      <c r="G98" s="82" t="s">
        <v>1421</v>
      </c>
      <c r="H98" s="295">
        <v>772</v>
      </c>
      <c r="J98" s="66"/>
    </row>
    <row r="99" spans="2:10">
      <c r="B99" s="198" t="s">
        <v>137</v>
      </c>
      <c r="C99" s="194" t="s">
        <v>1443</v>
      </c>
      <c r="D99" s="195">
        <v>862</v>
      </c>
      <c r="E99" s="443"/>
      <c r="F99" s="434" t="s">
        <v>117</v>
      </c>
      <c r="G99" s="82" t="s">
        <v>1523</v>
      </c>
      <c r="H99" s="295">
        <v>173</v>
      </c>
      <c r="J99" s="66"/>
    </row>
    <row r="100" spans="2:10">
      <c r="B100" s="104" t="s">
        <v>427</v>
      </c>
      <c r="C100" s="84" t="s">
        <v>1117</v>
      </c>
      <c r="D100" s="85">
        <v>734</v>
      </c>
      <c r="E100" s="443"/>
      <c r="F100" s="434" t="s">
        <v>149</v>
      </c>
      <c r="G100" s="40" t="s">
        <v>1279</v>
      </c>
      <c r="H100" s="144">
        <v>151</v>
      </c>
      <c r="J100" s="66"/>
    </row>
    <row r="101" spans="2:10">
      <c r="B101" s="83" t="s">
        <v>121</v>
      </c>
      <c r="C101" s="84" t="s">
        <v>1157</v>
      </c>
      <c r="D101" s="85">
        <v>422</v>
      </c>
      <c r="E101" s="443"/>
      <c r="F101" s="430"/>
      <c r="G101" s="40"/>
      <c r="H101" s="144"/>
      <c r="J101" s="66"/>
    </row>
    <row r="102" spans="2:10">
      <c r="B102" s="384" t="s">
        <v>710</v>
      </c>
      <c r="C102" s="84" t="s">
        <v>1001</v>
      </c>
      <c r="D102" s="85">
        <v>381</v>
      </c>
      <c r="E102" s="443"/>
      <c r="F102" s="430"/>
      <c r="G102" s="84"/>
      <c r="H102" s="99"/>
      <c r="J102" s="66"/>
    </row>
    <row r="103" spans="2:10">
      <c r="B103" s="83" t="s">
        <v>117</v>
      </c>
      <c r="C103" s="84" t="s">
        <v>1139</v>
      </c>
      <c r="D103" s="85">
        <v>206</v>
      </c>
      <c r="E103" s="443"/>
      <c r="F103" s="112"/>
      <c r="G103" s="40"/>
      <c r="H103" s="144"/>
    </row>
    <row r="104" spans="2:10">
      <c r="B104" s="86" t="s">
        <v>118</v>
      </c>
      <c r="C104" s="40" t="s">
        <v>729</v>
      </c>
      <c r="D104" s="199">
        <v>177</v>
      </c>
      <c r="E104" s="443"/>
      <c r="F104" s="430"/>
      <c r="G104" s="40"/>
      <c r="H104" s="144"/>
    </row>
    <row r="105" spans="2:10">
      <c r="B105" s="83"/>
      <c r="C105" s="84"/>
      <c r="D105" s="85"/>
      <c r="E105" s="443"/>
      <c r="F105" s="430"/>
      <c r="G105" s="40"/>
      <c r="H105" s="144"/>
    </row>
    <row r="106" spans="2:10">
      <c r="B106" s="83"/>
      <c r="C106" s="84"/>
      <c r="D106" s="85"/>
      <c r="E106" s="443"/>
      <c r="F106" s="303"/>
      <c r="G106" s="435"/>
      <c r="H106" s="105"/>
    </row>
    <row r="107" spans="2:10">
      <c r="B107" s="83"/>
      <c r="C107" s="84"/>
      <c r="D107" s="85"/>
      <c r="E107" s="443"/>
      <c r="F107" s="447"/>
      <c r="G107" s="70"/>
      <c r="H107" s="160"/>
    </row>
    <row r="108" spans="2:10">
      <c r="B108" s="83"/>
      <c r="C108" s="84"/>
      <c r="D108" s="85"/>
      <c r="E108" s="443"/>
      <c r="F108" s="447"/>
      <c r="G108" s="70"/>
      <c r="H108" s="160"/>
    </row>
    <row r="109" spans="2:10" ht="15.75" thickBot="1">
      <c r="B109" s="83"/>
      <c r="C109" s="84"/>
      <c r="D109" s="85"/>
      <c r="E109" s="31"/>
      <c r="F109" s="158"/>
      <c r="G109" s="70"/>
      <c r="H109" s="142"/>
    </row>
    <row r="110" spans="2:10" ht="15.75" thickBot="1">
      <c r="B110" s="116" t="s">
        <v>211</v>
      </c>
      <c r="C110" s="373"/>
      <c r="D110" s="113"/>
      <c r="E110" s="92" t="s">
        <v>77</v>
      </c>
      <c r="F110" s="113"/>
      <c r="G110" s="113"/>
      <c r="H110" s="115" t="s">
        <v>213</v>
      </c>
    </row>
    <row r="111" spans="2:10">
      <c r="B111" s="206" t="s">
        <v>328</v>
      </c>
      <c r="C111" s="82" t="s">
        <v>1450</v>
      </c>
      <c r="D111" s="193">
        <v>883</v>
      </c>
      <c r="E111" s="442"/>
      <c r="F111" s="590" t="s">
        <v>328</v>
      </c>
      <c r="G111" s="431" t="s">
        <v>1509</v>
      </c>
      <c r="H111" s="432">
        <v>861</v>
      </c>
    </row>
    <row r="112" spans="2:10">
      <c r="B112" s="163" t="s">
        <v>109</v>
      </c>
      <c r="C112" s="40" t="s">
        <v>970</v>
      </c>
      <c r="D112" s="199">
        <v>875</v>
      </c>
      <c r="E112" s="443"/>
      <c r="F112" s="161" t="s">
        <v>149</v>
      </c>
      <c r="G112" s="40" t="s">
        <v>1336</v>
      </c>
      <c r="H112" s="144">
        <v>164</v>
      </c>
    </row>
    <row r="113" spans="2:8">
      <c r="B113" s="97" t="s">
        <v>149</v>
      </c>
      <c r="C113" s="194" t="s">
        <v>1387</v>
      </c>
      <c r="D113" s="195">
        <v>183</v>
      </c>
      <c r="E113" s="443"/>
      <c r="F113" s="434" t="s">
        <v>117</v>
      </c>
      <c r="G113" s="40" t="s">
        <v>1524</v>
      </c>
      <c r="H113" s="144">
        <v>137</v>
      </c>
    </row>
    <row r="114" spans="2:8">
      <c r="B114" s="423"/>
      <c r="C114" s="194"/>
      <c r="D114" s="195"/>
      <c r="E114" s="443"/>
      <c r="F114" s="434"/>
      <c r="G114" s="82"/>
      <c r="H114" s="295"/>
    </row>
    <row r="115" spans="2:8">
      <c r="B115" s="86"/>
      <c r="C115" s="82"/>
      <c r="D115" s="193"/>
      <c r="E115" s="443"/>
      <c r="F115" s="434"/>
      <c r="G115" s="82"/>
      <c r="H115" s="295"/>
    </row>
    <row r="116" spans="2:8" ht="15.75" thickBot="1">
      <c r="B116" s="59"/>
      <c r="C116" s="82"/>
      <c r="D116" s="62"/>
      <c r="E116" s="27"/>
      <c r="F116" s="94"/>
      <c r="G116" s="82"/>
      <c r="H116" s="95"/>
    </row>
    <row r="117" spans="2:8" ht="15.75" thickBot="1">
      <c r="B117" s="116" t="s">
        <v>212</v>
      </c>
      <c r="C117" s="373"/>
      <c r="D117" s="113"/>
      <c r="E117" s="92" t="s">
        <v>78</v>
      </c>
      <c r="F117" s="113"/>
      <c r="G117" s="113"/>
      <c r="H117" s="115" t="s">
        <v>214</v>
      </c>
    </row>
    <row r="118" spans="2:8">
      <c r="B118" s="206" t="s">
        <v>328</v>
      </c>
      <c r="C118" s="82" t="s">
        <v>564</v>
      </c>
      <c r="D118" s="193">
        <v>894</v>
      </c>
      <c r="E118" s="443"/>
      <c r="F118" s="303" t="s">
        <v>328</v>
      </c>
      <c r="G118" s="194" t="s">
        <v>1510</v>
      </c>
      <c r="H118" s="105">
        <v>882</v>
      </c>
    </row>
    <row r="119" spans="2:8">
      <c r="B119" s="163" t="s">
        <v>699</v>
      </c>
      <c r="C119" s="40" t="s">
        <v>803</v>
      </c>
      <c r="D119" s="199">
        <v>819</v>
      </c>
      <c r="E119" s="443"/>
      <c r="F119" s="112" t="s">
        <v>149</v>
      </c>
      <c r="G119" s="84" t="s">
        <v>1335</v>
      </c>
      <c r="H119" s="99">
        <v>133</v>
      </c>
    </row>
    <row r="120" spans="2:8">
      <c r="B120" s="163" t="s">
        <v>427</v>
      </c>
      <c r="C120" s="40" t="s">
        <v>1307</v>
      </c>
      <c r="D120" s="199">
        <v>698</v>
      </c>
      <c r="E120" s="443"/>
      <c r="F120" s="112"/>
      <c r="G120" s="84"/>
      <c r="H120" s="99"/>
    </row>
    <row r="121" spans="2:8">
      <c r="B121" s="104" t="s">
        <v>117</v>
      </c>
      <c r="C121" s="40" t="s">
        <v>1140</v>
      </c>
      <c r="D121" s="199">
        <v>192</v>
      </c>
      <c r="E121" s="443"/>
      <c r="F121" s="112"/>
      <c r="G121" s="84"/>
      <c r="H121" s="99"/>
    </row>
    <row r="122" spans="2:8">
      <c r="B122" s="202" t="s">
        <v>118</v>
      </c>
      <c r="C122" s="82" t="s">
        <v>804</v>
      </c>
      <c r="D122" s="193">
        <v>169</v>
      </c>
      <c r="E122" s="443"/>
      <c r="F122" s="430"/>
      <c r="G122" s="40"/>
      <c r="H122" s="144"/>
    </row>
    <row r="123" spans="2:8" ht="15.75" thickBot="1">
      <c r="B123" s="34"/>
      <c r="C123" s="374"/>
      <c r="D123" s="25"/>
      <c r="E123" s="27"/>
      <c r="F123" s="96"/>
      <c r="G123" s="63"/>
      <c r="H123" s="89"/>
    </row>
    <row r="124" spans="2:8" ht="15.75" thickBot="1">
      <c r="B124" s="116" t="s">
        <v>445</v>
      </c>
      <c r="C124" s="373"/>
      <c r="D124" s="113"/>
      <c r="E124" s="92" t="s">
        <v>79</v>
      </c>
      <c r="F124" s="113"/>
      <c r="G124" s="113"/>
      <c r="H124" s="115" t="s">
        <v>220</v>
      </c>
    </row>
    <row r="125" spans="2:8">
      <c r="B125" s="83" t="s">
        <v>137</v>
      </c>
      <c r="C125" s="84" t="s">
        <v>605</v>
      </c>
      <c r="D125" s="85">
        <v>897</v>
      </c>
      <c r="E125" s="442"/>
      <c r="F125" s="434" t="s">
        <v>137</v>
      </c>
      <c r="G125" s="431" t="s">
        <v>839</v>
      </c>
      <c r="H125" s="432">
        <v>883</v>
      </c>
    </row>
    <row r="126" spans="2:8">
      <c r="B126" s="83" t="s">
        <v>699</v>
      </c>
      <c r="C126" s="84" t="s">
        <v>908</v>
      </c>
      <c r="D126" s="85">
        <v>789</v>
      </c>
      <c r="E126" s="443"/>
      <c r="F126" s="456" t="s">
        <v>109</v>
      </c>
      <c r="G126" s="40" t="s">
        <v>810</v>
      </c>
      <c r="H126" s="144">
        <v>643</v>
      </c>
    </row>
    <row r="127" spans="2:8">
      <c r="B127" s="198" t="s">
        <v>324</v>
      </c>
      <c r="C127" s="194" t="s">
        <v>738</v>
      </c>
      <c r="D127" s="195">
        <v>773</v>
      </c>
      <c r="E127" s="443"/>
      <c r="F127" s="434" t="s">
        <v>336</v>
      </c>
      <c r="G127" s="82" t="s">
        <v>1253</v>
      </c>
      <c r="H127" s="295">
        <v>528</v>
      </c>
    </row>
    <row r="128" spans="2:8">
      <c r="B128" s="83" t="s">
        <v>313</v>
      </c>
      <c r="C128" s="84" t="s">
        <v>934</v>
      </c>
      <c r="D128" s="85">
        <v>773</v>
      </c>
      <c r="E128" s="443"/>
      <c r="F128" s="106" t="s">
        <v>116</v>
      </c>
      <c r="G128" s="40" t="s">
        <v>1297</v>
      </c>
      <c r="H128" s="144">
        <v>394</v>
      </c>
    </row>
    <row r="129" spans="2:15">
      <c r="B129" s="83" t="s">
        <v>109</v>
      </c>
      <c r="C129" s="84" t="s">
        <v>1325</v>
      </c>
      <c r="D129" s="85">
        <v>766</v>
      </c>
      <c r="E129" s="443"/>
      <c r="F129" s="430" t="s">
        <v>323</v>
      </c>
      <c r="G129" s="40" t="s">
        <v>1555</v>
      </c>
      <c r="H129" s="144">
        <v>379</v>
      </c>
    </row>
    <row r="130" spans="2:15">
      <c r="B130" s="86" t="s">
        <v>100</v>
      </c>
      <c r="C130" s="40" t="s">
        <v>1412</v>
      </c>
      <c r="D130" s="199">
        <v>765</v>
      </c>
      <c r="E130" s="443"/>
      <c r="F130" s="342" t="s">
        <v>240</v>
      </c>
      <c r="G130" s="40" t="s">
        <v>1534</v>
      </c>
      <c r="H130" s="144">
        <v>17</v>
      </c>
    </row>
    <row r="131" spans="2:15">
      <c r="B131" s="98" t="s">
        <v>388</v>
      </c>
      <c r="C131" s="100" t="s">
        <v>1399</v>
      </c>
      <c r="D131" s="101">
        <v>715</v>
      </c>
      <c r="E131" s="443"/>
      <c r="F131" s="342"/>
      <c r="G131" s="40"/>
      <c r="H131" s="144"/>
    </row>
    <row r="132" spans="2:15">
      <c r="B132" s="97" t="s">
        <v>123</v>
      </c>
      <c r="C132" s="84" t="s">
        <v>893</v>
      </c>
      <c r="D132" s="85">
        <v>638</v>
      </c>
      <c r="E132" s="443"/>
      <c r="F132" s="111"/>
      <c r="G132" s="40"/>
      <c r="H132" s="144"/>
      <c r="L132" s="66"/>
      <c r="M132" s="39"/>
      <c r="N132" s="39"/>
      <c r="O132" s="39"/>
    </row>
    <row r="133" spans="2:15">
      <c r="B133" s="83" t="s">
        <v>427</v>
      </c>
      <c r="C133" s="84" t="s">
        <v>1082</v>
      </c>
      <c r="D133" s="85">
        <v>554</v>
      </c>
      <c r="E133" s="443"/>
      <c r="F133" s="342"/>
      <c r="G133" s="40"/>
      <c r="H133" s="144"/>
      <c r="L133" s="66"/>
      <c r="M133" s="39"/>
      <c r="N133" s="39"/>
      <c r="O133" s="39"/>
    </row>
    <row r="134" spans="2:15">
      <c r="B134" s="83" t="s">
        <v>710</v>
      </c>
      <c r="C134" s="84" t="s">
        <v>1002</v>
      </c>
      <c r="D134" s="85">
        <v>508</v>
      </c>
      <c r="E134" s="443"/>
      <c r="F134" s="447"/>
      <c r="G134" s="40"/>
      <c r="H134" s="144"/>
      <c r="L134" s="66"/>
      <c r="M134" s="39"/>
      <c r="N134" s="39"/>
      <c r="O134" s="39"/>
    </row>
    <row r="135" spans="2:15">
      <c r="B135" s="83" t="s">
        <v>323</v>
      </c>
      <c r="C135" s="84" t="s">
        <v>1431</v>
      </c>
      <c r="D135" s="85">
        <v>470</v>
      </c>
      <c r="E135" s="443"/>
      <c r="F135" s="143"/>
      <c r="G135" s="40"/>
      <c r="H135" s="144"/>
      <c r="L135" s="66"/>
      <c r="M135" s="39"/>
      <c r="N135" s="39"/>
      <c r="O135" s="39"/>
    </row>
    <row r="136" spans="2:15">
      <c r="B136" s="104" t="s">
        <v>119</v>
      </c>
      <c r="C136" s="84" t="s">
        <v>865</v>
      </c>
      <c r="D136" s="85">
        <v>415</v>
      </c>
      <c r="E136" s="443"/>
      <c r="F136" s="456"/>
      <c r="G136" s="82"/>
      <c r="H136" s="295"/>
      <c r="L136" s="66"/>
      <c r="M136" s="39"/>
      <c r="N136" s="39"/>
      <c r="O136" s="39"/>
    </row>
    <row r="137" spans="2:15">
      <c r="B137" s="449" t="s">
        <v>116</v>
      </c>
      <c r="C137" s="40" t="s">
        <v>1075</v>
      </c>
      <c r="D137" s="144">
        <v>389</v>
      </c>
      <c r="E137" s="443"/>
      <c r="F137" s="433"/>
      <c r="G137" s="70"/>
      <c r="H137" s="160"/>
      <c r="L137" s="66"/>
      <c r="M137" s="39"/>
      <c r="N137" s="39"/>
      <c r="O137" s="39"/>
    </row>
    <row r="138" spans="2:15">
      <c r="B138" s="83" t="s">
        <v>1191</v>
      </c>
      <c r="C138" s="84" t="s">
        <v>1193</v>
      </c>
      <c r="D138" s="85">
        <v>319</v>
      </c>
      <c r="E138" s="443"/>
      <c r="F138" s="202"/>
      <c r="G138" s="70"/>
      <c r="H138" s="160"/>
      <c r="L138" s="66"/>
      <c r="M138" s="39"/>
      <c r="N138" s="39"/>
      <c r="O138" s="39"/>
    </row>
    <row r="139" spans="2:15">
      <c r="B139" s="86" t="s">
        <v>117</v>
      </c>
      <c r="C139" s="40" t="s">
        <v>853</v>
      </c>
      <c r="D139" s="144">
        <v>291</v>
      </c>
      <c r="E139" s="443"/>
      <c r="F139" s="447"/>
      <c r="G139" s="40"/>
      <c r="H139" s="144"/>
      <c r="L139" s="66"/>
      <c r="M139" s="39"/>
      <c r="N139" s="39"/>
      <c r="O139" s="39"/>
    </row>
    <row r="140" spans="2:15">
      <c r="B140" s="104" t="s">
        <v>118</v>
      </c>
      <c r="C140" s="84" t="s">
        <v>873</v>
      </c>
      <c r="D140" s="99">
        <v>211</v>
      </c>
      <c r="E140" s="443"/>
      <c r="F140" s="430"/>
      <c r="G140" s="40"/>
      <c r="H140" s="144"/>
      <c r="L140" s="66"/>
      <c r="M140" s="39"/>
      <c r="N140" s="39"/>
      <c r="O140" s="39"/>
    </row>
    <row r="141" spans="2:15">
      <c r="B141" s="104" t="s">
        <v>240</v>
      </c>
      <c r="C141" s="84" t="s">
        <v>721</v>
      </c>
      <c r="D141" s="99">
        <v>31</v>
      </c>
      <c r="E141" s="443"/>
      <c r="F141" s="104"/>
      <c r="G141" s="40"/>
      <c r="H141" s="144"/>
    </row>
    <row r="142" spans="2:15">
      <c r="B142" s="83"/>
      <c r="C142" s="84"/>
      <c r="D142" s="99"/>
      <c r="E142" s="443"/>
      <c r="F142" s="97"/>
      <c r="G142" s="40"/>
      <c r="H142" s="144"/>
    </row>
    <row r="143" spans="2:15">
      <c r="B143" s="83"/>
      <c r="C143" s="84"/>
      <c r="D143" s="99"/>
      <c r="E143" s="443"/>
      <c r="F143" s="201"/>
      <c r="G143" s="40"/>
      <c r="H143" s="144"/>
    </row>
    <row r="144" spans="2:15">
      <c r="B144" s="83"/>
      <c r="C144" s="84"/>
      <c r="D144" s="99"/>
      <c r="E144" s="443"/>
      <c r="F144" s="331"/>
      <c r="G144" s="82"/>
      <c r="H144" s="295"/>
    </row>
    <row r="145" spans="2:8" ht="15.75" thickBot="1">
      <c r="B145" s="69"/>
      <c r="C145" s="40"/>
      <c r="D145" s="67"/>
      <c r="E145" s="27"/>
      <c r="F145" s="143"/>
      <c r="G145" s="40"/>
      <c r="H145" s="144"/>
    </row>
    <row r="146" spans="2:8" ht="15.75" thickBot="1">
      <c r="B146" s="116" t="s">
        <v>446</v>
      </c>
      <c r="C146" s="373"/>
      <c r="D146" s="113"/>
      <c r="E146" s="92" t="s">
        <v>80</v>
      </c>
      <c r="F146" s="113"/>
      <c r="G146" s="113"/>
      <c r="H146" s="115" t="s">
        <v>221</v>
      </c>
    </row>
    <row r="147" spans="2:8">
      <c r="B147" s="83" t="s">
        <v>137</v>
      </c>
      <c r="C147" s="194" t="s">
        <v>767</v>
      </c>
      <c r="D147" s="195">
        <v>888</v>
      </c>
      <c r="E147" s="442"/>
      <c r="F147" s="434" t="s">
        <v>137</v>
      </c>
      <c r="G147" s="194" t="s">
        <v>840</v>
      </c>
      <c r="H147" s="105">
        <v>869</v>
      </c>
    </row>
    <row r="148" spans="2:8">
      <c r="B148" s="104" t="s">
        <v>484</v>
      </c>
      <c r="C148" s="84" t="s">
        <v>693</v>
      </c>
      <c r="D148" s="85">
        <v>873</v>
      </c>
      <c r="E148" s="443"/>
      <c r="F148" s="591" t="s">
        <v>427</v>
      </c>
      <c r="G148" s="40" t="s">
        <v>1423</v>
      </c>
      <c r="H148" s="144">
        <v>580</v>
      </c>
    </row>
    <row r="149" spans="2:8">
      <c r="B149" s="83" t="s">
        <v>699</v>
      </c>
      <c r="C149" s="194" t="s">
        <v>715</v>
      </c>
      <c r="D149" s="195">
        <v>847</v>
      </c>
      <c r="E149" s="443"/>
      <c r="F149" s="434" t="s">
        <v>336</v>
      </c>
      <c r="G149" s="40" t="s">
        <v>1254</v>
      </c>
      <c r="H149" s="144">
        <v>454</v>
      </c>
    </row>
    <row r="150" spans="2:8">
      <c r="B150" s="97" t="s">
        <v>313</v>
      </c>
      <c r="C150" s="194" t="s">
        <v>995</v>
      </c>
      <c r="D150" s="195">
        <v>698</v>
      </c>
      <c r="E150" s="443"/>
      <c r="F150" s="106" t="s">
        <v>116</v>
      </c>
      <c r="G150" s="84" t="s">
        <v>1550</v>
      </c>
      <c r="H150" s="99">
        <v>274</v>
      </c>
    </row>
    <row r="151" spans="2:8">
      <c r="B151" s="86" t="s">
        <v>328</v>
      </c>
      <c r="C151" s="40" t="s">
        <v>964</v>
      </c>
      <c r="D151" s="199">
        <v>665</v>
      </c>
      <c r="E151" s="443"/>
      <c r="F151" s="430" t="s">
        <v>240</v>
      </c>
      <c r="G151" s="84" t="s">
        <v>1535</v>
      </c>
      <c r="H151" s="99">
        <v>1</v>
      </c>
    </row>
    <row r="152" spans="2:8">
      <c r="B152" s="83" t="s">
        <v>123</v>
      </c>
      <c r="C152" s="194" t="s">
        <v>894</v>
      </c>
      <c r="D152" s="195">
        <v>604</v>
      </c>
      <c r="E152" s="443"/>
      <c r="F152" s="448"/>
      <c r="G152" s="82"/>
      <c r="H152" s="295"/>
    </row>
    <row r="153" spans="2:8">
      <c r="B153" s="459" t="s">
        <v>109</v>
      </c>
      <c r="C153" s="82" t="s">
        <v>1096</v>
      </c>
      <c r="D153" s="193">
        <v>601</v>
      </c>
      <c r="E153" s="443"/>
      <c r="F153" s="430"/>
      <c r="G153" s="40"/>
      <c r="H153" s="144"/>
    </row>
    <row r="154" spans="2:8">
      <c r="B154" s="104" t="s">
        <v>119</v>
      </c>
      <c r="C154" s="84" t="s">
        <v>1144</v>
      </c>
      <c r="D154" s="102">
        <v>332</v>
      </c>
      <c r="E154" s="443"/>
      <c r="F154" s="430"/>
      <c r="G154" s="194"/>
      <c r="H154" s="105"/>
    </row>
    <row r="155" spans="2:8">
      <c r="B155" s="205" t="s">
        <v>116</v>
      </c>
      <c r="C155" s="84" t="s">
        <v>984</v>
      </c>
      <c r="D155" s="102">
        <v>317</v>
      </c>
      <c r="E155" s="443"/>
      <c r="F155" s="112"/>
      <c r="G155" s="82"/>
      <c r="H155" s="295"/>
    </row>
    <row r="156" spans="2:8">
      <c r="B156" s="83" t="s">
        <v>323</v>
      </c>
      <c r="C156" s="100" t="s">
        <v>1432</v>
      </c>
      <c r="D156" s="101">
        <v>264</v>
      </c>
      <c r="E156" s="443"/>
      <c r="F156" s="453"/>
      <c r="G156" s="40"/>
      <c r="H156" s="144"/>
    </row>
    <row r="157" spans="2:8">
      <c r="B157" s="83" t="s">
        <v>1384</v>
      </c>
      <c r="C157" s="84" t="s">
        <v>1383</v>
      </c>
      <c r="D157" s="99">
        <v>185</v>
      </c>
      <c r="E157" s="443"/>
      <c r="F157" s="112"/>
      <c r="G157" s="84"/>
      <c r="H157" s="99"/>
    </row>
    <row r="158" spans="2:8">
      <c r="B158" s="83" t="s">
        <v>117</v>
      </c>
      <c r="C158" s="84" t="s">
        <v>976</v>
      </c>
      <c r="D158" s="99">
        <v>126</v>
      </c>
      <c r="E158" s="443"/>
      <c r="F158" s="106"/>
      <c r="G158" s="84"/>
      <c r="H158" s="99"/>
    </row>
    <row r="159" spans="2:8">
      <c r="B159" s="83" t="s">
        <v>240</v>
      </c>
      <c r="C159" s="194" t="s">
        <v>917</v>
      </c>
      <c r="D159" s="195">
        <v>1</v>
      </c>
      <c r="E159" s="443"/>
      <c r="F159" s="430"/>
      <c r="G159" s="40"/>
      <c r="H159" s="144"/>
    </row>
    <row r="160" spans="2:8">
      <c r="B160" s="83"/>
      <c r="C160" s="194"/>
      <c r="D160" s="195"/>
      <c r="E160" s="443"/>
      <c r="F160" s="434"/>
      <c r="G160" s="194"/>
      <c r="H160" s="105"/>
    </row>
    <row r="161" spans="2:8">
      <c r="B161" s="205"/>
      <c r="C161" s="194"/>
      <c r="D161" s="195"/>
      <c r="E161" s="443"/>
      <c r="F161" s="477"/>
      <c r="G161" s="374"/>
      <c r="H161" s="440"/>
    </row>
    <row r="162" spans="2:8" ht="15.75" thickBot="1">
      <c r="B162" s="36"/>
      <c r="C162" s="207"/>
      <c r="D162" s="26"/>
      <c r="E162" s="31"/>
      <c r="F162" s="37"/>
      <c r="G162" s="24"/>
      <c r="H162" s="90"/>
    </row>
    <row r="163" spans="2:8" ht="15.75" thickBot="1">
      <c r="B163" s="116" t="s">
        <v>222</v>
      </c>
      <c r="C163" s="373"/>
      <c r="D163" s="113"/>
      <c r="E163" s="92" t="s">
        <v>81</v>
      </c>
      <c r="F163" s="113"/>
      <c r="G163" s="113"/>
      <c r="H163" s="115" t="s">
        <v>223</v>
      </c>
    </row>
    <row r="164" spans="2:8">
      <c r="B164" s="198" t="s">
        <v>137</v>
      </c>
      <c r="C164" s="194" t="s">
        <v>768</v>
      </c>
      <c r="D164" s="195">
        <v>925</v>
      </c>
      <c r="E164" s="442"/>
      <c r="F164" s="434" t="s">
        <v>137</v>
      </c>
      <c r="G164" s="194" t="s">
        <v>841</v>
      </c>
      <c r="H164" s="105">
        <v>820</v>
      </c>
    </row>
    <row r="165" spans="2:8">
      <c r="B165" s="83" t="s">
        <v>699</v>
      </c>
      <c r="C165" s="84" t="s">
        <v>685</v>
      </c>
      <c r="D165" s="85">
        <v>837</v>
      </c>
      <c r="E165" s="443"/>
      <c r="F165" s="209"/>
      <c r="G165" s="40"/>
      <c r="H165" s="144"/>
    </row>
    <row r="166" spans="2:8">
      <c r="B166" s="423" t="s">
        <v>116</v>
      </c>
      <c r="C166" s="84" t="s">
        <v>877</v>
      </c>
      <c r="D166" s="85">
        <v>248</v>
      </c>
      <c r="E166" s="443"/>
      <c r="F166" s="97"/>
      <c r="G166" s="84"/>
      <c r="H166" s="99"/>
    </row>
    <row r="167" spans="2:8">
      <c r="B167" s="104" t="s">
        <v>119</v>
      </c>
      <c r="C167" s="194" t="s">
        <v>912</v>
      </c>
      <c r="D167" s="195">
        <v>189</v>
      </c>
      <c r="E167" s="443"/>
      <c r="F167" s="303"/>
      <c r="G167" s="84"/>
      <c r="H167" s="99"/>
    </row>
    <row r="168" spans="2:8">
      <c r="B168" s="83" t="s">
        <v>117</v>
      </c>
      <c r="C168" s="194" t="s">
        <v>854</v>
      </c>
      <c r="D168" s="195">
        <v>93</v>
      </c>
      <c r="E168" s="443"/>
      <c r="F168" s="161"/>
      <c r="G168" s="82"/>
      <c r="H168" s="295"/>
    </row>
    <row r="169" spans="2:8">
      <c r="B169" s="97"/>
      <c r="C169" s="84"/>
      <c r="D169" s="85"/>
      <c r="E169" s="443"/>
      <c r="F169" s="112"/>
      <c r="G169" s="84"/>
      <c r="H169" s="99"/>
    </row>
    <row r="170" spans="2:8">
      <c r="B170" s="205"/>
      <c r="C170" s="84"/>
      <c r="D170" s="85"/>
      <c r="E170" s="443"/>
      <c r="F170" s="430"/>
      <c r="G170" s="40"/>
      <c r="H170" s="144"/>
    </row>
    <row r="171" spans="2:8">
      <c r="B171" s="384"/>
      <c r="C171" s="84"/>
      <c r="D171" s="99"/>
      <c r="E171" s="443"/>
      <c r="F171" s="159"/>
      <c r="G171" s="70"/>
      <c r="H171" s="160"/>
    </row>
    <row r="172" spans="2:8" ht="15.75" thickBot="1">
      <c r="B172" s="36"/>
      <c r="C172" s="207"/>
      <c r="D172" s="26"/>
      <c r="E172" s="27"/>
      <c r="F172" s="37"/>
      <c r="G172" s="24"/>
      <c r="H172" s="38"/>
    </row>
    <row r="173" spans="2:8" ht="15.75" thickBot="1">
      <c r="B173" s="116" t="s">
        <v>215</v>
      </c>
      <c r="C173" s="373"/>
      <c r="D173" s="113"/>
      <c r="E173" s="92" t="s">
        <v>82</v>
      </c>
      <c r="F173" s="113"/>
      <c r="G173" s="113"/>
      <c r="H173" s="115" t="s">
        <v>343</v>
      </c>
    </row>
    <row r="174" spans="2:8">
      <c r="B174" s="83" t="s">
        <v>137</v>
      </c>
      <c r="C174" s="194" t="s">
        <v>549</v>
      </c>
      <c r="D174" s="195">
        <v>872</v>
      </c>
      <c r="E174" s="442"/>
      <c r="F174" s="434" t="s">
        <v>427</v>
      </c>
      <c r="G174" s="431" t="s">
        <v>1208</v>
      </c>
      <c r="H174" s="432">
        <v>773</v>
      </c>
    </row>
    <row r="175" spans="2:8">
      <c r="B175" s="83" t="s">
        <v>138</v>
      </c>
      <c r="C175" s="84" t="s">
        <v>1438</v>
      </c>
      <c r="D175" s="85">
        <v>823</v>
      </c>
      <c r="E175" s="443"/>
      <c r="F175" s="456" t="s">
        <v>138</v>
      </c>
      <c r="G175" s="82" t="s">
        <v>1213</v>
      </c>
      <c r="H175" s="295">
        <v>702</v>
      </c>
    </row>
    <row r="176" spans="2:8">
      <c r="B176" s="83" t="s">
        <v>427</v>
      </c>
      <c r="C176" s="84" t="s">
        <v>1308</v>
      </c>
      <c r="D176" s="85">
        <v>820</v>
      </c>
      <c r="E176" s="443"/>
      <c r="F176" s="303" t="s">
        <v>388</v>
      </c>
      <c r="G176" s="84" t="s">
        <v>1285</v>
      </c>
      <c r="H176" s="99">
        <v>679</v>
      </c>
    </row>
    <row r="177" spans="2:8">
      <c r="B177" s="83" t="s">
        <v>388</v>
      </c>
      <c r="C177" s="84" t="s">
        <v>856</v>
      </c>
      <c r="D177" s="85">
        <v>787</v>
      </c>
      <c r="E177" s="443"/>
      <c r="F177" s="434" t="s">
        <v>109</v>
      </c>
      <c r="G177" s="82" t="s">
        <v>809</v>
      </c>
      <c r="H177" s="295">
        <v>638</v>
      </c>
    </row>
    <row r="178" spans="2:8">
      <c r="B178" s="83" t="s">
        <v>111</v>
      </c>
      <c r="C178" s="534" t="s">
        <v>856</v>
      </c>
      <c r="D178" s="535">
        <v>787</v>
      </c>
      <c r="E178" s="443"/>
      <c r="F178" s="430" t="s">
        <v>1268</v>
      </c>
      <c r="G178" s="40" t="s">
        <v>1270</v>
      </c>
      <c r="H178" s="144">
        <v>637</v>
      </c>
    </row>
    <row r="179" spans="2:8">
      <c r="B179" s="83" t="s">
        <v>109</v>
      </c>
      <c r="C179" s="84" t="s">
        <v>1330</v>
      </c>
      <c r="D179" s="85">
        <v>784</v>
      </c>
      <c r="E179" s="443"/>
      <c r="F179" s="342" t="s">
        <v>121</v>
      </c>
      <c r="G179" s="40" t="s">
        <v>1557</v>
      </c>
      <c r="H179" s="144">
        <v>523</v>
      </c>
    </row>
    <row r="180" spans="2:8">
      <c r="B180" s="83" t="s">
        <v>123</v>
      </c>
      <c r="C180" s="84" t="s">
        <v>892</v>
      </c>
      <c r="D180" s="85">
        <v>741</v>
      </c>
      <c r="E180" s="443"/>
      <c r="F180" s="342" t="s">
        <v>115</v>
      </c>
      <c r="G180" s="40" t="s">
        <v>1536</v>
      </c>
      <c r="H180" s="144">
        <v>482</v>
      </c>
    </row>
    <row r="181" spans="2:8">
      <c r="B181" s="86" t="s">
        <v>113</v>
      </c>
      <c r="C181" s="538" t="s">
        <v>714</v>
      </c>
      <c r="D181" s="539">
        <v>687</v>
      </c>
      <c r="E181" s="443"/>
      <c r="F181" s="111" t="s">
        <v>124</v>
      </c>
      <c r="G181" s="84" t="s">
        <v>1183</v>
      </c>
      <c r="H181" s="99">
        <v>416</v>
      </c>
    </row>
    <row r="182" spans="2:8">
      <c r="B182" s="384" t="s">
        <v>112</v>
      </c>
      <c r="C182" s="84" t="s">
        <v>718</v>
      </c>
      <c r="D182" s="102">
        <v>681</v>
      </c>
      <c r="E182" s="443"/>
      <c r="F182" s="385" t="s">
        <v>116</v>
      </c>
      <c r="G182" s="40" t="s">
        <v>1548</v>
      </c>
      <c r="H182" s="144">
        <v>314</v>
      </c>
    </row>
    <row r="183" spans="2:8">
      <c r="B183" s="86" t="s">
        <v>328</v>
      </c>
      <c r="C183" s="40" t="s">
        <v>618</v>
      </c>
      <c r="D183" s="144">
        <v>673</v>
      </c>
      <c r="E183" s="443"/>
      <c r="F183" s="161" t="s">
        <v>118</v>
      </c>
      <c r="G183" s="82" t="s">
        <v>1260</v>
      </c>
      <c r="H183" s="295">
        <v>237</v>
      </c>
    </row>
    <row r="184" spans="2:8">
      <c r="B184" s="202" t="s">
        <v>115</v>
      </c>
      <c r="C184" s="40" t="s">
        <v>1404</v>
      </c>
      <c r="D184" s="199">
        <v>592</v>
      </c>
      <c r="E184" s="443"/>
      <c r="F184" s="478"/>
      <c r="G184" s="479"/>
      <c r="H184" s="295"/>
    </row>
    <row r="185" spans="2:8">
      <c r="B185" s="83" t="s">
        <v>121</v>
      </c>
      <c r="C185" s="82" t="s">
        <v>1433</v>
      </c>
      <c r="D185" s="193">
        <v>581</v>
      </c>
      <c r="E185" s="443"/>
      <c r="F185" s="210"/>
      <c r="G185" s="100"/>
      <c r="H185" s="99"/>
    </row>
    <row r="186" spans="2:8">
      <c r="B186" s="163" t="s">
        <v>736</v>
      </c>
      <c r="C186" s="40" t="s">
        <v>1154</v>
      </c>
      <c r="D186" s="144">
        <v>456</v>
      </c>
      <c r="E186" s="443"/>
      <c r="F186" s="292"/>
      <c r="G186" s="70"/>
      <c r="H186" s="160"/>
    </row>
    <row r="187" spans="2:8">
      <c r="B187" s="83" t="s">
        <v>116</v>
      </c>
      <c r="C187" s="84" t="s">
        <v>918</v>
      </c>
      <c r="D187" s="85">
        <v>404</v>
      </c>
      <c r="E187" s="443"/>
      <c r="F187" s="342"/>
      <c r="G187" s="40"/>
      <c r="H187" s="144"/>
    </row>
    <row r="188" spans="2:8">
      <c r="B188" s="104" t="s">
        <v>118</v>
      </c>
      <c r="C188" s="84" t="s">
        <v>871</v>
      </c>
      <c r="D188" s="99">
        <v>235</v>
      </c>
      <c r="E188" s="443"/>
      <c r="F188" s="456"/>
      <c r="G188" s="82"/>
      <c r="H188" s="295"/>
    </row>
    <row r="189" spans="2:8">
      <c r="B189" s="104" t="s">
        <v>119</v>
      </c>
      <c r="C189" s="84" t="s">
        <v>864</v>
      </c>
      <c r="D189" s="99">
        <v>122</v>
      </c>
      <c r="E189" s="443"/>
      <c r="F189" s="159"/>
      <c r="G189" s="70"/>
      <c r="H189" s="144"/>
    </row>
    <row r="190" spans="2:8">
      <c r="B190" s="384" t="s">
        <v>117</v>
      </c>
      <c r="C190" s="194" t="s">
        <v>901</v>
      </c>
      <c r="D190" s="195">
        <v>90</v>
      </c>
      <c r="E190" s="443"/>
      <c r="F190" s="86"/>
      <c r="G190" s="476"/>
      <c r="H190" s="295"/>
    </row>
    <row r="191" spans="2:8">
      <c r="B191" s="103" t="s">
        <v>240</v>
      </c>
      <c r="C191" s="100" t="s">
        <v>916</v>
      </c>
      <c r="D191" s="101">
        <v>1</v>
      </c>
      <c r="E191" s="443"/>
      <c r="F191" s="86"/>
      <c r="G191" s="70"/>
      <c r="H191" s="144"/>
    </row>
    <row r="192" spans="2:8" ht="15.75" thickBot="1">
      <c r="B192" s="36"/>
      <c r="C192" s="207"/>
      <c r="D192" s="416"/>
      <c r="E192" s="27"/>
      <c r="F192" s="37"/>
      <c r="G192" s="24"/>
      <c r="H192" s="38"/>
    </row>
    <row r="193" spans="2:8" ht="15.75" thickBot="1">
      <c r="B193" s="116" t="s">
        <v>216</v>
      </c>
      <c r="C193" s="373"/>
      <c r="D193" s="113"/>
      <c r="E193" s="92" t="s">
        <v>83</v>
      </c>
      <c r="F193" s="113"/>
      <c r="G193" s="113"/>
      <c r="H193" s="115" t="s">
        <v>218</v>
      </c>
    </row>
    <row r="194" spans="2:8">
      <c r="B194" s="83" t="s">
        <v>137</v>
      </c>
      <c r="C194" s="534" t="s">
        <v>683</v>
      </c>
      <c r="D194" s="535">
        <v>894</v>
      </c>
      <c r="E194" s="442"/>
      <c r="F194" s="434" t="s">
        <v>427</v>
      </c>
      <c r="G194" s="194" t="s">
        <v>1209</v>
      </c>
      <c r="H194" s="105">
        <v>738</v>
      </c>
    </row>
    <row r="195" spans="2:8">
      <c r="B195" s="86" t="s">
        <v>427</v>
      </c>
      <c r="C195" s="40" t="s">
        <v>1196</v>
      </c>
      <c r="D195" s="199">
        <v>794</v>
      </c>
      <c r="E195" s="443"/>
      <c r="F195" s="112" t="s">
        <v>388</v>
      </c>
      <c r="G195" s="84" t="s">
        <v>1258</v>
      </c>
      <c r="H195" s="99">
        <v>584</v>
      </c>
    </row>
    <row r="196" spans="2:8">
      <c r="B196" s="83" t="s">
        <v>138</v>
      </c>
      <c r="C196" s="84" t="s">
        <v>758</v>
      </c>
      <c r="D196" s="85">
        <v>769</v>
      </c>
      <c r="E196" s="443"/>
      <c r="F196" s="161" t="s">
        <v>121</v>
      </c>
      <c r="G196" s="84" t="s">
        <v>1298</v>
      </c>
      <c r="H196" s="99">
        <v>504</v>
      </c>
    </row>
    <row r="197" spans="2:8">
      <c r="B197" s="98" t="s">
        <v>113</v>
      </c>
      <c r="C197" s="84" t="s">
        <v>1004</v>
      </c>
      <c r="D197" s="102">
        <v>672</v>
      </c>
      <c r="E197" s="443"/>
      <c r="F197" s="342" t="s">
        <v>115</v>
      </c>
      <c r="G197" s="194" t="s">
        <v>1537</v>
      </c>
      <c r="H197" s="105">
        <v>420</v>
      </c>
    </row>
    <row r="198" spans="2:8">
      <c r="B198" s="83" t="s">
        <v>123</v>
      </c>
      <c r="C198" s="194" t="s">
        <v>927</v>
      </c>
      <c r="D198" s="195">
        <v>666</v>
      </c>
      <c r="E198" s="443"/>
      <c r="F198" s="576" t="s">
        <v>116</v>
      </c>
      <c r="G198" s="84" t="s">
        <v>1296</v>
      </c>
      <c r="H198" s="99">
        <v>181</v>
      </c>
    </row>
    <row r="199" spans="2:8">
      <c r="B199" s="86" t="s">
        <v>109</v>
      </c>
      <c r="C199" s="70" t="s">
        <v>1095</v>
      </c>
      <c r="D199" s="71">
        <v>654</v>
      </c>
      <c r="E199" s="443"/>
      <c r="F199" s="342" t="s">
        <v>118</v>
      </c>
      <c r="G199" s="40" t="s">
        <v>1547</v>
      </c>
      <c r="H199" s="144">
        <v>127</v>
      </c>
    </row>
    <row r="200" spans="2:8">
      <c r="B200" s="83" t="s">
        <v>388</v>
      </c>
      <c r="C200" s="84" t="s">
        <v>1398</v>
      </c>
      <c r="D200" s="85">
        <v>651</v>
      </c>
      <c r="E200" s="443"/>
      <c r="F200" s="161"/>
      <c r="G200" s="194"/>
      <c r="H200" s="105"/>
    </row>
    <row r="201" spans="2:8">
      <c r="B201" s="83" t="s">
        <v>121</v>
      </c>
      <c r="C201" s="194" t="s">
        <v>1434</v>
      </c>
      <c r="D201" s="195">
        <v>559</v>
      </c>
      <c r="E201" s="443"/>
      <c r="F201" s="106"/>
      <c r="G201" s="84"/>
      <c r="H201" s="99"/>
    </row>
    <row r="202" spans="2:8">
      <c r="B202" s="83" t="s">
        <v>115</v>
      </c>
      <c r="C202" s="194" t="s">
        <v>728</v>
      </c>
      <c r="D202" s="195">
        <v>512</v>
      </c>
      <c r="E202" s="443"/>
      <c r="F202" s="430"/>
      <c r="G202" s="100"/>
      <c r="H202" s="109"/>
    </row>
    <row r="203" spans="2:8">
      <c r="B203" s="163" t="s">
        <v>116</v>
      </c>
      <c r="C203" s="70" t="s">
        <v>730</v>
      </c>
      <c r="D203" s="71">
        <v>260</v>
      </c>
      <c r="E203" s="443"/>
      <c r="F203" s="111"/>
      <c r="G203" s="84"/>
      <c r="H203" s="99"/>
    </row>
    <row r="204" spans="2:8">
      <c r="B204" s="104" t="s">
        <v>118</v>
      </c>
      <c r="C204" s="84" t="s">
        <v>872</v>
      </c>
      <c r="D204" s="99">
        <v>149</v>
      </c>
      <c r="E204" s="443"/>
      <c r="F204" s="212"/>
      <c r="G204" s="70"/>
      <c r="H204" s="160"/>
    </row>
    <row r="205" spans="2:8">
      <c r="B205" s="83" t="s">
        <v>117</v>
      </c>
      <c r="C205" s="194" t="s">
        <v>902</v>
      </c>
      <c r="D205" s="195">
        <v>7</v>
      </c>
      <c r="E205" s="443"/>
      <c r="F205" s="107"/>
      <c r="G205" s="100"/>
      <c r="H205" s="109"/>
    </row>
    <row r="206" spans="2:8">
      <c r="B206" s="86" t="s">
        <v>240</v>
      </c>
      <c r="C206" s="40" t="s">
        <v>1403</v>
      </c>
      <c r="D206" s="199">
        <v>1</v>
      </c>
      <c r="E206" s="443"/>
      <c r="F206" s="447"/>
      <c r="G206" s="70"/>
      <c r="H206" s="160"/>
    </row>
    <row r="207" spans="2:8">
      <c r="B207" s="103"/>
      <c r="C207" s="100"/>
      <c r="D207" s="101"/>
      <c r="E207" s="443"/>
      <c r="F207" s="447"/>
      <c r="G207" s="70"/>
      <c r="H207" s="160"/>
    </row>
    <row r="208" spans="2:8">
      <c r="B208" s="103"/>
      <c r="C208" s="100"/>
      <c r="D208" s="101"/>
      <c r="E208" s="443"/>
      <c r="F208" s="107"/>
      <c r="G208" s="100"/>
      <c r="H208" s="109"/>
    </row>
    <row r="209" spans="2:8" ht="15.75" thickBot="1">
      <c r="B209" s="68"/>
      <c r="C209" s="70"/>
      <c r="D209" s="65"/>
      <c r="E209" s="27"/>
      <c r="F209" s="37"/>
      <c r="G209" s="24"/>
      <c r="H209" s="38"/>
    </row>
    <row r="210" spans="2:8" ht="15.75" thickBot="1">
      <c r="B210" s="116" t="s">
        <v>217</v>
      </c>
      <c r="C210" s="373"/>
      <c r="D210" s="113"/>
      <c r="E210" s="92" t="s">
        <v>84</v>
      </c>
      <c r="F210" s="113"/>
      <c r="G210" s="113"/>
      <c r="H210" s="115" t="s">
        <v>219</v>
      </c>
    </row>
    <row r="211" spans="2:8">
      <c r="B211" s="83" t="s">
        <v>137</v>
      </c>
      <c r="C211" s="84" t="s">
        <v>603</v>
      </c>
      <c r="D211" s="85">
        <v>858</v>
      </c>
      <c r="E211" s="442"/>
      <c r="F211" s="161" t="s">
        <v>121</v>
      </c>
      <c r="G211" s="40" t="s">
        <v>1320</v>
      </c>
      <c r="H211" s="144">
        <v>490</v>
      </c>
    </row>
    <row r="212" spans="2:8">
      <c r="B212" s="83" t="s">
        <v>125</v>
      </c>
      <c r="C212" s="84" t="s">
        <v>1018</v>
      </c>
      <c r="D212" s="85">
        <v>817</v>
      </c>
      <c r="E212" s="443"/>
      <c r="F212" s="342" t="s">
        <v>115</v>
      </c>
      <c r="G212" s="82" t="s">
        <v>1538</v>
      </c>
      <c r="H212" s="295">
        <v>317</v>
      </c>
    </row>
    <row r="213" spans="2:8">
      <c r="B213" s="83" t="s">
        <v>113</v>
      </c>
      <c r="C213" s="84" t="s">
        <v>1005</v>
      </c>
      <c r="D213" s="85">
        <v>637</v>
      </c>
      <c r="E213" s="443"/>
      <c r="F213" s="104"/>
      <c r="G213" s="84"/>
      <c r="H213" s="99"/>
    </row>
    <row r="214" spans="2:8">
      <c r="B214" s="550" t="s">
        <v>138</v>
      </c>
      <c r="C214" s="84" t="s">
        <v>668</v>
      </c>
      <c r="D214" s="85">
        <v>631</v>
      </c>
      <c r="E214" s="443"/>
      <c r="F214" s="111"/>
      <c r="G214" s="84"/>
      <c r="H214" s="99"/>
    </row>
    <row r="215" spans="2:8">
      <c r="B215" s="83" t="s">
        <v>121</v>
      </c>
      <c r="C215" s="40" t="s">
        <v>1435</v>
      </c>
      <c r="D215" s="199">
        <v>557</v>
      </c>
      <c r="E215" s="443"/>
      <c r="F215" s="209"/>
      <c r="G215" s="84"/>
      <c r="H215" s="99"/>
    </row>
    <row r="216" spans="2:8">
      <c r="B216" s="104" t="s">
        <v>115</v>
      </c>
      <c r="C216" s="40" t="s">
        <v>1405</v>
      </c>
      <c r="D216" s="199">
        <v>414</v>
      </c>
      <c r="E216" s="443"/>
      <c r="F216" s="201"/>
      <c r="G216" s="194"/>
      <c r="H216" s="105"/>
    </row>
    <row r="217" spans="2:8">
      <c r="B217" s="83" t="s">
        <v>116</v>
      </c>
      <c r="C217" s="84" t="s">
        <v>920</v>
      </c>
      <c r="D217" s="85">
        <v>153</v>
      </c>
      <c r="E217" s="443"/>
      <c r="F217" s="331"/>
      <c r="G217" s="84"/>
      <c r="H217" s="99"/>
    </row>
    <row r="218" spans="2:8" ht="15.75" thickBot="1">
      <c r="B218" s="36"/>
      <c r="C218" s="207"/>
      <c r="D218" s="26"/>
      <c r="E218" s="27"/>
      <c r="F218" s="37"/>
      <c r="G218" s="24"/>
      <c r="H218" s="38"/>
    </row>
    <row r="219" spans="2:8" ht="15.75" thickBot="1">
      <c r="B219" s="116" t="s">
        <v>224</v>
      </c>
      <c r="C219" s="373"/>
      <c r="D219" s="113"/>
      <c r="E219" s="92" t="s">
        <v>85</v>
      </c>
      <c r="F219" s="113"/>
      <c r="G219" s="113"/>
      <c r="H219" s="115" t="s">
        <v>225</v>
      </c>
    </row>
    <row r="220" spans="2:8">
      <c r="B220" s="83" t="s">
        <v>481</v>
      </c>
      <c r="C220" s="194" t="s">
        <v>1155</v>
      </c>
      <c r="D220" s="195">
        <v>1160</v>
      </c>
      <c r="E220" s="443"/>
      <c r="F220" s="434" t="s">
        <v>109</v>
      </c>
      <c r="G220" s="82" t="s">
        <v>808</v>
      </c>
      <c r="H220" s="295">
        <v>889</v>
      </c>
    </row>
    <row r="221" spans="2:8">
      <c r="B221" s="104" t="s">
        <v>109</v>
      </c>
      <c r="C221" s="84" t="s">
        <v>1327</v>
      </c>
      <c r="D221" s="85">
        <v>925</v>
      </c>
      <c r="E221" s="443"/>
      <c r="F221" s="106" t="s">
        <v>138</v>
      </c>
      <c r="G221" s="40" t="s">
        <v>1484</v>
      </c>
      <c r="H221" s="144">
        <v>823</v>
      </c>
    </row>
    <row r="222" spans="2:8">
      <c r="B222" s="384" t="s">
        <v>137</v>
      </c>
      <c r="C222" s="82" t="s">
        <v>961</v>
      </c>
      <c r="D222" s="193">
        <v>919</v>
      </c>
      <c r="E222" s="443"/>
      <c r="F222" s="303" t="s">
        <v>388</v>
      </c>
      <c r="G222" s="40" t="s">
        <v>1286</v>
      </c>
      <c r="H222" s="144">
        <v>783</v>
      </c>
    </row>
    <row r="223" spans="2:8">
      <c r="B223" s="98" t="s">
        <v>100</v>
      </c>
      <c r="C223" s="100" t="s">
        <v>741</v>
      </c>
      <c r="D223" s="101">
        <v>906</v>
      </c>
      <c r="E223" s="443"/>
      <c r="F223" s="430" t="s">
        <v>427</v>
      </c>
      <c r="G223" s="40" t="s">
        <v>1210</v>
      </c>
      <c r="H223" s="144">
        <v>733</v>
      </c>
    </row>
    <row r="224" spans="2:8">
      <c r="B224" s="97" t="s">
        <v>699</v>
      </c>
      <c r="C224" s="40" t="s">
        <v>977</v>
      </c>
      <c r="D224" s="200">
        <v>881</v>
      </c>
      <c r="E224" s="443"/>
      <c r="F224" s="198" t="s">
        <v>124</v>
      </c>
      <c r="G224" s="40" t="s">
        <v>1184</v>
      </c>
      <c r="H224" s="144">
        <v>533</v>
      </c>
    </row>
    <row r="225" spans="2:8">
      <c r="B225" s="83" t="s">
        <v>123</v>
      </c>
      <c r="C225" s="84" t="s">
        <v>945</v>
      </c>
      <c r="D225" s="85">
        <v>846</v>
      </c>
      <c r="E225" s="443"/>
      <c r="F225" s="112" t="s">
        <v>314</v>
      </c>
      <c r="G225" s="40" t="s">
        <v>1552</v>
      </c>
      <c r="H225" s="144">
        <v>482</v>
      </c>
    </row>
    <row r="226" spans="2:8">
      <c r="B226" s="83" t="s">
        <v>427</v>
      </c>
      <c r="C226" s="40" t="s">
        <v>1309</v>
      </c>
      <c r="D226" s="199">
        <v>799</v>
      </c>
      <c r="E226" s="443"/>
      <c r="F226" s="342"/>
      <c r="G226" s="40"/>
      <c r="H226" s="144"/>
    </row>
    <row r="227" spans="2:8">
      <c r="B227" s="83" t="s">
        <v>388</v>
      </c>
      <c r="C227" s="194" t="s">
        <v>962</v>
      </c>
      <c r="D227" s="195">
        <v>792</v>
      </c>
      <c r="E227" s="443"/>
      <c r="F227" s="208"/>
      <c r="G227" s="40"/>
      <c r="H227" s="144"/>
    </row>
    <row r="228" spans="2:8">
      <c r="B228" s="97" t="s">
        <v>407</v>
      </c>
      <c r="C228" s="100" t="s">
        <v>962</v>
      </c>
      <c r="D228" s="101">
        <v>792</v>
      </c>
      <c r="E228" s="443"/>
      <c r="F228" s="342"/>
      <c r="G228" s="82"/>
      <c r="H228" s="295"/>
    </row>
    <row r="229" spans="2:8">
      <c r="B229" s="83" t="s">
        <v>138</v>
      </c>
      <c r="C229" s="70" t="s">
        <v>523</v>
      </c>
      <c r="D229" s="71">
        <v>743</v>
      </c>
      <c r="E229" s="443"/>
      <c r="F229" s="161"/>
      <c r="G229" s="82"/>
      <c r="H229" s="295"/>
    </row>
    <row r="230" spans="2:8">
      <c r="B230" s="83" t="s">
        <v>328</v>
      </c>
      <c r="C230" s="100" t="s">
        <v>1451</v>
      </c>
      <c r="D230" s="101">
        <v>709</v>
      </c>
      <c r="E230" s="443"/>
      <c r="F230" s="434"/>
      <c r="G230" s="82"/>
      <c r="H230" s="295"/>
    </row>
    <row r="231" spans="2:8">
      <c r="B231" s="104" t="s">
        <v>124</v>
      </c>
      <c r="C231" s="70" t="s">
        <v>1408</v>
      </c>
      <c r="D231" s="71">
        <v>522</v>
      </c>
      <c r="E231" s="443"/>
      <c r="F231" s="434"/>
      <c r="G231" s="82"/>
      <c r="H231" s="295"/>
    </row>
    <row r="232" spans="2:8">
      <c r="B232" s="206" t="s">
        <v>314</v>
      </c>
      <c r="C232" s="40" t="s">
        <v>731</v>
      </c>
      <c r="D232" s="200">
        <v>514</v>
      </c>
      <c r="E232" s="443"/>
      <c r="F232" s="104"/>
      <c r="G232" s="40"/>
      <c r="H232" s="144"/>
    </row>
    <row r="233" spans="2:8">
      <c r="B233" s="83" t="s">
        <v>114</v>
      </c>
      <c r="C233" s="84" t="s">
        <v>1455</v>
      </c>
      <c r="D233" s="99">
        <v>513</v>
      </c>
      <c r="E233" s="443"/>
      <c r="F233" s="159"/>
      <c r="G233" s="70"/>
      <c r="H233" s="160"/>
    </row>
    <row r="234" spans="2:8">
      <c r="B234" s="83" t="s">
        <v>115</v>
      </c>
      <c r="C234" s="194" t="s">
        <v>982</v>
      </c>
      <c r="D234" s="195">
        <v>476</v>
      </c>
      <c r="E234" s="443"/>
      <c r="F234" s="292"/>
      <c r="G234" s="70"/>
      <c r="H234" s="160"/>
    </row>
    <row r="235" spans="2:8">
      <c r="B235" s="104" t="s">
        <v>119</v>
      </c>
      <c r="C235" s="84" t="s">
        <v>1145</v>
      </c>
      <c r="D235" s="99">
        <v>103</v>
      </c>
      <c r="E235" s="443"/>
      <c r="F235" s="202"/>
      <c r="G235" s="70"/>
      <c r="H235" s="160"/>
    </row>
    <row r="236" spans="2:8">
      <c r="B236" s="83"/>
      <c r="C236" s="84"/>
      <c r="D236" s="102"/>
      <c r="E236" s="443"/>
      <c r="F236" s="430"/>
      <c r="G236" s="40"/>
      <c r="H236" s="144"/>
    </row>
    <row r="237" spans="2:8">
      <c r="B237" s="384"/>
      <c r="C237" s="84"/>
      <c r="D237" s="85"/>
      <c r="E237" s="443"/>
      <c r="F237" s="159"/>
      <c r="G237" s="70"/>
      <c r="H237" s="160"/>
    </row>
    <row r="238" spans="2:8">
      <c r="B238" s="83"/>
      <c r="C238" s="84"/>
      <c r="D238" s="99"/>
      <c r="E238" s="443"/>
      <c r="F238" s="161"/>
      <c r="G238" s="40"/>
      <c r="H238" s="144"/>
    </row>
    <row r="239" spans="2:8">
      <c r="B239" s="83"/>
      <c r="C239" s="84"/>
      <c r="D239" s="99"/>
      <c r="E239" s="443"/>
      <c r="F239" s="303"/>
      <c r="G239" s="82"/>
      <c r="H239" s="295"/>
    </row>
    <row r="240" spans="2:8">
      <c r="B240" s="104"/>
      <c r="C240" s="84"/>
      <c r="D240" s="85"/>
      <c r="E240" s="443"/>
      <c r="F240" s="159"/>
      <c r="G240" s="70"/>
      <c r="H240" s="160"/>
    </row>
    <row r="241" spans="2:11">
      <c r="B241" s="83"/>
      <c r="C241" s="84"/>
      <c r="D241" s="85"/>
      <c r="E241" s="443"/>
      <c r="F241" s="159"/>
      <c r="G241" s="70"/>
      <c r="H241" s="160"/>
    </row>
    <row r="242" spans="2:11">
      <c r="B242" s="198"/>
      <c r="C242" s="194"/>
      <c r="D242" s="195"/>
      <c r="E242" s="443"/>
      <c r="F242" s="159"/>
      <c r="G242" s="70"/>
      <c r="H242" s="160"/>
    </row>
    <row r="243" spans="2:11">
      <c r="B243" s="83"/>
      <c r="C243" s="84"/>
      <c r="D243" s="99"/>
      <c r="E243" s="443"/>
      <c r="F243" s="161"/>
      <c r="G243" s="40"/>
      <c r="H243" s="144"/>
    </row>
    <row r="244" spans="2:11">
      <c r="B244" s="86"/>
      <c r="C244" s="40"/>
      <c r="D244" s="144"/>
      <c r="E244" s="443"/>
      <c r="F244" s="86"/>
      <c r="G244" s="82"/>
      <c r="H244" s="295"/>
    </row>
    <row r="245" spans="2:11" ht="15.75" thickBot="1">
      <c r="B245" s="68"/>
      <c r="C245" s="70"/>
      <c r="D245" s="65"/>
      <c r="E245" s="31"/>
      <c r="F245" s="37"/>
      <c r="G245" s="24"/>
      <c r="H245" s="38"/>
    </row>
    <row r="246" spans="2:11" ht="15.75" thickBot="1">
      <c r="B246" s="116" t="s">
        <v>226</v>
      </c>
      <c r="C246" s="373"/>
      <c r="D246" s="113"/>
      <c r="E246" s="92" t="s">
        <v>86</v>
      </c>
      <c r="F246" s="113"/>
      <c r="G246" s="113"/>
      <c r="H246" s="115" t="s">
        <v>227</v>
      </c>
    </row>
    <row r="247" spans="2:11">
      <c r="B247" s="86" t="s">
        <v>481</v>
      </c>
      <c r="C247" s="82" t="s">
        <v>1156</v>
      </c>
      <c r="D247" s="193">
        <v>1161</v>
      </c>
      <c r="E247" s="442"/>
      <c r="F247" s="201" t="s">
        <v>137</v>
      </c>
      <c r="G247" s="304" t="s">
        <v>1500</v>
      </c>
      <c r="H247" s="105">
        <v>979</v>
      </c>
    </row>
    <row r="248" spans="2:11">
      <c r="B248" s="97" t="s">
        <v>137</v>
      </c>
      <c r="C248" s="84" t="s">
        <v>608</v>
      </c>
      <c r="D248" s="85">
        <v>947</v>
      </c>
      <c r="E248" s="443"/>
      <c r="F248" s="112" t="s">
        <v>109</v>
      </c>
      <c r="G248" s="100" t="s">
        <v>1367</v>
      </c>
      <c r="H248" s="99">
        <v>871</v>
      </c>
    </row>
    <row r="249" spans="2:11">
      <c r="B249" s="104" t="s">
        <v>109</v>
      </c>
      <c r="C249" s="84" t="s">
        <v>533</v>
      </c>
      <c r="D249" s="85">
        <v>902</v>
      </c>
      <c r="E249" s="443"/>
      <c r="F249" s="342" t="s">
        <v>388</v>
      </c>
      <c r="G249" s="40" t="s">
        <v>1287</v>
      </c>
      <c r="H249" s="144">
        <v>751</v>
      </c>
    </row>
    <row r="250" spans="2:11">
      <c r="B250" s="163" t="s">
        <v>388</v>
      </c>
      <c r="C250" s="84" t="s">
        <v>709</v>
      </c>
      <c r="D250" s="85">
        <v>785</v>
      </c>
      <c r="E250" s="443"/>
      <c r="F250" s="303" t="s">
        <v>427</v>
      </c>
      <c r="G250" s="84" t="s">
        <v>1424</v>
      </c>
      <c r="H250" s="99">
        <v>705</v>
      </c>
    </row>
    <row r="251" spans="2:11">
      <c r="B251" s="83" t="s">
        <v>123</v>
      </c>
      <c r="C251" s="84" t="s">
        <v>1411</v>
      </c>
      <c r="D251" s="85">
        <v>747</v>
      </c>
      <c r="E251" s="443"/>
      <c r="F251" s="434" t="s">
        <v>427</v>
      </c>
      <c r="G251" s="40" t="s">
        <v>1189</v>
      </c>
      <c r="H251" s="144">
        <v>611</v>
      </c>
    </row>
    <row r="252" spans="2:11">
      <c r="B252" s="83" t="s">
        <v>699</v>
      </c>
      <c r="C252" s="194" t="s">
        <v>978</v>
      </c>
      <c r="D252" s="195">
        <v>731</v>
      </c>
      <c r="E252" s="443"/>
      <c r="F252" s="342"/>
      <c r="G252" s="40"/>
      <c r="H252" s="295"/>
    </row>
    <row r="253" spans="2:11">
      <c r="B253" s="198" t="s">
        <v>427</v>
      </c>
      <c r="C253" s="194" t="s">
        <v>1198</v>
      </c>
      <c r="D253" s="195">
        <v>715</v>
      </c>
      <c r="E253" s="443"/>
      <c r="F253" s="161"/>
      <c r="G253" s="304"/>
      <c r="H253" s="105"/>
      <c r="K253" s="66"/>
    </row>
    <row r="254" spans="2:11">
      <c r="B254" s="550" t="s">
        <v>128</v>
      </c>
      <c r="C254" s="84" t="s">
        <v>744</v>
      </c>
      <c r="D254" s="85">
        <v>711</v>
      </c>
      <c r="E254" s="443"/>
      <c r="F254" s="430"/>
      <c r="G254" s="40"/>
      <c r="H254" s="144"/>
      <c r="K254" s="66"/>
    </row>
    <row r="255" spans="2:11">
      <c r="B255" s="86" t="s">
        <v>114</v>
      </c>
      <c r="C255" s="100" t="s">
        <v>717</v>
      </c>
      <c r="D255" s="101">
        <v>482</v>
      </c>
      <c r="E255" s="443"/>
      <c r="F255" s="112"/>
      <c r="G255" s="84"/>
      <c r="H255" s="99"/>
      <c r="K255" s="66"/>
    </row>
    <row r="256" spans="2:11">
      <c r="B256" s="83" t="s">
        <v>115</v>
      </c>
      <c r="C256" s="100" t="s">
        <v>1406</v>
      </c>
      <c r="D256" s="101">
        <v>428</v>
      </c>
      <c r="E256" s="443"/>
      <c r="F256" s="106"/>
      <c r="G256" s="84"/>
      <c r="H256" s="99"/>
      <c r="K256" s="66"/>
    </row>
    <row r="257" spans="2:13">
      <c r="B257" s="104"/>
      <c r="C257" s="100"/>
      <c r="D257" s="101"/>
      <c r="E257" s="443"/>
      <c r="F257" s="161"/>
      <c r="G257" s="304"/>
      <c r="H257" s="105"/>
      <c r="K257" s="66"/>
    </row>
    <row r="258" spans="2:13">
      <c r="B258" s="83"/>
      <c r="C258" s="84"/>
      <c r="D258" s="102"/>
      <c r="E258" s="443"/>
      <c r="F258" s="108"/>
      <c r="G258" s="100"/>
      <c r="H258" s="109"/>
      <c r="K258" s="66"/>
    </row>
    <row r="259" spans="2:13" ht="15.75" thickBot="1">
      <c r="B259" s="36"/>
      <c r="C259" s="207"/>
      <c r="D259" s="26"/>
      <c r="E259" s="27"/>
      <c r="F259" s="37"/>
      <c r="G259" s="24"/>
      <c r="H259" s="38"/>
    </row>
    <row r="260" spans="2:13" ht="15.75" thickBot="1">
      <c r="B260" s="116" t="s">
        <v>228</v>
      </c>
      <c r="C260" s="373"/>
      <c r="D260" s="113"/>
      <c r="E260" s="92" t="s">
        <v>87</v>
      </c>
      <c r="F260" s="113"/>
      <c r="G260" s="113"/>
      <c r="H260" s="115" t="s">
        <v>229</v>
      </c>
    </row>
    <row r="261" spans="2:13">
      <c r="B261" s="163" t="s">
        <v>137</v>
      </c>
      <c r="C261" s="194" t="s">
        <v>680</v>
      </c>
      <c r="D261" s="195">
        <v>769</v>
      </c>
      <c r="E261" s="30"/>
      <c r="F261" s="303"/>
      <c r="G261" s="302"/>
      <c r="H261" s="105"/>
    </row>
    <row r="262" spans="2:13">
      <c r="B262" s="83"/>
      <c r="C262" s="84"/>
      <c r="D262" s="85"/>
      <c r="E262" s="27"/>
      <c r="F262" s="73"/>
      <c r="G262" s="84"/>
      <c r="H262" s="99"/>
    </row>
    <row r="263" spans="2:13">
      <c r="B263" s="83"/>
      <c r="C263" s="84"/>
      <c r="D263" s="85"/>
      <c r="E263" s="27"/>
      <c r="F263" s="83"/>
      <c r="G263" s="84"/>
      <c r="H263" s="99"/>
    </row>
    <row r="264" spans="2:13" ht="15.75" thickBot="1">
      <c r="B264" s="103"/>
      <c r="C264" s="100"/>
      <c r="D264" s="101"/>
      <c r="E264" s="27"/>
      <c r="F264" s="37"/>
      <c r="G264" s="24"/>
      <c r="H264" s="38"/>
      <c r="L264" s="66"/>
      <c r="M264" s="66"/>
    </row>
    <row r="265" spans="2:13" ht="15.75" thickBot="1">
      <c r="B265" s="116" t="s">
        <v>232</v>
      </c>
      <c r="C265" s="373"/>
      <c r="D265" s="113"/>
      <c r="E265" s="92" t="s">
        <v>88</v>
      </c>
      <c r="F265" s="113"/>
      <c r="G265" s="113"/>
      <c r="H265" s="115" t="s">
        <v>143</v>
      </c>
      <c r="L265" s="66"/>
      <c r="M265" s="66"/>
    </row>
    <row r="266" spans="2:13">
      <c r="B266" s="384" t="s">
        <v>699</v>
      </c>
      <c r="C266" s="194" t="s">
        <v>1009</v>
      </c>
      <c r="D266" s="195">
        <v>885</v>
      </c>
      <c r="E266" s="30"/>
      <c r="F266" s="126"/>
      <c r="G266" s="127"/>
      <c r="H266" s="128"/>
      <c r="L266" s="66"/>
      <c r="M266" s="66"/>
    </row>
    <row r="267" spans="2:13">
      <c r="B267" s="83" t="s">
        <v>109</v>
      </c>
      <c r="C267" s="84" t="s">
        <v>1326</v>
      </c>
      <c r="D267" s="85">
        <v>842</v>
      </c>
      <c r="E267" s="27"/>
      <c r="F267" s="126"/>
      <c r="G267" s="127"/>
      <c r="H267" s="128"/>
      <c r="L267" s="66"/>
      <c r="M267" s="66"/>
    </row>
    <row r="268" spans="2:13">
      <c r="B268" s="83" t="s">
        <v>100</v>
      </c>
      <c r="C268" s="194" t="s">
        <v>695</v>
      </c>
      <c r="D268" s="195">
        <v>820</v>
      </c>
      <c r="E268" s="27"/>
      <c r="F268" s="126"/>
      <c r="G268" s="127"/>
      <c r="H268" s="128"/>
    </row>
    <row r="269" spans="2:13">
      <c r="B269" s="202" t="s">
        <v>123</v>
      </c>
      <c r="C269" s="40" t="s">
        <v>1066</v>
      </c>
      <c r="D269" s="200">
        <v>740</v>
      </c>
      <c r="E269" s="27"/>
      <c r="F269" s="126"/>
      <c r="G269" s="127"/>
      <c r="H269" s="128"/>
    </row>
    <row r="270" spans="2:13">
      <c r="B270" s="104" t="s">
        <v>388</v>
      </c>
      <c r="C270" s="82" t="s">
        <v>1401</v>
      </c>
      <c r="D270" s="193">
        <v>711</v>
      </c>
      <c r="E270" s="27"/>
      <c r="F270" s="126"/>
      <c r="G270" s="127"/>
      <c r="H270" s="128"/>
    </row>
    <row r="271" spans="2:13">
      <c r="B271" s="104" t="s">
        <v>313</v>
      </c>
      <c r="C271" s="84" t="s">
        <v>996</v>
      </c>
      <c r="D271" s="85">
        <v>657</v>
      </c>
      <c r="E271" s="27"/>
      <c r="F271" s="126"/>
      <c r="G271" s="127"/>
      <c r="H271" s="128"/>
    </row>
    <row r="272" spans="2:13">
      <c r="B272" s="86" t="s">
        <v>314</v>
      </c>
      <c r="C272" s="84" t="s">
        <v>881</v>
      </c>
      <c r="D272" s="85">
        <v>394</v>
      </c>
      <c r="E272" s="27"/>
      <c r="F272" s="126"/>
      <c r="G272" s="127"/>
      <c r="H272" s="128"/>
    </row>
    <row r="273" spans="2:8">
      <c r="B273" s="384" t="s">
        <v>119</v>
      </c>
      <c r="C273" s="194" t="s">
        <v>1146</v>
      </c>
      <c r="D273" s="195">
        <v>167</v>
      </c>
      <c r="E273" s="27"/>
      <c r="F273" s="126"/>
      <c r="G273" s="127"/>
      <c r="H273" s="128"/>
    </row>
    <row r="274" spans="2:8">
      <c r="B274" s="206"/>
      <c r="C274" s="82"/>
      <c r="D274" s="193"/>
      <c r="E274" s="27"/>
      <c r="F274" s="126"/>
      <c r="G274" s="127"/>
      <c r="H274" s="128"/>
    </row>
    <row r="275" spans="2:8">
      <c r="B275" s="198"/>
      <c r="C275" s="82"/>
      <c r="D275" s="193"/>
      <c r="E275" s="27"/>
      <c r="F275" s="126"/>
      <c r="G275" s="127"/>
      <c r="H275" s="128"/>
    </row>
    <row r="276" spans="2:8">
      <c r="B276" s="86"/>
      <c r="C276" s="40"/>
      <c r="D276" s="200"/>
      <c r="E276" s="27"/>
      <c r="F276" s="126"/>
      <c r="G276" s="127"/>
      <c r="H276" s="128"/>
    </row>
    <row r="277" spans="2:8">
      <c r="B277" s="83"/>
      <c r="C277" s="100"/>
      <c r="D277" s="101"/>
      <c r="E277" s="27"/>
      <c r="F277" s="126"/>
      <c r="G277" s="127"/>
      <c r="H277" s="128"/>
    </row>
    <row r="278" spans="2:8">
      <c r="B278" s="103"/>
      <c r="C278" s="100"/>
      <c r="D278" s="101"/>
      <c r="E278" s="27"/>
      <c r="F278" s="126"/>
      <c r="G278" s="127"/>
      <c r="H278" s="128"/>
    </row>
    <row r="279" spans="2:8">
      <c r="B279" s="110"/>
      <c r="C279" s="100"/>
      <c r="D279" s="101"/>
      <c r="E279" s="27"/>
      <c r="F279" s="126"/>
      <c r="G279" s="127"/>
      <c r="H279" s="128"/>
    </row>
    <row r="280" spans="2:8">
      <c r="B280" s="103"/>
      <c r="C280" s="100"/>
      <c r="D280" s="101"/>
      <c r="E280" s="27"/>
      <c r="F280" s="126"/>
      <c r="G280" s="127"/>
      <c r="H280" s="128"/>
    </row>
    <row r="281" spans="2:8">
      <c r="B281" s="104"/>
      <c r="C281" s="84"/>
      <c r="D281" s="85"/>
      <c r="E281" s="27"/>
      <c r="F281" s="126"/>
      <c r="G281" s="127"/>
      <c r="H281" s="128"/>
    </row>
    <row r="282" spans="2:8">
      <c r="B282" s="163"/>
      <c r="C282" s="40"/>
      <c r="D282" s="199"/>
      <c r="E282" s="27"/>
      <c r="F282" s="126"/>
      <c r="G282" s="127"/>
      <c r="H282" s="128"/>
    </row>
    <row r="283" spans="2:8">
      <c r="B283" s="446"/>
      <c r="C283" s="70"/>
      <c r="D283" s="71"/>
      <c r="E283" s="27"/>
      <c r="F283" s="126"/>
      <c r="G283" s="127"/>
      <c r="H283" s="128"/>
    </row>
    <row r="284" spans="2:8">
      <c r="B284" s="83"/>
      <c r="C284" s="84"/>
      <c r="D284" s="85"/>
      <c r="E284" s="27"/>
      <c r="F284" s="126"/>
      <c r="G284" s="127"/>
      <c r="H284" s="128"/>
    </row>
    <row r="285" spans="2:8">
      <c r="B285" s="103"/>
      <c r="C285" s="100"/>
      <c r="D285" s="101"/>
      <c r="E285" s="27"/>
      <c r="F285" s="126"/>
      <c r="G285" s="127"/>
      <c r="H285" s="128"/>
    </row>
    <row r="286" spans="2:8" ht="15.75" thickBot="1">
      <c r="B286" s="68"/>
      <c r="C286" s="70"/>
      <c r="D286" s="65"/>
      <c r="E286" s="27"/>
      <c r="F286" s="126"/>
      <c r="G286" s="127"/>
      <c r="H286" s="128"/>
    </row>
    <row r="287" spans="2:8" ht="15.75" thickBot="1">
      <c r="B287" s="116" t="s">
        <v>233</v>
      </c>
      <c r="C287" s="373"/>
      <c r="D287" s="113"/>
      <c r="E287" s="92" t="s">
        <v>89</v>
      </c>
      <c r="F287" s="113"/>
      <c r="G287" s="113"/>
      <c r="H287" s="115" t="s">
        <v>230</v>
      </c>
    </row>
    <row r="288" spans="2:8">
      <c r="B288" s="83" t="s">
        <v>137</v>
      </c>
      <c r="C288" s="194" t="s">
        <v>769</v>
      </c>
      <c r="D288" s="195">
        <v>948</v>
      </c>
      <c r="E288" s="442"/>
      <c r="F288" s="430" t="s">
        <v>137</v>
      </c>
      <c r="G288" s="40" t="s">
        <v>1502</v>
      </c>
      <c r="H288" s="144">
        <v>917</v>
      </c>
    </row>
    <row r="289" spans="2:9">
      <c r="B289" s="83" t="s">
        <v>699</v>
      </c>
      <c r="C289" s="84" t="s">
        <v>860</v>
      </c>
      <c r="D289" s="85">
        <v>826</v>
      </c>
      <c r="E289" s="443"/>
      <c r="F289" s="208" t="s">
        <v>427</v>
      </c>
      <c r="G289" s="40" t="s">
        <v>1425</v>
      </c>
      <c r="H289" s="144">
        <v>726</v>
      </c>
      <c r="I289" s="56"/>
    </row>
    <row r="290" spans="2:9">
      <c r="B290" s="83" t="s">
        <v>125</v>
      </c>
      <c r="C290" s="84" t="s">
        <v>1019</v>
      </c>
      <c r="D290" s="85">
        <v>767</v>
      </c>
      <c r="E290" s="443"/>
      <c r="F290" s="434" t="s">
        <v>138</v>
      </c>
      <c r="G290" s="82" t="s">
        <v>880</v>
      </c>
      <c r="H290" s="295">
        <v>603</v>
      </c>
      <c r="I290" s="56"/>
    </row>
    <row r="291" spans="2:9">
      <c r="B291" s="292" t="s">
        <v>138</v>
      </c>
      <c r="C291" s="40" t="s">
        <v>1439</v>
      </c>
      <c r="D291" s="200">
        <v>753</v>
      </c>
      <c r="E291" s="443"/>
      <c r="F291" s="342"/>
      <c r="G291" s="82"/>
      <c r="H291" s="295"/>
      <c r="I291" s="56"/>
    </row>
    <row r="292" spans="2:9">
      <c r="B292" s="86" t="s">
        <v>514</v>
      </c>
      <c r="C292" s="82" t="s">
        <v>722</v>
      </c>
      <c r="D292" s="193">
        <v>740</v>
      </c>
      <c r="E292" s="443"/>
      <c r="F292" s="342"/>
      <c r="G292" s="84"/>
      <c r="H292" s="99"/>
      <c r="I292" s="56"/>
    </row>
    <row r="293" spans="2:9">
      <c r="B293" s="97" t="s">
        <v>427</v>
      </c>
      <c r="C293" s="194" t="s">
        <v>1199</v>
      </c>
      <c r="D293" s="195">
        <v>732</v>
      </c>
      <c r="E293" s="443"/>
      <c r="F293" s="161"/>
      <c r="G293" s="40"/>
      <c r="H293" s="144"/>
      <c r="I293" s="56"/>
    </row>
    <row r="294" spans="2:9">
      <c r="B294" s="198" t="s">
        <v>388</v>
      </c>
      <c r="C294" s="84" t="s">
        <v>1342</v>
      </c>
      <c r="D294" s="99">
        <v>666</v>
      </c>
      <c r="E294" s="443"/>
      <c r="F294" s="430"/>
      <c r="G294" s="40"/>
      <c r="H294" s="144"/>
      <c r="I294" s="56"/>
    </row>
    <row r="295" spans="2:9">
      <c r="B295" s="86" t="s">
        <v>328</v>
      </c>
      <c r="C295" s="40" t="s">
        <v>554</v>
      </c>
      <c r="D295" s="199">
        <v>644</v>
      </c>
      <c r="E295" s="443"/>
      <c r="F295" s="430"/>
      <c r="G295" s="40"/>
      <c r="H295" s="144"/>
      <c r="I295" s="56"/>
    </row>
    <row r="296" spans="2:9">
      <c r="B296" s="104" t="s">
        <v>747</v>
      </c>
      <c r="C296" s="194" t="s">
        <v>711</v>
      </c>
      <c r="D296" s="195">
        <v>416</v>
      </c>
      <c r="E296" s="443"/>
      <c r="F296" s="159"/>
      <c r="G296" s="70"/>
      <c r="H296" s="160"/>
      <c r="I296" s="56"/>
    </row>
    <row r="297" spans="2:9">
      <c r="B297" s="83"/>
      <c r="C297" s="84"/>
      <c r="D297" s="85"/>
      <c r="E297" s="443"/>
      <c r="F297" s="159"/>
      <c r="G297" s="70"/>
      <c r="H297" s="160"/>
      <c r="I297" s="56"/>
    </row>
    <row r="298" spans="2:9" ht="15.75" thickBot="1">
      <c r="B298" s="68"/>
      <c r="C298" s="70"/>
      <c r="D298" s="65"/>
      <c r="E298" s="27"/>
      <c r="F298" s="37"/>
      <c r="G298" s="24"/>
      <c r="H298" s="38"/>
    </row>
    <row r="299" spans="2:9" ht="15.75" thickBot="1">
      <c r="B299" s="116" t="s">
        <v>234</v>
      </c>
      <c r="C299" s="373"/>
      <c r="D299" s="113"/>
      <c r="E299" s="92" t="s">
        <v>90</v>
      </c>
      <c r="F299" s="113"/>
      <c r="G299" s="113"/>
      <c r="H299" s="115" t="s">
        <v>231</v>
      </c>
    </row>
    <row r="300" spans="2:9">
      <c r="B300" s="83" t="s">
        <v>137</v>
      </c>
      <c r="C300" s="84" t="s">
        <v>770</v>
      </c>
      <c r="D300" s="99">
        <v>917</v>
      </c>
      <c r="E300" s="442"/>
      <c r="F300" s="434" t="s">
        <v>137</v>
      </c>
      <c r="G300" s="82" t="s">
        <v>1508</v>
      </c>
      <c r="H300" s="295">
        <v>850</v>
      </c>
    </row>
    <row r="301" spans="2:9">
      <c r="B301" s="163" t="s">
        <v>427</v>
      </c>
      <c r="C301" s="40" t="s">
        <v>1462</v>
      </c>
      <c r="D301" s="199">
        <v>616</v>
      </c>
      <c r="E301" s="443"/>
      <c r="F301" s="434"/>
      <c r="G301" s="82"/>
      <c r="H301" s="295"/>
    </row>
    <row r="302" spans="2:9">
      <c r="B302" s="97"/>
      <c r="C302" s="84"/>
      <c r="D302" s="85"/>
      <c r="E302" s="443"/>
      <c r="F302" s="430"/>
      <c r="G302" s="40"/>
      <c r="H302" s="144"/>
    </row>
    <row r="303" spans="2:9">
      <c r="B303" s="83"/>
      <c r="C303" s="84"/>
      <c r="D303" s="85"/>
      <c r="E303" s="443"/>
      <c r="F303" s="457"/>
      <c r="G303" s="374"/>
      <c r="H303" s="440"/>
    </row>
    <row r="304" spans="2:9">
      <c r="B304" s="86"/>
      <c r="C304" s="40"/>
      <c r="D304" s="199"/>
      <c r="E304" s="443"/>
      <c r="F304" s="457"/>
      <c r="G304" s="374"/>
      <c r="H304" s="440"/>
    </row>
    <row r="305" spans="2:8">
      <c r="B305" s="83"/>
      <c r="C305" s="84"/>
      <c r="D305" s="99"/>
      <c r="E305" s="32"/>
      <c r="F305" s="35"/>
      <c r="G305" s="23"/>
      <c r="H305" s="167"/>
    </row>
  </sheetData>
  <sortState ref="F77:H80">
    <sortCondition descending="1" ref="H80"/>
  </sortState>
  <mergeCells count="3">
    <mergeCell ref="B1:H1"/>
    <mergeCell ref="B3:D3"/>
    <mergeCell ref="F3:H3"/>
  </mergeCells>
  <pageMargins left="0.7" right="0.7" top="0.75" bottom="0.75" header="0.3" footer="0.3"/>
  <pageSetup paperSize="9" scale="56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P66"/>
  <sheetViews>
    <sheetView workbookViewId="0">
      <selection activeCell="A3" sqref="A3"/>
    </sheetView>
  </sheetViews>
  <sheetFormatPr baseColWidth="10" defaultRowHeight="15"/>
  <cols>
    <col min="1" max="1" width="2.7109375" style="182" customWidth="1"/>
    <col min="2" max="2" width="27" style="180" bestFit="1" customWidth="1"/>
    <col min="3" max="3" width="12.7109375" style="182" customWidth="1"/>
    <col min="4" max="4" width="12.7109375" style="183" customWidth="1"/>
    <col min="5" max="5" width="12.7109375" style="80" customWidth="1"/>
    <col min="6" max="6" width="2.7109375" style="182" customWidth="1"/>
    <col min="7" max="7" width="25.7109375" style="180" customWidth="1"/>
    <col min="8" max="8" width="12.7109375" style="182" customWidth="1"/>
    <col min="9" max="9" width="12.7109375" style="183" customWidth="1"/>
    <col min="10" max="10" width="12.7109375" style="80" customWidth="1"/>
    <col min="11" max="11" width="2.7109375" style="182" customWidth="1"/>
    <col min="12" max="12" width="27" style="182" bestFit="1" customWidth="1"/>
    <col min="13" max="13" width="12.7109375" style="80" customWidth="1"/>
    <col min="14" max="14" width="12.7109375" style="180" customWidth="1"/>
    <col min="15" max="15" width="12.7109375" style="183" customWidth="1"/>
    <col min="16" max="16" width="12.7109375" style="80" customWidth="1"/>
    <col min="17" max="17" width="2.7109375" style="182" customWidth="1"/>
    <col min="18" max="16384" width="11.42578125" style="182"/>
  </cols>
  <sheetData>
    <row r="1" spans="2:16" ht="21.75" thickBot="1">
      <c r="B1" s="702" t="s">
        <v>175</v>
      </c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4"/>
    </row>
    <row r="3" spans="2:16">
      <c r="B3" s="701" t="s">
        <v>72</v>
      </c>
      <c r="C3" s="701"/>
      <c r="D3" s="701"/>
      <c r="E3" s="701"/>
      <c r="G3" s="701" t="s">
        <v>73</v>
      </c>
      <c r="H3" s="701"/>
      <c r="I3" s="701"/>
      <c r="J3" s="701"/>
      <c r="L3" s="701" t="s">
        <v>107</v>
      </c>
      <c r="M3" s="701"/>
      <c r="N3" s="701"/>
      <c r="O3" s="701"/>
      <c r="P3" s="701"/>
    </row>
    <row r="5" spans="2:16">
      <c r="B5" s="122" t="s">
        <v>93</v>
      </c>
      <c r="C5" s="190" t="s">
        <v>94</v>
      </c>
      <c r="D5" s="79" t="s">
        <v>95</v>
      </c>
      <c r="E5" s="58" t="s">
        <v>96</v>
      </c>
      <c r="F5" s="263"/>
      <c r="G5" s="123" t="s">
        <v>93</v>
      </c>
      <c r="H5" s="190" t="s">
        <v>94</v>
      </c>
      <c r="I5" s="79" t="s">
        <v>95</v>
      </c>
      <c r="J5" s="58" t="s">
        <v>96</v>
      </c>
      <c r="K5" s="263"/>
      <c r="L5" s="124" t="s">
        <v>93</v>
      </c>
      <c r="M5" s="58" t="s">
        <v>106</v>
      </c>
      <c r="N5" s="122" t="s">
        <v>94</v>
      </c>
      <c r="O5" s="79" t="s">
        <v>95</v>
      </c>
      <c r="P5" s="58" t="s">
        <v>96</v>
      </c>
    </row>
    <row r="6" spans="2:16">
      <c r="F6" s="263"/>
      <c r="K6" s="263"/>
    </row>
    <row r="7" spans="2:16">
      <c r="B7" s="73" t="str">
        <f>'Récapitulatif Messieurs'!C103&amp;" "&amp;'Récapitulatif Messieurs'!C104</f>
        <v>RENARD Cédric</v>
      </c>
      <c r="C7" s="182" t="s">
        <v>372</v>
      </c>
      <c r="D7" s="183" t="s">
        <v>1156</v>
      </c>
      <c r="E7" s="80">
        <v>1161</v>
      </c>
      <c r="F7" s="263"/>
      <c r="G7" s="182" t="str">
        <f>'Récapitulatif Dames'!C52&amp;" "&amp;'Récapitulatif Dames'!C53</f>
        <v>BOUDON Candice</v>
      </c>
      <c r="H7" s="182" t="s">
        <v>369</v>
      </c>
      <c r="I7" s="183" t="s">
        <v>1102</v>
      </c>
      <c r="J7" s="80">
        <v>1075</v>
      </c>
      <c r="K7" s="263"/>
      <c r="L7" s="182" t="str">
        <f>'Récapitulatif Messieurs'!C103&amp;" "&amp;'Récapitulatif Messieurs'!C104</f>
        <v>RENARD Cédric</v>
      </c>
      <c r="M7" s="80" t="s">
        <v>558</v>
      </c>
      <c r="N7" s="182" t="s">
        <v>372</v>
      </c>
      <c r="O7" s="183" t="s">
        <v>1156</v>
      </c>
      <c r="P7" s="80">
        <v>1161</v>
      </c>
    </row>
    <row r="8" spans="2:16">
      <c r="B8" s="73" t="str">
        <f>'Récapitulatif Dames'!C52&amp;" "&amp;'Récapitulatif Dames'!C53</f>
        <v>BOUDON Candice</v>
      </c>
      <c r="C8" s="203" t="s">
        <v>369</v>
      </c>
      <c r="D8" s="77" t="s">
        <v>1177</v>
      </c>
      <c r="E8" s="78">
        <v>1098</v>
      </c>
      <c r="F8" s="263"/>
      <c r="G8" s="180" t="str">
        <f>'Récapitulatif Dames'!C73&amp;" "&amp;'Récapitulatif Dames'!C74</f>
        <v>BOUGLON Maxine</v>
      </c>
      <c r="H8" s="182" t="s">
        <v>365</v>
      </c>
      <c r="I8" s="183" t="s">
        <v>1106</v>
      </c>
      <c r="J8" s="80">
        <v>1070</v>
      </c>
      <c r="K8" s="263"/>
      <c r="L8" s="74" t="str">
        <f>'Récapitulatif Dames'!C52&amp;" "&amp;'Récapitulatif Dames'!C53</f>
        <v>BOUDON Candice</v>
      </c>
      <c r="M8" s="78" t="s">
        <v>558</v>
      </c>
      <c r="N8" s="203" t="s">
        <v>369</v>
      </c>
      <c r="O8" s="77" t="s">
        <v>1177</v>
      </c>
      <c r="P8" s="78">
        <v>1098</v>
      </c>
    </row>
    <row r="9" spans="2:16">
      <c r="B9" s="181" t="str">
        <f>'Récapitulatif Dames'!C62&amp;" "&amp;'Récapitulatif Dames'!C63</f>
        <v>BOUDON Axelle</v>
      </c>
      <c r="C9" s="182" t="s">
        <v>373</v>
      </c>
      <c r="D9" s="183" t="s">
        <v>777</v>
      </c>
      <c r="E9" s="80">
        <v>1096</v>
      </c>
      <c r="F9" s="263"/>
      <c r="G9" s="50" t="str">
        <f>'Récapitulatif Dames'!C77&amp;" "&amp;'Récapitulatif Dames'!C78</f>
        <v>CARTI Amandine</v>
      </c>
      <c r="H9" s="182" t="s">
        <v>82</v>
      </c>
      <c r="I9" s="183" t="s">
        <v>1111</v>
      </c>
      <c r="J9" s="80">
        <v>1065</v>
      </c>
      <c r="K9" s="263"/>
      <c r="L9" s="50" t="str">
        <f>'Récapitulatif Dames'!C62&amp;" "&amp;'Récapitulatif Dames'!C63</f>
        <v>BOUDON Axelle</v>
      </c>
      <c r="M9" s="80" t="s">
        <v>558</v>
      </c>
      <c r="N9" s="182" t="s">
        <v>373</v>
      </c>
      <c r="O9" s="183" t="s">
        <v>777</v>
      </c>
      <c r="P9" s="80">
        <v>1096</v>
      </c>
    </row>
    <row r="10" spans="2:16">
      <c r="B10" s="182" t="str">
        <f>'Récapitulatif Dames'!C73&amp;" "&amp;'Récapitulatif Dames'!C74</f>
        <v>BOUGLON Maxine</v>
      </c>
      <c r="C10" s="182" t="s">
        <v>365</v>
      </c>
      <c r="D10" s="183" t="s">
        <v>780</v>
      </c>
      <c r="E10" s="80">
        <v>1076</v>
      </c>
      <c r="F10" s="263"/>
      <c r="G10" s="180" t="str">
        <f>'Récapitulatif Dames'!C65&amp;" "&amp;'Récapitulatif Dames'!C66</f>
        <v>GRANDJEAN Ilona</v>
      </c>
      <c r="H10" s="182" t="s">
        <v>82</v>
      </c>
      <c r="I10" s="183" t="s">
        <v>1171</v>
      </c>
      <c r="J10" s="80">
        <v>1047</v>
      </c>
      <c r="K10" s="263"/>
      <c r="L10" s="182" t="str">
        <f>'Récapitulatif Dames'!C73&amp;" "&amp;'Récapitulatif Dames'!C74</f>
        <v>BOUGLON Maxine</v>
      </c>
      <c r="M10" s="80" t="s">
        <v>558</v>
      </c>
      <c r="N10" s="182" t="s">
        <v>365</v>
      </c>
      <c r="O10" s="183" t="s">
        <v>780</v>
      </c>
      <c r="P10" s="80">
        <v>1076</v>
      </c>
    </row>
    <row r="11" spans="2:16">
      <c r="B11" s="180" t="str">
        <f>'Récapitulatif Dames'!C65&amp;" "&amp;'Récapitulatif Dames'!C66</f>
        <v>GRANDJEAN Ilona</v>
      </c>
      <c r="C11" s="182" t="s">
        <v>82</v>
      </c>
      <c r="D11" s="183" t="s">
        <v>795</v>
      </c>
      <c r="E11" s="80">
        <v>1073</v>
      </c>
      <c r="F11" s="263"/>
      <c r="G11" s="180" t="str">
        <f>'Récapitulatif Dames'!C62&amp;" "&amp;'Récapitulatif Dames'!C63</f>
        <v>BOUDON Axelle</v>
      </c>
      <c r="H11" s="182" t="s">
        <v>364</v>
      </c>
      <c r="I11" s="51" t="s">
        <v>825</v>
      </c>
      <c r="J11" s="184">
        <v>981</v>
      </c>
      <c r="K11" s="263"/>
      <c r="L11" s="182" t="str">
        <f>'Récapitulatif Dames'!C65&amp;" "&amp;'Récapitulatif Dames'!C66</f>
        <v>GRANDJEAN Ilona</v>
      </c>
      <c r="M11" s="80" t="s">
        <v>558</v>
      </c>
      <c r="N11" s="182" t="s">
        <v>82</v>
      </c>
      <c r="O11" s="183" t="s">
        <v>795</v>
      </c>
      <c r="P11" s="80">
        <v>1073</v>
      </c>
    </row>
    <row r="12" spans="2:16">
      <c r="B12" s="73" t="str">
        <f>'Récapitulatif Dames'!C77&amp;" "&amp;'Récapitulatif Dames'!C78</f>
        <v>CARTI Amandine</v>
      </c>
      <c r="C12" s="181" t="s">
        <v>82</v>
      </c>
      <c r="D12" s="51" t="s">
        <v>1440</v>
      </c>
      <c r="E12" s="72">
        <v>1070</v>
      </c>
      <c r="F12" s="263"/>
      <c r="G12" s="180" t="str">
        <f>'Récapitulatif Messieurs'!C117&amp;" "&amp;'Récapitulatif Messieurs'!C118</f>
        <v>CONTARINO Francesco</v>
      </c>
      <c r="H12" s="182" t="s">
        <v>372</v>
      </c>
      <c r="I12" s="183" t="s">
        <v>1500</v>
      </c>
      <c r="J12" s="80">
        <v>979</v>
      </c>
      <c r="K12" s="263"/>
      <c r="L12" s="73" t="str">
        <f>'Récapitulatif Dames'!C77&amp;" "&amp;'Récapitulatif Dames'!C78</f>
        <v>CARTI Amandine</v>
      </c>
      <c r="M12" s="80" t="s">
        <v>558</v>
      </c>
      <c r="N12" s="181" t="s">
        <v>82</v>
      </c>
      <c r="O12" s="51" t="s">
        <v>1440</v>
      </c>
      <c r="P12" s="72">
        <v>1070</v>
      </c>
    </row>
    <row r="13" spans="2:16">
      <c r="B13" s="181" t="str">
        <f>'Récapitulatif Dames'!C71&amp;" "&amp;'Récapitulatif Dames'!C72</f>
        <v>YUNG MACE Daphne</v>
      </c>
      <c r="C13" s="182" t="s">
        <v>83</v>
      </c>
      <c r="D13" s="183" t="s">
        <v>629</v>
      </c>
      <c r="E13" s="80">
        <v>975</v>
      </c>
      <c r="F13" s="263"/>
      <c r="G13" s="180" t="str">
        <f>'Récapitulatif Dames'!C71&amp;" "&amp;'Récapitulatif Dames'!C72</f>
        <v>YUNG MACE Daphne</v>
      </c>
      <c r="H13" s="182" t="s">
        <v>82</v>
      </c>
      <c r="I13" s="51" t="s">
        <v>846</v>
      </c>
      <c r="J13" s="184">
        <v>962</v>
      </c>
      <c r="K13" s="263"/>
      <c r="L13" s="73" t="str">
        <f>'Récapitulatif Messieurs'!C117&amp;" "&amp;'Récapitulatif Messieurs'!C118</f>
        <v>CONTARINO Francesco</v>
      </c>
      <c r="M13" s="80" t="s">
        <v>1185</v>
      </c>
      <c r="N13" s="182" t="s">
        <v>372</v>
      </c>
      <c r="O13" s="183" t="s">
        <v>1500</v>
      </c>
      <c r="P13" s="80">
        <v>979</v>
      </c>
    </row>
    <row r="14" spans="2:16">
      <c r="B14" s="180" t="str">
        <f>'Récapitulatif Messieurs'!C63&amp;" "&amp;'Récapitulatif Messieurs'!C64</f>
        <v>LAFITTE Stéphane</v>
      </c>
      <c r="C14" s="182" t="s">
        <v>363</v>
      </c>
      <c r="D14" s="183" t="s">
        <v>938</v>
      </c>
      <c r="E14" s="80">
        <v>975</v>
      </c>
      <c r="F14" s="263"/>
      <c r="G14" s="182" t="str">
        <f>'Récapitulatif Messieurs'!C85&amp;" "&amp;'Récapitulatif Messieurs'!C86</f>
        <v>HAIBACH Alexandre</v>
      </c>
      <c r="H14" s="182" t="s">
        <v>363</v>
      </c>
      <c r="I14" s="183" t="s">
        <v>1364</v>
      </c>
      <c r="J14" s="80">
        <v>913</v>
      </c>
      <c r="K14" s="263"/>
      <c r="L14" s="182" t="str">
        <f>'Récapitulatif Dames'!C71&amp;" "&amp;'Récapitulatif Dames'!C72</f>
        <v>YUNG MACE Daphne</v>
      </c>
      <c r="M14" s="78" t="s">
        <v>558</v>
      </c>
      <c r="N14" s="182" t="s">
        <v>83</v>
      </c>
      <c r="O14" s="183" t="s">
        <v>629</v>
      </c>
      <c r="P14" s="80">
        <v>975</v>
      </c>
    </row>
    <row r="15" spans="2:16">
      <c r="B15" s="73" t="str">
        <f>'Récapitulatif Dames'!C48&amp;" "&amp;'Récapitulatif Dames'!C49</f>
        <v>CHARDIN Aureline</v>
      </c>
      <c r="C15" s="182" t="s">
        <v>363</v>
      </c>
      <c r="D15" s="183" t="s">
        <v>791</v>
      </c>
      <c r="E15" s="80">
        <v>962</v>
      </c>
      <c r="F15" s="263"/>
      <c r="G15" s="181" t="str">
        <f>'Récapitulatif Messieurs'!C121&amp;" "&amp;'Récapitulatif Messieurs'!C122</f>
        <v>BAKIRI Ansar</v>
      </c>
      <c r="H15" s="182" t="s">
        <v>362</v>
      </c>
      <c r="I15" s="183" t="s">
        <v>1480</v>
      </c>
      <c r="J15" s="80">
        <v>892</v>
      </c>
      <c r="K15" s="263"/>
      <c r="L15" s="182" t="str">
        <f>'Récapitulatif Messieurs'!C63&amp;" "&amp;'Récapitulatif Messieurs'!C64</f>
        <v>LAFITTE Stéphane</v>
      </c>
      <c r="M15" s="80" t="s">
        <v>558</v>
      </c>
      <c r="N15" s="182" t="s">
        <v>363</v>
      </c>
      <c r="O15" s="183" t="s">
        <v>938</v>
      </c>
      <c r="P15" s="80">
        <v>975</v>
      </c>
    </row>
    <row r="16" spans="2:16">
      <c r="B16" s="181" t="str">
        <f>'Récapitulatif Messieurs'!C85&amp;" "&amp;'Récapitulatif Messieurs'!C86</f>
        <v>HAIBACH Alexandre</v>
      </c>
      <c r="C16" s="182" t="s">
        <v>363</v>
      </c>
      <c r="D16" s="183" t="s">
        <v>1324</v>
      </c>
      <c r="E16" s="80">
        <v>962</v>
      </c>
      <c r="F16" s="263"/>
      <c r="G16" s="50" t="str">
        <f>'Récapitulatif Messieurs'!C119&amp;" "&amp;'Récapitulatif Messieurs'!C120</f>
        <v>DELLA CORTE Pierre</v>
      </c>
      <c r="H16" s="182" t="s">
        <v>373</v>
      </c>
      <c r="I16" s="51" t="s">
        <v>1510</v>
      </c>
      <c r="J16" s="80">
        <v>882</v>
      </c>
      <c r="K16" s="263"/>
      <c r="L16" s="74" t="str">
        <f>'Récapitulatif Dames'!C48&amp;" "&amp;'Récapitulatif Dames'!C49</f>
        <v>CHARDIN Aureline</v>
      </c>
      <c r="M16" s="80" t="s">
        <v>558</v>
      </c>
      <c r="N16" s="182" t="s">
        <v>363</v>
      </c>
      <c r="O16" s="183" t="s">
        <v>791</v>
      </c>
      <c r="P16" s="80">
        <v>962</v>
      </c>
    </row>
    <row r="17" spans="2:16">
      <c r="B17" s="74" t="str">
        <f>'Récapitulatif Messieurs'!C117&amp;" "&amp;'Récapitulatif Messieurs'!C118</f>
        <v>CONTARINO Francesco</v>
      </c>
      <c r="C17" s="81" t="s">
        <v>347</v>
      </c>
      <c r="D17" s="75" t="s">
        <v>769</v>
      </c>
      <c r="E17" s="76">
        <v>948</v>
      </c>
      <c r="F17" s="263"/>
      <c r="G17" s="180" t="str">
        <f>'Récapitulatif Dames'!C33&amp;" "&amp;'Récapitulatif Dames'!C34</f>
        <v>CAMELEYRE Agnes</v>
      </c>
      <c r="H17" s="181" t="s">
        <v>364</v>
      </c>
      <c r="I17" s="51" t="s">
        <v>1529</v>
      </c>
      <c r="J17" s="72">
        <v>862</v>
      </c>
      <c r="K17" s="263"/>
      <c r="L17" s="180" t="str">
        <f>'Récapitulatif Messieurs'!C85&amp;" "&amp;'Récapitulatif Messieurs'!C86</f>
        <v>HAIBACH Alexandre</v>
      </c>
      <c r="M17" s="80" t="s">
        <v>558</v>
      </c>
      <c r="N17" s="182" t="s">
        <v>363</v>
      </c>
      <c r="O17" s="183" t="s">
        <v>1324</v>
      </c>
      <c r="P17" s="80">
        <v>962</v>
      </c>
    </row>
    <row r="18" spans="2:16">
      <c r="B18" s="203" t="str">
        <f>'Récapitulatif Messieurs'!C97&amp;" "&amp;'Récapitulatif Messieurs'!C98</f>
        <v>KROMER Robin</v>
      </c>
      <c r="C18" s="190" t="s">
        <v>362</v>
      </c>
      <c r="D18" s="79" t="s">
        <v>723</v>
      </c>
      <c r="E18" s="58">
        <v>937</v>
      </c>
      <c r="F18" s="263"/>
      <c r="G18" s="50" t="str">
        <f>'Récapitulatif Messieurs'!C130&amp;" "&amp;'Récapitulatif Messieurs'!C131</f>
        <v>BAKIRI Adhan</v>
      </c>
      <c r="H18" s="182" t="s">
        <v>362</v>
      </c>
      <c r="I18" s="183" t="s">
        <v>1420</v>
      </c>
      <c r="J18" s="80">
        <v>840</v>
      </c>
      <c r="K18" s="263"/>
      <c r="L18" s="182" t="str">
        <f>'Récapitulatif Messieurs'!C97&amp;" "&amp;'Récapitulatif Messieurs'!C98</f>
        <v>KROMER Robin</v>
      </c>
      <c r="M18" s="80" t="s">
        <v>558</v>
      </c>
      <c r="N18" s="190" t="s">
        <v>362</v>
      </c>
      <c r="O18" s="79" t="s">
        <v>723</v>
      </c>
      <c r="P18" s="58">
        <v>937</v>
      </c>
    </row>
    <row r="19" spans="2:16">
      <c r="B19" s="181" t="str">
        <f>'Récapitulatif Messieurs'!C79&amp;" "&amp;'Récapitulatif Messieurs'!C80</f>
        <v>FERNANDEZ Stephane</v>
      </c>
      <c r="C19" s="182" t="s">
        <v>362</v>
      </c>
      <c r="D19" s="183" t="s">
        <v>907</v>
      </c>
      <c r="E19" s="80">
        <v>911</v>
      </c>
      <c r="F19" s="263"/>
      <c r="G19" s="50" t="str">
        <f>'Récapitulatif Dames'!C48&amp;" "&amp;'Récapitulatif Dames'!C49</f>
        <v>CHARDIN Aureline</v>
      </c>
      <c r="H19" s="182" t="s">
        <v>364</v>
      </c>
      <c r="I19" s="51" t="s">
        <v>1220</v>
      </c>
      <c r="J19" s="184">
        <v>796</v>
      </c>
      <c r="K19" s="263"/>
      <c r="L19" s="181" t="str">
        <f>'Récapitulatif Messieurs'!C79&amp;" "&amp;'Récapitulatif Messieurs'!C80</f>
        <v>FERNANDEZ Stephane</v>
      </c>
      <c r="M19" s="80" t="s">
        <v>558</v>
      </c>
      <c r="N19" s="182" t="s">
        <v>362</v>
      </c>
      <c r="O19" s="183" t="s">
        <v>907</v>
      </c>
      <c r="P19" s="80">
        <v>911</v>
      </c>
    </row>
    <row r="20" spans="2:16">
      <c r="B20" s="203" t="str">
        <f>'Récapitulatif Dames'!C33&amp;" "&amp;'Récapitulatif Dames'!C34</f>
        <v>CAMELEYRE Agnes</v>
      </c>
      <c r="C20" s="182" t="s">
        <v>362</v>
      </c>
      <c r="D20" s="183" t="s">
        <v>1128</v>
      </c>
      <c r="E20" s="80">
        <v>909</v>
      </c>
      <c r="F20" s="263"/>
      <c r="G20" s="180" t="str">
        <f>'Récapitulatif Messieurs'!C69&amp;" "&amp;'Récapitulatif Messieurs'!C70</f>
        <v>DELLA CORTE Erik</v>
      </c>
      <c r="H20" s="182" t="s">
        <v>362</v>
      </c>
      <c r="I20" s="183" t="s">
        <v>741</v>
      </c>
      <c r="J20" s="80">
        <v>793</v>
      </c>
      <c r="K20" s="263"/>
      <c r="L20" s="182" t="str">
        <f>'Récapitulatif Dames'!C33&amp;" "&amp;'Récapitulatif Dames'!C34</f>
        <v>CAMELEYRE Agnes</v>
      </c>
      <c r="M20" s="80" t="s">
        <v>558</v>
      </c>
      <c r="N20" s="182" t="s">
        <v>362</v>
      </c>
      <c r="O20" s="183" t="s">
        <v>1128</v>
      </c>
      <c r="P20" s="80">
        <v>909</v>
      </c>
    </row>
    <row r="21" spans="2:16">
      <c r="B21" s="181" t="str">
        <f>'Récapitulatif Messieurs'!C105&amp;" "&amp;'Récapitulatif Messieurs'!C106</f>
        <v>SERENO Nicolas</v>
      </c>
      <c r="C21" s="81" t="s">
        <v>369</v>
      </c>
      <c r="D21" s="75" t="s">
        <v>741</v>
      </c>
      <c r="E21" s="76">
        <v>906</v>
      </c>
      <c r="F21" s="263"/>
      <c r="G21" s="73" t="str">
        <f>'Récapitulatif Messieurs'!C49&amp;" "&amp;'Récapitulatif Messieurs'!C50</f>
        <v>LUSSEAUD Jerome</v>
      </c>
      <c r="H21" s="181" t="s">
        <v>362</v>
      </c>
      <c r="I21" s="51" t="s">
        <v>1316</v>
      </c>
      <c r="J21" s="72">
        <v>694</v>
      </c>
      <c r="K21" s="263"/>
      <c r="L21" s="50" t="str">
        <f>'Récapitulatif Messieurs'!C105&amp;" "&amp;'Récapitulatif Messieurs'!C106</f>
        <v>SERENO Nicolas</v>
      </c>
      <c r="M21" s="80" t="s">
        <v>558</v>
      </c>
      <c r="N21" s="81" t="s">
        <v>369</v>
      </c>
      <c r="O21" s="75" t="s">
        <v>741</v>
      </c>
      <c r="P21" s="76">
        <v>906</v>
      </c>
    </row>
    <row r="22" spans="2:16">
      <c r="B22" s="180" t="str">
        <f>'Récapitulatif Messieurs'!C119&amp;" "&amp;'Récapitulatif Messieurs'!C120</f>
        <v>DELLA CORTE Pierre</v>
      </c>
      <c r="C22" s="182" t="s">
        <v>373</v>
      </c>
      <c r="D22" s="183" t="s">
        <v>564</v>
      </c>
      <c r="E22" s="80">
        <v>894</v>
      </c>
      <c r="F22" s="263"/>
      <c r="G22" s="180" t="str">
        <f>'Récapitulatif Messieurs'!C53&amp;" "&amp;'Récapitulatif Messieurs'!C54</f>
        <v>MONDOR Thierry</v>
      </c>
      <c r="H22" s="182" t="s">
        <v>362</v>
      </c>
      <c r="I22" s="183" t="s">
        <v>1551</v>
      </c>
      <c r="J22" s="80">
        <v>692</v>
      </c>
      <c r="K22" s="263"/>
      <c r="L22" s="182" t="str">
        <f>'Récapitulatif Messieurs'!C119&amp;" "&amp;'Récapitulatif Messieurs'!C120</f>
        <v>DELLA CORTE Pierre</v>
      </c>
      <c r="M22" s="78" t="s">
        <v>558</v>
      </c>
      <c r="N22" s="182" t="s">
        <v>373</v>
      </c>
      <c r="O22" s="183" t="s">
        <v>564</v>
      </c>
      <c r="P22" s="80">
        <v>894</v>
      </c>
    </row>
    <row r="23" spans="2:16">
      <c r="B23" s="73" t="str">
        <f>'Récapitulatif Messieurs'!C130&amp;" "&amp;'Récapitulatif Messieurs'!C131</f>
        <v>BAKIRI Adhan</v>
      </c>
      <c r="C23" s="182" t="s">
        <v>362</v>
      </c>
      <c r="D23" s="183" t="s">
        <v>1221</v>
      </c>
      <c r="E23" s="80">
        <v>889</v>
      </c>
      <c r="F23" s="263"/>
      <c r="G23" s="50" t="str">
        <f>'Récapitulatif Dames'!C83&amp;" "&amp;'Récapitulatif Dames'!C84</f>
        <v>DELORGE Tatiana</v>
      </c>
      <c r="H23" s="182" t="s">
        <v>366</v>
      </c>
      <c r="I23" s="183" t="s">
        <v>1230</v>
      </c>
      <c r="J23" s="80">
        <v>675</v>
      </c>
      <c r="K23" s="263"/>
      <c r="L23" s="182" t="str">
        <f>'Récapitulatif Messieurs'!C121&amp;" "&amp;'Récapitulatif Messieurs'!C122</f>
        <v>BAKIRI Ansar</v>
      </c>
      <c r="M23" s="80" t="s">
        <v>1185</v>
      </c>
      <c r="N23" s="182" t="s">
        <v>362</v>
      </c>
      <c r="O23" s="183" t="s">
        <v>1480</v>
      </c>
      <c r="P23" s="80">
        <v>892</v>
      </c>
    </row>
    <row r="24" spans="2:16">
      <c r="B24" s="73" t="str">
        <f>'Récapitulatif Messieurs'!C107&amp;" "&amp;'Récapitulatif Messieurs'!C108</f>
        <v>REY Jean-Baptiste</v>
      </c>
      <c r="C24" s="203" t="s">
        <v>366</v>
      </c>
      <c r="D24" s="77" t="s">
        <v>693</v>
      </c>
      <c r="E24" s="78">
        <v>873</v>
      </c>
      <c r="F24" s="263"/>
      <c r="G24" s="50" t="str">
        <f>'Récapitulatif Messieurs'!C15&amp;" "&amp;'Récapitulatif Messieurs'!C16</f>
        <v>LONNE Gérard</v>
      </c>
      <c r="H24" s="190" t="s">
        <v>362</v>
      </c>
      <c r="I24" s="603" t="s">
        <v>1539</v>
      </c>
      <c r="J24" s="611">
        <v>619</v>
      </c>
      <c r="K24" s="263"/>
      <c r="L24" s="182" t="str">
        <f>'Récapitulatif Messieurs'!C130&amp;" "&amp;'Récapitulatif Messieurs'!C131</f>
        <v>BAKIRI Adhan</v>
      </c>
      <c r="M24" s="80" t="s">
        <v>558</v>
      </c>
      <c r="N24" s="182" t="s">
        <v>362</v>
      </c>
      <c r="O24" s="183" t="s">
        <v>1221</v>
      </c>
      <c r="P24" s="80">
        <v>889</v>
      </c>
    </row>
    <row r="25" spans="2:16">
      <c r="B25" s="50" t="str">
        <f>'Récapitulatif Dames'!C27&amp;" "&amp;'Récapitulatif Dames'!C28</f>
        <v>STEPHAN Véronique</v>
      </c>
      <c r="C25" s="182" t="s">
        <v>362</v>
      </c>
      <c r="D25" s="183" t="s">
        <v>1025</v>
      </c>
      <c r="E25" s="80">
        <v>855</v>
      </c>
      <c r="F25" s="263"/>
      <c r="G25" s="181" t="str">
        <f>'Récapitulatif Messieurs'!C37&amp;" "&amp;'Récapitulatif Messieurs'!C38</f>
        <v>PRUNIN Didier</v>
      </c>
      <c r="H25" s="182" t="s">
        <v>369</v>
      </c>
      <c r="I25" s="183" t="s">
        <v>1184</v>
      </c>
      <c r="J25" s="80">
        <v>533</v>
      </c>
      <c r="K25" s="263"/>
      <c r="L25" s="182" t="str">
        <f>'Récapitulatif Messieurs'!C107&amp;" "&amp;'Récapitulatif Messieurs'!C108</f>
        <v>REY Jean-Baptiste</v>
      </c>
      <c r="M25" s="80" t="s">
        <v>558</v>
      </c>
      <c r="N25" s="203" t="s">
        <v>366</v>
      </c>
      <c r="O25" s="77" t="s">
        <v>693</v>
      </c>
      <c r="P25" s="78">
        <v>873</v>
      </c>
    </row>
    <row r="26" spans="2:16">
      <c r="B26" s="180" t="str">
        <f>'Récapitulatif Messieurs'!C121&amp;" "&amp;'Récapitulatif Messieurs'!C122</f>
        <v>BAKIRI Ansar</v>
      </c>
      <c r="C26" s="182" t="s">
        <v>363</v>
      </c>
      <c r="D26" s="183" t="s">
        <v>1437</v>
      </c>
      <c r="E26" s="80">
        <v>852</v>
      </c>
      <c r="F26" s="263"/>
      <c r="G26" s="180" t="str">
        <f>'Récapitulatif Messieurs'!C71&amp;" "&amp;'Récapitulatif Messieurs'!C72</f>
        <v>CASNER Alexis</v>
      </c>
      <c r="H26" s="182" t="s">
        <v>365</v>
      </c>
      <c r="I26" s="183" t="s">
        <v>1253</v>
      </c>
      <c r="J26" s="80">
        <v>528</v>
      </c>
      <c r="K26" s="263"/>
      <c r="L26" s="73" t="str">
        <f>'Récapitulatif Dames'!C27&amp;" "&amp;'Récapitulatif Dames'!C28</f>
        <v>STEPHAN Véronique</v>
      </c>
      <c r="M26" s="80" t="s">
        <v>558</v>
      </c>
      <c r="N26" s="182" t="s">
        <v>362</v>
      </c>
      <c r="O26" s="183" t="s">
        <v>1025</v>
      </c>
      <c r="P26" s="80">
        <v>855</v>
      </c>
    </row>
    <row r="27" spans="2:16">
      <c r="B27" s="182" t="str">
        <f>'Récapitulatif Messieurs'!C45&amp;" "&amp;'Récapitulatif Messieurs'!C46</f>
        <v>SERENO Manuel</v>
      </c>
      <c r="C27" s="182" t="s">
        <v>369</v>
      </c>
      <c r="D27" s="183" t="s">
        <v>945</v>
      </c>
      <c r="E27" s="80">
        <v>846</v>
      </c>
      <c r="F27" s="263"/>
      <c r="G27" s="181" t="str">
        <f>'Récapitulatif Messieurs'!C31&amp;" "&amp;'Récapitulatif Messieurs'!C32</f>
        <v>RENAUDIE François</v>
      </c>
      <c r="H27" s="182" t="s">
        <v>82</v>
      </c>
      <c r="I27" s="51" t="s">
        <v>1557</v>
      </c>
      <c r="J27" s="184">
        <v>523</v>
      </c>
      <c r="K27" s="263"/>
      <c r="L27" s="50" t="str">
        <f>'Récapitulatif Messieurs'!C45&amp;" "&amp;'Récapitulatif Messieurs'!C46</f>
        <v>SERENO Manuel</v>
      </c>
      <c r="M27" s="80" t="s">
        <v>558</v>
      </c>
      <c r="N27" s="182" t="s">
        <v>369</v>
      </c>
      <c r="O27" s="183" t="s">
        <v>945</v>
      </c>
      <c r="P27" s="80">
        <v>846</v>
      </c>
    </row>
    <row r="28" spans="2:16">
      <c r="B28" s="181" t="str">
        <f>'Récapitulatif Dames'!C31&amp;" "&amp;'Récapitulatif Dames'!C32</f>
        <v>JOFFROY Sandra</v>
      </c>
      <c r="C28" s="182" t="s">
        <v>369</v>
      </c>
      <c r="D28" s="183" t="s">
        <v>1345</v>
      </c>
      <c r="E28" s="80">
        <v>830</v>
      </c>
      <c r="F28" s="263"/>
      <c r="G28" s="180" t="str">
        <f>'Récapitulatif Messieurs'!C125&amp;" "&amp;'Récapitulatif Messieurs'!C126</f>
        <v>JEQUIER Angelin</v>
      </c>
      <c r="H28" s="182" t="s">
        <v>363</v>
      </c>
      <c r="I28" s="51" t="s">
        <v>1237</v>
      </c>
      <c r="J28" s="184">
        <v>505</v>
      </c>
      <c r="K28" s="263"/>
      <c r="L28" s="181" t="str">
        <f>'Récapitulatif Dames'!C31&amp;" "&amp;'Récapitulatif Dames'!C32</f>
        <v>JOFFROY Sandra</v>
      </c>
      <c r="M28" s="80" t="s">
        <v>558</v>
      </c>
      <c r="N28" s="182" t="s">
        <v>369</v>
      </c>
      <c r="O28" s="183" t="s">
        <v>1345</v>
      </c>
      <c r="P28" s="80">
        <v>830</v>
      </c>
    </row>
    <row r="29" spans="2:16">
      <c r="B29" s="73" t="str">
        <f>'Récapitulatif Messieurs'!C67&amp;" "&amp;'Récapitulatif Messieurs'!C68</f>
        <v>PETIBOIS Cyril</v>
      </c>
      <c r="C29" s="203" t="s">
        <v>84</v>
      </c>
      <c r="D29" s="77" t="s">
        <v>1018</v>
      </c>
      <c r="E29" s="78">
        <v>817</v>
      </c>
      <c r="F29" s="263"/>
      <c r="G29" s="181" t="str">
        <f>'Récapitulatif Messieurs'!C13&amp;" "&amp;'Récapitulatif Messieurs'!C14</f>
        <v>BRUNEVAL Alain</v>
      </c>
      <c r="H29" s="182" t="s">
        <v>362</v>
      </c>
      <c r="I29" s="183" t="s">
        <v>1283</v>
      </c>
      <c r="J29" s="80">
        <v>472</v>
      </c>
      <c r="K29" s="263"/>
      <c r="L29" s="50" t="str">
        <f>'Récapitulatif Messieurs'!C67&amp;" "&amp;'Récapitulatif Messieurs'!C68</f>
        <v>PETIBOIS Cyril</v>
      </c>
      <c r="M29" s="80" t="s">
        <v>558</v>
      </c>
      <c r="N29" s="203" t="s">
        <v>84</v>
      </c>
      <c r="O29" s="77" t="s">
        <v>1018</v>
      </c>
      <c r="P29" s="78">
        <v>817</v>
      </c>
    </row>
    <row r="30" spans="2:16">
      <c r="B30" s="180" t="str">
        <f>'Récapitulatif Messieurs'!C69&amp;" "&amp;'Récapitulatif Messieurs'!C70</f>
        <v>DELLA CORTE Erik</v>
      </c>
      <c r="C30" s="182" t="s">
        <v>362</v>
      </c>
      <c r="D30" s="183" t="s">
        <v>855</v>
      </c>
      <c r="E30" s="80">
        <v>806</v>
      </c>
      <c r="F30" s="263"/>
      <c r="G30" s="50" t="str">
        <f>'Récapitulatif Messieurs'!C19&amp;" "&amp;'Récapitulatif Messieurs'!C20</f>
        <v>LONNE Raymond</v>
      </c>
      <c r="H30" s="182" t="s">
        <v>365</v>
      </c>
      <c r="I30" s="183" t="s">
        <v>1297</v>
      </c>
      <c r="J30" s="80">
        <v>394</v>
      </c>
      <c r="K30" s="263"/>
      <c r="L30" s="182" t="str">
        <f>'Récapitulatif Messieurs'!C69&amp;" "&amp;'Récapitulatif Messieurs'!C70</f>
        <v>DELLA CORTE Erik</v>
      </c>
      <c r="M30" s="80" t="s">
        <v>558</v>
      </c>
      <c r="N30" s="182" t="s">
        <v>362</v>
      </c>
      <c r="O30" s="183" t="s">
        <v>855</v>
      </c>
      <c r="P30" s="80">
        <v>806</v>
      </c>
    </row>
    <row r="31" spans="2:16">
      <c r="B31" s="180" t="str">
        <f>'Récapitulatif Messieurs'!C77&amp;" "&amp;'Récapitulatif Messieurs'!C78</f>
        <v>LAHET Frédéric</v>
      </c>
      <c r="C31" s="182" t="s">
        <v>362</v>
      </c>
      <c r="D31" s="183" t="s">
        <v>724</v>
      </c>
      <c r="E31" s="80">
        <v>802</v>
      </c>
      <c r="F31" s="263"/>
      <c r="G31" s="181" t="str">
        <f>'Récapitulatif Messieurs'!C11&amp;" "&amp;'Récapitulatif Messieurs'!C12</f>
        <v>LONNE Jean</v>
      </c>
      <c r="H31" s="182" t="s">
        <v>362</v>
      </c>
      <c r="I31" s="183" t="s">
        <v>1259</v>
      </c>
      <c r="J31" s="80">
        <v>324</v>
      </c>
      <c r="K31" s="263"/>
      <c r="L31" s="182" t="str">
        <f>'Récapitulatif Messieurs'!C77&amp;" "&amp;'Récapitulatif Messieurs'!C78</f>
        <v>LAHET Frédéric</v>
      </c>
      <c r="M31" s="80" t="s">
        <v>558</v>
      </c>
      <c r="N31" s="182" t="s">
        <v>362</v>
      </c>
      <c r="O31" s="183" t="s">
        <v>724</v>
      </c>
      <c r="P31" s="80">
        <v>802</v>
      </c>
    </row>
    <row r="32" spans="2:16">
      <c r="B32" s="73" t="str">
        <f>'Récapitulatif Messieurs'!C47&amp;" "&amp;'Récapitulatif Messieurs'!C48</f>
        <v>BOURIAT Olivier</v>
      </c>
      <c r="C32" s="182" t="s">
        <v>362</v>
      </c>
      <c r="D32" s="183" t="s">
        <v>706</v>
      </c>
      <c r="E32" s="80">
        <v>792</v>
      </c>
      <c r="F32" s="263"/>
      <c r="G32" s="182" t="str">
        <f>'Récapitulatif Dames'!C19&amp;" "&amp;'Récapitulatif Dames'!C20</f>
        <v>PEREZ Chantal</v>
      </c>
      <c r="H32" s="182" t="s">
        <v>366</v>
      </c>
      <c r="I32" s="183" t="s">
        <v>1303</v>
      </c>
      <c r="J32" s="80">
        <v>223</v>
      </c>
      <c r="K32" s="263"/>
      <c r="L32" s="182" t="str">
        <f>'Récapitulatif Messieurs'!C47&amp;" "&amp;'Récapitulatif Messieurs'!C48</f>
        <v>BOURIAT Olivier</v>
      </c>
      <c r="M32" s="80" t="s">
        <v>558</v>
      </c>
      <c r="N32" s="182" t="s">
        <v>362</v>
      </c>
      <c r="O32" s="183" t="s">
        <v>706</v>
      </c>
      <c r="P32" s="80">
        <v>792</v>
      </c>
    </row>
    <row r="33" spans="2:16">
      <c r="B33" s="181" t="str">
        <f>'Récapitulatif Dames'!C37&amp;" "&amp;'Récapitulatif Dames'!C38</f>
        <v>SINOIR Sarah</v>
      </c>
      <c r="C33" s="203" t="s">
        <v>366</v>
      </c>
      <c r="D33" s="77" t="s">
        <v>696</v>
      </c>
      <c r="E33" s="78">
        <v>787</v>
      </c>
      <c r="F33" s="263"/>
      <c r="G33" s="182" t="str">
        <f>'Récapitulatif Messieurs'!C29&amp;" "&amp;'Récapitulatif Messieurs'!C30</f>
        <v>DE JAHAM Patrick</v>
      </c>
      <c r="H33" s="182" t="s">
        <v>397</v>
      </c>
      <c r="I33" s="51" t="s">
        <v>1334</v>
      </c>
      <c r="J33" s="184">
        <v>164</v>
      </c>
      <c r="K33" s="263"/>
      <c r="L33" s="181" t="str">
        <f>'Récapitulatif Dames'!C37&amp;" "&amp;'Récapitulatif Dames'!C38</f>
        <v>SINOIR Sarah</v>
      </c>
      <c r="M33" s="80" t="s">
        <v>558</v>
      </c>
      <c r="N33" s="203" t="s">
        <v>366</v>
      </c>
      <c r="O33" s="77" t="s">
        <v>696</v>
      </c>
      <c r="P33" s="78">
        <v>787</v>
      </c>
    </row>
    <row r="34" spans="2:16">
      <c r="B34" s="181" t="str">
        <f>'Récapitulatif Messieurs'!C35&amp;" "&amp;'Récapitulatif Messieurs'!C36</f>
        <v>PIERRAT Christian</v>
      </c>
      <c r="C34" s="190" t="s">
        <v>82</v>
      </c>
      <c r="D34" s="79" t="s">
        <v>856</v>
      </c>
      <c r="E34" s="58">
        <v>787</v>
      </c>
      <c r="F34" s="263"/>
      <c r="G34" s="180" t="str">
        <f>'Récapitulatif Dames'!C7&amp;" "&amp;'Récapitulatif Dames'!C8</f>
        <v>LONNE Hélène</v>
      </c>
      <c r="H34" s="182" t="s">
        <v>362</v>
      </c>
      <c r="I34" s="575" t="s">
        <v>1289</v>
      </c>
      <c r="J34" s="184">
        <v>134</v>
      </c>
      <c r="K34" s="263"/>
      <c r="L34" s="181" t="str">
        <f>'Récapitulatif Messieurs'!C35&amp;" "&amp;'Récapitulatif Messieurs'!C36</f>
        <v>PIERRAT Christian</v>
      </c>
      <c r="M34" s="80" t="s">
        <v>558</v>
      </c>
      <c r="N34" s="190" t="s">
        <v>82</v>
      </c>
      <c r="O34" s="79" t="s">
        <v>856</v>
      </c>
      <c r="P34" s="58">
        <v>787</v>
      </c>
    </row>
    <row r="35" spans="2:16">
      <c r="B35" s="180" t="str">
        <f>'Récapitulatif Messieurs'!C83&amp;" "&amp;'Récapitulatif Messieurs'!C84</f>
        <v>RENAUDIE Stéphane</v>
      </c>
      <c r="C35" s="203" t="s">
        <v>365</v>
      </c>
      <c r="D35" s="77" t="s">
        <v>738</v>
      </c>
      <c r="E35" s="78">
        <v>773</v>
      </c>
      <c r="F35" s="263"/>
      <c r="G35" s="50" t="str">
        <f>'Récapitulatif Messieurs'!C7&amp;" "&amp;'Récapitulatif Messieurs'!C8</f>
        <v>KANDEL Alain</v>
      </c>
      <c r="H35" s="182" t="s">
        <v>365</v>
      </c>
      <c r="I35" s="183" t="s">
        <v>1534</v>
      </c>
      <c r="J35" s="80">
        <v>17</v>
      </c>
      <c r="K35" s="263"/>
      <c r="L35" s="181" t="str">
        <f>'Récapitulatif Messieurs'!C83&amp;" "&amp;'Récapitulatif Messieurs'!C84</f>
        <v>RENAUDIE Stéphane</v>
      </c>
      <c r="M35" s="80" t="s">
        <v>558</v>
      </c>
      <c r="N35" s="203" t="s">
        <v>365</v>
      </c>
      <c r="O35" s="77" t="s">
        <v>738</v>
      </c>
      <c r="P35" s="78">
        <v>773</v>
      </c>
    </row>
    <row r="36" spans="2:16">
      <c r="B36" s="181" t="str">
        <f>'Récapitulatif Messieurs'!C75&amp;" "&amp;'Récapitulatif Messieurs'!C76</f>
        <v>YONNET Samuel</v>
      </c>
      <c r="C36" s="182" t="s">
        <v>372</v>
      </c>
      <c r="D36" s="183" t="s">
        <v>744</v>
      </c>
      <c r="E36" s="80">
        <v>711</v>
      </c>
      <c r="F36" s="263"/>
      <c r="G36" s="181"/>
      <c r="I36" s="51"/>
      <c r="K36" s="263"/>
      <c r="L36" s="50" t="str">
        <f>'Récapitulatif Messieurs'!C75&amp;" "&amp;'Récapitulatif Messieurs'!C76</f>
        <v>YONNET Samuel</v>
      </c>
      <c r="M36" s="80" t="s">
        <v>558</v>
      </c>
      <c r="N36" s="182" t="s">
        <v>372</v>
      </c>
      <c r="O36" s="183" t="s">
        <v>744</v>
      </c>
      <c r="P36" s="80">
        <v>711</v>
      </c>
    </row>
    <row r="37" spans="2:16">
      <c r="B37" s="73" t="str">
        <f>'Récapitulatif Messieurs'!C53&amp;" "&amp;'Récapitulatif Messieurs'!C54</f>
        <v>MONDOR Thierry</v>
      </c>
      <c r="C37" s="203" t="s">
        <v>362</v>
      </c>
      <c r="D37" s="77" t="s">
        <v>878</v>
      </c>
      <c r="E37" s="78">
        <v>702</v>
      </c>
      <c r="F37" s="263"/>
      <c r="G37" s="182"/>
      <c r="I37" s="51"/>
      <c r="J37" s="184"/>
      <c r="K37" s="263"/>
      <c r="L37" s="182" t="str">
        <f>'Récapitulatif Messieurs'!C53&amp;" "&amp;'Récapitulatif Messieurs'!C54</f>
        <v>MONDOR Thierry</v>
      </c>
      <c r="M37" s="80" t="s">
        <v>558</v>
      </c>
      <c r="N37" s="203" t="s">
        <v>362</v>
      </c>
      <c r="O37" s="77" t="s">
        <v>878</v>
      </c>
      <c r="P37" s="78">
        <v>702</v>
      </c>
    </row>
    <row r="38" spans="2:16">
      <c r="B38" s="182" t="str">
        <f>'Récapitulatif Messieurs'!C51&amp;" "&amp;'Récapitulatif Messieurs'!C52</f>
        <v>DUPUY Eric</v>
      </c>
      <c r="C38" s="182" t="s">
        <v>364</v>
      </c>
      <c r="D38" s="183" t="s">
        <v>1003</v>
      </c>
      <c r="E38" s="80">
        <v>692</v>
      </c>
      <c r="F38" s="263"/>
      <c r="K38" s="263"/>
      <c r="L38" s="73" t="str">
        <f>'Récapitulatif Messieurs'!C49&amp;" "&amp;'Récapitulatif Messieurs'!C50</f>
        <v>LUSSEAUD Jerome</v>
      </c>
      <c r="M38" s="80" t="s">
        <v>1185</v>
      </c>
      <c r="N38" s="181" t="s">
        <v>362</v>
      </c>
      <c r="O38" s="51" t="s">
        <v>1316</v>
      </c>
      <c r="P38" s="72">
        <v>694</v>
      </c>
    </row>
    <row r="39" spans="2:16">
      <c r="B39" s="180" t="str">
        <f>'Récapitulatif Messieurs'!C39&amp;" "&amp;'Récapitulatif Messieurs'!C40</f>
        <v>HUGOT Stéphane</v>
      </c>
      <c r="C39" s="203" t="s">
        <v>82</v>
      </c>
      <c r="D39" s="77" t="s">
        <v>718</v>
      </c>
      <c r="E39" s="78">
        <v>681</v>
      </c>
      <c r="F39" s="263"/>
      <c r="G39" s="50"/>
      <c r="K39" s="263"/>
      <c r="L39" s="182" t="str">
        <f>'Récapitulatif Messieurs'!C51&amp;" "&amp;'Récapitulatif Messieurs'!C52</f>
        <v>DUPUY Eric</v>
      </c>
      <c r="M39" s="80" t="s">
        <v>558</v>
      </c>
      <c r="N39" s="182" t="s">
        <v>364</v>
      </c>
      <c r="O39" s="183" t="s">
        <v>1003</v>
      </c>
      <c r="P39" s="80">
        <v>692</v>
      </c>
    </row>
    <row r="40" spans="2:16">
      <c r="B40" s="50" t="str">
        <f>'Récapitulatif Messieurs'!C25&amp;" "&amp;'Récapitulatif Messieurs'!C26</f>
        <v>HEKIMIAN Jean-Claude</v>
      </c>
      <c r="C40" s="181" t="s">
        <v>362</v>
      </c>
      <c r="D40" s="51" t="s">
        <v>1454</v>
      </c>
      <c r="E40" s="72">
        <v>665</v>
      </c>
      <c r="F40" s="263"/>
      <c r="K40" s="263"/>
      <c r="L40" s="181" t="str">
        <f>'Récapitulatif Messieurs'!C39&amp;" "&amp;'Récapitulatif Messieurs'!C40</f>
        <v>HUGOT Stéphane</v>
      </c>
      <c r="M40" s="80" t="s">
        <v>558</v>
      </c>
      <c r="N40" s="203" t="s">
        <v>82</v>
      </c>
      <c r="O40" s="77" t="s">
        <v>718</v>
      </c>
      <c r="P40" s="78">
        <v>681</v>
      </c>
    </row>
    <row r="41" spans="2:16">
      <c r="B41" s="181" t="str">
        <f>'Récapitulatif Messieurs'!C15&amp;" "&amp;'Récapitulatif Messieurs'!C16</f>
        <v>LONNE Gérard</v>
      </c>
      <c r="C41" s="182" t="s">
        <v>362</v>
      </c>
      <c r="D41" s="183" t="s">
        <v>867</v>
      </c>
      <c r="E41" s="80">
        <v>617</v>
      </c>
      <c r="F41" s="263"/>
      <c r="G41" s="182"/>
      <c r="K41" s="263"/>
      <c r="L41" s="50" t="str">
        <f>'Récapitulatif Messieurs'!C25&amp;" "&amp;'Récapitulatif Messieurs'!C26</f>
        <v>HEKIMIAN Jean-Claude</v>
      </c>
      <c r="M41" s="80" t="s">
        <v>558</v>
      </c>
      <c r="N41" s="181" t="s">
        <v>362</v>
      </c>
      <c r="O41" s="51" t="s">
        <v>1454</v>
      </c>
      <c r="P41" s="72">
        <v>665</v>
      </c>
    </row>
    <row r="42" spans="2:16">
      <c r="B42" s="50" t="str">
        <f>'Récapitulatif Dames'!C25&amp;" "&amp;'Récapitulatif Dames'!C26</f>
        <v>SERENO Nathalie</v>
      </c>
      <c r="C42" s="182" t="s">
        <v>363</v>
      </c>
      <c r="D42" s="183" t="s">
        <v>694</v>
      </c>
      <c r="E42" s="80">
        <v>599</v>
      </c>
      <c r="F42" s="263"/>
      <c r="K42" s="263"/>
      <c r="L42" s="181" t="str">
        <f>'Récapitulatif Messieurs'!C15&amp;" "&amp;'Récapitulatif Messieurs'!C16</f>
        <v>LONNE Gérard</v>
      </c>
      <c r="M42" s="80" t="s">
        <v>1185</v>
      </c>
      <c r="N42" s="190" t="s">
        <v>362</v>
      </c>
      <c r="O42" s="603" t="s">
        <v>1539</v>
      </c>
      <c r="P42" s="611">
        <v>619</v>
      </c>
    </row>
    <row r="43" spans="2:16">
      <c r="B43" s="181" t="str">
        <f>'Récapitulatif Messieurs'!C31&amp;" "&amp;'Récapitulatif Messieurs'!C32</f>
        <v>RENAUDIE François</v>
      </c>
      <c r="C43" s="182" t="s">
        <v>82</v>
      </c>
      <c r="D43" s="183" t="s">
        <v>1433</v>
      </c>
      <c r="E43" s="80">
        <v>581</v>
      </c>
      <c r="F43" s="263"/>
      <c r="K43" s="263"/>
      <c r="L43" s="73" t="str">
        <f>'Récapitulatif Dames'!C25&amp;" "&amp;'Récapitulatif Dames'!C26</f>
        <v>SERENO Nathalie</v>
      </c>
      <c r="M43" s="80" t="s">
        <v>558</v>
      </c>
      <c r="N43" s="182" t="s">
        <v>363</v>
      </c>
      <c r="O43" s="183" t="s">
        <v>694</v>
      </c>
      <c r="P43" s="80">
        <v>599</v>
      </c>
    </row>
    <row r="44" spans="2:16">
      <c r="B44" s="203" t="str">
        <f>'Récapitulatif Dames'!C102&amp;" "&amp;'Récapitulatif Dames'!C103</f>
        <v>DELORGE Sidonie</v>
      </c>
      <c r="C44" s="203" t="s">
        <v>82</v>
      </c>
      <c r="D44" s="77" t="s">
        <v>1121</v>
      </c>
      <c r="E44" s="78">
        <v>574</v>
      </c>
      <c r="F44" s="263"/>
      <c r="I44" s="51"/>
      <c r="J44" s="184"/>
      <c r="K44" s="263"/>
      <c r="L44" s="180" t="str">
        <f>'Récapitulatif Messieurs'!C31&amp;" "&amp;'Récapitulatif Messieurs'!C32</f>
        <v>RENAUDIE François</v>
      </c>
      <c r="M44" s="80" t="s">
        <v>558</v>
      </c>
      <c r="N44" s="182" t="s">
        <v>82</v>
      </c>
      <c r="O44" s="183" t="s">
        <v>1433</v>
      </c>
      <c r="P44" s="80">
        <v>581</v>
      </c>
    </row>
    <row r="45" spans="2:16">
      <c r="B45" s="181" t="str">
        <f>'Récapitulatif Messieurs'!C41&amp;" "&amp;'Récapitulatif Messieurs'!C42</f>
        <v>PICARD Franck</v>
      </c>
      <c r="C45" s="81" t="s">
        <v>362</v>
      </c>
      <c r="D45" s="75" t="s">
        <v>1429</v>
      </c>
      <c r="E45" s="76">
        <v>573</v>
      </c>
      <c r="F45" s="263"/>
      <c r="G45" s="182"/>
      <c r="K45" s="263"/>
      <c r="L45" s="182" t="str">
        <f>'Récapitulatif Dames'!C102&amp;" "&amp;'Récapitulatif Dames'!C103</f>
        <v>DELORGE Sidonie</v>
      </c>
      <c r="M45" s="78" t="s">
        <v>558</v>
      </c>
      <c r="N45" s="203" t="s">
        <v>82</v>
      </c>
      <c r="O45" s="77" t="s">
        <v>1121</v>
      </c>
      <c r="P45" s="78">
        <v>574</v>
      </c>
    </row>
    <row r="46" spans="2:16">
      <c r="B46" s="181" t="str">
        <f>'Récapitulatif Messieurs'!C37&amp;" "&amp;'Récapitulatif Messieurs'!C38</f>
        <v>PRUNIN Didier</v>
      </c>
      <c r="C46" s="181" t="s">
        <v>369</v>
      </c>
      <c r="D46" s="51" t="s">
        <v>1408</v>
      </c>
      <c r="E46" s="72">
        <v>522</v>
      </c>
      <c r="F46" s="263"/>
      <c r="K46" s="263"/>
      <c r="L46" s="182" t="str">
        <f>'Récapitulatif Messieurs'!C41&amp;" "&amp;'Récapitulatif Messieurs'!C42</f>
        <v>PICARD Franck</v>
      </c>
      <c r="M46" s="80" t="s">
        <v>558</v>
      </c>
      <c r="N46" s="81" t="s">
        <v>362</v>
      </c>
      <c r="O46" s="75" t="s">
        <v>1429</v>
      </c>
      <c r="P46" s="76">
        <v>573</v>
      </c>
    </row>
    <row r="47" spans="2:16">
      <c r="B47" s="182" t="str">
        <f>'Récapitulatif Dames'!C79&amp;" "&amp;'Récapitulatif Dames'!C80</f>
        <v>LEGLISE Manon</v>
      </c>
      <c r="C47" s="182" t="s">
        <v>83</v>
      </c>
      <c r="D47" s="183" t="s">
        <v>690</v>
      </c>
      <c r="E47" s="80">
        <v>519</v>
      </c>
      <c r="F47" s="263"/>
      <c r="G47" s="181"/>
      <c r="I47" s="51"/>
      <c r="J47" s="184"/>
      <c r="K47" s="263"/>
      <c r="L47" s="50" t="str">
        <f>'Récapitulatif Messieurs'!C37&amp;" "&amp;'Récapitulatif Messieurs'!C38</f>
        <v>PRUNIN Didier</v>
      </c>
      <c r="M47" s="78" t="s">
        <v>1185</v>
      </c>
      <c r="N47" s="182" t="s">
        <v>369</v>
      </c>
      <c r="O47" s="183" t="s">
        <v>1184</v>
      </c>
      <c r="P47" s="80">
        <v>533</v>
      </c>
    </row>
    <row r="48" spans="2:16">
      <c r="B48" s="181" t="str">
        <f>'Récapitulatif Messieurs'!C65&amp;" "&amp;'Récapitulatif Messieurs'!C66</f>
        <v>DESTRUHAUT Benoît</v>
      </c>
      <c r="C48" s="182" t="s">
        <v>365</v>
      </c>
      <c r="D48" s="51" t="s">
        <v>1002</v>
      </c>
      <c r="E48" s="72">
        <v>508</v>
      </c>
      <c r="F48" s="263"/>
      <c r="K48" s="263"/>
      <c r="L48" s="182" t="str">
        <f>'Récapitulatif Messieurs'!C71&amp;" "&amp;'Récapitulatif Messieurs'!C72</f>
        <v>CASNER Alexis</v>
      </c>
      <c r="M48" s="80" t="s">
        <v>1185</v>
      </c>
      <c r="N48" s="182" t="s">
        <v>365</v>
      </c>
      <c r="O48" s="183" t="s">
        <v>1253</v>
      </c>
      <c r="P48" s="80">
        <v>528</v>
      </c>
    </row>
    <row r="49" spans="2:16">
      <c r="B49" s="73" t="str">
        <f>'Récapitulatif Messieurs'!C19&amp;" "&amp;'Récapitulatif Messieurs'!C20</f>
        <v>LONNE Raymond</v>
      </c>
      <c r="C49" s="182" t="s">
        <v>362</v>
      </c>
      <c r="D49" s="183" t="s">
        <v>874</v>
      </c>
      <c r="E49" s="80">
        <v>502</v>
      </c>
      <c r="F49" s="263"/>
      <c r="K49" s="263"/>
      <c r="L49" s="182" t="str">
        <f>'Récapitulatif Dames'!C79&amp;" "&amp;'Récapitulatif Dames'!C80</f>
        <v>LEGLISE Manon</v>
      </c>
      <c r="M49" s="80" t="s">
        <v>558</v>
      </c>
      <c r="N49" s="182" t="s">
        <v>83</v>
      </c>
      <c r="O49" s="183" t="s">
        <v>690</v>
      </c>
      <c r="P49" s="80">
        <v>519</v>
      </c>
    </row>
    <row r="50" spans="2:16">
      <c r="B50" s="180" t="str">
        <f>'Récapitulatif Messieurs'!C125&amp;" "&amp;'Récapitulatif Messieurs'!C126</f>
        <v>JEQUIER Angelin</v>
      </c>
      <c r="C50" s="182" t="s">
        <v>363</v>
      </c>
      <c r="D50" s="183" t="s">
        <v>688</v>
      </c>
      <c r="E50" s="80">
        <v>497</v>
      </c>
      <c r="F50" s="263"/>
      <c r="G50" s="182"/>
      <c r="K50" s="263"/>
      <c r="L50" s="81" t="str">
        <f>'Récapitulatif Messieurs'!C65&amp;" "&amp;'Récapitulatif Messieurs'!C66</f>
        <v>DESTRUHAUT Benoît</v>
      </c>
      <c r="M50" s="80" t="s">
        <v>558</v>
      </c>
      <c r="N50" s="182" t="s">
        <v>365</v>
      </c>
      <c r="O50" s="51" t="s">
        <v>1002</v>
      </c>
      <c r="P50" s="72">
        <v>508</v>
      </c>
    </row>
    <row r="51" spans="2:16">
      <c r="B51" s="73" t="str">
        <f>'Récapitulatif Messieurs'!C13&amp;" "&amp;'Récapitulatif Messieurs'!C14</f>
        <v>BRUNEVAL Alain</v>
      </c>
      <c r="C51" s="190" t="s">
        <v>362</v>
      </c>
      <c r="D51" s="79" t="s">
        <v>1141</v>
      </c>
      <c r="E51" s="58">
        <v>479</v>
      </c>
      <c r="F51" s="263"/>
      <c r="K51" s="263"/>
      <c r="L51" s="182" t="str">
        <f>'Récapitulatif Messieurs'!C125&amp;" "&amp;'Récapitulatif Messieurs'!C126</f>
        <v>JEQUIER Angelin</v>
      </c>
      <c r="M51" s="80" t="s">
        <v>1185</v>
      </c>
      <c r="N51" s="182" t="s">
        <v>363</v>
      </c>
      <c r="O51" s="51" t="s">
        <v>1237</v>
      </c>
      <c r="P51" s="184">
        <v>505</v>
      </c>
    </row>
    <row r="52" spans="2:16">
      <c r="B52" s="180" t="str">
        <f>'Récapitulatif Messieurs'!C17&amp;" "&amp;'Récapitulatif Messieurs'!C18</f>
        <v>RABEJAC Jean-Louis</v>
      </c>
      <c r="C52" s="181" t="s">
        <v>362</v>
      </c>
      <c r="D52" s="51" t="s">
        <v>1153</v>
      </c>
      <c r="E52" s="72">
        <v>476</v>
      </c>
      <c r="F52" s="263"/>
      <c r="K52" s="263"/>
      <c r="L52" s="50" t="str">
        <f>'Récapitulatif Messieurs'!C19&amp;" "&amp;'Récapitulatif Messieurs'!C20</f>
        <v>LONNE Raymond</v>
      </c>
      <c r="M52" s="80" t="s">
        <v>558</v>
      </c>
      <c r="N52" s="182" t="s">
        <v>362</v>
      </c>
      <c r="O52" s="183" t="s">
        <v>874</v>
      </c>
      <c r="P52" s="80">
        <v>502</v>
      </c>
    </row>
    <row r="53" spans="2:16">
      <c r="B53" s="73" t="str">
        <f>'Récapitulatif Messieurs'!C9&amp;" "&amp;'Récapitulatif Messieurs'!C10</f>
        <v>JOGUET Christian</v>
      </c>
      <c r="C53" s="182" t="s">
        <v>365</v>
      </c>
      <c r="D53" s="183" t="s">
        <v>865</v>
      </c>
      <c r="E53" s="80">
        <v>415</v>
      </c>
      <c r="F53" s="263"/>
      <c r="G53" s="50"/>
      <c r="K53" s="263"/>
      <c r="L53" s="50" t="str">
        <f>'Récapitulatif Messieurs'!C13&amp;" "&amp;'Récapitulatif Messieurs'!C14</f>
        <v>BRUNEVAL Alain</v>
      </c>
      <c r="M53" s="80" t="s">
        <v>558</v>
      </c>
      <c r="N53" s="190" t="s">
        <v>362</v>
      </c>
      <c r="O53" s="79" t="s">
        <v>1141</v>
      </c>
      <c r="P53" s="58">
        <v>479</v>
      </c>
    </row>
    <row r="54" spans="2:16">
      <c r="B54" s="180" t="str">
        <f>'Récapitulatif Messieurs'!C128&amp;" "&amp;'Récapitulatif Messieurs'!C129</f>
        <v>ARDISTE-DASCON Thibault</v>
      </c>
      <c r="C54" s="182" t="s">
        <v>362</v>
      </c>
      <c r="D54" s="183" t="s">
        <v>1192</v>
      </c>
      <c r="E54" s="80">
        <v>391</v>
      </c>
      <c r="F54" s="263"/>
      <c r="G54" s="50"/>
      <c r="K54" s="263"/>
      <c r="L54" s="182" t="str">
        <f>'Récapitulatif Messieurs'!C17&amp;" "&amp;'Récapitulatif Messieurs'!C18</f>
        <v>RABEJAC Jean-Louis</v>
      </c>
      <c r="M54" s="80" t="s">
        <v>558</v>
      </c>
      <c r="N54" s="181" t="s">
        <v>362</v>
      </c>
      <c r="O54" s="51" t="s">
        <v>1153</v>
      </c>
      <c r="P54" s="72">
        <v>476</v>
      </c>
    </row>
    <row r="55" spans="2:16">
      <c r="B55" s="73" t="str">
        <f>'Récapitulatif Dames'!C90&amp;" "&amp;'Récapitulatif Dames'!C91</f>
        <v>BENARD-DENDE Chloé</v>
      </c>
      <c r="C55" s="182" t="s">
        <v>366</v>
      </c>
      <c r="D55" s="183" t="s">
        <v>1126</v>
      </c>
      <c r="E55" s="80">
        <v>373</v>
      </c>
      <c r="F55" s="263"/>
      <c r="K55" s="263"/>
      <c r="L55" s="50" t="str">
        <f>'Récapitulatif Messieurs'!C9&amp;" "&amp;'Récapitulatif Messieurs'!C10</f>
        <v>JOGUET Christian</v>
      </c>
      <c r="M55" s="80" t="s">
        <v>558</v>
      </c>
      <c r="N55" s="182" t="s">
        <v>365</v>
      </c>
      <c r="O55" s="183" t="s">
        <v>865</v>
      </c>
      <c r="P55" s="80">
        <v>415</v>
      </c>
    </row>
    <row r="56" spans="2:16">
      <c r="B56" s="181" t="str">
        <f>'Récapitulatif Messieurs'!C11&amp;" "&amp;'Récapitulatif Messieurs'!C12</f>
        <v>LONNE Jean</v>
      </c>
      <c r="C56" s="182" t="s">
        <v>362</v>
      </c>
      <c r="D56" s="183" t="s">
        <v>1350</v>
      </c>
      <c r="E56" s="80">
        <v>335</v>
      </c>
      <c r="F56" s="263"/>
      <c r="G56" s="182"/>
      <c r="K56" s="263"/>
      <c r="L56" s="182" t="str">
        <f>'Récapitulatif Messieurs'!C128&amp;" "&amp;'Récapitulatif Messieurs'!C129</f>
        <v>ARDISTE-DASCON Thibault</v>
      </c>
      <c r="M56" s="80" t="s">
        <v>558</v>
      </c>
      <c r="N56" s="182" t="s">
        <v>362</v>
      </c>
      <c r="O56" s="183" t="s">
        <v>1192</v>
      </c>
      <c r="P56" s="80">
        <v>391</v>
      </c>
    </row>
    <row r="57" spans="2:16">
      <c r="B57" s="180" t="str">
        <f>'Récapitulatif Dames'!C23&amp;" "&amp;'Récapitulatif Dames'!C24</f>
        <v>COICAUD Marianne</v>
      </c>
      <c r="C57" s="203" t="s">
        <v>363</v>
      </c>
      <c r="D57" s="77" t="s">
        <v>708</v>
      </c>
      <c r="E57" s="78">
        <v>298</v>
      </c>
      <c r="F57" s="263"/>
      <c r="K57" s="263"/>
      <c r="L57" s="182" t="str">
        <f>'Récapitulatif Dames'!C90&amp;" "&amp;'Récapitulatif Dames'!C91</f>
        <v>BENARD-DENDE Chloé</v>
      </c>
      <c r="M57" s="80" t="s">
        <v>558</v>
      </c>
      <c r="N57" s="182" t="s">
        <v>366</v>
      </c>
      <c r="O57" s="183" t="s">
        <v>1126</v>
      </c>
      <c r="P57" s="80">
        <v>373</v>
      </c>
    </row>
    <row r="58" spans="2:16">
      <c r="B58" s="73" t="str">
        <f>'Récapitulatif Dames'!C21&amp;" "&amp;'Récapitulatif Dames'!C22</f>
        <v>PASCAUD Geneviève</v>
      </c>
      <c r="C58" s="181" t="s">
        <v>362</v>
      </c>
      <c r="D58" s="51" t="s">
        <v>882</v>
      </c>
      <c r="E58" s="72">
        <v>267</v>
      </c>
      <c r="F58" s="263"/>
      <c r="K58" s="263"/>
      <c r="L58" s="50" t="str">
        <f>'Récapitulatif Messieurs'!C11&amp;" "&amp;'Récapitulatif Messieurs'!C12</f>
        <v>LONNE Jean</v>
      </c>
      <c r="M58" s="80" t="s">
        <v>558</v>
      </c>
      <c r="N58" s="182" t="s">
        <v>362</v>
      </c>
      <c r="O58" s="183" t="s">
        <v>1350</v>
      </c>
      <c r="P58" s="80">
        <v>335</v>
      </c>
    </row>
    <row r="59" spans="2:16">
      <c r="B59" s="181" t="str">
        <f>'Récapitulatif Dames'!C19&amp;" "&amp;'Récapitulatif Dames'!C20</f>
        <v>PEREZ Chantal</v>
      </c>
      <c r="C59" s="182" t="s">
        <v>366</v>
      </c>
      <c r="D59" s="183" t="s">
        <v>922</v>
      </c>
      <c r="E59" s="80">
        <v>200</v>
      </c>
      <c r="F59" s="263"/>
      <c r="K59" s="263"/>
      <c r="L59" s="182" t="str">
        <f>'Récapitulatif Dames'!C23&amp;" "&amp;'Récapitulatif Dames'!C24</f>
        <v>COICAUD Marianne</v>
      </c>
      <c r="M59" s="80" t="s">
        <v>558</v>
      </c>
      <c r="N59" s="203" t="s">
        <v>363</v>
      </c>
      <c r="O59" s="77" t="s">
        <v>708</v>
      </c>
      <c r="P59" s="78">
        <v>298</v>
      </c>
    </row>
    <row r="60" spans="2:16">
      <c r="B60" s="203" t="str">
        <f>'Récapitulatif Messieurs'!C134&amp;" "&amp;'Récapitulatif Messieurs'!C135</f>
        <v>TRIMOULET Samuel</v>
      </c>
      <c r="C60" s="182" t="s">
        <v>366</v>
      </c>
      <c r="D60" s="183" t="s">
        <v>1383</v>
      </c>
      <c r="E60" s="80">
        <v>185</v>
      </c>
      <c r="F60" s="263"/>
      <c r="G60" s="181"/>
      <c r="I60" s="51"/>
      <c r="J60" s="184"/>
      <c r="K60" s="263"/>
      <c r="L60" s="74" t="str">
        <f>'Récapitulatif Dames'!C21&amp;" "&amp;'Récapitulatif Dames'!C22</f>
        <v>PASCAUD Geneviève</v>
      </c>
      <c r="M60" s="80" t="s">
        <v>558</v>
      </c>
      <c r="N60" s="181" t="s">
        <v>362</v>
      </c>
      <c r="O60" s="51" t="s">
        <v>882</v>
      </c>
      <c r="P60" s="72">
        <v>267</v>
      </c>
    </row>
    <row r="61" spans="2:16">
      <c r="B61" s="180" t="str">
        <f>'Récapitulatif Messieurs'!C29&amp;" "&amp;'Récapitulatif Messieurs'!C30</f>
        <v>DE JAHAM Patrick</v>
      </c>
      <c r="C61" s="182" t="s">
        <v>397</v>
      </c>
      <c r="D61" s="183" t="s">
        <v>1387</v>
      </c>
      <c r="E61" s="80">
        <v>183</v>
      </c>
      <c r="F61" s="263"/>
      <c r="G61" s="182"/>
      <c r="K61" s="263"/>
      <c r="L61" s="181" t="str">
        <f>'Récapitulatif Dames'!C19&amp;" "&amp;'Récapitulatif Dames'!C20</f>
        <v>PEREZ Chantal</v>
      </c>
      <c r="M61" s="80" t="s">
        <v>558</v>
      </c>
      <c r="N61" s="182" t="s">
        <v>366</v>
      </c>
      <c r="O61" s="183" t="s">
        <v>1303</v>
      </c>
      <c r="P61" s="80">
        <v>223</v>
      </c>
    </row>
    <row r="62" spans="2:16">
      <c r="B62" s="180" t="str">
        <f>'Récapitulatif Dames'!C7&amp;" "&amp;'Récapitulatif Dames'!C8</f>
        <v>LONNE Hélène</v>
      </c>
      <c r="C62" s="203" t="s">
        <v>362</v>
      </c>
      <c r="D62" s="77" t="s">
        <v>1130</v>
      </c>
      <c r="E62" s="78">
        <v>122</v>
      </c>
      <c r="F62" s="263"/>
      <c r="G62" s="182"/>
      <c r="K62" s="263"/>
      <c r="L62" s="182" t="str">
        <f>'Récapitulatif Messieurs'!C134&amp;" "&amp;'Récapitulatif Messieurs'!C135</f>
        <v>TRIMOULET Samuel</v>
      </c>
      <c r="M62" s="80" t="s">
        <v>558</v>
      </c>
      <c r="N62" s="182" t="s">
        <v>366</v>
      </c>
      <c r="O62" s="183" t="s">
        <v>1383</v>
      </c>
      <c r="P62" s="80">
        <v>185</v>
      </c>
    </row>
    <row r="63" spans="2:16">
      <c r="B63" s="73" t="str">
        <f>'Récapitulatif Messieurs'!C7&amp;" "&amp;'Récapitulatif Messieurs'!C8</f>
        <v>KANDEL Alain</v>
      </c>
      <c r="C63" s="182" t="s">
        <v>365</v>
      </c>
      <c r="D63" s="183" t="s">
        <v>721</v>
      </c>
      <c r="E63" s="80">
        <v>31</v>
      </c>
      <c r="F63" s="263"/>
      <c r="K63" s="263"/>
      <c r="L63" s="181" t="str">
        <f>'Récapitulatif Messieurs'!C29&amp;" "&amp;'Récapitulatif Messieurs'!C30</f>
        <v>DE JAHAM Patrick</v>
      </c>
      <c r="M63" s="80" t="s">
        <v>558</v>
      </c>
      <c r="N63" s="182" t="s">
        <v>397</v>
      </c>
      <c r="O63" s="183" t="s">
        <v>1387</v>
      </c>
      <c r="P63" s="80">
        <v>183</v>
      </c>
    </row>
    <row r="64" spans="2:16">
      <c r="C64" s="81"/>
      <c r="D64" s="75"/>
      <c r="E64" s="76"/>
      <c r="F64" s="263"/>
      <c r="K64" s="263"/>
      <c r="L64" s="182" t="str">
        <f>'Récapitulatif Dames'!C7&amp;" "&amp;'Récapitulatif Dames'!C8</f>
        <v>LONNE Hélène</v>
      </c>
      <c r="M64" s="80" t="s">
        <v>1185</v>
      </c>
      <c r="N64" s="182" t="s">
        <v>362</v>
      </c>
      <c r="O64" s="575" t="s">
        <v>1289</v>
      </c>
      <c r="P64" s="184">
        <v>134</v>
      </c>
    </row>
    <row r="65" spans="2:16">
      <c r="B65" s="181"/>
      <c r="F65" s="263"/>
      <c r="G65" s="182"/>
      <c r="K65" s="263"/>
      <c r="L65" s="73" t="str">
        <f>'Récapitulatif Messieurs'!C7&amp;" "&amp;'Récapitulatif Messieurs'!C8</f>
        <v>KANDEL Alain</v>
      </c>
      <c r="M65" s="80" t="s">
        <v>558</v>
      </c>
      <c r="N65" s="182" t="s">
        <v>365</v>
      </c>
      <c r="O65" s="183" t="s">
        <v>721</v>
      </c>
      <c r="P65" s="80">
        <v>31</v>
      </c>
    </row>
    <row r="66" spans="2:16">
      <c r="B66" s="73"/>
      <c r="F66" s="263"/>
      <c r="G66" s="182"/>
      <c r="K66" s="263"/>
      <c r="L66" s="180"/>
      <c r="M66" s="78"/>
      <c r="N66" s="81"/>
      <c r="O66" s="75"/>
      <c r="P66" s="76"/>
    </row>
  </sheetData>
  <sortState ref="L8:P65">
    <sortCondition descending="1" ref="P65"/>
  </sortState>
  <mergeCells count="4">
    <mergeCell ref="B3:E3"/>
    <mergeCell ref="G3:J3"/>
    <mergeCell ref="B1:P1"/>
    <mergeCell ref="L3:P3"/>
  </mergeCells>
  <pageMargins left="0.7" right="0.7" top="0.75" bottom="0.75" header="0.3" footer="0.3"/>
  <pageSetup paperSize="9" scale="3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N373"/>
  <sheetViews>
    <sheetView tabSelected="1" workbookViewId="0">
      <pane xSplit="1" topLeftCell="B1" activePane="topRight" state="frozen"/>
      <selection pane="topRight" activeCell="A23" sqref="A23"/>
    </sheetView>
  </sheetViews>
  <sheetFormatPr baseColWidth="10" defaultRowHeight="15"/>
  <cols>
    <col min="1" max="1" width="27" style="249" bestFit="1" customWidth="1"/>
    <col min="2" max="2" width="4.28515625" style="189" bestFit="1" customWidth="1"/>
    <col min="3" max="3" width="6" style="189" bestFit="1" customWidth="1"/>
    <col min="4" max="4" width="10.42578125" style="189" bestFit="1" customWidth="1"/>
    <col min="5" max="5" width="9.42578125" style="313" bestFit="1" customWidth="1"/>
    <col min="6" max="6" width="9.85546875" style="180" bestFit="1" customWidth="1"/>
    <col min="7" max="7" width="8.28515625" style="183" bestFit="1" customWidth="1"/>
    <col min="8" max="9" width="5" style="80" bestFit="1" customWidth="1"/>
    <col min="10" max="10" width="9.42578125" style="180" bestFit="1" customWidth="1"/>
    <col min="11" max="11" width="8.28515625" style="183" bestFit="1" customWidth="1"/>
    <col min="12" max="12" width="3.140625" style="80" bestFit="1" customWidth="1"/>
    <col min="13" max="13" width="4" style="80" bestFit="1" customWidth="1"/>
    <col min="14" max="14" width="12.42578125" style="180" bestFit="1" customWidth="1"/>
    <col min="15" max="15" width="6.85546875" style="183" bestFit="1" customWidth="1"/>
    <col min="16" max="16" width="3.85546875" style="80" bestFit="1" customWidth="1"/>
    <col min="17" max="17" width="5" style="80" bestFit="1" customWidth="1"/>
    <col min="18" max="18" width="9.85546875" style="180" bestFit="1" customWidth="1"/>
    <col min="19" max="19" width="7.28515625" style="183" bestFit="1" customWidth="1"/>
    <col min="20" max="21" width="5" style="80" bestFit="1" customWidth="1"/>
    <col min="22" max="22" width="12" style="180" bestFit="1" customWidth="1"/>
    <col min="23" max="23" width="7.28515625" style="183" bestFit="1" customWidth="1"/>
    <col min="24" max="25" width="5" style="80" bestFit="1" customWidth="1"/>
    <col min="26" max="26" width="9.85546875" style="180" bestFit="1" customWidth="1"/>
    <col min="27" max="27" width="7.28515625" style="183" bestFit="1" customWidth="1"/>
    <col min="28" max="28" width="4.140625" style="80" bestFit="1" customWidth="1"/>
    <col min="29" max="29" width="4" style="80" bestFit="1" customWidth="1"/>
    <col min="30" max="30" width="13.28515625" style="180" bestFit="1" customWidth="1"/>
    <col min="31" max="31" width="7.28515625" style="183" bestFit="1" customWidth="1"/>
    <col min="32" max="33" width="5" style="80" bestFit="1" customWidth="1"/>
    <col min="34" max="34" width="9.85546875" style="180" bestFit="1" customWidth="1"/>
    <col min="35" max="35" width="8.28515625" style="183" bestFit="1" customWidth="1"/>
    <col min="36" max="36" width="4.140625" style="80" bestFit="1" customWidth="1"/>
    <col min="37" max="37" width="5" style="80" bestFit="1" customWidth="1"/>
    <col min="38" max="38" width="9.85546875" style="180" bestFit="1" customWidth="1"/>
    <col min="39" max="39" width="7.28515625" style="183" bestFit="1" customWidth="1"/>
    <col min="40" max="41" width="5" style="80" bestFit="1" customWidth="1"/>
    <col min="42" max="42" width="12.5703125" style="180" bestFit="1" customWidth="1"/>
    <col min="43" max="43" width="8.28515625" style="183" bestFit="1" customWidth="1"/>
    <col min="44" max="44" width="4.140625" style="80" bestFit="1" customWidth="1"/>
    <col min="45" max="45" width="5" style="80" bestFit="1" customWidth="1"/>
    <col min="46" max="46" width="9.7109375" style="180" bestFit="1" customWidth="1"/>
    <col min="47" max="47" width="8.28515625" style="183" bestFit="1" customWidth="1"/>
    <col min="48" max="48" width="4.140625" style="80" bestFit="1" customWidth="1"/>
    <col min="49" max="49" width="5" style="80" bestFit="1" customWidth="1"/>
    <col min="50" max="50" width="9.7109375" style="180" bestFit="1" customWidth="1"/>
    <col min="51" max="51" width="8.28515625" style="183" bestFit="1" customWidth="1"/>
    <col min="52" max="52" width="4.140625" style="80" bestFit="1" customWidth="1"/>
    <col min="53" max="53" width="5" style="80" bestFit="1" customWidth="1"/>
    <col min="54" max="54" width="9.7109375" style="180" bestFit="1" customWidth="1"/>
    <col min="55" max="55" width="7.28515625" style="183" bestFit="1" customWidth="1"/>
    <col min="56" max="56" width="3.140625" style="80" bestFit="1" customWidth="1"/>
    <col min="57" max="57" width="5" style="80" bestFit="1" customWidth="1"/>
    <col min="58" max="58" width="10.42578125" style="189" bestFit="1" customWidth="1"/>
    <col min="59" max="59" width="9.42578125" style="189" bestFit="1" customWidth="1"/>
    <col min="60" max="60" width="9.85546875" style="180" bestFit="1" customWidth="1"/>
    <col min="61" max="61" width="7.28515625" style="183" bestFit="1" customWidth="1"/>
    <col min="62" max="63" width="5" style="80" bestFit="1" customWidth="1"/>
    <col min="64" max="64" width="9.85546875" style="180" bestFit="1" customWidth="1"/>
    <col min="65" max="65" width="7.28515625" style="183" bestFit="1" customWidth="1"/>
    <col min="66" max="66" width="4.140625" style="80" bestFit="1" customWidth="1"/>
    <col min="67" max="67" width="4" style="80" bestFit="1" customWidth="1"/>
    <col min="68" max="68" width="8.28515625" style="180" bestFit="1" customWidth="1"/>
    <col min="69" max="69" width="10.42578125" style="183" bestFit="1" customWidth="1"/>
    <col min="70" max="71" width="5" style="80" bestFit="1" customWidth="1"/>
    <col min="72" max="72" width="9.85546875" style="180" bestFit="1" customWidth="1"/>
    <col min="73" max="73" width="7.28515625" style="183" bestFit="1" customWidth="1"/>
    <col min="74" max="74" width="3.85546875" style="80" bestFit="1" customWidth="1"/>
    <col min="75" max="75" width="5" style="80" bestFit="1" customWidth="1"/>
    <col min="76" max="76" width="12" style="180" bestFit="1" customWidth="1"/>
    <col min="77" max="77" width="7.28515625" style="183" bestFit="1" customWidth="1"/>
    <col min="78" max="78" width="4.140625" style="80" bestFit="1" customWidth="1"/>
    <col min="79" max="79" width="5" style="80" bestFit="1" customWidth="1"/>
    <col min="80" max="80" width="9.85546875" style="180" bestFit="1" customWidth="1"/>
    <col min="81" max="81" width="8.28515625" style="183" bestFit="1" customWidth="1"/>
    <col min="82" max="83" width="5" style="80" bestFit="1" customWidth="1"/>
    <col min="84" max="84" width="9.85546875" style="180" bestFit="1" customWidth="1"/>
    <col min="85" max="85" width="7.28515625" style="183" bestFit="1" customWidth="1"/>
    <col min="86" max="87" width="5" style="80" bestFit="1" customWidth="1"/>
    <col min="88" max="88" width="9.85546875" style="180" bestFit="1" customWidth="1"/>
    <col min="89" max="89" width="7.28515625" style="183" bestFit="1" customWidth="1"/>
    <col min="90" max="91" width="5" style="80" bestFit="1" customWidth="1"/>
    <col min="92" max="92" width="9.85546875" style="180" bestFit="1" customWidth="1"/>
    <col min="93" max="93" width="7.28515625" style="183" bestFit="1" customWidth="1"/>
    <col min="94" max="95" width="5" style="80" bestFit="1" customWidth="1"/>
    <col min="96" max="96" width="9.85546875" style="180" bestFit="1" customWidth="1"/>
    <col min="97" max="97" width="7.28515625" style="183" bestFit="1" customWidth="1"/>
    <col min="98" max="98" width="4.140625" style="80" bestFit="1" customWidth="1"/>
    <col min="99" max="99" width="5" style="80" bestFit="1" customWidth="1"/>
    <col min="100" max="100" width="9.85546875" style="180" bestFit="1" customWidth="1"/>
    <col min="101" max="101" width="7.28515625" style="183" bestFit="1" customWidth="1"/>
    <col min="102" max="103" width="5" style="80" bestFit="1" customWidth="1"/>
    <col min="104" max="104" width="9.85546875" style="180" bestFit="1" customWidth="1"/>
    <col min="105" max="105" width="7.28515625" style="183" bestFit="1" customWidth="1"/>
    <col min="106" max="106" width="4.140625" style="80" bestFit="1" customWidth="1"/>
    <col min="107" max="107" width="4" style="80" bestFit="1" customWidth="1"/>
    <col min="108" max="108" width="9.85546875" style="180" bestFit="1" customWidth="1"/>
    <col min="109" max="109" width="7.28515625" style="183" bestFit="1" customWidth="1"/>
    <col min="110" max="110" width="4.140625" style="80" bestFit="1" customWidth="1"/>
    <col min="111" max="111" width="4" style="80" bestFit="1" customWidth="1"/>
    <col min="112" max="112" width="9.7109375" style="180" bestFit="1" customWidth="1"/>
    <col min="113" max="113" width="7.28515625" style="183" bestFit="1" customWidth="1"/>
    <col min="114" max="114" width="3.85546875" style="80" bestFit="1" customWidth="1"/>
    <col min="115" max="115" width="4" style="80" bestFit="1" customWidth="1"/>
    <col min="116" max="116" width="8.85546875" style="180" bestFit="1" customWidth="1"/>
    <col min="117" max="117" width="7.28515625" style="183" bestFit="1" customWidth="1"/>
    <col min="118" max="118" width="4.140625" style="80" bestFit="1" customWidth="1"/>
    <col min="119" max="119" width="4" style="80" bestFit="1" customWidth="1"/>
    <col min="120" max="120" width="11" style="180" bestFit="1" customWidth="1"/>
    <col min="121" max="121" width="8.28515625" style="183" bestFit="1" customWidth="1"/>
    <col min="122" max="123" width="5" style="80" bestFit="1" customWidth="1"/>
    <col min="124" max="124" width="12.42578125" style="180" bestFit="1" customWidth="1"/>
    <col min="125" max="125" width="7.28515625" style="183" bestFit="1" customWidth="1"/>
    <col min="126" max="127" width="5" style="80" bestFit="1" customWidth="1"/>
    <col min="128" max="128" width="9.7109375" style="180" bestFit="1" customWidth="1"/>
    <col min="129" max="129" width="7.28515625" style="183" bestFit="1" customWidth="1"/>
    <col min="130" max="130" width="5" style="80" bestFit="1" customWidth="1"/>
    <col min="131" max="131" width="4" style="80" bestFit="1" customWidth="1"/>
    <col min="132" max="132" width="9.7109375" style="182" bestFit="1" customWidth="1"/>
    <col min="133" max="133" width="7.28515625" style="182" bestFit="1" customWidth="1"/>
    <col min="134" max="134" width="3.85546875" style="182" bestFit="1" customWidth="1"/>
    <col min="135" max="135" width="4" style="182" bestFit="1" customWidth="1"/>
    <col min="136" max="136" width="9.85546875" style="182" bestFit="1" customWidth="1"/>
    <col min="137" max="137" width="7.28515625" style="182" bestFit="1" customWidth="1"/>
    <col min="138" max="139" width="5" style="182" bestFit="1" customWidth="1"/>
    <col min="140" max="140" width="9.7109375" style="182" bestFit="1" customWidth="1"/>
    <col min="141" max="141" width="7.28515625" style="182" bestFit="1" customWidth="1"/>
    <col min="142" max="142" width="4.140625" style="182" bestFit="1" customWidth="1"/>
    <col min="143" max="143" width="5" style="182" bestFit="1" customWidth="1"/>
    <col min="144" max="144" width="8.85546875" style="182" bestFit="1" customWidth="1"/>
    <col min="145" max="145" width="7.28515625" style="182" bestFit="1" customWidth="1"/>
    <col min="146" max="146" width="3.140625" style="182" bestFit="1" customWidth="1"/>
    <col min="147" max="147" width="4" style="182" bestFit="1" customWidth="1"/>
    <col min="148" max="148" width="11.140625" style="182" bestFit="1" customWidth="1"/>
    <col min="149" max="149" width="7.28515625" style="182" bestFit="1" customWidth="1"/>
    <col min="150" max="150" width="4.140625" style="182" bestFit="1" customWidth="1"/>
    <col min="151" max="151" width="4" style="182" bestFit="1" customWidth="1"/>
    <col min="152" max="152" width="9.85546875" style="182" bestFit="1" customWidth="1"/>
    <col min="153" max="153" width="7.28515625" style="182" bestFit="1" customWidth="1"/>
    <col min="154" max="154" width="3.85546875" style="182" bestFit="1" customWidth="1"/>
    <col min="155" max="155" width="5" style="182" bestFit="1" customWidth="1"/>
    <col min="156" max="156" width="9.85546875" style="182" bestFit="1" customWidth="1"/>
    <col min="157" max="157" width="7.28515625" style="182" bestFit="1" customWidth="1"/>
    <col min="158" max="158" width="4.140625" style="182" bestFit="1" customWidth="1"/>
    <col min="159" max="159" width="4" style="182" bestFit="1" customWidth="1"/>
    <col min="160" max="160" width="11.5703125" style="182" bestFit="1" customWidth="1"/>
    <col min="161" max="161" width="8.28515625" style="182" bestFit="1" customWidth="1"/>
    <col min="162" max="162" width="5.140625" style="182" bestFit="1" customWidth="1"/>
    <col min="163" max="163" width="5" style="182" bestFit="1" customWidth="1"/>
    <col min="164" max="164" width="9.85546875" style="182" bestFit="1" customWidth="1"/>
    <col min="165" max="165" width="7.28515625" style="182" bestFit="1" customWidth="1"/>
    <col min="166" max="167" width="5" style="182" bestFit="1" customWidth="1"/>
    <col min="168" max="168" width="9.85546875" style="182" bestFit="1" customWidth="1"/>
    <col min="169" max="169" width="7.28515625" style="182" bestFit="1" customWidth="1"/>
    <col min="170" max="170" width="4.140625" style="182" bestFit="1" customWidth="1"/>
    <col min="171" max="171" width="5" style="182" bestFit="1" customWidth="1"/>
    <col min="172" max="172" width="8.42578125" style="182" bestFit="1" customWidth="1"/>
    <col min="173" max="173" width="8.28515625" style="182" bestFit="1" customWidth="1"/>
    <col min="174" max="174" width="3.140625" style="182" bestFit="1" customWidth="1"/>
    <col min="175" max="175" width="4" style="182" bestFit="1" customWidth="1"/>
    <col min="176" max="176" width="9.85546875" style="182" bestFit="1" customWidth="1"/>
    <col min="177" max="177" width="7.28515625" style="182" bestFit="1" customWidth="1"/>
    <col min="178" max="179" width="5" style="182" bestFit="1" customWidth="1"/>
    <col min="180" max="180" width="9.7109375" style="182" bestFit="1" customWidth="1"/>
    <col min="181" max="181" width="8.28515625" style="182" bestFit="1" customWidth="1"/>
    <col min="182" max="182" width="4.140625" style="182" bestFit="1" customWidth="1"/>
    <col min="183" max="183" width="4" style="182" bestFit="1" customWidth="1"/>
    <col min="184" max="184" width="8.42578125" style="182" bestFit="1" customWidth="1"/>
    <col min="185" max="185" width="8.28515625" style="182" bestFit="1" customWidth="1"/>
    <col min="186" max="186" width="3.85546875" style="182" bestFit="1" customWidth="1"/>
    <col min="187" max="187" width="4" style="182" bestFit="1" customWidth="1"/>
    <col min="188" max="188" width="9.85546875" style="182" bestFit="1" customWidth="1"/>
    <col min="189" max="189" width="7.28515625" style="182" bestFit="1" customWidth="1"/>
    <col min="190" max="190" width="3.85546875" style="182" bestFit="1" customWidth="1"/>
    <col min="191" max="191" width="5" style="182" bestFit="1" customWidth="1"/>
    <col min="192" max="192" width="9.7109375" style="182" bestFit="1" customWidth="1"/>
    <col min="193" max="193" width="7.28515625" style="182" bestFit="1" customWidth="1"/>
    <col min="194" max="194" width="3.85546875" style="182" bestFit="1" customWidth="1"/>
    <col min="195" max="195" width="4" style="182" bestFit="1" customWidth="1"/>
    <col min="196" max="196" width="9.7109375" style="182" bestFit="1" customWidth="1"/>
    <col min="197" max="197" width="7.28515625" style="182" bestFit="1" customWidth="1"/>
    <col min="198" max="198" width="3.85546875" style="182" bestFit="1" customWidth="1"/>
    <col min="199" max="199" width="4" style="182" bestFit="1" customWidth="1"/>
    <col min="200" max="200" width="9.42578125" style="182" bestFit="1" customWidth="1"/>
    <col min="201" max="201" width="8.28515625" style="182" bestFit="1" customWidth="1"/>
    <col min="202" max="202" width="3.85546875" style="182" bestFit="1" customWidth="1"/>
    <col min="203" max="203" width="4" style="182" bestFit="1" customWidth="1"/>
    <col min="204" max="204" width="12" style="182" bestFit="1" customWidth="1"/>
    <col min="205" max="205" width="7.28515625" style="182" bestFit="1" customWidth="1"/>
    <col min="206" max="207" width="5" style="182" bestFit="1" customWidth="1"/>
    <col min="208" max="208" width="11.140625" style="182" bestFit="1" customWidth="1"/>
    <col min="209" max="209" width="8.28515625" style="182" bestFit="1" customWidth="1"/>
    <col min="210" max="211" width="5" style="182" bestFit="1" customWidth="1"/>
    <col min="212" max="212" width="9.85546875" style="180" bestFit="1" customWidth="1"/>
    <col min="213" max="213" width="7.28515625" style="183" bestFit="1" customWidth="1"/>
    <col min="214" max="215" width="5" style="80" bestFit="1" customWidth="1"/>
    <col min="216" max="216" width="9.85546875" style="182" bestFit="1" customWidth="1"/>
    <col min="217" max="217" width="7.28515625" style="182" bestFit="1" customWidth="1"/>
    <col min="218" max="218" width="4.140625" style="182" bestFit="1" customWidth="1"/>
    <col min="219" max="219" width="4" style="182" bestFit="1" customWidth="1"/>
    <col min="220" max="220" width="13.140625" style="182" bestFit="1" customWidth="1"/>
    <col min="221" max="221" width="8.28515625" style="182" bestFit="1" customWidth="1"/>
    <col min="222" max="223" width="5" style="182" bestFit="1" customWidth="1"/>
    <col min="224" max="224" width="12.5703125" style="180" bestFit="1" customWidth="1"/>
    <col min="225" max="225" width="8.28515625" style="183" bestFit="1" customWidth="1"/>
    <col min="226" max="226" width="4.140625" style="80" bestFit="1" customWidth="1"/>
    <col min="227" max="227" width="5" style="80" bestFit="1" customWidth="1"/>
    <col min="228" max="228" width="9.42578125" style="15" bestFit="1" customWidth="1"/>
    <col min="229" max="229" width="8.28515625" style="15" bestFit="1" customWidth="1"/>
    <col min="230" max="230" width="3.140625" style="15" bestFit="1" customWidth="1"/>
    <col min="231" max="231" width="4" style="15" bestFit="1" customWidth="1"/>
    <col min="232" max="232" width="14.140625" style="15" bestFit="1" customWidth="1"/>
    <col min="233" max="233" width="7.28515625" style="15" bestFit="1" customWidth="1"/>
    <col min="234" max="234" width="4.140625" style="15" bestFit="1" customWidth="1"/>
    <col min="235" max="235" width="5" style="15" bestFit="1" customWidth="1"/>
    <col min="236" max="236" width="9.7109375" style="15" bestFit="1" customWidth="1"/>
    <col min="237" max="237" width="7.28515625" style="15" bestFit="1" customWidth="1"/>
    <col min="238" max="238" width="3.85546875" style="15" bestFit="1" customWidth="1"/>
    <col min="239" max="239" width="4" style="15" bestFit="1" customWidth="1"/>
    <col min="240" max="240" width="5.7109375" style="15" customWidth="1"/>
    <col min="241" max="241" width="13.28515625" style="249" bestFit="1" customWidth="1"/>
    <col min="242" max="242" width="11.42578125" style="250"/>
    <col min="243" max="243" width="11.42578125" style="189"/>
    <col min="244" max="244" width="5.7109375" style="15" customWidth="1"/>
    <col min="245" max="245" width="11.42578125" style="251" customWidth="1"/>
    <col min="246" max="246" width="4" style="15" customWidth="1"/>
    <col min="247" max="247" width="8.28515625" style="15" customWidth="1"/>
    <col min="248" max="248" width="13.28515625" style="15" customWidth="1"/>
    <col min="249" max="16384" width="11.42578125" style="15"/>
  </cols>
  <sheetData>
    <row r="1" spans="1:248">
      <c r="A1" s="175"/>
      <c r="DL1" s="602"/>
      <c r="DM1" s="603"/>
      <c r="DN1" s="604"/>
      <c r="DO1" s="604"/>
    </row>
    <row r="2" spans="1:248" ht="15.75" thickBot="1">
      <c r="A2" s="224"/>
      <c r="BF2" s="224"/>
      <c r="BG2" s="224"/>
      <c r="FP2" s="181"/>
      <c r="FQ2" s="181"/>
      <c r="FR2" s="181"/>
      <c r="FS2" s="181"/>
      <c r="GZ2" s="181"/>
      <c r="HA2" s="181"/>
      <c r="HB2" s="181"/>
      <c r="HC2" s="181"/>
    </row>
    <row r="3" spans="1:248">
      <c r="F3" s="711" t="s">
        <v>555</v>
      </c>
      <c r="G3" s="712"/>
      <c r="H3" s="712"/>
      <c r="I3" s="713"/>
      <c r="J3" s="711" t="s">
        <v>559</v>
      </c>
      <c r="K3" s="712"/>
      <c r="L3" s="712"/>
      <c r="M3" s="713"/>
      <c r="N3" s="711" t="s">
        <v>565</v>
      </c>
      <c r="O3" s="712"/>
      <c r="P3" s="712"/>
      <c r="Q3" s="713"/>
      <c r="R3" s="711" t="s">
        <v>572</v>
      </c>
      <c r="S3" s="712"/>
      <c r="T3" s="712"/>
      <c r="U3" s="713"/>
      <c r="V3" s="711" t="s">
        <v>664</v>
      </c>
      <c r="W3" s="712"/>
      <c r="X3" s="712"/>
      <c r="Y3" s="713"/>
      <c r="Z3" s="712" t="s">
        <v>700</v>
      </c>
      <c r="AA3" s="712"/>
      <c r="AB3" s="712"/>
      <c r="AC3" s="712"/>
      <c r="AD3" s="711" t="s">
        <v>703</v>
      </c>
      <c r="AE3" s="712"/>
      <c r="AF3" s="712"/>
      <c r="AG3" s="713"/>
      <c r="AH3" s="711" t="s">
        <v>752</v>
      </c>
      <c r="AI3" s="712"/>
      <c r="AJ3" s="712"/>
      <c r="AK3" s="713"/>
      <c r="AL3" s="711" t="s">
        <v>805</v>
      </c>
      <c r="AM3" s="712"/>
      <c r="AN3" s="712"/>
      <c r="AO3" s="713"/>
      <c r="AP3" s="711" t="s">
        <v>812</v>
      </c>
      <c r="AQ3" s="712"/>
      <c r="AR3" s="712"/>
      <c r="AS3" s="713"/>
      <c r="AT3" s="711" t="s">
        <v>1396</v>
      </c>
      <c r="AU3" s="712"/>
      <c r="AV3" s="712"/>
      <c r="AW3" s="713"/>
      <c r="AX3" s="711" t="s">
        <v>814</v>
      </c>
      <c r="AY3" s="712"/>
      <c r="AZ3" s="712"/>
      <c r="BA3" s="713"/>
      <c r="BB3" s="711" t="s">
        <v>817</v>
      </c>
      <c r="BC3" s="712"/>
      <c r="BD3" s="712"/>
      <c r="BE3" s="713"/>
      <c r="BF3" s="224"/>
      <c r="BG3" s="224"/>
      <c r="BH3" s="711" t="s">
        <v>813</v>
      </c>
      <c r="BI3" s="712"/>
      <c r="BJ3" s="712"/>
      <c r="BK3" s="713"/>
      <c r="BL3" s="711" t="s">
        <v>1415</v>
      </c>
      <c r="BM3" s="712"/>
      <c r="BN3" s="712"/>
      <c r="BO3" s="713"/>
      <c r="BP3" s="711" t="s">
        <v>822</v>
      </c>
      <c r="BQ3" s="712"/>
      <c r="BR3" s="712"/>
      <c r="BS3" s="713"/>
      <c r="BT3" s="711" t="s">
        <v>898</v>
      </c>
      <c r="BU3" s="712"/>
      <c r="BV3" s="712"/>
      <c r="BW3" s="713"/>
      <c r="BX3" s="711" t="s">
        <v>931</v>
      </c>
      <c r="BY3" s="712"/>
      <c r="BZ3" s="712"/>
      <c r="CA3" s="713"/>
      <c r="CB3" s="711" t="s">
        <v>947</v>
      </c>
      <c r="CC3" s="712"/>
      <c r="CD3" s="712"/>
      <c r="CE3" s="713"/>
      <c r="CF3" s="711" t="s">
        <v>1468</v>
      </c>
      <c r="CG3" s="712"/>
      <c r="CH3" s="712"/>
      <c r="CI3" s="713"/>
      <c r="CJ3" s="711" t="s">
        <v>972</v>
      </c>
      <c r="CK3" s="712"/>
      <c r="CL3" s="712"/>
      <c r="CM3" s="713"/>
      <c r="CN3" s="711" t="s">
        <v>991</v>
      </c>
      <c r="CO3" s="712"/>
      <c r="CP3" s="712"/>
      <c r="CQ3" s="713"/>
      <c r="CR3" s="711" t="s">
        <v>1031</v>
      </c>
      <c r="CS3" s="712"/>
      <c r="CT3" s="712"/>
      <c r="CU3" s="713"/>
      <c r="CV3" s="711" t="s">
        <v>991</v>
      </c>
      <c r="CW3" s="712"/>
      <c r="CX3" s="712"/>
      <c r="CY3" s="713"/>
      <c r="CZ3" s="711" t="s">
        <v>1034</v>
      </c>
      <c r="DA3" s="712"/>
      <c r="DB3" s="712"/>
      <c r="DC3" s="713"/>
      <c r="DD3" s="711" t="s">
        <v>1035</v>
      </c>
      <c r="DE3" s="712"/>
      <c r="DF3" s="712"/>
      <c r="DG3" s="713"/>
      <c r="DH3" s="711" t="s">
        <v>1038</v>
      </c>
      <c r="DI3" s="712"/>
      <c r="DJ3" s="712"/>
      <c r="DK3" s="713"/>
      <c r="DL3" s="711" t="s">
        <v>1041</v>
      </c>
      <c r="DM3" s="712"/>
      <c r="DN3" s="712"/>
      <c r="DO3" s="713"/>
      <c r="DP3" s="711" t="s">
        <v>1044</v>
      </c>
      <c r="DQ3" s="712"/>
      <c r="DR3" s="712"/>
      <c r="DS3" s="713"/>
      <c r="DT3" s="711" t="s">
        <v>1047</v>
      </c>
      <c r="DU3" s="712"/>
      <c r="DV3" s="712"/>
      <c r="DW3" s="713"/>
      <c r="DX3" s="711" t="s">
        <v>1097</v>
      </c>
      <c r="DY3" s="712"/>
      <c r="DZ3" s="712"/>
      <c r="EA3" s="713"/>
      <c r="EB3" s="711" t="s">
        <v>1050</v>
      </c>
      <c r="EC3" s="712"/>
      <c r="ED3" s="712"/>
      <c r="EE3" s="713"/>
      <c r="EF3" s="711" t="s">
        <v>1165</v>
      </c>
      <c r="EG3" s="712"/>
      <c r="EH3" s="712"/>
      <c r="EI3" s="713"/>
      <c r="EJ3" s="711" t="s">
        <v>1174</v>
      </c>
      <c r="EK3" s="712"/>
      <c r="EL3" s="712"/>
      <c r="EM3" s="713"/>
      <c r="EN3" s="711" t="s">
        <v>1179</v>
      </c>
      <c r="EO3" s="712"/>
      <c r="EP3" s="712"/>
      <c r="EQ3" s="713"/>
      <c r="ER3" s="711" t="s">
        <v>1186</v>
      </c>
      <c r="ES3" s="712"/>
      <c r="ET3" s="712"/>
      <c r="EU3" s="713"/>
      <c r="EV3" s="711" t="s">
        <v>1426</v>
      </c>
      <c r="EW3" s="712"/>
      <c r="EX3" s="712"/>
      <c r="EY3" s="713"/>
      <c r="EZ3" s="711" t="s">
        <v>1469</v>
      </c>
      <c r="FA3" s="712"/>
      <c r="FB3" s="712"/>
      <c r="FC3" s="713"/>
      <c r="FD3" s="711" t="s">
        <v>1204</v>
      </c>
      <c r="FE3" s="712"/>
      <c r="FF3" s="712"/>
      <c r="FG3" s="713"/>
      <c r="FH3" s="711" t="s">
        <v>1247</v>
      </c>
      <c r="FI3" s="712"/>
      <c r="FJ3" s="712"/>
      <c r="FK3" s="713"/>
      <c r="FL3" s="711" t="s">
        <v>1241</v>
      </c>
      <c r="FM3" s="712"/>
      <c r="FN3" s="712"/>
      <c r="FO3" s="713"/>
      <c r="FP3" s="711" t="s">
        <v>1276</v>
      </c>
      <c r="FQ3" s="712"/>
      <c r="FR3" s="712"/>
      <c r="FS3" s="713"/>
      <c r="FT3" s="711" t="s">
        <v>991</v>
      </c>
      <c r="FU3" s="712"/>
      <c r="FV3" s="712"/>
      <c r="FW3" s="713"/>
      <c r="FX3" s="711" t="s">
        <v>1473</v>
      </c>
      <c r="FY3" s="712"/>
      <c r="FZ3" s="712"/>
      <c r="GA3" s="713"/>
      <c r="GB3" s="711" t="s">
        <v>1385</v>
      </c>
      <c r="GC3" s="712"/>
      <c r="GD3" s="712"/>
      <c r="GE3" s="713"/>
      <c r="GF3" s="711" t="s">
        <v>1313</v>
      </c>
      <c r="GG3" s="712"/>
      <c r="GH3" s="712"/>
      <c r="GI3" s="713"/>
      <c r="GJ3" s="711" t="s">
        <v>1388</v>
      </c>
      <c r="GK3" s="712"/>
      <c r="GL3" s="712"/>
      <c r="GM3" s="713"/>
      <c r="GN3" s="711" t="s">
        <v>1321</v>
      </c>
      <c r="GO3" s="712"/>
      <c r="GP3" s="712"/>
      <c r="GQ3" s="713"/>
      <c r="GR3" s="711" t="s">
        <v>1331</v>
      </c>
      <c r="GS3" s="712"/>
      <c r="GT3" s="712"/>
      <c r="GU3" s="713"/>
      <c r="GV3" s="711" t="s">
        <v>1337</v>
      </c>
      <c r="GW3" s="712"/>
      <c r="GX3" s="712"/>
      <c r="GY3" s="713"/>
      <c r="GZ3" s="711" t="s">
        <v>1358</v>
      </c>
      <c r="HA3" s="712"/>
      <c r="HB3" s="712"/>
      <c r="HC3" s="713"/>
      <c r="HD3" s="711" t="s">
        <v>1370</v>
      </c>
      <c r="HE3" s="712"/>
      <c r="HF3" s="712"/>
      <c r="HG3" s="713"/>
      <c r="HH3" s="711" t="s">
        <v>1418</v>
      </c>
      <c r="HI3" s="712"/>
      <c r="HJ3" s="712"/>
      <c r="HK3" s="713"/>
      <c r="HL3" s="711" t="s">
        <v>1517</v>
      </c>
      <c r="HM3" s="712"/>
      <c r="HN3" s="712"/>
      <c r="HO3" s="713"/>
      <c r="HP3" s="711" t="s">
        <v>1474</v>
      </c>
      <c r="HQ3" s="712"/>
      <c r="HR3" s="712"/>
      <c r="HS3" s="713"/>
      <c r="HT3" s="727"/>
      <c r="HU3" s="728"/>
      <c r="HV3" s="728"/>
      <c r="HW3" s="729"/>
      <c r="HX3" s="727"/>
      <c r="HY3" s="728"/>
      <c r="HZ3" s="728"/>
      <c r="IA3" s="729"/>
      <c r="IB3" s="727"/>
      <c r="IC3" s="728"/>
      <c r="ID3" s="728"/>
      <c r="IE3" s="729"/>
    </row>
    <row r="4" spans="1:248" s="229" customFormat="1" ht="15.75" thickBot="1">
      <c r="A4" s="249"/>
      <c r="B4" s="189"/>
      <c r="C4" s="189"/>
      <c r="D4" s="189"/>
      <c r="E4" s="313"/>
      <c r="F4" s="714" t="s">
        <v>556</v>
      </c>
      <c r="G4" s="715"/>
      <c r="H4" s="715"/>
      <c r="I4" s="715"/>
      <c r="J4" s="755" t="s">
        <v>560</v>
      </c>
      <c r="K4" s="756"/>
      <c r="L4" s="756"/>
      <c r="M4" s="757"/>
      <c r="N4" s="760" t="s">
        <v>566</v>
      </c>
      <c r="O4" s="756"/>
      <c r="P4" s="756"/>
      <c r="Q4" s="757"/>
      <c r="R4" s="755" t="s">
        <v>573</v>
      </c>
      <c r="S4" s="756"/>
      <c r="T4" s="756"/>
      <c r="U4" s="757"/>
      <c r="V4" s="740" t="s">
        <v>665</v>
      </c>
      <c r="W4" s="715"/>
      <c r="X4" s="715"/>
      <c r="Y4" s="716"/>
      <c r="Z4" s="764" t="s">
        <v>701</v>
      </c>
      <c r="AA4" s="756"/>
      <c r="AB4" s="756"/>
      <c r="AC4" s="756"/>
      <c r="AD4" s="755" t="s">
        <v>704</v>
      </c>
      <c r="AE4" s="756"/>
      <c r="AF4" s="756"/>
      <c r="AG4" s="757"/>
      <c r="AH4" s="755" t="s">
        <v>753</v>
      </c>
      <c r="AI4" s="756"/>
      <c r="AJ4" s="756"/>
      <c r="AK4" s="757"/>
      <c r="AL4" s="740" t="s">
        <v>801</v>
      </c>
      <c r="AM4" s="715"/>
      <c r="AN4" s="715"/>
      <c r="AO4" s="716"/>
      <c r="AP4" s="740" t="s">
        <v>801</v>
      </c>
      <c r="AQ4" s="715"/>
      <c r="AR4" s="715"/>
      <c r="AS4" s="716"/>
      <c r="AT4" s="755" t="s">
        <v>801</v>
      </c>
      <c r="AU4" s="756"/>
      <c r="AV4" s="756"/>
      <c r="AW4" s="757"/>
      <c r="AX4" s="755" t="s">
        <v>815</v>
      </c>
      <c r="AY4" s="756"/>
      <c r="AZ4" s="756"/>
      <c r="BA4" s="757"/>
      <c r="BB4" s="740" t="s">
        <v>818</v>
      </c>
      <c r="BC4" s="715"/>
      <c r="BD4" s="715"/>
      <c r="BE4" s="716"/>
      <c r="BF4" s="224"/>
      <c r="BG4" s="224"/>
      <c r="BH4" s="740" t="s">
        <v>820</v>
      </c>
      <c r="BI4" s="715"/>
      <c r="BJ4" s="715"/>
      <c r="BK4" s="716"/>
      <c r="BL4" s="740" t="s">
        <v>823</v>
      </c>
      <c r="BM4" s="715"/>
      <c r="BN4" s="715"/>
      <c r="BO4" s="716"/>
      <c r="BP4" s="740" t="s">
        <v>823</v>
      </c>
      <c r="BQ4" s="715"/>
      <c r="BR4" s="715"/>
      <c r="BS4" s="716"/>
      <c r="BT4" s="740" t="s">
        <v>899</v>
      </c>
      <c r="BU4" s="715"/>
      <c r="BV4" s="715"/>
      <c r="BW4" s="716"/>
      <c r="BX4" s="740" t="s">
        <v>932</v>
      </c>
      <c r="BY4" s="715"/>
      <c r="BZ4" s="715"/>
      <c r="CA4" s="716"/>
      <c r="CB4" s="740" t="s">
        <v>948</v>
      </c>
      <c r="CC4" s="715"/>
      <c r="CD4" s="715"/>
      <c r="CE4" s="716"/>
      <c r="CF4" s="740" t="s">
        <v>973</v>
      </c>
      <c r="CG4" s="715"/>
      <c r="CH4" s="715"/>
      <c r="CI4" s="716"/>
      <c r="CJ4" s="740" t="s">
        <v>973</v>
      </c>
      <c r="CK4" s="715"/>
      <c r="CL4" s="715"/>
      <c r="CM4" s="716"/>
      <c r="CN4" s="740" t="s">
        <v>992</v>
      </c>
      <c r="CO4" s="715"/>
      <c r="CP4" s="715"/>
      <c r="CQ4" s="716"/>
      <c r="CR4" s="740" t="s">
        <v>1032</v>
      </c>
      <c r="CS4" s="715"/>
      <c r="CT4" s="715"/>
      <c r="CU4" s="716"/>
      <c r="CV4" s="740" t="s">
        <v>1033</v>
      </c>
      <c r="CW4" s="715"/>
      <c r="CX4" s="715"/>
      <c r="CY4" s="716"/>
      <c r="CZ4" s="740" t="s">
        <v>1033</v>
      </c>
      <c r="DA4" s="715"/>
      <c r="DB4" s="715"/>
      <c r="DC4" s="716"/>
      <c r="DD4" s="714" t="s">
        <v>1036</v>
      </c>
      <c r="DE4" s="715"/>
      <c r="DF4" s="715"/>
      <c r="DG4" s="716"/>
      <c r="DH4" s="740" t="s">
        <v>1039</v>
      </c>
      <c r="DI4" s="715"/>
      <c r="DJ4" s="715"/>
      <c r="DK4" s="716"/>
      <c r="DL4" s="714" t="s">
        <v>1042</v>
      </c>
      <c r="DM4" s="715"/>
      <c r="DN4" s="715"/>
      <c r="DO4" s="716"/>
      <c r="DP4" s="714" t="s">
        <v>1045</v>
      </c>
      <c r="DQ4" s="715"/>
      <c r="DR4" s="715"/>
      <c r="DS4" s="716"/>
      <c r="DT4" s="740" t="s">
        <v>1048</v>
      </c>
      <c r="DU4" s="715"/>
      <c r="DV4" s="715"/>
      <c r="DW4" s="716"/>
      <c r="DX4" s="740" t="s">
        <v>1098</v>
      </c>
      <c r="DY4" s="715"/>
      <c r="DZ4" s="715"/>
      <c r="EA4" s="716"/>
      <c r="EB4" s="740" t="s">
        <v>1051</v>
      </c>
      <c r="EC4" s="715"/>
      <c r="ED4" s="715"/>
      <c r="EE4" s="716"/>
      <c r="EF4" s="714" t="s">
        <v>1166</v>
      </c>
      <c r="EG4" s="715"/>
      <c r="EH4" s="715"/>
      <c r="EI4" s="716"/>
      <c r="EJ4" s="714" t="s">
        <v>1175</v>
      </c>
      <c r="EK4" s="715"/>
      <c r="EL4" s="715"/>
      <c r="EM4" s="716"/>
      <c r="EN4" s="714" t="s">
        <v>1180</v>
      </c>
      <c r="EO4" s="715"/>
      <c r="EP4" s="715"/>
      <c r="EQ4" s="716"/>
      <c r="ER4" s="714" t="s">
        <v>1187</v>
      </c>
      <c r="ES4" s="715"/>
      <c r="ET4" s="715"/>
      <c r="EU4" s="716"/>
      <c r="EV4" s="714" t="s">
        <v>1427</v>
      </c>
      <c r="EW4" s="715"/>
      <c r="EX4" s="715"/>
      <c r="EY4" s="716"/>
      <c r="EZ4" s="714" t="s">
        <v>1190</v>
      </c>
      <c r="FA4" s="715"/>
      <c r="FB4" s="715"/>
      <c r="FC4" s="716"/>
      <c r="FD4" s="740" t="s">
        <v>1205</v>
      </c>
      <c r="FE4" s="715"/>
      <c r="FF4" s="715"/>
      <c r="FG4" s="716"/>
      <c r="FH4" s="714" t="s">
        <v>1248</v>
      </c>
      <c r="FI4" s="715"/>
      <c r="FJ4" s="715"/>
      <c r="FK4" s="716"/>
      <c r="FL4" s="740" t="s">
        <v>1242</v>
      </c>
      <c r="FM4" s="715"/>
      <c r="FN4" s="715"/>
      <c r="FO4" s="716"/>
      <c r="FP4" s="740" t="s">
        <v>1277</v>
      </c>
      <c r="FQ4" s="715"/>
      <c r="FR4" s="715"/>
      <c r="FS4" s="716"/>
      <c r="FT4" s="740" t="s">
        <v>1281</v>
      </c>
      <c r="FU4" s="715"/>
      <c r="FV4" s="715"/>
      <c r="FW4" s="716"/>
      <c r="FX4" s="714" t="s">
        <v>1304</v>
      </c>
      <c r="FY4" s="715"/>
      <c r="FZ4" s="715"/>
      <c r="GA4" s="716"/>
      <c r="GB4" s="740" t="s">
        <v>1304</v>
      </c>
      <c r="GC4" s="715"/>
      <c r="GD4" s="715"/>
      <c r="GE4" s="716"/>
      <c r="GF4" s="740" t="s">
        <v>1314</v>
      </c>
      <c r="GG4" s="715"/>
      <c r="GH4" s="715"/>
      <c r="GI4" s="716"/>
      <c r="GJ4" s="740" t="s">
        <v>1314</v>
      </c>
      <c r="GK4" s="715"/>
      <c r="GL4" s="715"/>
      <c r="GM4" s="716"/>
      <c r="GN4" s="740" t="s">
        <v>1322</v>
      </c>
      <c r="GO4" s="715"/>
      <c r="GP4" s="715"/>
      <c r="GQ4" s="716"/>
      <c r="GR4" s="740" t="s">
        <v>1332</v>
      </c>
      <c r="GS4" s="741"/>
      <c r="GT4" s="741"/>
      <c r="GU4" s="742"/>
      <c r="GV4" s="740" t="s">
        <v>1338</v>
      </c>
      <c r="GW4" s="741"/>
      <c r="GX4" s="741"/>
      <c r="GY4" s="742"/>
      <c r="GZ4" s="714" t="s">
        <v>1359</v>
      </c>
      <c r="HA4" s="715"/>
      <c r="HB4" s="715"/>
      <c r="HC4" s="716"/>
      <c r="HD4" s="714" t="s">
        <v>1371</v>
      </c>
      <c r="HE4" s="715"/>
      <c r="HF4" s="715"/>
      <c r="HG4" s="716"/>
      <c r="HH4" s="740" t="s">
        <v>1419</v>
      </c>
      <c r="HI4" s="715"/>
      <c r="HJ4" s="715"/>
      <c r="HK4" s="716"/>
      <c r="HL4" s="714" t="s">
        <v>1518</v>
      </c>
      <c r="HM4" s="715"/>
      <c r="HN4" s="715"/>
      <c r="HO4" s="716"/>
      <c r="HP4" s="714" t="s">
        <v>1475</v>
      </c>
      <c r="HQ4" s="715"/>
      <c r="HR4" s="715"/>
      <c r="HS4" s="716"/>
      <c r="HT4" s="736"/>
      <c r="HU4" s="731"/>
      <c r="HV4" s="731"/>
      <c r="HW4" s="732"/>
      <c r="HX4" s="730"/>
      <c r="HY4" s="731"/>
      <c r="HZ4" s="731"/>
      <c r="IA4" s="732"/>
      <c r="IB4" s="736"/>
      <c r="IC4" s="731"/>
      <c r="ID4" s="731"/>
      <c r="IE4" s="732"/>
      <c r="IG4" s="252"/>
      <c r="IH4" s="253"/>
      <c r="II4" s="224"/>
    </row>
    <row r="5" spans="1:248" s="229" customFormat="1" ht="15.75" thickBot="1">
      <c r="A5" s="249"/>
      <c r="B5" s="189"/>
      <c r="C5" s="189"/>
      <c r="D5" s="189"/>
      <c r="E5" s="313"/>
      <c r="F5" s="733" t="s">
        <v>557</v>
      </c>
      <c r="G5" s="734"/>
      <c r="H5" s="734"/>
      <c r="I5" s="735"/>
      <c r="J5" s="760" t="s">
        <v>561</v>
      </c>
      <c r="K5" s="756"/>
      <c r="L5" s="756"/>
      <c r="M5" s="757"/>
      <c r="N5" s="760" t="s">
        <v>567</v>
      </c>
      <c r="O5" s="756"/>
      <c r="P5" s="756"/>
      <c r="Q5" s="757"/>
      <c r="R5" s="733" t="s">
        <v>574</v>
      </c>
      <c r="S5" s="734"/>
      <c r="T5" s="734"/>
      <c r="U5" s="735"/>
      <c r="V5" s="733" t="s">
        <v>561</v>
      </c>
      <c r="W5" s="734"/>
      <c r="X5" s="734"/>
      <c r="Y5" s="735"/>
      <c r="Z5" s="734" t="s">
        <v>702</v>
      </c>
      <c r="AA5" s="734"/>
      <c r="AB5" s="734"/>
      <c r="AC5" s="734"/>
      <c r="AD5" s="733" t="s">
        <v>705</v>
      </c>
      <c r="AE5" s="734"/>
      <c r="AF5" s="734"/>
      <c r="AG5" s="735"/>
      <c r="AH5" s="733" t="s">
        <v>754</v>
      </c>
      <c r="AI5" s="734"/>
      <c r="AJ5" s="734"/>
      <c r="AK5" s="735"/>
      <c r="AL5" s="733" t="s">
        <v>806</v>
      </c>
      <c r="AM5" s="734"/>
      <c r="AN5" s="734"/>
      <c r="AO5" s="735"/>
      <c r="AP5" s="733" t="s">
        <v>802</v>
      </c>
      <c r="AQ5" s="734"/>
      <c r="AR5" s="734"/>
      <c r="AS5" s="735"/>
      <c r="AT5" s="733" t="s">
        <v>1397</v>
      </c>
      <c r="AU5" s="734"/>
      <c r="AV5" s="734"/>
      <c r="AW5" s="735"/>
      <c r="AX5" s="733" t="s">
        <v>816</v>
      </c>
      <c r="AY5" s="734"/>
      <c r="AZ5" s="734"/>
      <c r="BA5" s="735"/>
      <c r="BB5" s="733" t="s">
        <v>819</v>
      </c>
      <c r="BC5" s="734"/>
      <c r="BD5" s="734"/>
      <c r="BE5" s="735"/>
      <c r="BF5" s="224"/>
      <c r="BG5" s="224"/>
      <c r="BH5" s="717" t="s">
        <v>821</v>
      </c>
      <c r="BI5" s="718"/>
      <c r="BJ5" s="718"/>
      <c r="BK5" s="719"/>
      <c r="BL5" s="717" t="s">
        <v>1417</v>
      </c>
      <c r="BM5" s="718"/>
      <c r="BN5" s="718"/>
      <c r="BO5" s="719"/>
      <c r="BP5" s="717" t="s">
        <v>824</v>
      </c>
      <c r="BQ5" s="718"/>
      <c r="BR5" s="718"/>
      <c r="BS5" s="719"/>
      <c r="BT5" s="717" t="s">
        <v>900</v>
      </c>
      <c r="BU5" s="718"/>
      <c r="BV5" s="718"/>
      <c r="BW5" s="719"/>
      <c r="BX5" s="717" t="s">
        <v>933</v>
      </c>
      <c r="BY5" s="718"/>
      <c r="BZ5" s="718"/>
      <c r="CA5" s="719"/>
      <c r="CB5" s="717" t="s">
        <v>949</v>
      </c>
      <c r="CC5" s="718"/>
      <c r="CD5" s="718"/>
      <c r="CE5" s="719"/>
      <c r="CF5" s="717" t="s">
        <v>1458</v>
      </c>
      <c r="CG5" s="718"/>
      <c r="CH5" s="718"/>
      <c r="CI5" s="719"/>
      <c r="CJ5" s="717" t="s">
        <v>974</v>
      </c>
      <c r="CK5" s="718"/>
      <c r="CL5" s="718"/>
      <c r="CM5" s="719"/>
      <c r="CN5" s="717" t="s">
        <v>993</v>
      </c>
      <c r="CO5" s="718"/>
      <c r="CP5" s="718"/>
      <c r="CQ5" s="719"/>
      <c r="CR5" s="717" t="s">
        <v>816</v>
      </c>
      <c r="CS5" s="718"/>
      <c r="CT5" s="718"/>
      <c r="CU5" s="719"/>
      <c r="CV5" s="717" t="s">
        <v>900</v>
      </c>
      <c r="CW5" s="718"/>
      <c r="CX5" s="718"/>
      <c r="CY5" s="719"/>
      <c r="CZ5" s="717" t="s">
        <v>561</v>
      </c>
      <c r="DA5" s="718"/>
      <c r="DB5" s="718"/>
      <c r="DC5" s="719"/>
      <c r="DD5" s="717" t="s">
        <v>1037</v>
      </c>
      <c r="DE5" s="718"/>
      <c r="DF5" s="718"/>
      <c r="DG5" s="719"/>
      <c r="DH5" s="717" t="s">
        <v>1040</v>
      </c>
      <c r="DI5" s="718"/>
      <c r="DJ5" s="718"/>
      <c r="DK5" s="719"/>
      <c r="DL5" s="717" t="s">
        <v>1043</v>
      </c>
      <c r="DM5" s="718"/>
      <c r="DN5" s="718"/>
      <c r="DO5" s="719"/>
      <c r="DP5" s="717" t="s">
        <v>1046</v>
      </c>
      <c r="DQ5" s="718"/>
      <c r="DR5" s="718"/>
      <c r="DS5" s="719"/>
      <c r="DT5" s="717" t="s">
        <v>1049</v>
      </c>
      <c r="DU5" s="718"/>
      <c r="DV5" s="718"/>
      <c r="DW5" s="719"/>
      <c r="DX5" s="717" t="s">
        <v>1099</v>
      </c>
      <c r="DY5" s="718"/>
      <c r="DZ5" s="718"/>
      <c r="EA5" s="719"/>
      <c r="EB5" s="717" t="s">
        <v>1052</v>
      </c>
      <c r="EC5" s="718"/>
      <c r="ED5" s="718"/>
      <c r="EE5" s="719"/>
      <c r="EF5" s="717" t="s">
        <v>816</v>
      </c>
      <c r="EG5" s="718"/>
      <c r="EH5" s="718"/>
      <c r="EI5" s="719"/>
      <c r="EJ5" s="717" t="s">
        <v>1176</v>
      </c>
      <c r="EK5" s="718"/>
      <c r="EL5" s="718"/>
      <c r="EM5" s="719"/>
      <c r="EN5" s="717" t="s">
        <v>1181</v>
      </c>
      <c r="EO5" s="718"/>
      <c r="EP5" s="718"/>
      <c r="EQ5" s="719"/>
      <c r="ER5" s="717" t="s">
        <v>1188</v>
      </c>
      <c r="ES5" s="718"/>
      <c r="ET5" s="718"/>
      <c r="EU5" s="719"/>
      <c r="EV5" s="717" t="s">
        <v>1428</v>
      </c>
      <c r="EW5" s="718"/>
      <c r="EX5" s="718"/>
      <c r="EY5" s="719"/>
      <c r="EZ5" s="717" t="s">
        <v>1099</v>
      </c>
      <c r="FA5" s="718"/>
      <c r="FB5" s="718"/>
      <c r="FC5" s="719"/>
      <c r="FD5" s="717" t="s">
        <v>1206</v>
      </c>
      <c r="FE5" s="718"/>
      <c r="FF5" s="718"/>
      <c r="FG5" s="719"/>
      <c r="FH5" s="717" t="s">
        <v>1273</v>
      </c>
      <c r="FI5" s="718"/>
      <c r="FJ5" s="718"/>
      <c r="FK5" s="719"/>
      <c r="FL5" s="717" t="s">
        <v>1243</v>
      </c>
      <c r="FM5" s="718"/>
      <c r="FN5" s="718"/>
      <c r="FO5" s="719"/>
      <c r="FP5" s="733" t="s">
        <v>1278</v>
      </c>
      <c r="FQ5" s="734"/>
      <c r="FR5" s="734"/>
      <c r="FS5" s="735"/>
      <c r="FT5" s="717" t="s">
        <v>1282</v>
      </c>
      <c r="FU5" s="718"/>
      <c r="FV5" s="718"/>
      <c r="FW5" s="719"/>
      <c r="FX5" s="717" t="s">
        <v>1099</v>
      </c>
      <c r="FY5" s="718"/>
      <c r="FZ5" s="718"/>
      <c r="GA5" s="719"/>
      <c r="GB5" s="717" t="s">
        <v>1386</v>
      </c>
      <c r="GC5" s="718"/>
      <c r="GD5" s="718"/>
      <c r="GE5" s="719"/>
      <c r="GF5" s="717" t="s">
        <v>1315</v>
      </c>
      <c r="GG5" s="718"/>
      <c r="GH5" s="718"/>
      <c r="GI5" s="719"/>
      <c r="GJ5" s="717" t="s">
        <v>1389</v>
      </c>
      <c r="GK5" s="718"/>
      <c r="GL5" s="718"/>
      <c r="GM5" s="719"/>
      <c r="GN5" s="717" t="s">
        <v>1323</v>
      </c>
      <c r="GO5" s="718"/>
      <c r="GP5" s="718"/>
      <c r="GQ5" s="719"/>
      <c r="GR5" s="733" t="s">
        <v>1333</v>
      </c>
      <c r="GS5" s="734"/>
      <c r="GT5" s="734"/>
      <c r="GU5" s="735"/>
      <c r="GV5" s="733" t="s">
        <v>1339</v>
      </c>
      <c r="GW5" s="734"/>
      <c r="GX5" s="734"/>
      <c r="GY5" s="735"/>
      <c r="GZ5" s="733" t="s">
        <v>1360</v>
      </c>
      <c r="HA5" s="734"/>
      <c r="HB5" s="734"/>
      <c r="HC5" s="735"/>
      <c r="HD5" s="733" t="s">
        <v>1372</v>
      </c>
      <c r="HE5" s="734"/>
      <c r="HF5" s="734"/>
      <c r="HG5" s="735"/>
      <c r="HH5" s="717" t="s">
        <v>1188</v>
      </c>
      <c r="HI5" s="718"/>
      <c r="HJ5" s="718"/>
      <c r="HK5" s="719"/>
      <c r="HL5" s="717" t="s">
        <v>1519</v>
      </c>
      <c r="HM5" s="718"/>
      <c r="HN5" s="718"/>
      <c r="HO5" s="719"/>
      <c r="HP5" s="717" t="s">
        <v>1476</v>
      </c>
      <c r="HQ5" s="718"/>
      <c r="HR5" s="718"/>
      <c r="HS5" s="719"/>
      <c r="HT5" s="724"/>
      <c r="HU5" s="725"/>
      <c r="HV5" s="725"/>
      <c r="HW5" s="726"/>
      <c r="HX5" s="724"/>
      <c r="HY5" s="725"/>
      <c r="HZ5" s="725"/>
      <c r="IA5" s="726"/>
      <c r="IB5" s="724"/>
      <c r="IC5" s="725"/>
      <c r="ID5" s="725"/>
      <c r="IE5" s="726"/>
      <c r="IG5" s="749" t="s">
        <v>245</v>
      </c>
      <c r="IH5" s="750"/>
      <c r="II5" s="751"/>
    </row>
    <row r="6" spans="1:248" s="229" customFormat="1" ht="15.75" thickBot="1">
      <c r="A6" s="249"/>
      <c r="B6" s="189"/>
      <c r="C6" s="189"/>
      <c r="D6" s="189"/>
      <c r="E6" s="313"/>
      <c r="F6" s="592" t="s">
        <v>172</v>
      </c>
      <c r="G6" s="593" t="s">
        <v>95</v>
      </c>
      <c r="H6" s="588" t="s">
        <v>174</v>
      </c>
      <c r="I6" s="594" t="s">
        <v>173</v>
      </c>
      <c r="J6" s="595" t="s">
        <v>172</v>
      </c>
      <c r="K6" s="596" t="s">
        <v>95</v>
      </c>
      <c r="L6" s="597" t="s">
        <v>174</v>
      </c>
      <c r="M6" s="598" t="s">
        <v>173</v>
      </c>
      <c r="N6" s="595" t="s">
        <v>172</v>
      </c>
      <c r="O6" s="596" t="s">
        <v>95</v>
      </c>
      <c r="P6" s="597" t="s">
        <v>174</v>
      </c>
      <c r="Q6" s="598" t="s">
        <v>173</v>
      </c>
      <c r="R6" s="595" t="s">
        <v>172</v>
      </c>
      <c r="S6" s="596" t="s">
        <v>95</v>
      </c>
      <c r="T6" s="597" t="s">
        <v>174</v>
      </c>
      <c r="U6" s="598" t="s">
        <v>173</v>
      </c>
      <c r="V6" s="595" t="s">
        <v>172</v>
      </c>
      <c r="W6" s="596" t="s">
        <v>95</v>
      </c>
      <c r="X6" s="597" t="s">
        <v>174</v>
      </c>
      <c r="Y6" s="598" t="s">
        <v>173</v>
      </c>
      <c r="Z6" s="599" t="s">
        <v>172</v>
      </c>
      <c r="AA6" s="596" t="s">
        <v>95</v>
      </c>
      <c r="AB6" s="597" t="s">
        <v>174</v>
      </c>
      <c r="AC6" s="600" t="s">
        <v>173</v>
      </c>
      <c r="AD6" s="595" t="s">
        <v>172</v>
      </c>
      <c r="AE6" s="596" t="s">
        <v>95</v>
      </c>
      <c r="AF6" s="597" t="s">
        <v>174</v>
      </c>
      <c r="AG6" s="598" t="s">
        <v>173</v>
      </c>
      <c r="AH6" s="595" t="s">
        <v>172</v>
      </c>
      <c r="AI6" s="596" t="s">
        <v>95</v>
      </c>
      <c r="AJ6" s="597" t="s">
        <v>174</v>
      </c>
      <c r="AK6" s="598" t="s">
        <v>173</v>
      </c>
      <c r="AL6" s="595" t="s">
        <v>172</v>
      </c>
      <c r="AM6" s="596" t="s">
        <v>95</v>
      </c>
      <c r="AN6" s="597" t="s">
        <v>174</v>
      </c>
      <c r="AO6" s="598" t="s">
        <v>173</v>
      </c>
      <c r="AP6" s="595" t="s">
        <v>172</v>
      </c>
      <c r="AQ6" s="596" t="s">
        <v>95</v>
      </c>
      <c r="AR6" s="597" t="s">
        <v>174</v>
      </c>
      <c r="AS6" s="598" t="s">
        <v>173</v>
      </c>
      <c r="AT6" s="595" t="s">
        <v>172</v>
      </c>
      <c r="AU6" s="596" t="s">
        <v>95</v>
      </c>
      <c r="AV6" s="597" t="s">
        <v>174</v>
      </c>
      <c r="AW6" s="598" t="s">
        <v>173</v>
      </c>
      <c r="AX6" s="595" t="s">
        <v>172</v>
      </c>
      <c r="AY6" s="596" t="s">
        <v>95</v>
      </c>
      <c r="AZ6" s="597" t="s">
        <v>174</v>
      </c>
      <c r="BA6" s="598" t="s">
        <v>173</v>
      </c>
      <c r="BB6" s="595" t="s">
        <v>172</v>
      </c>
      <c r="BC6" s="596" t="s">
        <v>95</v>
      </c>
      <c r="BD6" s="597" t="s">
        <v>174</v>
      </c>
      <c r="BE6" s="598" t="s">
        <v>173</v>
      </c>
      <c r="BH6" s="595" t="s">
        <v>172</v>
      </c>
      <c r="BI6" s="596" t="s">
        <v>95</v>
      </c>
      <c r="BJ6" s="597" t="s">
        <v>174</v>
      </c>
      <c r="BK6" s="598" t="s">
        <v>173</v>
      </c>
      <c r="BL6" s="595" t="s">
        <v>172</v>
      </c>
      <c r="BM6" s="596" t="s">
        <v>95</v>
      </c>
      <c r="BN6" s="597" t="s">
        <v>174</v>
      </c>
      <c r="BO6" s="598" t="s">
        <v>173</v>
      </c>
      <c r="BP6" s="595" t="s">
        <v>172</v>
      </c>
      <c r="BQ6" s="596" t="s">
        <v>95</v>
      </c>
      <c r="BR6" s="597" t="s">
        <v>174</v>
      </c>
      <c r="BS6" s="598" t="s">
        <v>173</v>
      </c>
      <c r="BT6" s="595" t="s">
        <v>172</v>
      </c>
      <c r="BU6" s="596" t="s">
        <v>95</v>
      </c>
      <c r="BV6" s="597" t="s">
        <v>174</v>
      </c>
      <c r="BW6" s="598" t="s">
        <v>173</v>
      </c>
      <c r="BX6" s="595" t="s">
        <v>172</v>
      </c>
      <c r="BY6" s="596" t="s">
        <v>95</v>
      </c>
      <c r="BZ6" s="597" t="s">
        <v>174</v>
      </c>
      <c r="CA6" s="598" t="s">
        <v>173</v>
      </c>
      <c r="CB6" s="595" t="s">
        <v>172</v>
      </c>
      <c r="CC6" s="596" t="s">
        <v>95</v>
      </c>
      <c r="CD6" s="597" t="s">
        <v>174</v>
      </c>
      <c r="CE6" s="598" t="s">
        <v>173</v>
      </c>
      <c r="CF6" s="595" t="s">
        <v>172</v>
      </c>
      <c r="CG6" s="596" t="s">
        <v>95</v>
      </c>
      <c r="CH6" s="597" t="s">
        <v>174</v>
      </c>
      <c r="CI6" s="598" t="s">
        <v>173</v>
      </c>
      <c r="CJ6" s="595" t="s">
        <v>172</v>
      </c>
      <c r="CK6" s="596" t="s">
        <v>95</v>
      </c>
      <c r="CL6" s="597" t="s">
        <v>174</v>
      </c>
      <c r="CM6" s="598" t="s">
        <v>173</v>
      </c>
      <c r="CN6" s="595" t="s">
        <v>172</v>
      </c>
      <c r="CO6" s="596" t="s">
        <v>95</v>
      </c>
      <c r="CP6" s="597" t="s">
        <v>174</v>
      </c>
      <c r="CQ6" s="598" t="s">
        <v>173</v>
      </c>
      <c r="CR6" s="595" t="s">
        <v>172</v>
      </c>
      <c r="CS6" s="596" t="s">
        <v>95</v>
      </c>
      <c r="CT6" s="597" t="s">
        <v>174</v>
      </c>
      <c r="CU6" s="598" t="s">
        <v>173</v>
      </c>
      <c r="CV6" s="595" t="s">
        <v>172</v>
      </c>
      <c r="CW6" s="596" t="s">
        <v>95</v>
      </c>
      <c r="CX6" s="597" t="s">
        <v>174</v>
      </c>
      <c r="CY6" s="598" t="s">
        <v>173</v>
      </c>
      <c r="CZ6" s="595" t="s">
        <v>172</v>
      </c>
      <c r="DA6" s="596" t="s">
        <v>95</v>
      </c>
      <c r="DB6" s="597" t="s">
        <v>174</v>
      </c>
      <c r="DC6" s="598" t="s">
        <v>173</v>
      </c>
      <c r="DD6" s="595" t="s">
        <v>172</v>
      </c>
      <c r="DE6" s="596" t="s">
        <v>95</v>
      </c>
      <c r="DF6" s="597" t="s">
        <v>174</v>
      </c>
      <c r="DG6" s="598" t="s">
        <v>173</v>
      </c>
      <c r="DH6" s="595" t="s">
        <v>172</v>
      </c>
      <c r="DI6" s="596" t="s">
        <v>95</v>
      </c>
      <c r="DJ6" s="597" t="s">
        <v>174</v>
      </c>
      <c r="DK6" s="598" t="s">
        <v>173</v>
      </c>
      <c r="DL6" s="595" t="s">
        <v>172</v>
      </c>
      <c r="DM6" s="596" t="s">
        <v>95</v>
      </c>
      <c r="DN6" s="597" t="s">
        <v>174</v>
      </c>
      <c r="DO6" s="598" t="s">
        <v>173</v>
      </c>
      <c r="DP6" s="595" t="s">
        <v>172</v>
      </c>
      <c r="DQ6" s="596" t="s">
        <v>95</v>
      </c>
      <c r="DR6" s="597" t="s">
        <v>174</v>
      </c>
      <c r="DS6" s="598" t="s">
        <v>173</v>
      </c>
      <c r="DT6" s="595" t="s">
        <v>172</v>
      </c>
      <c r="DU6" s="596" t="s">
        <v>95</v>
      </c>
      <c r="DV6" s="597" t="s">
        <v>174</v>
      </c>
      <c r="DW6" s="598" t="s">
        <v>173</v>
      </c>
      <c r="DX6" s="595" t="s">
        <v>172</v>
      </c>
      <c r="DY6" s="596" t="s">
        <v>95</v>
      </c>
      <c r="DZ6" s="597" t="s">
        <v>174</v>
      </c>
      <c r="EA6" s="598" t="s">
        <v>173</v>
      </c>
      <c r="EB6" s="595" t="s">
        <v>172</v>
      </c>
      <c r="EC6" s="596" t="s">
        <v>95</v>
      </c>
      <c r="ED6" s="597" t="s">
        <v>174</v>
      </c>
      <c r="EE6" s="598" t="s">
        <v>173</v>
      </c>
      <c r="EF6" s="595" t="s">
        <v>172</v>
      </c>
      <c r="EG6" s="596" t="s">
        <v>95</v>
      </c>
      <c r="EH6" s="597" t="s">
        <v>174</v>
      </c>
      <c r="EI6" s="598" t="s">
        <v>173</v>
      </c>
      <c r="EJ6" s="595" t="s">
        <v>172</v>
      </c>
      <c r="EK6" s="596" t="s">
        <v>95</v>
      </c>
      <c r="EL6" s="597" t="s">
        <v>174</v>
      </c>
      <c r="EM6" s="598" t="s">
        <v>173</v>
      </c>
      <c r="EN6" s="595" t="s">
        <v>172</v>
      </c>
      <c r="EO6" s="596" t="s">
        <v>95</v>
      </c>
      <c r="EP6" s="597" t="s">
        <v>174</v>
      </c>
      <c r="EQ6" s="598" t="s">
        <v>173</v>
      </c>
      <c r="ER6" s="595" t="s">
        <v>172</v>
      </c>
      <c r="ES6" s="596" t="s">
        <v>95</v>
      </c>
      <c r="ET6" s="597" t="s">
        <v>174</v>
      </c>
      <c r="EU6" s="598" t="s">
        <v>173</v>
      </c>
      <c r="EV6" s="595" t="s">
        <v>172</v>
      </c>
      <c r="EW6" s="596" t="s">
        <v>95</v>
      </c>
      <c r="EX6" s="597" t="s">
        <v>174</v>
      </c>
      <c r="EY6" s="598" t="s">
        <v>173</v>
      </c>
      <c r="EZ6" s="595" t="s">
        <v>172</v>
      </c>
      <c r="FA6" s="596" t="s">
        <v>95</v>
      </c>
      <c r="FB6" s="597" t="s">
        <v>174</v>
      </c>
      <c r="FC6" s="598" t="s">
        <v>173</v>
      </c>
      <c r="FD6" s="595" t="s">
        <v>172</v>
      </c>
      <c r="FE6" s="596" t="s">
        <v>95</v>
      </c>
      <c r="FF6" s="597" t="s">
        <v>174</v>
      </c>
      <c r="FG6" s="598" t="s">
        <v>173</v>
      </c>
      <c r="FH6" s="595" t="s">
        <v>172</v>
      </c>
      <c r="FI6" s="596" t="s">
        <v>95</v>
      </c>
      <c r="FJ6" s="597" t="s">
        <v>174</v>
      </c>
      <c r="FK6" s="598" t="s">
        <v>173</v>
      </c>
      <c r="FL6" s="595" t="s">
        <v>172</v>
      </c>
      <c r="FM6" s="596" t="s">
        <v>95</v>
      </c>
      <c r="FN6" s="597" t="s">
        <v>174</v>
      </c>
      <c r="FO6" s="598" t="s">
        <v>173</v>
      </c>
      <c r="FP6" s="595" t="s">
        <v>172</v>
      </c>
      <c r="FQ6" s="596" t="s">
        <v>95</v>
      </c>
      <c r="FR6" s="597" t="s">
        <v>174</v>
      </c>
      <c r="FS6" s="598" t="s">
        <v>173</v>
      </c>
      <c r="FT6" s="595" t="s">
        <v>172</v>
      </c>
      <c r="FU6" s="596" t="s">
        <v>95</v>
      </c>
      <c r="FV6" s="597" t="s">
        <v>174</v>
      </c>
      <c r="FW6" s="598" t="s">
        <v>173</v>
      </c>
      <c r="FX6" s="595" t="s">
        <v>172</v>
      </c>
      <c r="FY6" s="596" t="s">
        <v>95</v>
      </c>
      <c r="FZ6" s="597" t="s">
        <v>174</v>
      </c>
      <c r="GA6" s="598" t="s">
        <v>173</v>
      </c>
      <c r="GB6" s="595" t="s">
        <v>172</v>
      </c>
      <c r="GC6" s="596" t="s">
        <v>95</v>
      </c>
      <c r="GD6" s="597" t="s">
        <v>174</v>
      </c>
      <c r="GE6" s="598" t="s">
        <v>173</v>
      </c>
      <c r="GF6" s="595" t="s">
        <v>172</v>
      </c>
      <c r="GG6" s="596" t="s">
        <v>95</v>
      </c>
      <c r="GH6" s="597" t="s">
        <v>174</v>
      </c>
      <c r="GI6" s="598" t="s">
        <v>173</v>
      </c>
      <c r="GJ6" s="595" t="s">
        <v>172</v>
      </c>
      <c r="GK6" s="596" t="s">
        <v>95</v>
      </c>
      <c r="GL6" s="597" t="s">
        <v>174</v>
      </c>
      <c r="GM6" s="598" t="s">
        <v>173</v>
      </c>
      <c r="GN6" s="595" t="s">
        <v>172</v>
      </c>
      <c r="GO6" s="596" t="s">
        <v>95</v>
      </c>
      <c r="GP6" s="597" t="s">
        <v>174</v>
      </c>
      <c r="GQ6" s="598" t="s">
        <v>173</v>
      </c>
      <c r="GR6" s="595" t="s">
        <v>172</v>
      </c>
      <c r="GS6" s="596" t="s">
        <v>95</v>
      </c>
      <c r="GT6" s="597" t="s">
        <v>174</v>
      </c>
      <c r="GU6" s="598" t="s">
        <v>173</v>
      </c>
      <c r="GV6" s="595" t="s">
        <v>172</v>
      </c>
      <c r="GW6" s="596" t="s">
        <v>95</v>
      </c>
      <c r="GX6" s="597" t="s">
        <v>174</v>
      </c>
      <c r="GY6" s="598" t="s">
        <v>173</v>
      </c>
      <c r="GZ6" s="595" t="s">
        <v>172</v>
      </c>
      <c r="HA6" s="596" t="s">
        <v>95</v>
      </c>
      <c r="HB6" s="597" t="s">
        <v>174</v>
      </c>
      <c r="HC6" s="598" t="s">
        <v>173</v>
      </c>
      <c r="HD6" s="595" t="s">
        <v>172</v>
      </c>
      <c r="HE6" s="596" t="s">
        <v>95</v>
      </c>
      <c r="HF6" s="597" t="s">
        <v>174</v>
      </c>
      <c r="HG6" s="598" t="s">
        <v>173</v>
      </c>
      <c r="HH6" s="595" t="s">
        <v>172</v>
      </c>
      <c r="HI6" s="596" t="s">
        <v>95</v>
      </c>
      <c r="HJ6" s="597" t="s">
        <v>174</v>
      </c>
      <c r="HK6" s="598" t="s">
        <v>173</v>
      </c>
      <c r="HL6" s="595" t="s">
        <v>172</v>
      </c>
      <c r="HM6" s="596" t="s">
        <v>95</v>
      </c>
      <c r="HN6" s="597" t="s">
        <v>174</v>
      </c>
      <c r="HO6" s="598" t="s">
        <v>173</v>
      </c>
      <c r="HP6" s="595" t="s">
        <v>172</v>
      </c>
      <c r="HQ6" s="596" t="s">
        <v>95</v>
      </c>
      <c r="HR6" s="597" t="s">
        <v>174</v>
      </c>
      <c r="HS6" s="598" t="s">
        <v>173</v>
      </c>
      <c r="HT6" s="255" t="s">
        <v>172</v>
      </c>
      <c r="HU6" s="256" t="s">
        <v>95</v>
      </c>
      <c r="HV6" s="257" t="s">
        <v>174</v>
      </c>
      <c r="HW6" s="258" t="s">
        <v>173</v>
      </c>
      <c r="HX6" s="255" t="s">
        <v>172</v>
      </c>
      <c r="HY6" s="256" t="s">
        <v>95</v>
      </c>
      <c r="HZ6" s="257" t="s">
        <v>174</v>
      </c>
      <c r="IA6" s="258" t="s">
        <v>173</v>
      </c>
      <c r="IB6" s="255" t="s">
        <v>172</v>
      </c>
      <c r="IC6" s="256" t="s">
        <v>95</v>
      </c>
      <c r="ID6" s="257" t="s">
        <v>174</v>
      </c>
      <c r="IE6" s="258" t="s">
        <v>173</v>
      </c>
      <c r="IG6" s="166" t="s">
        <v>172</v>
      </c>
      <c r="IH6" s="164" t="s">
        <v>95</v>
      </c>
      <c r="II6" s="165" t="s">
        <v>238</v>
      </c>
      <c r="IK6" s="224" t="s">
        <v>244</v>
      </c>
    </row>
    <row r="7" spans="1:248" s="229" customFormat="1" ht="15.75" thickBot="1">
      <c r="A7" s="259" t="s">
        <v>150</v>
      </c>
      <c r="B7" s="254" t="s">
        <v>166</v>
      </c>
      <c r="C7" s="260" t="s">
        <v>1</v>
      </c>
      <c r="D7" s="356" t="s">
        <v>444</v>
      </c>
      <c r="E7" s="314" t="s">
        <v>122</v>
      </c>
      <c r="F7" s="752"/>
      <c r="G7" s="753"/>
      <c r="H7" s="753"/>
      <c r="I7" s="753"/>
      <c r="J7" s="761"/>
      <c r="K7" s="762"/>
      <c r="L7" s="762"/>
      <c r="M7" s="763"/>
      <c r="N7" s="761"/>
      <c r="O7" s="762"/>
      <c r="P7" s="762"/>
      <c r="Q7" s="763"/>
      <c r="R7" s="752"/>
      <c r="S7" s="753"/>
      <c r="T7" s="753"/>
      <c r="U7" s="754"/>
      <c r="V7" s="752"/>
      <c r="W7" s="753"/>
      <c r="X7" s="753"/>
      <c r="Y7" s="754"/>
      <c r="Z7" s="753"/>
      <c r="AA7" s="753"/>
      <c r="AB7" s="753"/>
      <c r="AC7" s="753"/>
      <c r="AD7" s="752"/>
      <c r="AE7" s="753"/>
      <c r="AF7" s="753"/>
      <c r="AG7" s="754"/>
      <c r="AH7" s="752"/>
      <c r="AI7" s="753"/>
      <c r="AJ7" s="753"/>
      <c r="AK7" s="754"/>
      <c r="AL7" s="752"/>
      <c r="AM7" s="753"/>
      <c r="AN7" s="753"/>
      <c r="AO7" s="754"/>
      <c r="AP7" s="752"/>
      <c r="AQ7" s="753"/>
      <c r="AR7" s="753"/>
      <c r="AS7" s="754"/>
      <c r="AT7" s="752"/>
      <c r="AU7" s="753"/>
      <c r="AV7" s="753"/>
      <c r="AW7" s="754"/>
      <c r="AX7" s="752"/>
      <c r="AY7" s="753"/>
      <c r="AZ7" s="753"/>
      <c r="BA7" s="754"/>
      <c r="BB7" s="721"/>
      <c r="BC7" s="722"/>
      <c r="BD7" s="722"/>
      <c r="BE7" s="723"/>
      <c r="BF7" s="254" t="s">
        <v>526</v>
      </c>
      <c r="BG7" s="279" t="s">
        <v>122</v>
      </c>
      <c r="BH7" s="752"/>
      <c r="BI7" s="753"/>
      <c r="BJ7" s="753"/>
      <c r="BK7" s="754"/>
      <c r="BL7" s="721"/>
      <c r="BM7" s="722"/>
      <c r="BN7" s="722"/>
      <c r="BO7" s="723"/>
      <c r="BP7" s="752"/>
      <c r="BQ7" s="753"/>
      <c r="BR7" s="753"/>
      <c r="BS7" s="754"/>
      <c r="BT7" s="752"/>
      <c r="BU7" s="753"/>
      <c r="BV7" s="753"/>
      <c r="BW7" s="754"/>
      <c r="BX7" s="752"/>
      <c r="BY7" s="753"/>
      <c r="BZ7" s="753"/>
      <c r="CA7" s="754"/>
      <c r="CB7" s="752"/>
      <c r="CC7" s="753"/>
      <c r="CD7" s="753"/>
      <c r="CE7" s="754"/>
      <c r="CF7" s="752"/>
      <c r="CG7" s="753"/>
      <c r="CH7" s="753"/>
      <c r="CI7" s="754"/>
      <c r="CJ7" s="752"/>
      <c r="CK7" s="753"/>
      <c r="CL7" s="753"/>
      <c r="CM7" s="754"/>
      <c r="CN7" s="752"/>
      <c r="CO7" s="753"/>
      <c r="CP7" s="753"/>
      <c r="CQ7" s="754"/>
      <c r="CR7" s="752"/>
      <c r="CS7" s="753"/>
      <c r="CT7" s="753"/>
      <c r="CU7" s="754"/>
      <c r="CV7" s="752"/>
      <c r="CW7" s="753"/>
      <c r="CX7" s="753"/>
      <c r="CY7" s="754"/>
      <c r="CZ7" s="752"/>
      <c r="DA7" s="753"/>
      <c r="DB7" s="753"/>
      <c r="DC7" s="754"/>
      <c r="DD7" s="752"/>
      <c r="DE7" s="753"/>
      <c r="DF7" s="753"/>
      <c r="DG7" s="754"/>
      <c r="DH7" s="752"/>
      <c r="DI7" s="753"/>
      <c r="DJ7" s="753"/>
      <c r="DK7" s="754"/>
      <c r="DL7" s="752"/>
      <c r="DM7" s="753"/>
      <c r="DN7" s="753"/>
      <c r="DO7" s="754"/>
      <c r="DP7" s="752"/>
      <c r="DQ7" s="753"/>
      <c r="DR7" s="753"/>
      <c r="DS7" s="754"/>
      <c r="DT7" s="752"/>
      <c r="DU7" s="753"/>
      <c r="DV7" s="753"/>
      <c r="DW7" s="754"/>
      <c r="DX7" s="752"/>
      <c r="DY7" s="753"/>
      <c r="DZ7" s="753"/>
      <c r="EA7" s="754"/>
      <c r="EB7" s="721"/>
      <c r="EC7" s="722"/>
      <c r="ED7" s="722"/>
      <c r="EE7" s="723"/>
      <c r="EF7" s="721"/>
      <c r="EG7" s="722"/>
      <c r="EH7" s="722"/>
      <c r="EI7" s="723"/>
      <c r="EJ7" s="721"/>
      <c r="EK7" s="722"/>
      <c r="EL7" s="722"/>
      <c r="EM7" s="723"/>
      <c r="EN7" s="721"/>
      <c r="EO7" s="722"/>
      <c r="EP7" s="722"/>
      <c r="EQ7" s="723"/>
      <c r="ER7" s="721"/>
      <c r="ES7" s="722"/>
      <c r="ET7" s="722"/>
      <c r="EU7" s="723"/>
      <c r="EV7" s="721"/>
      <c r="EW7" s="722"/>
      <c r="EX7" s="722"/>
      <c r="EY7" s="723"/>
      <c r="EZ7" s="721"/>
      <c r="FA7" s="722"/>
      <c r="FB7" s="722"/>
      <c r="FC7" s="723"/>
      <c r="FD7" s="721"/>
      <c r="FE7" s="722"/>
      <c r="FF7" s="722"/>
      <c r="FG7" s="723"/>
      <c r="FH7" s="721"/>
      <c r="FI7" s="722"/>
      <c r="FJ7" s="722"/>
      <c r="FK7" s="723"/>
      <c r="FL7" s="721"/>
      <c r="FM7" s="722"/>
      <c r="FN7" s="722"/>
      <c r="FO7" s="723"/>
      <c r="FP7" s="721"/>
      <c r="FQ7" s="722"/>
      <c r="FR7" s="722"/>
      <c r="FS7" s="723"/>
      <c r="FT7" s="721"/>
      <c r="FU7" s="722"/>
      <c r="FV7" s="722"/>
      <c r="FW7" s="723"/>
      <c r="FX7" s="721"/>
      <c r="FY7" s="722"/>
      <c r="FZ7" s="722"/>
      <c r="GA7" s="723"/>
      <c r="GB7" s="721"/>
      <c r="GC7" s="722"/>
      <c r="GD7" s="722"/>
      <c r="GE7" s="723"/>
      <c r="GF7" s="721"/>
      <c r="GG7" s="722"/>
      <c r="GH7" s="722"/>
      <c r="GI7" s="723"/>
      <c r="GJ7" s="721"/>
      <c r="GK7" s="722"/>
      <c r="GL7" s="722"/>
      <c r="GM7" s="723"/>
      <c r="GN7" s="721"/>
      <c r="GO7" s="722"/>
      <c r="GP7" s="722"/>
      <c r="GQ7" s="723"/>
      <c r="GR7" s="721"/>
      <c r="GS7" s="722"/>
      <c r="GT7" s="722"/>
      <c r="GU7" s="723"/>
      <c r="GV7" s="721"/>
      <c r="GW7" s="722"/>
      <c r="GX7" s="722"/>
      <c r="GY7" s="723"/>
      <c r="GZ7" s="721"/>
      <c r="HA7" s="722"/>
      <c r="HB7" s="722"/>
      <c r="HC7" s="723"/>
      <c r="HD7" s="721"/>
      <c r="HE7" s="722"/>
      <c r="HF7" s="722"/>
      <c r="HG7" s="723"/>
      <c r="HH7" s="721"/>
      <c r="HI7" s="722"/>
      <c r="HJ7" s="722"/>
      <c r="HK7" s="723"/>
      <c r="HL7" s="721"/>
      <c r="HM7" s="722"/>
      <c r="HN7" s="722"/>
      <c r="HO7" s="723"/>
      <c r="HP7" s="721"/>
      <c r="HQ7" s="722"/>
      <c r="HR7" s="722"/>
      <c r="HS7" s="723"/>
      <c r="HT7" s="737"/>
      <c r="HU7" s="738"/>
      <c r="HV7" s="738"/>
      <c r="HW7" s="739"/>
      <c r="HX7" s="737"/>
      <c r="HY7" s="738"/>
      <c r="HZ7" s="738"/>
      <c r="IA7" s="739"/>
      <c r="IB7" s="737"/>
      <c r="IC7" s="738"/>
      <c r="ID7" s="738"/>
      <c r="IE7" s="739"/>
      <c r="IG7" s="252"/>
      <c r="IH7" s="253"/>
      <c r="II7" s="224"/>
    </row>
    <row r="8" spans="1:248" s="141" customFormat="1" ht="15.75" thickBot="1">
      <c r="A8" s="149" t="s">
        <v>1191</v>
      </c>
      <c r="B8" s="151" t="s">
        <v>168</v>
      </c>
      <c r="C8" s="152">
        <v>2005</v>
      </c>
      <c r="D8" s="236">
        <f t="shared" ref="D8:D39" si="0">2017-C8</f>
        <v>12</v>
      </c>
      <c r="E8" s="352" t="str">
        <f t="shared" ref="E8:E10" si="1">VLOOKUP(INDEX(CAT,MATCH(D8,CAT)+1)-1,categorie,2,TRUE)</f>
        <v>Benjamin</v>
      </c>
      <c r="F8" s="153"/>
      <c r="G8" s="154"/>
      <c r="H8" s="150"/>
      <c r="I8" s="155"/>
      <c r="J8" s="153"/>
      <c r="K8" s="154"/>
      <c r="L8" s="150"/>
      <c r="M8" s="155"/>
      <c r="N8" s="153"/>
      <c r="O8" s="154"/>
      <c r="P8" s="150"/>
      <c r="Q8" s="155"/>
      <c r="R8" s="153"/>
      <c r="S8" s="154"/>
      <c r="T8" s="150"/>
      <c r="U8" s="155"/>
      <c r="V8" s="153"/>
      <c r="W8" s="154"/>
      <c r="X8" s="150"/>
      <c r="Y8" s="155"/>
      <c r="Z8" s="153"/>
      <c r="AA8" s="154"/>
      <c r="AB8" s="150"/>
      <c r="AC8" s="155"/>
      <c r="AD8" s="153"/>
      <c r="AE8" s="154"/>
      <c r="AF8" s="150"/>
      <c r="AG8" s="155"/>
      <c r="AH8" s="153"/>
      <c r="AI8" s="154"/>
      <c r="AJ8" s="150"/>
      <c r="AK8" s="155"/>
      <c r="AL8" s="153"/>
      <c r="AM8" s="154"/>
      <c r="AN8" s="150"/>
      <c r="AO8" s="155"/>
      <c r="AP8" s="153"/>
      <c r="AQ8" s="154"/>
      <c r="AR8" s="150"/>
      <c r="AS8" s="155"/>
      <c r="AT8" s="153"/>
      <c r="AU8" s="154"/>
      <c r="AV8" s="150"/>
      <c r="AW8" s="155"/>
      <c r="AX8" s="153"/>
      <c r="AY8" s="154"/>
      <c r="AZ8" s="150"/>
      <c r="BA8" s="155"/>
      <c r="BB8" s="153"/>
      <c r="BC8" s="154"/>
      <c r="BD8" s="150"/>
      <c r="BE8" s="155"/>
      <c r="BF8" s="240">
        <f t="shared" ref="BF8:BF35" si="2">2018-C8</f>
        <v>13</v>
      </c>
      <c r="BG8" s="352" t="str">
        <f t="shared" ref="BG8:BG10" si="3">VLOOKUP(INDEX(CAT,MATCH(BF8,CAT)+1)-1,categorie,2,TRUE)</f>
        <v>Benjamin</v>
      </c>
      <c r="BH8" s="153"/>
      <c r="BI8" s="154"/>
      <c r="BJ8" s="150"/>
      <c r="BK8" s="155"/>
      <c r="BL8" s="153"/>
      <c r="BM8" s="154"/>
      <c r="BN8" s="150"/>
      <c r="BO8" s="155"/>
      <c r="BP8" s="153"/>
      <c r="BQ8" s="154"/>
      <c r="BR8" s="150"/>
      <c r="BS8" s="155"/>
      <c r="BT8" s="153"/>
      <c r="BU8" s="154"/>
      <c r="BV8" s="150"/>
      <c r="BW8" s="155"/>
      <c r="BX8" s="153"/>
      <c r="BY8" s="154"/>
      <c r="BZ8" s="150"/>
      <c r="CA8" s="155"/>
      <c r="CB8" s="153"/>
      <c r="CC8" s="154"/>
      <c r="CD8" s="150"/>
      <c r="CE8" s="155"/>
      <c r="CF8" s="153"/>
      <c r="CG8" s="154"/>
      <c r="CH8" s="150"/>
      <c r="CI8" s="155"/>
      <c r="CJ8" s="153"/>
      <c r="CK8" s="154"/>
      <c r="CL8" s="150"/>
      <c r="CM8" s="155"/>
      <c r="CN8" s="153"/>
      <c r="CO8" s="154"/>
      <c r="CP8" s="150"/>
      <c r="CQ8" s="155"/>
      <c r="CR8" s="153"/>
      <c r="CS8" s="154"/>
      <c r="CT8" s="150"/>
      <c r="CU8" s="155"/>
      <c r="CV8" s="153"/>
      <c r="CW8" s="154"/>
      <c r="CX8" s="150"/>
      <c r="CY8" s="155"/>
      <c r="CZ8" s="153"/>
      <c r="DA8" s="154"/>
      <c r="DB8" s="150"/>
      <c r="DC8" s="155"/>
      <c r="DD8" s="153"/>
      <c r="DE8" s="154"/>
      <c r="DF8" s="150"/>
      <c r="DG8" s="155"/>
      <c r="DH8" s="153"/>
      <c r="DI8" s="154"/>
      <c r="DJ8" s="150"/>
      <c r="DK8" s="155"/>
      <c r="DL8" s="153"/>
      <c r="DM8" s="154"/>
      <c r="DN8" s="150"/>
      <c r="DO8" s="155"/>
      <c r="DP8" s="153"/>
      <c r="DQ8" s="154"/>
      <c r="DR8" s="150"/>
      <c r="DS8" s="155"/>
      <c r="DT8" s="153"/>
      <c r="DU8" s="154"/>
      <c r="DV8" s="150"/>
      <c r="DW8" s="155"/>
      <c r="DX8" s="153"/>
      <c r="DY8" s="154"/>
      <c r="DZ8" s="150"/>
      <c r="EA8" s="155"/>
      <c r="EB8" s="153"/>
      <c r="EC8" s="154"/>
      <c r="ED8" s="150"/>
      <c r="EE8" s="155"/>
      <c r="EF8" s="153"/>
      <c r="EG8" s="154"/>
      <c r="EH8" s="150"/>
      <c r="EI8" s="155"/>
      <c r="EJ8" s="153"/>
      <c r="EK8" s="154"/>
      <c r="EL8" s="150"/>
      <c r="EM8" s="155"/>
      <c r="EN8" s="153"/>
      <c r="EO8" s="154"/>
      <c r="EP8" s="150"/>
      <c r="EQ8" s="155"/>
      <c r="ER8" s="153"/>
      <c r="ES8" s="154"/>
      <c r="ET8" s="150"/>
      <c r="EU8" s="155"/>
      <c r="EV8" s="153"/>
      <c r="EW8" s="154"/>
      <c r="EX8" s="150"/>
      <c r="EY8" s="155"/>
      <c r="EZ8" s="153" t="s">
        <v>362</v>
      </c>
      <c r="FA8" s="154" t="s">
        <v>1192</v>
      </c>
      <c r="FB8" s="150" t="s">
        <v>361</v>
      </c>
      <c r="FC8" s="155">
        <v>391</v>
      </c>
      <c r="FD8" s="153"/>
      <c r="FE8" s="154"/>
      <c r="FF8" s="150"/>
      <c r="FG8" s="155"/>
      <c r="FH8" s="153"/>
      <c r="FI8" s="154"/>
      <c r="FJ8" s="150"/>
      <c r="FK8" s="155"/>
      <c r="FL8" s="153"/>
      <c r="FM8" s="154"/>
      <c r="FN8" s="150"/>
      <c r="FO8" s="155"/>
      <c r="FP8" s="153"/>
      <c r="FQ8" s="154"/>
      <c r="FR8" s="150"/>
      <c r="FS8" s="155"/>
      <c r="FT8" s="153"/>
      <c r="FU8" s="154"/>
      <c r="FV8" s="150"/>
      <c r="FW8" s="155"/>
      <c r="FX8" s="153" t="s">
        <v>364</v>
      </c>
      <c r="FY8" s="154" t="s">
        <v>1305</v>
      </c>
      <c r="FZ8" s="150" t="s">
        <v>494</v>
      </c>
      <c r="GA8" s="155">
        <v>206</v>
      </c>
      <c r="GB8" s="153"/>
      <c r="GC8" s="154"/>
      <c r="GD8" s="150"/>
      <c r="GE8" s="155"/>
      <c r="GF8" s="153"/>
      <c r="GG8" s="154"/>
      <c r="GH8" s="150"/>
      <c r="GI8" s="155"/>
      <c r="GJ8" s="153"/>
      <c r="GK8" s="154"/>
      <c r="GL8" s="150"/>
      <c r="GM8" s="155"/>
      <c r="GN8" s="153"/>
      <c r="GO8" s="154"/>
      <c r="GP8" s="150"/>
      <c r="GQ8" s="155"/>
      <c r="GR8" s="153"/>
      <c r="GS8" s="154"/>
      <c r="GT8" s="150"/>
      <c r="GU8" s="155"/>
      <c r="GV8" s="153"/>
      <c r="GW8" s="154"/>
      <c r="GX8" s="150"/>
      <c r="GY8" s="155"/>
      <c r="GZ8" s="153"/>
      <c r="HA8" s="154"/>
      <c r="HB8" s="150"/>
      <c r="HC8" s="155"/>
      <c r="HD8" s="153"/>
      <c r="HE8" s="154"/>
      <c r="HF8" s="150"/>
      <c r="HG8" s="155"/>
      <c r="HH8" s="153"/>
      <c r="HI8" s="154"/>
      <c r="HJ8" s="150"/>
      <c r="HK8" s="155"/>
      <c r="HL8" s="153"/>
      <c r="HM8" s="154"/>
      <c r="HN8" s="150"/>
      <c r="HO8" s="155"/>
      <c r="HP8" s="153"/>
      <c r="HQ8" s="154"/>
      <c r="HR8" s="150"/>
      <c r="HS8" s="155"/>
      <c r="HT8" s="153"/>
      <c r="HU8" s="154"/>
      <c r="HV8" s="150"/>
      <c r="HW8" s="155"/>
      <c r="HX8" s="153"/>
      <c r="HY8" s="154"/>
      <c r="HZ8" s="150"/>
      <c r="IA8" s="155"/>
      <c r="IB8" s="153"/>
      <c r="IC8" s="154"/>
      <c r="ID8" s="150"/>
      <c r="IE8" s="155"/>
      <c r="IG8" s="708" t="str">
        <f>IF(ISERROR(VLOOKUP(MAX(IK8:IK10),IK8:IN10,4,FALSE)),"",VLOOKUP(MAX(IK8:IK10),IK8:IN10,4,FALSE))</f>
        <v>50m NL</v>
      </c>
      <c r="IH8" s="705" t="str">
        <f>IF(ISERROR(VLOOKUP(MAX(IK8:IK10),IK8:IN10,3,FALSE)),"",VLOOKUP(MAX(IK8:IK10),IK8:IN10,3,FALSE))</f>
        <v>37"94</v>
      </c>
      <c r="II8" s="706">
        <f>IF(MAX(IK8:IK10)=0,"",MAX(IK8:IK10))</f>
        <v>391</v>
      </c>
      <c r="IK8" s="574">
        <f t="shared" ref="IK8:IK36" si="4">IF(MAX(I8,M8,Q8,U8,Y8,AC8,AG8,AK8,AO8,AS8,AW8,BA8,BE8,BK8,BO8,BS8,BW8,CA8,CE8,CI8,CM8,CQ8,CU8,CY8,DC8,DG8,DK8,DO8,DS8,DW8,EA8,EE8,EI8,EM8,EQ8,EU8,EY8,FC8,FG8,FK8,FO8,FS8,FW8,GA8,GE8,GI8,GM8,GQ8,GU8,GY8,HC8,HG8,HK8,HO8,HS8,HW8,IA8,IE8)=0,"",MAX(I8,M8,Q8,U8,Y8,AC8,AG8,AK8,AO8,AS8,AW8,BA8,BE8,BK8,BO8,BS8,BW8,CA8,CE8,CI8,CM8,CQ8,CU8,CY8,DC8,DG8,DK8,DO8,DS8,DW8,EA8,EE8,EI8,EM8,EQ8,EU8,EY8,FC8,FG8,FK8,FO8,FS8,FW8,GA8,GE8,GI8,GM8,GQ8,GU8,GY8,HC8,HG8,HK8,HO8,HS8,HW8,IA8,IE8))</f>
        <v>391</v>
      </c>
      <c r="IL8" s="141">
        <f t="shared" ref="IL8:IL28" si="5">IF(ISERROR(MATCH(IK8,F8:IE8,0)),"",MATCH(IK8,F8:IE8,0))</f>
        <v>154</v>
      </c>
      <c r="IM8" s="174" t="str">
        <f t="shared" ref="IM8:IM28" si="6">IF(ISERROR(INDEX(F8:IE8,1,IL8-2)),"",INDEX(F8:IE8,1,IL8-2))</f>
        <v>37"94</v>
      </c>
      <c r="IN8" s="174" t="str">
        <f t="shared" ref="IN8:IN28" si="7">IF(ISERROR(INDEX(F8:IE8,1,IL8-3)),"",INDEX(F8:IE8,1,IL8-3))</f>
        <v>50m NL</v>
      </c>
    </row>
    <row r="9" spans="1:248" s="141" customFormat="1" ht="15.75" thickBot="1">
      <c r="A9" s="145" t="s">
        <v>1191</v>
      </c>
      <c r="B9" s="131" t="s">
        <v>168</v>
      </c>
      <c r="C9" s="133">
        <v>2005</v>
      </c>
      <c r="D9" s="134">
        <f t="shared" si="0"/>
        <v>12</v>
      </c>
      <c r="E9" s="354" t="str">
        <f t="shared" si="1"/>
        <v>Benjamin</v>
      </c>
      <c r="F9" s="138"/>
      <c r="G9" s="139"/>
      <c r="H9" s="137"/>
      <c r="I9" s="140"/>
      <c r="J9" s="138"/>
      <c r="K9" s="139"/>
      <c r="L9" s="137"/>
      <c r="M9" s="140"/>
      <c r="N9" s="138"/>
      <c r="O9" s="139"/>
      <c r="P9" s="137"/>
      <c r="Q9" s="140"/>
      <c r="R9" s="138"/>
      <c r="S9" s="139"/>
      <c r="T9" s="137"/>
      <c r="U9" s="140"/>
      <c r="V9" s="138"/>
      <c r="W9" s="139"/>
      <c r="X9" s="137"/>
      <c r="Y9" s="140"/>
      <c r="Z9" s="138"/>
      <c r="AA9" s="139"/>
      <c r="AB9" s="137"/>
      <c r="AC9" s="140"/>
      <c r="AD9" s="138"/>
      <c r="AE9" s="139"/>
      <c r="AF9" s="137"/>
      <c r="AG9" s="140"/>
      <c r="AH9" s="138"/>
      <c r="AI9" s="139"/>
      <c r="AJ9" s="137"/>
      <c r="AK9" s="140"/>
      <c r="AL9" s="138"/>
      <c r="AM9" s="139"/>
      <c r="AN9" s="137"/>
      <c r="AO9" s="140"/>
      <c r="AP9" s="138"/>
      <c r="AQ9" s="139"/>
      <c r="AR9" s="137"/>
      <c r="AS9" s="140"/>
      <c r="AT9" s="138"/>
      <c r="AU9" s="139"/>
      <c r="AV9" s="137"/>
      <c r="AW9" s="140"/>
      <c r="AX9" s="138"/>
      <c r="AY9" s="139"/>
      <c r="AZ9" s="137"/>
      <c r="BA9" s="140"/>
      <c r="BB9" s="138"/>
      <c r="BC9" s="139"/>
      <c r="BD9" s="137"/>
      <c r="BE9" s="140"/>
      <c r="BF9" s="266">
        <f t="shared" si="2"/>
        <v>13</v>
      </c>
      <c r="BG9" s="354" t="str">
        <f t="shared" si="3"/>
        <v>Benjamin</v>
      </c>
      <c r="BH9" s="138"/>
      <c r="BI9" s="139"/>
      <c r="BJ9" s="137"/>
      <c r="BK9" s="140"/>
      <c r="BL9" s="138"/>
      <c r="BM9" s="139"/>
      <c r="BN9" s="137"/>
      <c r="BO9" s="140"/>
      <c r="BP9" s="138"/>
      <c r="BQ9" s="139"/>
      <c r="BR9" s="137"/>
      <c r="BS9" s="140"/>
      <c r="BT9" s="138"/>
      <c r="BU9" s="139"/>
      <c r="BV9" s="137"/>
      <c r="BW9" s="140"/>
      <c r="BX9" s="138"/>
      <c r="BY9" s="139"/>
      <c r="BZ9" s="137"/>
      <c r="CA9" s="140"/>
      <c r="CB9" s="138"/>
      <c r="CC9" s="139"/>
      <c r="CD9" s="137"/>
      <c r="CE9" s="140"/>
      <c r="CF9" s="138"/>
      <c r="CG9" s="139"/>
      <c r="CH9" s="137"/>
      <c r="CI9" s="140"/>
      <c r="CJ9" s="138"/>
      <c r="CK9" s="139"/>
      <c r="CL9" s="137"/>
      <c r="CM9" s="140"/>
      <c r="CN9" s="138"/>
      <c r="CO9" s="139"/>
      <c r="CP9" s="137"/>
      <c r="CQ9" s="140"/>
      <c r="CR9" s="138"/>
      <c r="CS9" s="139"/>
      <c r="CT9" s="137"/>
      <c r="CU9" s="140"/>
      <c r="CV9" s="138"/>
      <c r="CW9" s="139"/>
      <c r="CX9" s="137"/>
      <c r="CY9" s="140"/>
      <c r="CZ9" s="138"/>
      <c r="DA9" s="139"/>
      <c r="DB9" s="137"/>
      <c r="DC9" s="140"/>
      <c r="DD9" s="138"/>
      <c r="DE9" s="139"/>
      <c r="DF9" s="137"/>
      <c r="DG9" s="140"/>
      <c r="DH9" s="138"/>
      <c r="DI9" s="139"/>
      <c r="DJ9" s="137"/>
      <c r="DK9" s="140"/>
      <c r="DL9" s="138"/>
      <c r="DM9" s="139"/>
      <c r="DN9" s="137"/>
      <c r="DO9" s="140"/>
      <c r="DP9" s="138"/>
      <c r="DQ9" s="139"/>
      <c r="DR9" s="137"/>
      <c r="DS9" s="140"/>
      <c r="DT9" s="138"/>
      <c r="DU9" s="139"/>
      <c r="DV9" s="137"/>
      <c r="DW9" s="140"/>
      <c r="DX9" s="138"/>
      <c r="DY9" s="139"/>
      <c r="DZ9" s="137"/>
      <c r="EA9" s="140"/>
      <c r="EB9" s="138"/>
      <c r="EC9" s="139"/>
      <c r="ED9" s="137"/>
      <c r="EE9" s="140"/>
      <c r="EF9" s="138"/>
      <c r="EG9" s="139"/>
      <c r="EH9" s="137"/>
      <c r="EI9" s="140"/>
      <c r="EJ9" s="138"/>
      <c r="EK9" s="139"/>
      <c r="EL9" s="137"/>
      <c r="EM9" s="140"/>
      <c r="EN9" s="138"/>
      <c r="EO9" s="139"/>
      <c r="EP9" s="137"/>
      <c r="EQ9" s="140"/>
      <c r="ER9" s="138"/>
      <c r="ES9" s="139"/>
      <c r="ET9" s="137"/>
      <c r="EU9" s="140"/>
      <c r="EV9" s="138"/>
      <c r="EW9" s="139"/>
      <c r="EX9" s="137"/>
      <c r="EY9" s="140"/>
      <c r="EZ9" s="138" t="s">
        <v>363</v>
      </c>
      <c r="FA9" s="139" t="s">
        <v>1472</v>
      </c>
      <c r="FB9" s="137" t="s">
        <v>771</v>
      </c>
      <c r="FC9" s="140">
        <v>231</v>
      </c>
      <c r="FD9" s="138"/>
      <c r="FE9" s="139"/>
      <c r="FF9" s="137"/>
      <c r="FG9" s="140"/>
      <c r="FH9" s="138"/>
      <c r="FI9" s="139"/>
      <c r="FJ9" s="137"/>
      <c r="FK9" s="140"/>
      <c r="FL9" s="138"/>
      <c r="FM9" s="139"/>
      <c r="FN9" s="137"/>
      <c r="FO9" s="140"/>
      <c r="FP9" s="138"/>
      <c r="FQ9" s="139"/>
      <c r="FR9" s="137"/>
      <c r="FS9" s="140"/>
      <c r="FT9" s="138"/>
      <c r="FU9" s="139"/>
      <c r="FV9" s="137"/>
      <c r="FW9" s="140"/>
      <c r="FX9" s="138"/>
      <c r="FY9" s="139"/>
      <c r="FZ9" s="137"/>
      <c r="GA9" s="140"/>
      <c r="GB9" s="138"/>
      <c r="GC9" s="139"/>
      <c r="GD9" s="137"/>
      <c r="GE9" s="140"/>
      <c r="GF9" s="138"/>
      <c r="GG9" s="139"/>
      <c r="GH9" s="137"/>
      <c r="GI9" s="140"/>
      <c r="GJ9" s="138"/>
      <c r="GK9" s="139"/>
      <c r="GL9" s="137"/>
      <c r="GM9" s="140"/>
      <c r="GN9" s="138"/>
      <c r="GO9" s="139"/>
      <c r="GP9" s="137"/>
      <c r="GQ9" s="140"/>
      <c r="GR9" s="138"/>
      <c r="GS9" s="139"/>
      <c r="GT9" s="137"/>
      <c r="GU9" s="140"/>
      <c r="GV9" s="138"/>
      <c r="GW9" s="139"/>
      <c r="GX9" s="137"/>
      <c r="GY9" s="140"/>
      <c r="GZ9" s="138"/>
      <c r="HA9" s="139"/>
      <c r="HB9" s="137"/>
      <c r="HC9" s="140"/>
      <c r="HD9" s="138"/>
      <c r="HE9" s="139"/>
      <c r="HF9" s="137"/>
      <c r="HG9" s="140"/>
      <c r="HH9" s="138"/>
      <c r="HI9" s="139"/>
      <c r="HJ9" s="137"/>
      <c r="HK9" s="140"/>
      <c r="HL9" s="138"/>
      <c r="HM9" s="139"/>
      <c r="HN9" s="137"/>
      <c r="HO9" s="140"/>
      <c r="HP9" s="138"/>
      <c r="HQ9" s="139"/>
      <c r="HR9" s="137"/>
      <c r="HS9" s="140"/>
      <c r="HT9" s="138"/>
      <c r="HU9" s="139"/>
      <c r="HV9" s="137"/>
      <c r="HW9" s="140"/>
      <c r="HX9" s="138"/>
      <c r="HY9" s="139"/>
      <c r="HZ9" s="137"/>
      <c r="IA9" s="140"/>
      <c r="IB9" s="138"/>
      <c r="IC9" s="139"/>
      <c r="ID9" s="137"/>
      <c r="IE9" s="140"/>
      <c r="IG9" s="708"/>
      <c r="IH9" s="705"/>
      <c r="II9" s="706"/>
      <c r="IK9" s="574">
        <f t="shared" si="4"/>
        <v>231</v>
      </c>
      <c r="IL9" s="141">
        <f t="shared" si="5"/>
        <v>154</v>
      </c>
      <c r="IM9" s="174" t="str">
        <f t="shared" si="6"/>
        <v>1'30"62</v>
      </c>
      <c r="IN9" s="174" t="str">
        <f t="shared" si="7"/>
        <v>100m NL</v>
      </c>
    </row>
    <row r="10" spans="1:248" s="141" customFormat="1" ht="15.75" thickBot="1">
      <c r="A10" s="146" t="s">
        <v>1191</v>
      </c>
      <c r="B10" s="132" t="s">
        <v>168</v>
      </c>
      <c r="C10" s="135">
        <v>2005</v>
      </c>
      <c r="D10" s="136">
        <f t="shared" si="0"/>
        <v>12</v>
      </c>
      <c r="E10" s="354" t="str">
        <f t="shared" si="1"/>
        <v>Benjamin</v>
      </c>
      <c r="F10" s="176"/>
      <c r="G10" s="178"/>
      <c r="H10" s="177"/>
      <c r="I10" s="179"/>
      <c r="J10" s="176"/>
      <c r="K10" s="178"/>
      <c r="L10" s="177"/>
      <c r="M10" s="179"/>
      <c r="N10" s="176"/>
      <c r="O10" s="178"/>
      <c r="P10" s="177"/>
      <c r="Q10" s="179"/>
      <c r="R10" s="176"/>
      <c r="S10" s="178"/>
      <c r="T10" s="177"/>
      <c r="U10" s="179"/>
      <c r="V10" s="176"/>
      <c r="W10" s="178"/>
      <c r="X10" s="177"/>
      <c r="Y10" s="179"/>
      <c r="Z10" s="176"/>
      <c r="AA10" s="178"/>
      <c r="AB10" s="177"/>
      <c r="AC10" s="179"/>
      <c r="AD10" s="176"/>
      <c r="AE10" s="178"/>
      <c r="AF10" s="177"/>
      <c r="AG10" s="179"/>
      <c r="AH10" s="176"/>
      <c r="AI10" s="178"/>
      <c r="AJ10" s="177"/>
      <c r="AK10" s="179"/>
      <c r="AL10" s="176"/>
      <c r="AM10" s="178"/>
      <c r="AN10" s="177"/>
      <c r="AO10" s="179"/>
      <c r="AP10" s="176"/>
      <c r="AQ10" s="178"/>
      <c r="AR10" s="177"/>
      <c r="AS10" s="179"/>
      <c r="AT10" s="176"/>
      <c r="AU10" s="178"/>
      <c r="AV10" s="177"/>
      <c r="AW10" s="179"/>
      <c r="AX10" s="176"/>
      <c r="AY10" s="178"/>
      <c r="AZ10" s="177"/>
      <c r="BA10" s="179"/>
      <c r="BB10" s="176"/>
      <c r="BC10" s="178"/>
      <c r="BD10" s="177"/>
      <c r="BE10" s="179"/>
      <c r="BF10" s="265">
        <f t="shared" si="2"/>
        <v>13</v>
      </c>
      <c r="BG10" s="354" t="str">
        <f t="shared" si="3"/>
        <v>Benjamin</v>
      </c>
      <c r="BH10" s="176"/>
      <c r="BI10" s="178"/>
      <c r="BJ10" s="177"/>
      <c r="BK10" s="179"/>
      <c r="BL10" s="176"/>
      <c r="BM10" s="178"/>
      <c r="BN10" s="177"/>
      <c r="BO10" s="179"/>
      <c r="BP10" s="176"/>
      <c r="BQ10" s="178"/>
      <c r="BR10" s="177"/>
      <c r="BS10" s="179"/>
      <c r="BT10" s="176"/>
      <c r="BU10" s="178"/>
      <c r="BV10" s="177"/>
      <c r="BW10" s="179"/>
      <c r="BX10" s="176"/>
      <c r="BY10" s="178"/>
      <c r="BZ10" s="177"/>
      <c r="CA10" s="179"/>
      <c r="CB10" s="176"/>
      <c r="CC10" s="178"/>
      <c r="CD10" s="177"/>
      <c r="CE10" s="179"/>
      <c r="CF10" s="176"/>
      <c r="CG10" s="178"/>
      <c r="CH10" s="177"/>
      <c r="CI10" s="179"/>
      <c r="CJ10" s="176"/>
      <c r="CK10" s="178"/>
      <c r="CL10" s="177"/>
      <c r="CM10" s="179"/>
      <c r="CN10" s="176"/>
      <c r="CO10" s="178"/>
      <c r="CP10" s="177"/>
      <c r="CQ10" s="179"/>
      <c r="CR10" s="176"/>
      <c r="CS10" s="178"/>
      <c r="CT10" s="177"/>
      <c r="CU10" s="179"/>
      <c r="CV10" s="176"/>
      <c r="CW10" s="178"/>
      <c r="CX10" s="177"/>
      <c r="CY10" s="179"/>
      <c r="CZ10" s="176"/>
      <c r="DA10" s="178"/>
      <c r="DB10" s="177"/>
      <c r="DC10" s="179"/>
      <c r="DD10" s="176"/>
      <c r="DE10" s="178"/>
      <c r="DF10" s="177"/>
      <c r="DG10" s="179"/>
      <c r="DH10" s="176"/>
      <c r="DI10" s="178"/>
      <c r="DJ10" s="177"/>
      <c r="DK10" s="179"/>
      <c r="DL10" s="176"/>
      <c r="DM10" s="178"/>
      <c r="DN10" s="177"/>
      <c r="DO10" s="179"/>
      <c r="DP10" s="176"/>
      <c r="DQ10" s="178"/>
      <c r="DR10" s="177"/>
      <c r="DS10" s="179"/>
      <c r="DT10" s="176"/>
      <c r="DU10" s="178"/>
      <c r="DV10" s="177"/>
      <c r="DW10" s="179"/>
      <c r="DX10" s="176"/>
      <c r="DY10" s="178"/>
      <c r="DZ10" s="177"/>
      <c r="EA10" s="179"/>
      <c r="EB10" s="176"/>
      <c r="EC10" s="178"/>
      <c r="ED10" s="177"/>
      <c r="EE10" s="179"/>
      <c r="EF10" s="176"/>
      <c r="EG10" s="178"/>
      <c r="EH10" s="177"/>
      <c r="EI10" s="179"/>
      <c r="EJ10" s="176"/>
      <c r="EK10" s="178"/>
      <c r="EL10" s="177"/>
      <c r="EM10" s="179"/>
      <c r="EN10" s="176"/>
      <c r="EO10" s="178"/>
      <c r="EP10" s="177"/>
      <c r="EQ10" s="179"/>
      <c r="ER10" s="176"/>
      <c r="ES10" s="178"/>
      <c r="ET10" s="177"/>
      <c r="EU10" s="179"/>
      <c r="EV10" s="176"/>
      <c r="EW10" s="178"/>
      <c r="EX10" s="177"/>
      <c r="EY10" s="179"/>
      <c r="EZ10" s="138" t="s">
        <v>365</v>
      </c>
      <c r="FA10" s="139" t="s">
        <v>1193</v>
      </c>
      <c r="FB10" s="137" t="s">
        <v>355</v>
      </c>
      <c r="FC10" s="140">
        <v>319</v>
      </c>
      <c r="FD10" s="176"/>
      <c r="FE10" s="178"/>
      <c r="FF10" s="177"/>
      <c r="FG10" s="179"/>
      <c r="FH10" s="176"/>
      <c r="FI10" s="178"/>
      <c r="FJ10" s="177"/>
      <c r="FK10" s="179"/>
      <c r="FL10" s="176"/>
      <c r="FM10" s="178"/>
      <c r="FN10" s="177"/>
      <c r="FO10" s="179"/>
      <c r="FP10" s="176"/>
      <c r="FQ10" s="178"/>
      <c r="FR10" s="177"/>
      <c r="FS10" s="179"/>
      <c r="FT10" s="176"/>
      <c r="FU10" s="178"/>
      <c r="FV10" s="177"/>
      <c r="FW10" s="179"/>
      <c r="FX10" s="176"/>
      <c r="FY10" s="178"/>
      <c r="FZ10" s="177"/>
      <c r="GA10" s="179"/>
      <c r="GB10" s="176"/>
      <c r="GC10" s="178"/>
      <c r="GD10" s="177"/>
      <c r="GE10" s="179"/>
      <c r="GF10" s="176"/>
      <c r="GG10" s="178"/>
      <c r="GH10" s="177"/>
      <c r="GI10" s="179"/>
      <c r="GJ10" s="176"/>
      <c r="GK10" s="178"/>
      <c r="GL10" s="177"/>
      <c r="GM10" s="179"/>
      <c r="GN10" s="176"/>
      <c r="GO10" s="178"/>
      <c r="GP10" s="177"/>
      <c r="GQ10" s="179"/>
      <c r="GR10" s="176"/>
      <c r="GS10" s="178"/>
      <c r="GT10" s="177"/>
      <c r="GU10" s="179"/>
      <c r="GV10" s="176"/>
      <c r="GW10" s="178"/>
      <c r="GX10" s="177"/>
      <c r="GY10" s="179"/>
      <c r="GZ10" s="176"/>
      <c r="HA10" s="178"/>
      <c r="HB10" s="177"/>
      <c r="HC10" s="179"/>
      <c r="HD10" s="176"/>
      <c r="HE10" s="178"/>
      <c r="HF10" s="177"/>
      <c r="HG10" s="179"/>
      <c r="HH10" s="176"/>
      <c r="HI10" s="178"/>
      <c r="HJ10" s="177"/>
      <c r="HK10" s="179"/>
      <c r="HL10" s="176"/>
      <c r="HM10" s="178"/>
      <c r="HN10" s="177"/>
      <c r="HO10" s="179"/>
      <c r="HP10" s="176"/>
      <c r="HQ10" s="178"/>
      <c r="HR10" s="177"/>
      <c r="HS10" s="179"/>
      <c r="HT10" s="176"/>
      <c r="HU10" s="178"/>
      <c r="HV10" s="177"/>
      <c r="HW10" s="179"/>
      <c r="HX10" s="176"/>
      <c r="HY10" s="178"/>
      <c r="HZ10" s="177"/>
      <c r="IA10" s="179"/>
      <c r="IB10" s="176"/>
      <c r="IC10" s="178"/>
      <c r="ID10" s="177"/>
      <c r="IE10" s="179"/>
      <c r="IG10" s="708"/>
      <c r="IH10" s="705"/>
      <c r="II10" s="706"/>
      <c r="IK10" s="574">
        <f t="shared" si="4"/>
        <v>319</v>
      </c>
      <c r="IL10" s="141">
        <f t="shared" si="5"/>
        <v>154</v>
      </c>
      <c r="IM10" s="174" t="str">
        <f t="shared" si="6"/>
        <v>50"32</v>
      </c>
      <c r="IN10" s="174" t="str">
        <f t="shared" si="7"/>
        <v>50m BRA</v>
      </c>
    </row>
    <row r="11" spans="1:248" s="141" customFormat="1" ht="15.75" thickBot="1">
      <c r="A11" s="149" t="s">
        <v>427</v>
      </c>
      <c r="B11" s="151" t="s">
        <v>168</v>
      </c>
      <c r="C11" s="152">
        <v>2005</v>
      </c>
      <c r="D11" s="236">
        <f t="shared" si="0"/>
        <v>12</v>
      </c>
      <c r="E11" s="352" t="str">
        <f t="shared" ref="E11:E65" si="8">VLOOKUP(INDEX(CAT,MATCH(D11,CAT)+1)-1,categorie,2,TRUE)</f>
        <v>Benjamin</v>
      </c>
      <c r="F11" s="153"/>
      <c r="G11" s="154"/>
      <c r="H11" s="150"/>
      <c r="I11" s="155"/>
      <c r="J11" s="153"/>
      <c r="K11" s="154"/>
      <c r="L11" s="150"/>
      <c r="M11" s="155"/>
      <c r="N11" s="153"/>
      <c r="O11" s="154"/>
      <c r="P11" s="150"/>
      <c r="Q11" s="155"/>
      <c r="R11" s="153"/>
      <c r="S11" s="154"/>
      <c r="T11" s="150"/>
      <c r="U11" s="155"/>
      <c r="V11" s="153" t="s">
        <v>83</v>
      </c>
      <c r="W11" s="154" t="s">
        <v>666</v>
      </c>
      <c r="X11" s="150" t="s">
        <v>667</v>
      </c>
      <c r="Y11" s="155">
        <v>682</v>
      </c>
      <c r="Z11" s="153" t="s">
        <v>363</v>
      </c>
      <c r="AA11" s="154" t="s">
        <v>721</v>
      </c>
      <c r="AB11" s="150" t="s">
        <v>350</v>
      </c>
      <c r="AC11" s="155">
        <v>758</v>
      </c>
      <c r="AD11" s="153"/>
      <c r="AE11" s="154"/>
      <c r="AF11" s="150"/>
      <c r="AG11" s="155"/>
      <c r="AH11" s="153"/>
      <c r="AI11" s="154"/>
      <c r="AJ11" s="150"/>
      <c r="AK11" s="155"/>
      <c r="AL11" s="153"/>
      <c r="AM11" s="154"/>
      <c r="AN11" s="150"/>
      <c r="AO11" s="155"/>
      <c r="AP11" s="153"/>
      <c r="AQ11" s="154"/>
      <c r="AR11" s="150"/>
      <c r="AS11" s="155"/>
      <c r="AT11" s="153"/>
      <c r="AU11" s="154"/>
      <c r="AV11" s="150"/>
      <c r="AW11" s="155"/>
      <c r="AX11" s="153"/>
      <c r="AY11" s="154"/>
      <c r="AZ11" s="150"/>
      <c r="BA11" s="155"/>
      <c r="BB11" s="153"/>
      <c r="BC11" s="154"/>
      <c r="BD11" s="150"/>
      <c r="BE11" s="155"/>
      <c r="BF11" s="240">
        <f t="shared" si="2"/>
        <v>13</v>
      </c>
      <c r="BG11" s="352" t="str">
        <f t="shared" ref="BG11:BG65" si="9">VLOOKUP(INDEX(CAT,MATCH(BF11,CAT)+1)-1,categorie,2,TRUE)</f>
        <v>Benjamin</v>
      </c>
      <c r="BH11" s="153"/>
      <c r="BI11" s="154"/>
      <c r="BJ11" s="150"/>
      <c r="BK11" s="155"/>
      <c r="BL11" s="153"/>
      <c r="BM11" s="154"/>
      <c r="BN11" s="150"/>
      <c r="BO11" s="155"/>
      <c r="BP11" s="153"/>
      <c r="BQ11" s="154"/>
      <c r="BR11" s="150"/>
      <c r="BS11" s="155"/>
      <c r="BT11" s="153"/>
      <c r="BU11" s="154"/>
      <c r="BV11" s="150"/>
      <c r="BW11" s="155"/>
      <c r="BX11" s="153"/>
      <c r="BY11" s="154"/>
      <c r="BZ11" s="150"/>
      <c r="CA11" s="155"/>
      <c r="CB11" s="153"/>
      <c r="CC11" s="154"/>
      <c r="CD11" s="150"/>
      <c r="CE11" s="155"/>
      <c r="CF11" s="153" t="s">
        <v>362</v>
      </c>
      <c r="CG11" s="154" t="s">
        <v>1459</v>
      </c>
      <c r="CH11" s="150" t="s">
        <v>447</v>
      </c>
      <c r="CI11" s="155">
        <v>810</v>
      </c>
      <c r="CJ11" s="153"/>
      <c r="CK11" s="154"/>
      <c r="CL11" s="150"/>
      <c r="CM11" s="155"/>
      <c r="CN11" s="153"/>
      <c r="CO11" s="154"/>
      <c r="CP11" s="150"/>
      <c r="CQ11" s="155"/>
      <c r="CR11" s="153"/>
      <c r="CS11" s="154"/>
      <c r="CT11" s="150"/>
      <c r="CU11" s="155"/>
      <c r="CV11" s="153"/>
      <c r="CW11" s="154"/>
      <c r="CX11" s="150"/>
      <c r="CY11" s="155"/>
      <c r="CZ11" s="153"/>
      <c r="DA11" s="154"/>
      <c r="DB11" s="150"/>
      <c r="DC11" s="155"/>
      <c r="DD11" s="153" t="s">
        <v>362</v>
      </c>
      <c r="DE11" s="154" t="s">
        <v>1078</v>
      </c>
      <c r="DF11" s="150" t="s">
        <v>1085</v>
      </c>
      <c r="DG11" s="155">
        <v>816</v>
      </c>
      <c r="DH11" s="153"/>
      <c r="DI11" s="154"/>
      <c r="DJ11" s="150"/>
      <c r="DK11" s="155"/>
      <c r="DL11" s="153"/>
      <c r="DM11" s="154"/>
      <c r="DN11" s="150"/>
      <c r="DO11" s="155"/>
      <c r="DP11" s="153"/>
      <c r="DQ11" s="154"/>
      <c r="DR11" s="150"/>
      <c r="DS11" s="155"/>
      <c r="DT11" s="153"/>
      <c r="DU11" s="154"/>
      <c r="DV11" s="150"/>
      <c r="DW11" s="155"/>
      <c r="DX11" s="153" t="s">
        <v>363</v>
      </c>
      <c r="DY11" s="154" t="s">
        <v>1116</v>
      </c>
      <c r="DZ11" s="150" t="s">
        <v>570</v>
      </c>
      <c r="EA11" s="155">
        <v>809</v>
      </c>
      <c r="EB11" s="153"/>
      <c r="EC11" s="154"/>
      <c r="ED11" s="150"/>
      <c r="EE11" s="155"/>
      <c r="EF11" s="153"/>
      <c r="EG11" s="154"/>
      <c r="EH11" s="150"/>
      <c r="EI11" s="155"/>
      <c r="EJ11" s="153"/>
      <c r="EK11" s="154"/>
      <c r="EL11" s="150"/>
      <c r="EM11" s="155"/>
      <c r="EN11" s="153"/>
      <c r="EO11" s="154"/>
      <c r="EP11" s="150"/>
      <c r="EQ11" s="155"/>
      <c r="ER11" s="153" t="s">
        <v>372</v>
      </c>
      <c r="ES11" s="154" t="s">
        <v>1189</v>
      </c>
      <c r="ET11" s="150" t="s">
        <v>492</v>
      </c>
      <c r="EU11" s="155">
        <v>611</v>
      </c>
      <c r="EV11" s="153"/>
      <c r="EW11" s="154"/>
      <c r="EX11" s="150"/>
      <c r="EY11" s="155"/>
      <c r="EZ11" s="153" t="s">
        <v>364</v>
      </c>
      <c r="FA11" s="154" t="s">
        <v>1470</v>
      </c>
      <c r="FB11" s="150" t="s">
        <v>570</v>
      </c>
      <c r="FC11" s="155">
        <v>801</v>
      </c>
      <c r="FD11" s="153" t="s">
        <v>363</v>
      </c>
      <c r="FE11" s="154" t="s">
        <v>1207</v>
      </c>
      <c r="FF11" s="150" t="s">
        <v>1211</v>
      </c>
      <c r="FG11" s="150">
        <v>834</v>
      </c>
      <c r="FH11" s="153"/>
      <c r="FI11" s="154"/>
      <c r="FJ11" s="150"/>
      <c r="FK11" s="155"/>
      <c r="FL11" s="153"/>
      <c r="FM11" s="154"/>
      <c r="FN11" s="150"/>
      <c r="FO11" s="155"/>
      <c r="FP11" s="153"/>
      <c r="FQ11" s="154"/>
      <c r="FR11" s="150"/>
      <c r="FS11" s="155"/>
      <c r="FT11" s="153"/>
      <c r="FU11" s="154"/>
      <c r="FV11" s="150"/>
      <c r="FW11" s="155"/>
      <c r="FX11" s="153" t="s">
        <v>362</v>
      </c>
      <c r="FY11" s="154" t="s">
        <v>1221</v>
      </c>
      <c r="FZ11" s="150" t="s">
        <v>570</v>
      </c>
      <c r="GA11" s="155">
        <v>889</v>
      </c>
      <c r="GB11" s="153"/>
      <c r="GC11" s="154"/>
      <c r="GD11" s="150"/>
      <c r="GE11" s="155"/>
      <c r="GF11" s="153"/>
      <c r="GG11" s="154"/>
      <c r="GH11" s="150"/>
      <c r="GI11" s="155"/>
      <c r="GJ11" s="153"/>
      <c r="GK11" s="154"/>
      <c r="GL11" s="150"/>
      <c r="GM11" s="155"/>
      <c r="GN11" s="153"/>
      <c r="GO11" s="154"/>
      <c r="GP11" s="150"/>
      <c r="GQ11" s="155"/>
      <c r="GR11" s="153"/>
      <c r="GS11" s="154"/>
      <c r="GT11" s="150"/>
      <c r="GU11" s="155"/>
      <c r="GV11" s="153"/>
      <c r="GW11" s="154"/>
      <c r="GX11" s="150"/>
      <c r="GY11" s="155"/>
      <c r="GZ11" s="153"/>
      <c r="HA11" s="154"/>
      <c r="HB11" s="150"/>
      <c r="HC11" s="155"/>
      <c r="HD11" s="153"/>
      <c r="HE11" s="154"/>
      <c r="HF11" s="150"/>
      <c r="HG11" s="155"/>
      <c r="HH11" s="153" t="s">
        <v>362</v>
      </c>
      <c r="HI11" s="154" t="s">
        <v>1420</v>
      </c>
      <c r="HJ11" s="150" t="s">
        <v>352</v>
      </c>
      <c r="HK11" s="155">
        <v>840</v>
      </c>
      <c r="HL11" s="153"/>
      <c r="HM11" s="154"/>
      <c r="HN11" s="150"/>
      <c r="HO11" s="155"/>
      <c r="HP11" s="153"/>
      <c r="HQ11" s="154"/>
      <c r="HR11" s="150"/>
      <c r="HS11" s="155"/>
      <c r="HT11" s="153"/>
      <c r="HU11" s="154"/>
      <c r="HV11" s="150"/>
      <c r="HW11" s="155"/>
      <c r="HX11" s="153"/>
      <c r="HY11" s="154"/>
      <c r="HZ11" s="150"/>
      <c r="IA11" s="155"/>
      <c r="IB11" s="153"/>
      <c r="IC11" s="154"/>
      <c r="ID11" s="150"/>
      <c r="IE11" s="155"/>
      <c r="IG11" s="708" t="str">
        <f>IF(ISERROR(VLOOKUP(MAX(IK11:IK19),IK11:IN19,4,FALSE)),"",VLOOKUP(MAX(IK11:IK19),IK11:IN19,4,FALSE))</f>
        <v>50m NL</v>
      </c>
      <c r="IH11" s="705" t="str">
        <f>IF(ISERROR(VLOOKUP(MAX(IK11:IK19),IK11:IN19,3,FALSE)),"",VLOOKUP(MAX(IK11:IK19),IK11:IN19,3,FALSE))</f>
        <v>28"27</v>
      </c>
      <c r="II11" s="706">
        <f>IF(MAX(IK11:IK19)=0,"",MAX(IK11:IK19))</f>
        <v>889</v>
      </c>
      <c r="IK11" s="574">
        <f t="shared" si="4"/>
        <v>889</v>
      </c>
      <c r="IL11" s="141">
        <f t="shared" si="5"/>
        <v>178</v>
      </c>
      <c r="IM11" s="174" t="str">
        <f t="shared" si="6"/>
        <v>28"27</v>
      </c>
      <c r="IN11" s="174" t="str">
        <f t="shared" si="7"/>
        <v>50m NL</v>
      </c>
    </row>
    <row r="12" spans="1:248" s="229" customFormat="1" ht="15.75" thickBot="1">
      <c r="A12" s="145" t="s">
        <v>427</v>
      </c>
      <c r="B12" s="131" t="s">
        <v>168</v>
      </c>
      <c r="C12" s="133">
        <v>2005</v>
      </c>
      <c r="D12" s="134">
        <f t="shared" si="0"/>
        <v>12</v>
      </c>
      <c r="E12" s="354" t="str">
        <f t="shared" si="8"/>
        <v>Benjamin</v>
      </c>
      <c r="F12" s="225"/>
      <c r="G12" s="226"/>
      <c r="H12" s="571"/>
      <c r="I12" s="227"/>
      <c r="J12" s="225"/>
      <c r="K12" s="226"/>
      <c r="L12" s="571"/>
      <c r="M12" s="227"/>
      <c r="N12" s="225"/>
      <c r="O12" s="226"/>
      <c r="P12" s="571"/>
      <c r="Q12" s="227"/>
      <c r="R12" s="225"/>
      <c r="S12" s="226"/>
      <c r="T12" s="571"/>
      <c r="U12" s="227"/>
      <c r="V12" s="225"/>
      <c r="W12" s="226"/>
      <c r="X12" s="571"/>
      <c r="Y12" s="227"/>
      <c r="Z12" s="225" t="s">
        <v>82</v>
      </c>
      <c r="AA12" s="226" t="s">
        <v>1373</v>
      </c>
      <c r="AB12" s="571" t="s">
        <v>596</v>
      </c>
      <c r="AC12" s="227">
        <v>760</v>
      </c>
      <c r="AD12" s="225"/>
      <c r="AE12" s="226"/>
      <c r="AF12" s="571"/>
      <c r="AG12" s="227"/>
      <c r="AH12" s="225"/>
      <c r="AI12" s="226"/>
      <c r="AJ12" s="571"/>
      <c r="AK12" s="227"/>
      <c r="AL12" s="225"/>
      <c r="AM12" s="226"/>
      <c r="AN12" s="571"/>
      <c r="AO12" s="227"/>
      <c r="AP12" s="225"/>
      <c r="AQ12" s="226"/>
      <c r="AR12" s="571"/>
      <c r="AS12" s="227"/>
      <c r="AT12" s="225"/>
      <c r="AU12" s="226"/>
      <c r="AV12" s="571"/>
      <c r="AW12" s="227"/>
      <c r="AX12" s="225"/>
      <c r="AY12" s="226"/>
      <c r="AZ12" s="571"/>
      <c r="BA12" s="227"/>
      <c r="BB12" s="225"/>
      <c r="BC12" s="226"/>
      <c r="BD12" s="571"/>
      <c r="BE12" s="227"/>
      <c r="BF12" s="266">
        <f t="shared" si="2"/>
        <v>13</v>
      </c>
      <c r="BG12" s="354" t="str">
        <f t="shared" si="9"/>
        <v>Benjamin</v>
      </c>
      <c r="BH12" s="225"/>
      <c r="BI12" s="226"/>
      <c r="BJ12" s="571"/>
      <c r="BK12" s="227"/>
      <c r="BL12" s="225"/>
      <c r="BM12" s="226"/>
      <c r="BN12" s="571"/>
      <c r="BO12" s="227"/>
      <c r="BP12" s="225"/>
      <c r="BQ12" s="226"/>
      <c r="BR12" s="571"/>
      <c r="BS12" s="227"/>
      <c r="BT12" s="225"/>
      <c r="BU12" s="226"/>
      <c r="BV12" s="571"/>
      <c r="BW12" s="227"/>
      <c r="BX12" s="225"/>
      <c r="BY12" s="226"/>
      <c r="BZ12" s="571"/>
      <c r="CA12" s="227"/>
      <c r="CB12" s="225"/>
      <c r="CC12" s="226"/>
      <c r="CD12" s="571"/>
      <c r="CE12" s="227"/>
      <c r="CF12" s="225" t="s">
        <v>82</v>
      </c>
      <c r="CG12" s="226" t="s">
        <v>1090</v>
      </c>
      <c r="CH12" s="571" t="s">
        <v>570</v>
      </c>
      <c r="CI12" s="227">
        <v>801</v>
      </c>
      <c r="CJ12" s="225"/>
      <c r="CK12" s="226"/>
      <c r="CL12" s="571"/>
      <c r="CM12" s="227"/>
      <c r="CN12" s="225"/>
      <c r="CO12" s="226"/>
      <c r="CP12" s="571"/>
      <c r="CQ12" s="227"/>
      <c r="CR12" s="225"/>
      <c r="CS12" s="226"/>
      <c r="CT12" s="571"/>
      <c r="CU12" s="227"/>
      <c r="CV12" s="225"/>
      <c r="CW12" s="226"/>
      <c r="CX12" s="571"/>
      <c r="CY12" s="227"/>
      <c r="CZ12" s="225"/>
      <c r="DA12" s="226"/>
      <c r="DB12" s="571"/>
      <c r="DC12" s="227"/>
      <c r="DD12" s="225" t="s">
        <v>363</v>
      </c>
      <c r="DE12" s="226" t="s">
        <v>1079</v>
      </c>
      <c r="DF12" s="571" t="s">
        <v>361</v>
      </c>
      <c r="DG12" s="227">
        <v>794</v>
      </c>
      <c r="DH12" s="225"/>
      <c r="DI12" s="226"/>
      <c r="DJ12" s="571"/>
      <c r="DK12" s="227"/>
      <c r="DL12" s="225"/>
      <c r="DM12" s="226"/>
      <c r="DN12" s="571"/>
      <c r="DO12" s="227"/>
      <c r="DP12" s="225"/>
      <c r="DQ12" s="226"/>
      <c r="DR12" s="571"/>
      <c r="DS12" s="227"/>
      <c r="DT12" s="225"/>
      <c r="DU12" s="226"/>
      <c r="DV12" s="571"/>
      <c r="DW12" s="227"/>
      <c r="DX12" s="225" t="s">
        <v>368</v>
      </c>
      <c r="DY12" s="226" t="s">
        <v>1117</v>
      </c>
      <c r="DZ12" s="571" t="s">
        <v>570</v>
      </c>
      <c r="EA12" s="227">
        <v>734</v>
      </c>
      <c r="EB12" s="225"/>
      <c r="EC12" s="226"/>
      <c r="ED12" s="571"/>
      <c r="EE12" s="227"/>
      <c r="EF12" s="225"/>
      <c r="EG12" s="226"/>
      <c r="EH12" s="571"/>
      <c r="EI12" s="227"/>
      <c r="EJ12" s="225"/>
      <c r="EK12" s="226"/>
      <c r="EL12" s="571"/>
      <c r="EM12" s="227"/>
      <c r="EN12" s="225"/>
      <c r="EO12" s="226"/>
      <c r="EP12" s="571"/>
      <c r="EQ12" s="227"/>
      <c r="ER12" s="225"/>
      <c r="ES12" s="226"/>
      <c r="ET12" s="571"/>
      <c r="EU12" s="227"/>
      <c r="EV12" s="225"/>
      <c r="EW12" s="226"/>
      <c r="EX12" s="571"/>
      <c r="EY12" s="227"/>
      <c r="EZ12" s="138" t="s">
        <v>83</v>
      </c>
      <c r="FA12" s="139" t="s">
        <v>1196</v>
      </c>
      <c r="FB12" s="137" t="s">
        <v>570</v>
      </c>
      <c r="FC12" s="140">
        <v>794</v>
      </c>
      <c r="FD12" s="225" t="s">
        <v>82</v>
      </c>
      <c r="FE12" s="226" t="s">
        <v>1208</v>
      </c>
      <c r="FF12" s="571" t="s">
        <v>764</v>
      </c>
      <c r="FG12" s="571">
        <v>773</v>
      </c>
      <c r="FH12" s="225"/>
      <c r="FI12" s="226"/>
      <c r="FJ12" s="571"/>
      <c r="FK12" s="227"/>
      <c r="FL12" s="225"/>
      <c r="FM12" s="226"/>
      <c r="FN12" s="571"/>
      <c r="FO12" s="227"/>
      <c r="FP12" s="225"/>
      <c r="FQ12" s="226"/>
      <c r="FR12" s="571"/>
      <c r="FS12" s="227"/>
      <c r="FT12" s="225"/>
      <c r="FU12" s="226"/>
      <c r="FV12" s="571"/>
      <c r="FW12" s="227"/>
      <c r="FX12" s="225" t="s">
        <v>363</v>
      </c>
      <c r="FY12" s="226" t="s">
        <v>1306</v>
      </c>
      <c r="FZ12" s="571" t="s">
        <v>596</v>
      </c>
      <c r="GA12" s="227">
        <v>853</v>
      </c>
      <c r="GB12" s="225"/>
      <c r="GC12" s="226"/>
      <c r="GD12" s="571"/>
      <c r="GE12" s="227"/>
      <c r="GF12" s="225"/>
      <c r="GG12" s="226"/>
      <c r="GH12" s="571"/>
      <c r="GI12" s="227"/>
      <c r="GJ12" s="225"/>
      <c r="GK12" s="226"/>
      <c r="GL12" s="571"/>
      <c r="GM12" s="227"/>
      <c r="GN12" s="225"/>
      <c r="GO12" s="226"/>
      <c r="GP12" s="571"/>
      <c r="GQ12" s="227"/>
      <c r="GR12" s="225"/>
      <c r="GS12" s="226"/>
      <c r="GT12" s="571"/>
      <c r="GU12" s="227"/>
      <c r="GV12" s="225"/>
      <c r="GW12" s="226"/>
      <c r="GX12" s="571"/>
      <c r="GY12" s="227"/>
      <c r="GZ12" s="225"/>
      <c r="HA12" s="226"/>
      <c r="HB12" s="571"/>
      <c r="HC12" s="227"/>
      <c r="HD12" s="225"/>
      <c r="HE12" s="226"/>
      <c r="HF12" s="571"/>
      <c r="HG12" s="227"/>
      <c r="HH12" s="225" t="s">
        <v>368</v>
      </c>
      <c r="HI12" s="226" t="s">
        <v>1421</v>
      </c>
      <c r="HJ12" s="571" t="s">
        <v>1085</v>
      </c>
      <c r="HK12" s="227">
        <v>723</v>
      </c>
      <c r="HL12" s="225"/>
      <c r="HM12" s="226"/>
      <c r="HN12" s="571"/>
      <c r="HO12" s="227"/>
      <c r="HP12" s="225"/>
      <c r="HQ12" s="226"/>
      <c r="HR12" s="571"/>
      <c r="HS12" s="227"/>
      <c r="HT12" s="225"/>
      <c r="HU12" s="226"/>
      <c r="HV12" s="424"/>
      <c r="HW12" s="227"/>
      <c r="HX12" s="225"/>
      <c r="HY12" s="226"/>
      <c r="HZ12" s="424"/>
      <c r="IA12" s="227"/>
      <c r="IB12" s="225"/>
      <c r="IC12" s="226"/>
      <c r="ID12" s="424"/>
      <c r="IE12" s="227"/>
      <c r="IG12" s="708"/>
      <c r="IH12" s="705"/>
      <c r="II12" s="706"/>
      <c r="IK12" s="574">
        <f t="shared" si="4"/>
        <v>853</v>
      </c>
      <c r="IL12" s="229">
        <f t="shared" si="5"/>
        <v>178</v>
      </c>
      <c r="IM12" s="320" t="str">
        <f t="shared" si="6"/>
        <v>1'02"58</v>
      </c>
      <c r="IN12" s="320" t="str">
        <f t="shared" si="7"/>
        <v>100m NL</v>
      </c>
    </row>
    <row r="13" spans="1:248" s="229" customFormat="1" ht="15.75" thickBot="1">
      <c r="A13" s="145" t="s">
        <v>427</v>
      </c>
      <c r="B13" s="131" t="s">
        <v>168</v>
      </c>
      <c r="C13" s="133">
        <v>2005</v>
      </c>
      <c r="D13" s="134">
        <f t="shared" si="0"/>
        <v>12</v>
      </c>
      <c r="E13" s="354" t="str">
        <f t="shared" si="8"/>
        <v>Benjamin</v>
      </c>
      <c r="F13" s="225"/>
      <c r="G13" s="226"/>
      <c r="H13" s="571"/>
      <c r="I13" s="227"/>
      <c r="J13" s="225"/>
      <c r="K13" s="226"/>
      <c r="L13" s="571"/>
      <c r="M13" s="227"/>
      <c r="N13" s="225"/>
      <c r="O13" s="226"/>
      <c r="P13" s="571"/>
      <c r="Q13" s="227"/>
      <c r="R13" s="225"/>
      <c r="S13" s="226"/>
      <c r="T13" s="571"/>
      <c r="U13" s="227"/>
      <c r="V13" s="225"/>
      <c r="W13" s="226"/>
      <c r="X13" s="571"/>
      <c r="Y13" s="227"/>
      <c r="Z13" s="225" t="s">
        <v>83</v>
      </c>
      <c r="AA13" s="226" t="s">
        <v>1374</v>
      </c>
      <c r="AB13" s="571" t="s">
        <v>570</v>
      </c>
      <c r="AC13" s="227">
        <v>726</v>
      </c>
      <c r="AD13" s="225"/>
      <c r="AE13" s="226"/>
      <c r="AF13" s="571"/>
      <c r="AG13" s="227"/>
      <c r="AH13" s="225"/>
      <c r="AI13" s="226"/>
      <c r="AJ13" s="571"/>
      <c r="AK13" s="227"/>
      <c r="AL13" s="225"/>
      <c r="AM13" s="226"/>
      <c r="AN13" s="571"/>
      <c r="AO13" s="227"/>
      <c r="AP13" s="225"/>
      <c r="AQ13" s="226"/>
      <c r="AR13" s="571"/>
      <c r="AS13" s="227"/>
      <c r="AT13" s="225"/>
      <c r="AU13" s="226"/>
      <c r="AV13" s="571"/>
      <c r="AW13" s="227"/>
      <c r="AX13" s="225"/>
      <c r="AY13" s="226"/>
      <c r="AZ13" s="571"/>
      <c r="BA13" s="227"/>
      <c r="BB13" s="225"/>
      <c r="BC13" s="226"/>
      <c r="BD13" s="571"/>
      <c r="BE13" s="227"/>
      <c r="BF13" s="266">
        <f t="shared" si="2"/>
        <v>13</v>
      </c>
      <c r="BG13" s="354" t="str">
        <f t="shared" si="9"/>
        <v>Benjamin</v>
      </c>
      <c r="BH13" s="225"/>
      <c r="BI13" s="226"/>
      <c r="BJ13" s="571"/>
      <c r="BK13" s="227"/>
      <c r="BL13" s="225"/>
      <c r="BM13" s="226"/>
      <c r="BN13" s="571"/>
      <c r="BO13" s="227"/>
      <c r="BP13" s="225"/>
      <c r="BQ13" s="226"/>
      <c r="BR13" s="571"/>
      <c r="BS13" s="227"/>
      <c r="BT13" s="225"/>
      <c r="BU13" s="226"/>
      <c r="BV13" s="571"/>
      <c r="BW13" s="227"/>
      <c r="BX13" s="225"/>
      <c r="BY13" s="226"/>
      <c r="BZ13" s="571"/>
      <c r="CA13" s="227"/>
      <c r="CB13" s="225"/>
      <c r="CC13" s="226"/>
      <c r="CD13" s="571"/>
      <c r="CE13" s="227"/>
      <c r="CF13" s="225" t="s">
        <v>83</v>
      </c>
      <c r="CG13" s="226" t="s">
        <v>1460</v>
      </c>
      <c r="CH13" s="571" t="s">
        <v>447</v>
      </c>
      <c r="CI13" s="227">
        <v>767</v>
      </c>
      <c r="CJ13" s="225"/>
      <c r="CK13" s="226"/>
      <c r="CL13" s="571"/>
      <c r="CM13" s="227"/>
      <c r="CN13" s="225"/>
      <c r="CO13" s="226"/>
      <c r="CP13" s="571"/>
      <c r="CQ13" s="227"/>
      <c r="CR13" s="225"/>
      <c r="CS13" s="226"/>
      <c r="CT13" s="571"/>
      <c r="CU13" s="227"/>
      <c r="CV13" s="225"/>
      <c r="CW13" s="226"/>
      <c r="CX13" s="571"/>
      <c r="CY13" s="227"/>
      <c r="CZ13" s="225"/>
      <c r="DA13" s="226"/>
      <c r="DB13" s="571"/>
      <c r="DC13" s="227"/>
      <c r="DD13" s="225" t="s">
        <v>82</v>
      </c>
      <c r="DE13" s="226" t="s">
        <v>1080</v>
      </c>
      <c r="DF13" s="571" t="s">
        <v>593</v>
      </c>
      <c r="DG13" s="227">
        <v>763</v>
      </c>
      <c r="DH13" s="225"/>
      <c r="DI13" s="226"/>
      <c r="DJ13" s="571"/>
      <c r="DK13" s="227"/>
      <c r="DL13" s="225"/>
      <c r="DM13" s="226"/>
      <c r="DN13" s="571"/>
      <c r="DO13" s="227"/>
      <c r="DP13" s="225"/>
      <c r="DQ13" s="226"/>
      <c r="DR13" s="571"/>
      <c r="DS13" s="227"/>
      <c r="DT13" s="225"/>
      <c r="DU13" s="226"/>
      <c r="DV13" s="571"/>
      <c r="DW13" s="227"/>
      <c r="DX13" s="225" t="s">
        <v>372</v>
      </c>
      <c r="DY13" s="226" t="s">
        <v>1118</v>
      </c>
      <c r="DZ13" s="571" t="s">
        <v>570</v>
      </c>
      <c r="EA13" s="227">
        <v>609</v>
      </c>
      <c r="EB13" s="225"/>
      <c r="EC13" s="226"/>
      <c r="ED13" s="571"/>
      <c r="EE13" s="227"/>
      <c r="EF13" s="225"/>
      <c r="EG13" s="226"/>
      <c r="EH13" s="571"/>
      <c r="EI13" s="227"/>
      <c r="EJ13" s="225"/>
      <c r="EK13" s="226"/>
      <c r="EL13" s="571"/>
      <c r="EM13" s="227"/>
      <c r="EN13" s="225"/>
      <c r="EO13" s="226"/>
      <c r="EP13" s="571"/>
      <c r="EQ13" s="227"/>
      <c r="ER13" s="225"/>
      <c r="ES13" s="226"/>
      <c r="ET13" s="571"/>
      <c r="EU13" s="227"/>
      <c r="EV13" s="225"/>
      <c r="EW13" s="226"/>
      <c r="EX13" s="571"/>
      <c r="EY13" s="227"/>
      <c r="EZ13" s="225" t="s">
        <v>369</v>
      </c>
      <c r="FA13" s="226" t="s">
        <v>1197</v>
      </c>
      <c r="FB13" s="571" t="s">
        <v>596</v>
      </c>
      <c r="FC13" s="227">
        <v>741</v>
      </c>
      <c r="FD13" s="225" t="s">
        <v>83</v>
      </c>
      <c r="FE13" s="226" t="s">
        <v>1209</v>
      </c>
      <c r="FF13" s="571" t="s">
        <v>764</v>
      </c>
      <c r="FG13" s="571">
        <v>738</v>
      </c>
      <c r="FH13" s="225"/>
      <c r="FI13" s="226"/>
      <c r="FJ13" s="571"/>
      <c r="FK13" s="227"/>
      <c r="FL13" s="225"/>
      <c r="FM13" s="226"/>
      <c r="FN13" s="571"/>
      <c r="FO13" s="227"/>
      <c r="FP13" s="225"/>
      <c r="FQ13" s="226"/>
      <c r="FR13" s="571"/>
      <c r="FS13" s="227"/>
      <c r="FT13" s="225"/>
      <c r="FU13" s="226"/>
      <c r="FV13" s="571"/>
      <c r="FW13" s="227"/>
      <c r="FX13" s="225" t="s">
        <v>373</v>
      </c>
      <c r="FY13" s="226" t="s">
        <v>1307</v>
      </c>
      <c r="FZ13" s="571" t="s">
        <v>570</v>
      </c>
      <c r="GA13" s="227">
        <v>698</v>
      </c>
      <c r="GB13" s="225"/>
      <c r="GC13" s="226"/>
      <c r="GD13" s="571"/>
      <c r="GE13" s="227"/>
      <c r="GF13" s="225"/>
      <c r="GG13" s="226"/>
      <c r="GH13" s="571"/>
      <c r="GI13" s="227"/>
      <c r="GJ13" s="225"/>
      <c r="GK13" s="226"/>
      <c r="GL13" s="571"/>
      <c r="GM13" s="227"/>
      <c r="GN13" s="225"/>
      <c r="GO13" s="226"/>
      <c r="GP13" s="571"/>
      <c r="GQ13" s="227"/>
      <c r="GR13" s="225"/>
      <c r="GS13" s="226"/>
      <c r="GT13" s="571"/>
      <c r="GU13" s="227"/>
      <c r="GV13" s="225"/>
      <c r="GW13" s="226"/>
      <c r="GX13" s="571"/>
      <c r="GY13" s="227"/>
      <c r="GZ13" s="225"/>
      <c r="HA13" s="226"/>
      <c r="HB13" s="571"/>
      <c r="HC13" s="227"/>
      <c r="HD13" s="225"/>
      <c r="HE13" s="226"/>
      <c r="HF13" s="571"/>
      <c r="HG13" s="227"/>
      <c r="HH13" s="225" t="s">
        <v>83</v>
      </c>
      <c r="HI13" s="226" t="s">
        <v>1422</v>
      </c>
      <c r="HJ13" s="571" t="s">
        <v>577</v>
      </c>
      <c r="HK13" s="227">
        <v>580</v>
      </c>
      <c r="HL13" s="225"/>
      <c r="HM13" s="226"/>
      <c r="HN13" s="571"/>
      <c r="HO13" s="227"/>
      <c r="HP13" s="225"/>
      <c r="HQ13" s="226"/>
      <c r="HR13" s="571"/>
      <c r="HS13" s="227"/>
      <c r="HT13" s="225"/>
      <c r="HU13" s="226"/>
      <c r="HV13" s="424"/>
      <c r="HW13" s="227"/>
      <c r="HX13" s="225"/>
      <c r="HY13" s="226"/>
      <c r="HZ13" s="424"/>
      <c r="IA13" s="227"/>
      <c r="IB13" s="225"/>
      <c r="IC13" s="226"/>
      <c r="ID13" s="424"/>
      <c r="IE13" s="227"/>
      <c r="IG13" s="708"/>
      <c r="IH13" s="705"/>
      <c r="II13" s="706"/>
      <c r="IK13" s="574">
        <f t="shared" si="4"/>
        <v>767</v>
      </c>
      <c r="IL13" s="229">
        <f t="shared" si="5"/>
        <v>82</v>
      </c>
      <c r="IM13" s="320" t="str">
        <f t="shared" si="6"/>
        <v>1'13"19</v>
      </c>
      <c r="IN13" s="320" t="str">
        <f t="shared" si="7"/>
        <v>100m DOS</v>
      </c>
    </row>
    <row r="14" spans="1:248" s="229" customFormat="1" ht="15.75" thickBot="1">
      <c r="A14" s="145" t="s">
        <v>427</v>
      </c>
      <c r="B14" s="131" t="s">
        <v>168</v>
      </c>
      <c r="C14" s="133">
        <v>2005</v>
      </c>
      <c r="D14" s="134">
        <f t="shared" si="0"/>
        <v>12</v>
      </c>
      <c r="E14" s="354" t="str">
        <f t="shared" si="8"/>
        <v>Benjamin</v>
      </c>
      <c r="F14" s="225"/>
      <c r="G14" s="226"/>
      <c r="H14" s="571"/>
      <c r="I14" s="227"/>
      <c r="J14" s="225"/>
      <c r="K14" s="226"/>
      <c r="L14" s="571"/>
      <c r="M14" s="227"/>
      <c r="N14" s="225"/>
      <c r="O14" s="226"/>
      <c r="P14" s="571"/>
      <c r="Q14" s="227"/>
      <c r="R14" s="225"/>
      <c r="S14" s="226"/>
      <c r="T14" s="571"/>
      <c r="U14" s="227"/>
      <c r="V14" s="225"/>
      <c r="W14" s="226"/>
      <c r="X14" s="571"/>
      <c r="Y14" s="227"/>
      <c r="Z14" s="225" t="s">
        <v>365</v>
      </c>
      <c r="AA14" s="226" t="s">
        <v>1375</v>
      </c>
      <c r="AB14" s="571" t="s">
        <v>596</v>
      </c>
      <c r="AC14" s="227">
        <v>570</v>
      </c>
      <c r="AD14" s="225"/>
      <c r="AE14" s="226"/>
      <c r="AF14" s="571"/>
      <c r="AG14" s="227"/>
      <c r="AH14" s="225"/>
      <c r="AI14" s="226"/>
      <c r="AJ14" s="571"/>
      <c r="AK14" s="227"/>
      <c r="AL14" s="225"/>
      <c r="AM14" s="226"/>
      <c r="AN14" s="571"/>
      <c r="AO14" s="227"/>
      <c r="AP14" s="225"/>
      <c r="AQ14" s="226"/>
      <c r="AR14" s="571"/>
      <c r="AS14" s="227"/>
      <c r="AT14" s="225"/>
      <c r="AU14" s="226"/>
      <c r="AV14" s="571"/>
      <c r="AW14" s="227"/>
      <c r="AX14" s="225"/>
      <c r="AY14" s="226"/>
      <c r="AZ14" s="571"/>
      <c r="BA14" s="227"/>
      <c r="BB14" s="225"/>
      <c r="BC14" s="226"/>
      <c r="BD14" s="571"/>
      <c r="BE14" s="227"/>
      <c r="BF14" s="266">
        <f t="shared" si="2"/>
        <v>13</v>
      </c>
      <c r="BG14" s="354" t="str">
        <f t="shared" si="9"/>
        <v>Benjamin</v>
      </c>
      <c r="BH14" s="225"/>
      <c r="BI14" s="226"/>
      <c r="BJ14" s="571"/>
      <c r="BK14" s="227"/>
      <c r="BL14" s="225"/>
      <c r="BM14" s="226"/>
      <c r="BN14" s="571"/>
      <c r="BO14" s="227"/>
      <c r="BP14" s="225"/>
      <c r="BQ14" s="226"/>
      <c r="BR14" s="571"/>
      <c r="BS14" s="227"/>
      <c r="BT14" s="225"/>
      <c r="BU14" s="226"/>
      <c r="BV14" s="571"/>
      <c r="BW14" s="227"/>
      <c r="BX14" s="225"/>
      <c r="BY14" s="226"/>
      <c r="BZ14" s="571"/>
      <c r="CA14" s="227"/>
      <c r="CB14" s="225"/>
      <c r="CC14" s="226"/>
      <c r="CD14" s="571"/>
      <c r="CE14" s="227"/>
      <c r="CF14" s="225" t="s">
        <v>369</v>
      </c>
      <c r="CG14" s="226" t="s">
        <v>1461</v>
      </c>
      <c r="CH14" s="571" t="s">
        <v>596</v>
      </c>
      <c r="CI14" s="227">
        <v>773</v>
      </c>
      <c r="CJ14" s="225"/>
      <c r="CK14" s="226"/>
      <c r="CL14" s="571"/>
      <c r="CM14" s="227"/>
      <c r="CN14" s="225"/>
      <c r="CO14" s="226"/>
      <c r="CP14" s="571"/>
      <c r="CQ14" s="227"/>
      <c r="CR14" s="225"/>
      <c r="CS14" s="226"/>
      <c r="CT14" s="571"/>
      <c r="CU14" s="227"/>
      <c r="CV14" s="225"/>
      <c r="CW14" s="226"/>
      <c r="CX14" s="571"/>
      <c r="CY14" s="227"/>
      <c r="CZ14" s="225"/>
      <c r="DA14" s="226"/>
      <c r="DB14" s="571"/>
      <c r="DC14" s="227"/>
      <c r="DD14" s="225" t="s">
        <v>83</v>
      </c>
      <c r="DE14" s="226" t="s">
        <v>1081</v>
      </c>
      <c r="DF14" s="571" t="s">
        <v>478</v>
      </c>
      <c r="DG14" s="227">
        <v>766</v>
      </c>
      <c r="DH14" s="225"/>
      <c r="DI14" s="226"/>
      <c r="DJ14" s="571"/>
      <c r="DK14" s="227"/>
      <c r="DL14" s="225"/>
      <c r="DM14" s="226"/>
      <c r="DN14" s="571"/>
      <c r="DO14" s="227"/>
      <c r="DP14" s="225"/>
      <c r="DQ14" s="226"/>
      <c r="DR14" s="571"/>
      <c r="DS14" s="227"/>
      <c r="DT14" s="225"/>
      <c r="DU14" s="226"/>
      <c r="DV14" s="571"/>
      <c r="DW14" s="227"/>
      <c r="DX14" s="225" t="s">
        <v>347</v>
      </c>
      <c r="DY14" s="226" t="s">
        <v>1119</v>
      </c>
      <c r="DZ14" s="571" t="s">
        <v>570</v>
      </c>
      <c r="EA14" s="227">
        <v>711</v>
      </c>
      <c r="EB14" s="225"/>
      <c r="EC14" s="226"/>
      <c r="ED14" s="571"/>
      <c r="EE14" s="227"/>
      <c r="EF14" s="225"/>
      <c r="EG14" s="226"/>
      <c r="EH14" s="571"/>
      <c r="EI14" s="227"/>
      <c r="EJ14" s="225"/>
      <c r="EK14" s="226"/>
      <c r="EL14" s="571"/>
      <c r="EM14" s="227"/>
      <c r="EN14" s="225"/>
      <c r="EO14" s="226"/>
      <c r="EP14" s="571"/>
      <c r="EQ14" s="227"/>
      <c r="ER14" s="225"/>
      <c r="ES14" s="226"/>
      <c r="ET14" s="571"/>
      <c r="EU14" s="227"/>
      <c r="EV14" s="225"/>
      <c r="EW14" s="226"/>
      <c r="EX14" s="571"/>
      <c r="EY14" s="227"/>
      <c r="EZ14" s="225" t="s">
        <v>372</v>
      </c>
      <c r="FA14" s="226" t="s">
        <v>1198</v>
      </c>
      <c r="FB14" s="571" t="s">
        <v>447</v>
      </c>
      <c r="FC14" s="227">
        <v>715</v>
      </c>
      <c r="FD14" s="225" t="s">
        <v>369</v>
      </c>
      <c r="FE14" s="226" t="s">
        <v>1210</v>
      </c>
      <c r="FF14" s="571" t="s">
        <v>1212</v>
      </c>
      <c r="FG14" s="571">
        <v>733</v>
      </c>
      <c r="FH14" s="225"/>
      <c r="FI14" s="226"/>
      <c r="FJ14" s="571"/>
      <c r="FK14" s="227"/>
      <c r="FL14" s="225"/>
      <c r="FM14" s="226"/>
      <c r="FN14" s="571"/>
      <c r="FO14" s="227"/>
      <c r="FP14" s="225"/>
      <c r="FQ14" s="226"/>
      <c r="FR14" s="571"/>
      <c r="FS14" s="227"/>
      <c r="FT14" s="225"/>
      <c r="FU14" s="226"/>
      <c r="FV14" s="571"/>
      <c r="FW14" s="227"/>
      <c r="FX14" s="225" t="s">
        <v>82</v>
      </c>
      <c r="FY14" s="226" t="s">
        <v>1308</v>
      </c>
      <c r="FZ14" s="571" t="s">
        <v>350</v>
      </c>
      <c r="GA14" s="227">
        <v>820</v>
      </c>
      <c r="GB14" s="225"/>
      <c r="GC14" s="226"/>
      <c r="GD14" s="571"/>
      <c r="GE14" s="227"/>
      <c r="GF14" s="225"/>
      <c r="GG14" s="226"/>
      <c r="GH14" s="571"/>
      <c r="GI14" s="227"/>
      <c r="GJ14" s="225"/>
      <c r="GK14" s="226"/>
      <c r="GL14" s="571"/>
      <c r="GM14" s="227"/>
      <c r="GN14" s="225"/>
      <c r="GO14" s="226"/>
      <c r="GP14" s="571"/>
      <c r="GQ14" s="227"/>
      <c r="GR14" s="225"/>
      <c r="GS14" s="226"/>
      <c r="GT14" s="571"/>
      <c r="GU14" s="227"/>
      <c r="GV14" s="225"/>
      <c r="GW14" s="226"/>
      <c r="GX14" s="571"/>
      <c r="GY14" s="227"/>
      <c r="GZ14" s="225"/>
      <c r="HA14" s="226"/>
      <c r="HB14" s="571"/>
      <c r="HC14" s="227"/>
      <c r="HD14" s="225"/>
      <c r="HE14" s="226"/>
      <c r="HF14" s="571"/>
      <c r="HG14" s="227"/>
      <c r="HH14" s="225" t="s">
        <v>366</v>
      </c>
      <c r="HI14" s="226" t="s">
        <v>1423</v>
      </c>
      <c r="HJ14" s="571" t="s">
        <v>626</v>
      </c>
      <c r="HK14" s="227">
        <v>705</v>
      </c>
      <c r="HL14" s="225"/>
      <c r="HM14" s="226"/>
      <c r="HN14" s="571"/>
      <c r="HO14" s="227"/>
      <c r="HP14" s="225"/>
      <c r="HQ14" s="226"/>
      <c r="HR14" s="571"/>
      <c r="HS14" s="227"/>
      <c r="HT14" s="225"/>
      <c r="HU14" s="226"/>
      <c r="HV14" s="424"/>
      <c r="HW14" s="227"/>
      <c r="HX14" s="225"/>
      <c r="HY14" s="226"/>
      <c r="HZ14" s="424"/>
      <c r="IA14" s="227"/>
      <c r="IB14" s="225"/>
      <c r="IC14" s="226"/>
      <c r="ID14" s="424"/>
      <c r="IE14" s="227"/>
      <c r="IG14" s="708"/>
      <c r="IH14" s="705"/>
      <c r="II14" s="706"/>
      <c r="IK14" s="574">
        <f t="shared" si="4"/>
        <v>820</v>
      </c>
      <c r="IL14" s="229">
        <f t="shared" si="5"/>
        <v>178</v>
      </c>
      <c r="IM14" s="335" t="str">
        <f t="shared" si="6"/>
        <v>33"33</v>
      </c>
      <c r="IN14" s="335" t="str">
        <f t="shared" si="7"/>
        <v>50m DOS</v>
      </c>
    </row>
    <row r="15" spans="1:248" s="229" customFormat="1" ht="15.75" thickBot="1">
      <c r="A15" s="145" t="s">
        <v>427</v>
      </c>
      <c r="B15" s="131" t="s">
        <v>168</v>
      </c>
      <c r="C15" s="133">
        <v>2005</v>
      </c>
      <c r="D15" s="134">
        <f t="shared" si="0"/>
        <v>12</v>
      </c>
      <c r="E15" s="354" t="str">
        <f t="shared" si="8"/>
        <v>Benjamin</v>
      </c>
      <c r="F15" s="225"/>
      <c r="G15" s="226"/>
      <c r="H15" s="571"/>
      <c r="I15" s="227"/>
      <c r="J15" s="225"/>
      <c r="K15" s="226"/>
      <c r="L15" s="571"/>
      <c r="M15" s="227"/>
      <c r="N15" s="225"/>
      <c r="O15" s="226"/>
      <c r="P15" s="571"/>
      <c r="Q15" s="227"/>
      <c r="R15" s="225"/>
      <c r="S15" s="226"/>
      <c r="T15" s="571"/>
      <c r="U15" s="227"/>
      <c r="V15" s="225"/>
      <c r="W15" s="226"/>
      <c r="X15" s="571"/>
      <c r="Y15" s="227"/>
      <c r="Z15" s="225" t="s">
        <v>347</v>
      </c>
      <c r="AA15" s="226" t="s">
        <v>1376</v>
      </c>
      <c r="AB15" s="571" t="s">
        <v>350</v>
      </c>
      <c r="AC15" s="227">
        <v>636</v>
      </c>
      <c r="AD15" s="225"/>
      <c r="AE15" s="226"/>
      <c r="AF15" s="571"/>
      <c r="AG15" s="227"/>
      <c r="AH15" s="225"/>
      <c r="AI15" s="226"/>
      <c r="AJ15" s="571"/>
      <c r="AK15" s="227"/>
      <c r="AL15" s="225"/>
      <c r="AM15" s="226"/>
      <c r="AN15" s="571"/>
      <c r="AO15" s="227"/>
      <c r="AP15" s="225"/>
      <c r="AQ15" s="226"/>
      <c r="AR15" s="571"/>
      <c r="AS15" s="227"/>
      <c r="AT15" s="225"/>
      <c r="AU15" s="226"/>
      <c r="AV15" s="571"/>
      <c r="AW15" s="227"/>
      <c r="AX15" s="225"/>
      <c r="AY15" s="226"/>
      <c r="AZ15" s="571"/>
      <c r="BA15" s="227"/>
      <c r="BB15" s="225"/>
      <c r="BC15" s="226"/>
      <c r="BD15" s="571"/>
      <c r="BE15" s="227"/>
      <c r="BF15" s="266">
        <f t="shared" si="2"/>
        <v>13</v>
      </c>
      <c r="BG15" s="354" t="str">
        <f t="shared" si="9"/>
        <v>Benjamin</v>
      </c>
      <c r="BH15" s="225"/>
      <c r="BI15" s="226"/>
      <c r="BJ15" s="571"/>
      <c r="BK15" s="227"/>
      <c r="BL15" s="225"/>
      <c r="BM15" s="226"/>
      <c r="BN15" s="571"/>
      <c r="BO15" s="227"/>
      <c r="BP15" s="225"/>
      <c r="BQ15" s="226"/>
      <c r="BR15" s="571"/>
      <c r="BS15" s="227"/>
      <c r="BT15" s="225"/>
      <c r="BU15" s="226"/>
      <c r="BV15" s="571"/>
      <c r="BW15" s="227"/>
      <c r="BX15" s="225"/>
      <c r="BY15" s="226"/>
      <c r="BZ15" s="571"/>
      <c r="CA15" s="227"/>
      <c r="CB15" s="225"/>
      <c r="CC15" s="226"/>
      <c r="CD15" s="571"/>
      <c r="CE15" s="227"/>
      <c r="CF15" s="225" t="s">
        <v>374</v>
      </c>
      <c r="CG15" s="226" t="s">
        <v>1462</v>
      </c>
      <c r="CH15" s="571" t="s">
        <v>596</v>
      </c>
      <c r="CI15" s="227">
        <v>616</v>
      </c>
      <c r="CJ15" s="225"/>
      <c r="CK15" s="226"/>
      <c r="CL15" s="571"/>
      <c r="CM15" s="227"/>
      <c r="CN15" s="225"/>
      <c r="CO15" s="226"/>
      <c r="CP15" s="571"/>
      <c r="CQ15" s="227"/>
      <c r="CR15" s="225"/>
      <c r="CS15" s="226"/>
      <c r="CT15" s="571"/>
      <c r="CU15" s="227"/>
      <c r="CV15" s="225"/>
      <c r="CW15" s="226"/>
      <c r="CX15" s="571"/>
      <c r="CY15" s="227"/>
      <c r="CZ15" s="225"/>
      <c r="DA15" s="226"/>
      <c r="DB15" s="571"/>
      <c r="DC15" s="227"/>
      <c r="DD15" s="225" t="s">
        <v>365</v>
      </c>
      <c r="DE15" s="226" t="s">
        <v>1082</v>
      </c>
      <c r="DF15" s="571" t="s">
        <v>579</v>
      </c>
      <c r="DG15" s="227">
        <v>554</v>
      </c>
      <c r="DH15" s="225"/>
      <c r="DI15" s="226"/>
      <c r="DJ15" s="571"/>
      <c r="DK15" s="227"/>
      <c r="DL15" s="225"/>
      <c r="DM15" s="226"/>
      <c r="DN15" s="571"/>
      <c r="DO15" s="227"/>
      <c r="DP15" s="225"/>
      <c r="DQ15" s="226"/>
      <c r="DR15" s="571"/>
      <c r="DS15" s="227"/>
      <c r="DT15" s="225"/>
      <c r="DU15" s="226"/>
      <c r="DV15" s="571"/>
      <c r="DW15" s="227"/>
      <c r="DX15" s="225"/>
      <c r="DY15" s="226"/>
      <c r="DZ15" s="571"/>
      <c r="EA15" s="227"/>
      <c r="EB15" s="225"/>
      <c r="EC15" s="226"/>
      <c r="ED15" s="571"/>
      <c r="EE15" s="227"/>
      <c r="EF15" s="225"/>
      <c r="EG15" s="226"/>
      <c r="EH15" s="571"/>
      <c r="EI15" s="227"/>
      <c r="EJ15" s="225"/>
      <c r="EK15" s="226"/>
      <c r="EL15" s="571"/>
      <c r="EM15" s="227"/>
      <c r="EN15" s="225"/>
      <c r="EO15" s="226"/>
      <c r="EP15" s="571"/>
      <c r="EQ15" s="227"/>
      <c r="ER15" s="225"/>
      <c r="ES15" s="226"/>
      <c r="ET15" s="571"/>
      <c r="EU15" s="227"/>
      <c r="EV15" s="225"/>
      <c r="EW15" s="226"/>
      <c r="EX15" s="571"/>
      <c r="EY15" s="227"/>
      <c r="EZ15" s="225" t="s">
        <v>347</v>
      </c>
      <c r="FA15" s="226" t="s">
        <v>1199</v>
      </c>
      <c r="FB15" s="571" t="s">
        <v>570</v>
      </c>
      <c r="FC15" s="227">
        <v>732</v>
      </c>
      <c r="FD15" s="225"/>
      <c r="FE15" s="226"/>
      <c r="FF15" s="571"/>
      <c r="FG15" s="227"/>
      <c r="FH15" s="225"/>
      <c r="FI15" s="226"/>
      <c r="FJ15" s="571"/>
      <c r="FK15" s="227"/>
      <c r="FL15" s="225"/>
      <c r="FM15" s="226"/>
      <c r="FN15" s="571"/>
      <c r="FO15" s="227"/>
      <c r="FP15" s="225"/>
      <c r="FQ15" s="226"/>
      <c r="FR15" s="571"/>
      <c r="FS15" s="227"/>
      <c r="FT15" s="225"/>
      <c r="FU15" s="226"/>
      <c r="FV15" s="571"/>
      <c r="FW15" s="227"/>
      <c r="FX15" s="225" t="s">
        <v>369</v>
      </c>
      <c r="FY15" s="226" t="s">
        <v>1309</v>
      </c>
      <c r="FZ15" s="571" t="s">
        <v>596</v>
      </c>
      <c r="GA15" s="227">
        <v>799</v>
      </c>
      <c r="GB15" s="225"/>
      <c r="GC15" s="226"/>
      <c r="GD15" s="571"/>
      <c r="GE15" s="227"/>
      <c r="GF15" s="225"/>
      <c r="GG15" s="226"/>
      <c r="GH15" s="571"/>
      <c r="GI15" s="227"/>
      <c r="GJ15" s="225"/>
      <c r="GK15" s="226"/>
      <c r="GL15" s="571"/>
      <c r="GM15" s="227"/>
      <c r="GN15" s="225"/>
      <c r="GO15" s="226"/>
      <c r="GP15" s="571"/>
      <c r="GQ15" s="227"/>
      <c r="GR15" s="225"/>
      <c r="GS15" s="226"/>
      <c r="GT15" s="571"/>
      <c r="GU15" s="227"/>
      <c r="GV15" s="225"/>
      <c r="GW15" s="226"/>
      <c r="GX15" s="571"/>
      <c r="GY15" s="227"/>
      <c r="GZ15" s="225"/>
      <c r="HA15" s="226"/>
      <c r="HB15" s="571"/>
      <c r="HC15" s="227"/>
      <c r="HD15" s="225"/>
      <c r="HE15" s="226"/>
      <c r="HF15" s="571"/>
      <c r="HG15" s="227"/>
      <c r="HH15" s="225" t="s">
        <v>372</v>
      </c>
      <c r="HI15" s="226" t="s">
        <v>1424</v>
      </c>
      <c r="HJ15" s="571" t="s">
        <v>771</v>
      </c>
      <c r="HK15" s="227">
        <v>726</v>
      </c>
      <c r="HL15" s="225"/>
      <c r="HM15" s="226"/>
      <c r="HN15" s="571"/>
      <c r="HO15" s="227"/>
      <c r="HP15" s="225"/>
      <c r="HQ15" s="226"/>
      <c r="HR15" s="571"/>
      <c r="HS15" s="227"/>
      <c r="HT15" s="225"/>
      <c r="HU15" s="226"/>
      <c r="HV15" s="424"/>
      <c r="HW15" s="227"/>
      <c r="HX15" s="225"/>
      <c r="HY15" s="226"/>
      <c r="HZ15" s="424"/>
      <c r="IA15" s="227"/>
      <c r="IB15" s="225"/>
      <c r="IC15" s="226"/>
      <c r="ID15" s="424"/>
      <c r="IE15" s="227"/>
      <c r="IG15" s="708"/>
      <c r="IH15" s="705"/>
      <c r="II15" s="706"/>
      <c r="IK15" s="574">
        <f t="shared" si="4"/>
        <v>799</v>
      </c>
      <c r="IL15" s="229">
        <f t="shared" si="5"/>
        <v>178</v>
      </c>
      <c r="IM15" s="337" t="str">
        <f t="shared" si="6"/>
        <v>31"71</v>
      </c>
      <c r="IN15" s="337" t="str">
        <f t="shared" si="7"/>
        <v>50m PAP</v>
      </c>
    </row>
    <row r="16" spans="1:248" s="229" customFormat="1" ht="15.75" thickBot="1">
      <c r="A16" s="145" t="s">
        <v>427</v>
      </c>
      <c r="B16" s="131" t="s">
        <v>168</v>
      </c>
      <c r="C16" s="133">
        <v>2005</v>
      </c>
      <c r="D16" s="134">
        <f t="shared" si="0"/>
        <v>12</v>
      </c>
      <c r="E16" s="354" t="str">
        <f>VLOOKUP(INDEX(CAT,MATCH(D16,CAT)+1)-1,categorie,2,TRUE)</f>
        <v>Benjamin</v>
      </c>
      <c r="F16" s="225"/>
      <c r="G16" s="226"/>
      <c r="H16" s="571"/>
      <c r="I16" s="227"/>
      <c r="J16" s="225"/>
      <c r="K16" s="226"/>
      <c r="L16" s="571"/>
      <c r="M16" s="227"/>
      <c r="N16" s="225"/>
      <c r="O16" s="226"/>
      <c r="P16" s="571"/>
      <c r="Q16" s="227"/>
      <c r="R16" s="225"/>
      <c r="S16" s="226"/>
      <c r="T16" s="571"/>
      <c r="U16" s="227"/>
      <c r="V16" s="225"/>
      <c r="W16" s="226"/>
      <c r="X16" s="571"/>
      <c r="Y16" s="227"/>
      <c r="Z16" s="225"/>
      <c r="AA16" s="226"/>
      <c r="AB16" s="571"/>
      <c r="AC16" s="227"/>
      <c r="AD16" s="225"/>
      <c r="AE16" s="226"/>
      <c r="AF16" s="571"/>
      <c r="AG16" s="227"/>
      <c r="AH16" s="225"/>
      <c r="AI16" s="226"/>
      <c r="AJ16" s="571"/>
      <c r="AK16" s="227"/>
      <c r="AL16" s="225"/>
      <c r="AM16" s="226"/>
      <c r="AN16" s="571"/>
      <c r="AO16" s="227"/>
      <c r="AP16" s="225"/>
      <c r="AQ16" s="226"/>
      <c r="AR16" s="571"/>
      <c r="AS16" s="227"/>
      <c r="AT16" s="225"/>
      <c r="AU16" s="226"/>
      <c r="AV16" s="571"/>
      <c r="AW16" s="227"/>
      <c r="AX16" s="225"/>
      <c r="AY16" s="226"/>
      <c r="AZ16" s="571"/>
      <c r="BA16" s="227"/>
      <c r="BB16" s="225"/>
      <c r="BC16" s="226"/>
      <c r="BD16" s="571"/>
      <c r="BE16" s="227"/>
      <c r="BF16" s="266">
        <f t="shared" si="2"/>
        <v>13</v>
      </c>
      <c r="BG16" s="354" t="str">
        <f t="shared" si="9"/>
        <v>Benjamin</v>
      </c>
      <c r="BH16" s="225"/>
      <c r="BI16" s="226"/>
      <c r="BJ16" s="571"/>
      <c r="BK16" s="227"/>
      <c r="BL16" s="225"/>
      <c r="BM16" s="226"/>
      <c r="BN16" s="571"/>
      <c r="BO16" s="227"/>
      <c r="BP16" s="225"/>
      <c r="BQ16" s="226"/>
      <c r="BR16" s="571"/>
      <c r="BS16" s="227"/>
      <c r="BT16" s="225"/>
      <c r="BU16" s="226"/>
      <c r="BV16" s="571"/>
      <c r="BW16" s="227"/>
      <c r="BX16" s="225"/>
      <c r="BY16" s="226"/>
      <c r="BZ16" s="571"/>
      <c r="CA16" s="227"/>
      <c r="CB16" s="225"/>
      <c r="CC16" s="226"/>
      <c r="CD16" s="571"/>
      <c r="CE16" s="227"/>
      <c r="CF16" s="225"/>
      <c r="CG16" s="226"/>
      <c r="CH16" s="571"/>
      <c r="CI16" s="227"/>
      <c r="CJ16" s="225"/>
      <c r="CK16" s="226"/>
      <c r="CL16" s="571"/>
      <c r="CM16" s="227"/>
      <c r="CN16" s="225"/>
      <c r="CO16" s="226"/>
      <c r="CP16" s="571"/>
      <c r="CQ16" s="227"/>
      <c r="CR16" s="225"/>
      <c r="CS16" s="226"/>
      <c r="CT16" s="571"/>
      <c r="CU16" s="227"/>
      <c r="CV16" s="225"/>
      <c r="CW16" s="226"/>
      <c r="CX16" s="571"/>
      <c r="CY16" s="227"/>
      <c r="CZ16" s="225"/>
      <c r="DA16" s="226"/>
      <c r="DB16" s="571"/>
      <c r="DC16" s="227"/>
      <c r="DD16" s="225" t="s">
        <v>369</v>
      </c>
      <c r="DE16" s="226" t="s">
        <v>1083</v>
      </c>
      <c r="DF16" s="571" t="s">
        <v>478</v>
      </c>
      <c r="DG16" s="227">
        <v>771</v>
      </c>
      <c r="DH16" s="225"/>
      <c r="DI16" s="226"/>
      <c r="DJ16" s="571"/>
      <c r="DK16" s="227"/>
      <c r="DL16" s="225"/>
      <c r="DM16" s="226"/>
      <c r="DN16" s="571"/>
      <c r="DO16" s="227"/>
      <c r="DP16" s="225"/>
      <c r="DQ16" s="226"/>
      <c r="DR16" s="571"/>
      <c r="DS16" s="227"/>
      <c r="DT16" s="225"/>
      <c r="DU16" s="226"/>
      <c r="DV16" s="571"/>
      <c r="DW16" s="227"/>
      <c r="DX16" s="225"/>
      <c r="DY16" s="226"/>
      <c r="DZ16" s="571"/>
      <c r="EA16" s="227"/>
      <c r="EB16" s="225"/>
      <c r="EC16" s="226"/>
      <c r="ED16" s="571"/>
      <c r="EE16" s="227"/>
      <c r="EF16" s="225"/>
      <c r="EG16" s="226"/>
      <c r="EH16" s="571"/>
      <c r="EI16" s="227"/>
      <c r="EJ16" s="225"/>
      <c r="EK16" s="226"/>
      <c r="EL16" s="571"/>
      <c r="EM16" s="227"/>
      <c r="EN16" s="225"/>
      <c r="EO16" s="226"/>
      <c r="EP16" s="571"/>
      <c r="EQ16" s="227"/>
      <c r="ER16" s="225"/>
      <c r="ES16" s="226"/>
      <c r="ET16" s="571"/>
      <c r="EU16" s="227"/>
      <c r="EV16" s="225"/>
      <c r="EW16" s="226"/>
      <c r="EX16" s="571"/>
      <c r="EY16" s="227"/>
      <c r="EZ16" s="225"/>
      <c r="FA16" s="226"/>
      <c r="FB16" s="571"/>
      <c r="FC16" s="227"/>
      <c r="FD16" s="225"/>
      <c r="FE16" s="226"/>
      <c r="FF16" s="571"/>
      <c r="FG16" s="227"/>
      <c r="FH16" s="225"/>
      <c r="FI16" s="226"/>
      <c r="FJ16" s="571"/>
      <c r="FK16" s="227"/>
      <c r="FL16" s="225"/>
      <c r="FM16" s="226"/>
      <c r="FN16" s="571"/>
      <c r="FO16" s="227"/>
      <c r="FP16" s="225"/>
      <c r="FQ16" s="226"/>
      <c r="FR16" s="571"/>
      <c r="FS16" s="227"/>
      <c r="FT16" s="225"/>
      <c r="FU16" s="226"/>
      <c r="FV16" s="571"/>
      <c r="FW16" s="227"/>
      <c r="FX16" s="225"/>
      <c r="FY16" s="226"/>
      <c r="FZ16" s="571"/>
      <c r="GA16" s="227"/>
      <c r="GB16" s="225"/>
      <c r="GC16" s="226"/>
      <c r="GD16" s="571"/>
      <c r="GE16" s="227"/>
      <c r="GF16" s="225"/>
      <c r="GG16" s="226"/>
      <c r="GH16" s="571"/>
      <c r="GI16" s="227"/>
      <c r="GJ16" s="225"/>
      <c r="GK16" s="226"/>
      <c r="GL16" s="571"/>
      <c r="GM16" s="227"/>
      <c r="GN16" s="225"/>
      <c r="GO16" s="226"/>
      <c r="GP16" s="571"/>
      <c r="GQ16" s="227"/>
      <c r="GR16" s="225"/>
      <c r="GS16" s="226"/>
      <c r="GT16" s="571"/>
      <c r="GU16" s="227"/>
      <c r="GV16" s="225"/>
      <c r="GW16" s="226"/>
      <c r="GX16" s="571"/>
      <c r="GY16" s="227"/>
      <c r="GZ16" s="225"/>
      <c r="HA16" s="226"/>
      <c r="HB16" s="571"/>
      <c r="HC16" s="227"/>
      <c r="HD16" s="225"/>
      <c r="HE16" s="226"/>
      <c r="HF16" s="571"/>
      <c r="HG16" s="227"/>
      <c r="HH16" s="225" t="s">
        <v>347</v>
      </c>
      <c r="HI16" s="226" t="s">
        <v>1425</v>
      </c>
      <c r="HJ16" s="571" t="s">
        <v>380</v>
      </c>
      <c r="HK16" s="227">
        <v>772</v>
      </c>
      <c r="HL16" s="225"/>
      <c r="HM16" s="226"/>
      <c r="HN16" s="571"/>
      <c r="HO16" s="227"/>
      <c r="HP16" s="225"/>
      <c r="HQ16" s="226"/>
      <c r="HR16" s="571"/>
      <c r="HS16" s="227"/>
      <c r="HT16" s="225"/>
      <c r="HU16" s="226"/>
      <c r="HV16" s="424"/>
      <c r="HW16" s="227"/>
      <c r="HX16" s="225"/>
      <c r="HY16" s="226"/>
      <c r="HZ16" s="424"/>
      <c r="IA16" s="227"/>
      <c r="IB16" s="225"/>
      <c r="IC16" s="226"/>
      <c r="ID16" s="424"/>
      <c r="IE16" s="227"/>
      <c r="IG16" s="708"/>
      <c r="IH16" s="705"/>
      <c r="II16" s="706"/>
      <c r="IK16" s="574">
        <f t="shared" si="4"/>
        <v>772</v>
      </c>
      <c r="IL16" s="229">
        <f t="shared" si="5"/>
        <v>214</v>
      </c>
      <c r="IM16" s="425" t="str">
        <f t="shared" si="6"/>
        <v>2'40"40</v>
      </c>
      <c r="IN16" s="425" t="str">
        <f t="shared" si="7"/>
        <v>200m 4N</v>
      </c>
    </row>
    <row r="17" spans="1:248" s="229" customFormat="1" ht="15.75" thickBot="1">
      <c r="A17" s="145" t="s">
        <v>427</v>
      </c>
      <c r="B17" s="131" t="s">
        <v>168</v>
      </c>
      <c r="C17" s="133">
        <v>2005</v>
      </c>
      <c r="D17" s="134">
        <f t="shared" si="0"/>
        <v>12</v>
      </c>
      <c r="E17" s="354" t="str">
        <f>VLOOKUP(INDEX(CAT,MATCH(D17,CAT)+1)-1,categorie,2,TRUE)</f>
        <v>Benjamin</v>
      </c>
      <c r="F17" s="225"/>
      <c r="G17" s="226"/>
      <c r="H17" s="571"/>
      <c r="I17" s="227"/>
      <c r="J17" s="225"/>
      <c r="K17" s="226"/>
      <c r="L17" s="571"/>
      <c r="M17" s="227"/>
      <c r="N17" s="225"/>
      <c r="O17" s="226"/>
      <c r="P17" s="571"/>
      <c r="Q17" s="227"/>
      <c r="R17" s="225"/>
      <c r="S17" s="226"/>
      <c r="T17" s="571"/>
      <c r="U17" s="227"/>
      <c r="V17" s="225"/>
      <c r="W17" s="226"/>
      <c r="X17" s="571"/>
      <c r="Y17" s="227"/>
      <c r="Z17" s="225"/>
      <c r="AA17" s="226"/>
      <c r="AB17" s="571"/>
      <c r="AC17" s="227"/>
      <c r="AD17" s="225"/>
      <c r="AE17" s="226"/>
      <c r="AF17" s="571"/>
      <c r="AG17" s="227"/>
      <c r="AH17" s="225"/>
      <c r="AI17" s="226"/>
      <c r="AJ17" s="571"/>
      <c r="AK17" s="227"/>
      <c r="AL17" s="225"/>
      <c r="AM17" s="226"/>
      <c r="AN17" s="571"/>
      <c r="AO17" s="227"/>
      <c r="AP17" s="225"/>
      <c r="AQ17" s="226"/>
      <c r="AR17" s="571"/>
      <c r="AS17" s="227"/>
      <c r="AT17" s="225"/>
      <c r="AU17" s="226"/>
      <c r="AV17" s="571"/>
      <c r="AW17" s="227"/>
      <c r="AX17" s="225"/>
      <c r="AY17" s="226"/>
      <c r="AZ17" s="571"/>
      <c r="BA17" s="227"/>
      <c r="BB17" s="225"/>
      <c r="BC17" s="226"/>
      <c r="BD17" s="571"/>
      <c r="BE17" s="227"/>
      <c r="BF17" s="266">
        <f t="shared" si="2"/>
        <v>13</v>
      </c>
      <c r="BG17" s="354" t="str">
        <f t="shared" si="9"/>
        <v>Benjamin</v>
      </c>
      <c r="BH17" s="225"/>
      <c r="BI17" s="226"/>
      <c r="BJ17" s="571"/>
      <c r="BK17" s="227"/>
      <c r="BL17" s="225"/>
      <c r="BM17" s="226"/>
      <c r="BN17" s="571"/>
      <c r="BO17" s="227"/>
      <c r="BP17" s="225"/>
      <c r="BQ17" s="226"/>
      <c r="BR17" s="571"/>
      <c r="BS17" s="227"/>
      <c r="BT17" s="225"/>
      <c r="BU17" s="226"/>
      <c r="BV17" s="571"/>
      <c r="BW17" s="227"/>
      <c r="BX17" s="225"/>
      <c r="BY17" s="226"/>
      <c r="BZ17" s="571"/>
      <c r="CA17" s="227"/>
      <c r="CB17" s="225"/>
      <c r="CC17" s="226"/>
      <c r="CD17" s="571"/>
      <c r="CE17" s="227"/>
      <c r="CF17" s="225"/>
      <c r="CG17" s="226"/>
      <c r="CH17" s="571"/>
      <c r="CI17" s="227"/>
      <c r="CJ17" s="225"/>
      <c r="CK17" s="226"/>
      <c r="CL17" s="571"/>
      <c r="CM17" s="227"/>
      <c r="CN17" s="225"/>
      <c r="CO17" s="226"/>
      <c r="CP17" s="571"/>
      <c r="CQ17" s="227"/>
      <c r="CR17" s="225"/>
      <c r="CS17" s="226"/>
      <c r="CT17" s="571"/>
      <c r="CU17" s="227"/>
      <c r="CV17" s="225"/>
      <c r="CW17" s="226"/>
      <c r="CX17" s="571"/>
      <c r="CY17" s="227"/>
      <c r="CZ17" s="225"/>
      <c r="DA17" s="226"/>
      <c r="DB17" s="571"/>
      <c r="DC17" s="227"/>
      <c r="DD17" s="225" t="s">
        <v>372</v>
      </c>
      <c r="DE17" s="226" t="s">
        <v>1084</v>
      </c>
      <c r="DF17" s="571" t="s">
        <v>358</v>
      </c>
      <c r="DG17" s="227">
        <v>660</v>
      </c>
      <c r="DH17" s="225"/>
      <c r="DI17" s="226"/>
      <c r="DJ17" s="571"/>
      <c r="DK17" s="227"/>
      <c r="DL17" s="225"/>
      <c r="DM17" s="226"/>
      <c r="DN17" s="571"/>
      <c r="DO17" s="227"/>
      <c r="DP17" s="225"/>
      <c r="DQ17" s="226"/>
      <c r="DR17" s="571"/>
      <c r="DS17" s="227"/>
      <c r="DT17" s="225"/>
      <c r="DU17" s="226"/>
      <c r="DV17" s="571"/>
      <c r="DW17" s="227"/>
      <c r="DX17" s="225"/>
      <c r="DY17" s="226"/>
      <c r="DZ17" s="571"/>
      <c r="EA17" s="227"/>
      <c r="EB17" s="225"/>
      <c r="EC17" s="226"/>
      <c r="ED17" s="571"/>
      <c r="EE17" s="227"/>
      <c r="EF17" s="225"/>
      <c r="EG17" s="226"/>
      <c r="EH17" s="571"/>
      <c r="EI17" s="227"/>
      <c r="EJ17" s="225"/>
      <c r="EK17" s="226"/>
      <c r="EL17" s="571"/>
      <c r="EM17" s="227"/>
      <c r="EN17" s="225"/>
      <c r="EO17" s="226"/>
      <c r="EP17" s="571"/>
      <c r="EQ17" s="227"/>
      <c r="ER17" s="225"/>
      <c r="ES17" s="226"/>
      <c r="ET17" s="571"/>
      <c r="EU17" s="227"/>
      <c r="EV17" s="225"/>
      <c r="EW17" s="226"/>
      <c r="EX17" s="571"/>
      <c r="EY17" s="227"/>
      <c r="EZ17" s="225"/>
      <c r="FA17" s="226"/>
      <c r="FB17" s="571"/>
      <c r="FC17" s="227"/>
      <c r="FD17" s="225"/>
      <c r="FE17" s="226"/>
      <c r="FF17" s="571"/>
      <c r="FG17" s="227"/>
      <c r="FH17" s="225"/>
      <c r="FI17" s="226"/>
      <c r="FJ17" s="571"/>
      <c r="FK17" s="227"/>
      <c r="FL17" s="225"/>
      <c r="FM17" s="226"/>
      <c r="FN17" s="571"/>
      <c r="FO17" s="227"/>
      <c r="FP17" s="225"/>
      <c r="FQ17" s="226"/>
      <c r="FR17" s="571"/>
      <c r="FS17" s="227"/>
      <c r="FT17" s="225"/>
      <c r="FU17" s="226"/>
      <c r="FV17" s="571"/>
      <c r="FW17" s="227"/>
      <c r="FX17" s="225"/>
      <c r="FY17" s="226"/>
      <c r="FZ17" s="571"/>
      <c r="GA17" s="227"/>
      <c r="GB17" s="225"/>
      <c r="GC17" s="226"/>
      <c r="GD17" s="571"/>
      <c r="GE17" s="227"/>
      <c r="GF17" s="225"/>
      <c r="GG17" s="226"/>
      <c r="GH17" s="571"/>
      <c r="GI17" s="227"/>
      <c r="GJ17" s="225"/>
      <c r="GK17" s="226"/>
      <c r="GL17" s="571"/>
      <c r="GM17" s="227"/>
      <c r="GN17" s="225"/>
      <c r="GO17" s="226"/>
      <c r="GP17" s="571"/>
      <c r="GQ17" s="227"/>
      <c r="GR17" s="225"/>
      <c r="GS17" s="226"/>
      <c r="GT17" s="571"/>
      <c r="GU17" s="227"/>
      <c r="GV17" s="225"/>
      <c r="GW17" s="226"/>
      <c r="GX17" s="571"/>
      <c r="GY17" s="227"/>
      <c r="GZ17" s="225"/>
      <c r="HA17" s="226"/>
      <c r="HB17" s="571"/>
      <c r="HC17" s="227"/>
      <c r="HD17" s="225"/>
      <c r="HE17" s="226"/>
      <c r="HF17" s="571"/>
      <c r="HG17" s="227"/>
      <c r="HH17" s="225"/>
      <c r="HI17" s="226"/>
      <c r="HJ17" s="571"/>
      <c r="HK17" s="227"/>
      <c r="HL17" s="225"/>
      <c r="HM17" s="226"/>
      <c r="HN17" s="571"/>
      <c r="HO17" s="227"/>
      <c r="HP17" s="225"/>
      <c r="HQ17" s="226"/>
      <c r="HR17" s="571"/>
      <c r="HS17" s="227"/>
      <c r="HT17" s="225"/>
      <c r="HU17" s="226"/>
      <c r="HV17" s="424"/>
      <c r="HW17" s="227"/>
      <c r="HX17" s="225"/>
      <c r="HY17" s="226"/>
      <c r="HZ17" s="424"/>
      <c r="IA17" s="227"/>
      <c r="IB17" s="225"/>
      <c r="IC17" s="226"/>
      <c r="ID17" s="424"/>
      <c r="IE17" s="227"/>
      <c r="IG17" s="708"/>
      <c r="IH17" s="705"/>
      <c r="II17" s="706"/>
      <c r="IK17" s="574">
        <f t="shared" si="4"/>
        <v>660</v>
      </c>
      <c r="IL17" s="229">
        <f t="shared" si="5"/>
        <v>106</v>
      </c>
      <c r="IM17" s="425" t="str">
        <f t="shared" si="6"/>
        <v>1'17"26</v>
      </c>
      <c r="IN17" s="425" t="str">
        <f t="shared" si="7"/>
        <v>100m PAP</v>
      </c>
    </row>
    <row r="18" spans="1:248" s="229" customFormat="1" ht="15.75" thickBot="1">
      <c r="A18" s="145" t="s">
        <v>427</v>
      </c>
      <c r="B18" s="131" t="s">
        <v>168</v>
      </c>
      <c r="C18" s="133">
        <v>2005</v>
      </c>
      <c r="D18" s="134">
        <f t="shared" si="0"/>
        <v>12</v>
      </c>
      <c r="E18" s="354" t="str">
        <f>VLOOKUP(INDEX(CAT,MATCH(D18,CAT)+1)-1,categorie,2,TRUE)</f>
        <v>Benjamin</v>
      </c>
      <c r="F18" s="225"/>
      <c r="G18" s="226"/>
      <c r="H18" s="571"/>
      <c r="I18" s="227"/>
      <c r="J18" s="225"/>
      <c r="K18" s="226"/>
      <c r="L18" s="571"/>
      <c r="M18" s="227"/>
      <c r="N18" s="225"/>
      <c r="O18" s="226"/>
      <c r="P18" s="571"/>
      <c r="Q18" s="227"/>
      <c r="R18" s="225"/>
      <c r="S18" s="226"/>
      <c r="T18" s="571"/>
      <c r="U18" s="227"/>
      <c r="V18" s="225"/>
      <c r="W18" s="226"/>
      <c r="X18" s="571"/>
      <c r="Y18" s="227"/>
      <c r="Z18" s="225"/>
      <c r="AA18" s="226"/>
      <c r="AB18" s="571"/>
      <c r="AC18" s="227"/>
      <c r="AD18" s="225"/>
      <c r="AE18" s="226"/>
      <c r="AF18" s="571"/>
      <c r="AG18" s="227"/>
      <c r="AH18" s="225"/>
      <c r="AI18" s="226"/>
      <c r="AJ18" s="571"/>
      <c r="AK18" s="227"/>
      <c r="AL18" s="225"/>
      <c r="AM18" s="226"/>
      <c r="AN18" s="571"/>
      <c r="AO18" s="227"/>
      <c r="AP18" s="225"/>
      <c r="AQ18" s="226"/>
      <c r="AR18" s="571"/>
      <c r="AS18" s="227"/>
      <c r="AT18" s="225"/>
      <c r="AU18" s="226"/>
      <c r="AV18" s="571"/>
      <c r="AW18" s="227"/>
      <c r="AX18" s="225"/>
      <c r="AY18" s="226"/>
      <c r="AZ18" s="571"/>
      <c r="BA18" s="227"/>
      <c r="BB18" s="225"/>
      <c r="BC18" s="226"/>
      <c r="BD18" s="571"/>
      <c r="BE18" s="227"/>
      <c r="BF18" s="266">
        <f t="shared" si="2"/>
        <v>13</v>
      </c>
      <c r="BG18" s="354" t="str">
        <f t="shared" si="9"/>
        <v>Benjamin</v>
      </c>
      <c r="BH18" s="225"/>
      <c r="BI18" s="226"/>
      <c r="BJ18" s="571"/>
      <c r="BK18" s="227"/>
      <c r="BL18" s="225"/>
      <c r="BM18" s="226"/>
      <c r="BN18" s="571"/>
      <c r="BO18" s="227"/>
      <c r="BP18" s="225"/>
      <c r="BQ18" s="226"/>
      <c r="BR18" s="571"/>
      <c r="BS18" s="227"/>
      <c r="BT18" s="225"/>
      <c r="BU18" s="226"/>
      <c r="BV18" s="571"/>
      <c r="BW18" s="227"/>
      <c r="BX18" s="225"/>
      <c r="BY18" s="226"/>
      <c r="BZ18" s="571"/>
      <c r="CA18" s="227"/>
      <c r="CB18" s="225"/>
      <c r="CC18" s="226"/>
      <c r="CD18" s="571"/>
      <c r="CE18" s="227"/>
      <c r="CF18" s="225"/>
      <c r="CG18" s="226"/>
      <c r="CH18" s="571"/>
      <c r="CI18" s="227"/>
      <c r="CJ18" s="225"/>
      <c r="CK18" s="226"/>
      <c r="CL18" s="571"/>
      <c r="CM18" s="227"/>
      <c r="CN18" s="225"/>
      <c r="CO18" s="226"/>
      <c r="CP18" s="571"/>
      <c r="CQ18" s="227"/>
      <c r="CR18" s="225"/>
      <c r="CS18" s="226"/>
      <c r="CT18" s="571"/>
      <c r="CU18" s="227"/>
      <c r="CV18" s="225"/>
      <c r="CW18" s="226"/>
      <c r="CX18" s="571"/>
      <c r="CY18" s="227"/>
      <c r="CZ18" s="225"/>
      <c r="DA18" s="226"/>
      <c r="DB18" s="571"/>
      <c r="DC18" s="227"/>
      <c r="DD18" s="225"/>
      <c r="DE18" s="226"/>
      <c r="DF18" s="571"/>
      <c r="DG18" s="227"/>
      <c r="DH18" s="225"/>
      <c r="DI18" s="226"/>
      <c r="DJ18" s="571"/>
      <c r="DK18" s="227"/>
      <c r="DL18" s="225"/>
      <c r="DM18" s="226"/>
      <c r="DN18" s="571"/>
      <c r="DO18" s="227"/>
      <c r="DP18" s="225"/>
      <c r="DQ18" s="226"/>
      <c r="DR18" s="571"/>
      <c r="DS18" s="227"/>
      <c r="DT18" s="225"/>
      <c r="DU18" s="226"/>
      <c r="DV18" s="571"/>
      <c r="DW18" s="227"/>
      <c r="DX18" s="225"/>
      <c r="DY18" s="226"/>
      <c r="DZ18" s="571"/>
      <c r="EA18" s="227"/>
      <c r="EB18" s="225"/>
      <c r="EC18" s="226"/>
      <c r="ED18" s="571"/>
      <c r="EE18" s="227"/>
      <c r="EF18" s="225"/>
      <c r="EG18" s="226"/>
      <c r="EH18" s="571"/>
      <c r="EI18" s="227"/>
      <c r="EJ18" s="225"/>
      <c r="EK18" s="226"/>
      <c r="EL18" s="571"/>
      <c r="EM18" s="227"/>
      <c r="EN18" s="225"/>
      <c r="EO18" s="226"/>
      <c r="EP18" s="571"/>
      <c r="EQ18" s="227"/>
      <c r="ER18" s="225"/>
      <c r="ES18" s="226"/>
      <c r="ET18" s="571"/>
      <c r="EU18" s="227"/>
      <c r="EV18" s="225"/>
      <c r="EW18" s="226"/>
      <c r="EX18" s="571"/>
      <c r="EY18" s="227"/>
      <c r="EZ18" s="225"/>
      <c r="FA18" s="226"/>
      <c r="FB18" s="571"/>
      <c r="FC18" s="227"/>
      <c r="FD18" s="225"/>
      <c r="FE18" s="226"/>
      <c r="FF18" s="571"/>
      <c r="FG18" s="227"/>
      <c r="FH18" s="225"/>
      <c r="FI18" s="226"/>
      <c r="FJ18" s="571"/>
      <c r="FK18" s="227"/>
      <c r="FL18" s="225"/>
      <c r="FM18" s="226"/>
      <c r="FN18" s="571"/>
      <c r="FO18" s="227"/>
      <c r="FP18" s="225"/>
      <c r="FQ18" s="226"/>
      <c r="FR18" s="571"/>
      <c r="FS18" s="227"/>
      <c r="FT18" s="225"/>
      <c r="FU18" s="226"/>
      <c r="FV18" s="571"/>
      <c r="FW18" s="227"/>
      <c r="FX18" s="225"/>
      <c r="FY18" s="226"/>
      <c r="FZ18" s="571"/>
      <c r="GA18" s="227"/>
      <c r="GB18" s="225"/>
      <c r="GC18" s="226"/>
      <c r="GD18" s="571"/>
      <c r="GE18" s="227"/>
      <c r="GF18" s="225"/>
      <c r="GG18" s="226"/>
      <c r="GH18" s="571"/>
      <c r="GI18" s="227"/>
      <c r="GJ18" s="225"/>
      <c r="GK18" s="226"/>
      <c r="GL18" s="571"/>
      <c r="GM18" s="227"/>
      <c r="GN18" s="225"/>
      <c r="GO18" s="226"/>
      <c r="GP18" s="571"/>
      <c r="GQ18" s="227"/>
      <c r="GR18" s="225"/>
      <c r="GS18" s="226"/>
      <c r="GT18" s="571"/>
      <c r="GU18" s="227"/>
      <c r="GV18" s="225"/>
      <c r="GW18" s="226"/>
      <c r="GX18" s="571"/>
      <c r="GY18" s="227"/>
      <c r="GZ18" s="225"/>
      <c r="HA18" s="226"/>
      <c r="HB18" s="571"/>
      <c r="HC18" s="227"/>
      <c r="HD18" s="225"/>
      <c r="HE18" s="226"/>
      <c r="HF18" s="571"/>
      <c r="HG18" s="227"/>
      <c r="HH18" s="225"/>
      <c r="HI18" s="226"/>
      <c r="HJ18" s="571"/>
      <c r="HK18" s="227"/>
      <c r="HL18" s="225"/>
      <c r="HM18" s="226"/>
      <c r="HN18" s="571"/>
      <c r="HO18" s="227"/>
      <c r="HP18" s="225"/>
      <c r="HQ18" s="226"/>
      <c r="HR18" s="571"/>
      <c r="HS18" s="227"/>
      <c r="HT18" s="225"/>
      <c r="HU18" s="226"/>
      <c r="HV18" s="424"/>
      <c r="HW18" s="227"/>
      <c r="HX18" s="225"/>
      <c r="HY18" s="226"/>
      <c r="HZ18" s="424"/>
      <c r="IA18" s="227"/>
      <c r="IB18" s="225"/>
      <c r="IC18" s="226"/>
      <c r="ID18" s="424"/>
      <c r="IE18" s="227"/>
      <c r="IG18" s="708"/>
      <c r="IH18" s="705"/>
      <c r="II18" s="706"/>
      <c r="IK18" s="574" t="str">
        <f t="shared" si="4"/>
        <v/>
      </c>
      <c r="IL18" s="229" t="str">
        <f t="shared" si="5"/>
        <v/>
      </c>
      <c r="IM18" s="425" t="str">
        <f t="shared" si="6"/>
        <v/>
      </c>
      <c r="IN18" s="425" t="str">
        <f t="shared" si="7"/>
        <v/>
      </c>
    </row>
    <row r="19" spans="1:248" s="229" customFormat="1" ht="15.75" thickBot="1">
      <c r="A19" s="146" t="s">
        <v>427</v>
      </c>
      <c r="B19" s="132" t="s">
        <v>168</v>
      </c>
      <c r="C19" s="135">
        <v>2005</v>
      </c>
      <c r="D19" s="136">
        <f t="shared" si="0"/>
        <v>12</v>
      </c>
      <c r="E19" s="353" t="str">
        <f>VLOOKUP(INDEX(CAT,MATCH(D19,CAT)+1)-1,categorie,2,TRUE)</f>
        <v>Benjamin</v>
      </c>
      <c r="F19" s="230"/>
      <c r="G19" s="232"/>
      <c r="H19" s="231"/>
      <c r="I19" s="233"/>
      <c r="J19" s="230"/>
      <c r="K19" s="232"/>
      <c r="L19" s="231"/>
      <c r="M19" s="233"/>
      <c r="N19" s="230"/>
      <c r="O19" s="232"/>
      <c r="P19" s="231"/>
      <c r="Q19" s="233"/>
      <c r="R19" s="230"/>
      <c r="S19" s="232"/>
      <c r="T19" s="231"/>
      <c r="U19" s="233"/>
      <c r="V19" s="230"/>
      <c r="W19" s="232"/>
      <c r="X19" s="231"/>
      <c r="Y19" s="233"/>
      <c r="Z19" s="230"/>
      <c r="AA19" s="232"/>
      <c r="AB19" s="231"/>
      <c r="AC19" s="233"/>
      <c r="AD19" s="230"/>
      <c r="AE19" s="232"/>
      <c r="AF19" s="231"/>
      <c r="AG19" s="233"/>
      <c r="AH19" s="230"/>
      <c r="AI19" s="232"/>
      <c r="AJ19" s="231"/>
      <c r="AK19" s="233"/>
      <c r="AL19" s="230"/>
      <c r="AM19" s="232"/>
      <c r="AN19" s="231"/>
      <c r="AO19" s="233"/>
      <c r="AP19" s="230"/>
      <c r="AQ19" s="232"/>
      <c r="AR19" s="231"/>
      <c r="AS19" s="233"/>
      <c r="AT19" s="230"/>
      <c r="AU19" s="232"/>
      <c r="AV19" s="231"/>
      <c r="AW19" s="233"/>
      <c r="AX19" s="230"/>
      <c r="AY19" s="232"/>
      <c r="AZ19" s="231"/>
      <c r="BA19" s="233"/>
      <c r="BB19" s="230"/>
      <c r="BC19" s="232"/>
      <c r="BD19" s="231"/>
      <c r="BE19" s="233"/>
      <c r="BF19" s="265">
        <f t="shared" si="2"/>
        <v>13</v>
      </c>
      <c r="BG19" s="353" t="str">
        <f t="shared" si="9"/>
        <v>Benjamin</v>
      </c>
      <c r="BH19" s="230"/>
      <c r="BI19" s="232"/>
      <c r="BJ19" s="231"/>
      <c r="BK19" s="233"/>
      <c r="BL19" s="230"/>
      <c r="BM19" s="232"/>
      <c r="BN19" s="231"/>
      <c r="BO19" s="233"/>
      <c r="BP19" s="230"/>
      <c r="BQ19" s="232"/>
      <c r="BR19" s="231"/>
      <c r="BS19" s="233"/>
      <c r="BT19" s="230"/>
      <c r="BU19" s="232"/>
      <c r="BV19" s="231"/>
      <c r="BW19" s="233"/>
      <c r="BX19" s="230"/>
      <c r="BY19" s="232"/>
      <c r="BZ19" s="231"/>
      <c r="CA19" s="233"/>
      <c r="CB19" s="230"/>
      <c r="CC19" s="232"/>
      <c r="CD19" s="231"/>
      <c r="CE19" s="233"/>
      <c r="CF19" s="230"/>
      <c r="CG19" s="232"/>
      <c r="CH19" s="231"/>
      <c r="CI19" s="233"/>
      <c r="CJ19" s="230"/>
      <c r="CK19" s="232"/>
      <c r="CL19" s="231"/>
      <c r="CM19" s="233"/>
      <c r="CN19" s="230"/>
      <c r="CO19" s="232"/>
      <c r="CP19" s="231"/>
      <c r="CQ19" s="233"/>
      <c r="CR19" s="230"/>
      <c r="CS19" s="232"/>
      <c r="CT19" s="231"/>
      <c r="CU19" s="233"/>
      <c r="CV19" s="230"/>
      <c r="CW19" s="232"/>
      <c r="CX19" s="231"/>
      <c r="CY19" s="233"/>
      <c r="CZ19" s="230"/>
      <c r="DA19" s="232"/>
      <c r="DB19" s="231"/>
      <c r="DC19" s="233"/>
      <c r="DD19" s="230"/>
      <c r="DE19" s="232"/>
      <c r="DF19" s="231"/>
      <c r="DG19" s="233"/>
      <c r="DH19" s="230"/>
      <c r="DI19" s="232"/>
      <c r="DJ19" s="231"/>
      <c r="DK19" s="233"/>
      <c r="DL19" s="230"/>
      <c r="DM19" s="232"/>
      <c r="DN19" s="231"/>
      <c r="DO19" s="233"/>
      <c r="DP19" s="230"/>
      <c r="DQ19" s="232"/>
      <c r="DR19" s="231"/>
      <c r="DS19" s="233"/>
      <c r="DT19" s="230"/>
      <c r="DU19" s="232"/>
      <c r="DV19" s="231"/>
      <c r="DW19" s="233"/>
      <c r="DX19" s="230"/>
      <c r="DY19" s="232"/>
      <c r="DZ19" s="231"/>
      <c r="EA19" s="233"/>
      <c r="EB19" s="230"/>
      <c r="EC19" s="232"/>
      <c r="ED19" s="231"/>
      <c r="EE19" s="233"/>
      <c r="EF19" s="230"/>
      <c r="EG19" s="232"/>
      <c r="EH19" s="231"/>
      <c r="EI19" s="233"/>
      <c r="EJ19" s="230"/>
      <c r="EK19" s="232"/>
      <c r="EL19" s="231"/>
      <c r="EM19" s="233"/>
      <c r="EN19" s="230"/>
      <c r="EO19" s="232"/>
      <c r="EP19" s="231"/>
      <c r="EQ19" s="233"/>
      <c r="ER19" s="230"/>
      <c r="ES19" s="232"/>
      <c r="ET19" s="231"/>
      <c r="EU19" s="233"/>
      <c r="EV19" s="230"/>
      <c r="EW19" s="232"/>
      <c r="EX19" s="231"/>
      <c r="EY19" s="233"/>
      <c r="EZ19" s="230"/>
      <c r="FA19" s="232"/>
      <c r="FB19" s="231"/>
      <c r="FC19" s="233"/>
      <c r="FD19" s="230"/>
      <c r="FE19" s="232"/>
      <c r="FF19" s="231"/>
      <c r="FG19" s="233"/>
      <c r="FH19" s="230"/>
      <c r="FI19" s="232"/>
      <c r="FJ19" s="231"/>
      <c r="FK19" s="233"/>
      <c r="FL19" s="230"/>
      <c r="FM19" s="232"/>
      <c r="FN19" s="231"/>
      <c r="FO19" s="233"/>
      <c r="FP19" s="230"/>
      <c r="FQ19" s="232"/>
      <c r="FR19" s="231"/>
      <c r="FS19" s="233"/>
      <c r="FT19" s="230"/>
      <c r="FU19" s="232"/>
      <c r="FV19" s="231"/>
      <c r="FW19" s="233"/>
      <c r="FX19" s="230"/>
      <c r="FY19" s="232"/>
      <c r="FZ19" s="231"/>
      <c r="GA19" s="233"/>
      <c r="GB19" s="230"/>
      <c r="GC19" s="232"/>
      <c r="GD19" s="231"/>
      <c r="GE19" s="233"/>
      <c r="GF19" s="230"/>
      <c r="GG19" s="232"/>
      <c r="GH19" s="231"/>
      <c r="GI19" s="233"/>
      <c r="GJ19" s="230"/>
      <c r="GK19" s="232"/>
      <c r="GL19" s="231"/>
      <c r="GM19" s="233"/>
      <c r="GN19" s="230"/>
      <c r="GO19" s="232"/>
      <c r="GP19" s="231"/>
      <c r="GQ19" s="233"/>
      <c r="GR19" s="230"/>
      <c r="GS19" s="232"/>
      <c r="GT19" s="231"/>
      <c r="GU19" s="233"/>
      <c r="GV19" s="230"/>
      <c r="GW19" s="232"/>
      <c r="GX19" s="231"/>
      <c r="GY19" s="233"/>
      <c r="GZ19" s="230"/>
      <c r="HA19" s="232"/>
      <c r="HB19" s="231"/>
      <c r="HC19" s="233"/>
      <c r="HD19" s="230"/>
      <c r="HE19" s="232"/>
      <c r="HF19" s="231"/>
      <c r="HG19" s="233"/>
      <c r="HH19" s="230"/>
      <c r="HI19" s="232"/>
      <c r="HJ19" s="231"/>
      <c r="HK19" s="233"/>
      <c r="HL19" s="230"/>
      <c r="HM19" s="232"/>
      <c r="HN19" s="231"/>
      <c r="HO19" s="233"/>
      <c r="HP19" s="230"/>
      <c r="HQ19" s="232"/>
      <c r="HR19" s="231"/>
      <c r="HS19" s="233"/>
      <c r="HT19" s="230"/>
      <c r="HU19" s="232"/>
      <c r="HV19" s="231"/>
      <c r="HW19" s="233"/>
      <c r="HX19" s="230"/>
      <c r="HY19" s="232"/>
      <c r="HZ19" s="231"/>
      <c r="IA19" s="233"/>
      <c r="IB19" s="230"/>
      <c r="IC19" s="232"/>
      <c r="ID19" s="231"/>
      <c r="IE19" s="233"/>
      <c r="IG19" s="708"/>
      <c r="IH19" s="705"/>
      <c r="II19" s="706"/>
      <c r="IK19" s="574" t="str">
        <f t="shared" si="4"/>
        <v/>
      </c>
      <c r="IL19" s="229" t="str">
        <f t="shared" si="5"/>
        <v/>
      </c>
      <c r="IM19" s="425" t="str">
        <f t="shared" si="6"/>
        <v/>
      </c>
      <c r="IN19" s="425" t="str">
        <f t="shared" si="7"/>
        <v/>
      </c>
    </row>
    <row r="20" spans="1:248" s="229" customFormat="1" ht="15.75" thickBot="1">
      <c r="A20" s="148" t="s">
        <v>138</v>
      </c>
      <c r="B20" s="234" t="s">
        <v>168</v>
      </c>
      <c r="C20" s="235">
        <v>2003</v>
      </c>
      <c r="D20" s="236">
        <f t="shared" si="0"/>
        <v>14</v>
      </c>
      <c r="E20" s="352" t="str">
        <f t="shared" si="8"/>
        <v>Minime</v>
      </c>
      <c r="F20" s="237" t="s">
        <v>362</v>
      </c>
      <c r="G20" s="238" t="s">
        <v>545</v>
      </c>
      <c r="H20" s="236" t="s">
        <v>360</v>
      </c>
      <c r="I20" s="239">
        <v>831</v>
      </c>
      <c r="J20" s="237"/>
      <c r="K20" s="238"/>
      <c r="L20" s="236"/>
      <c r="M20" s="239"/>
      <c r="N20" s="237"/>
      <c r="O20" s="238"/>
      <c r="P20" s="236"/>
      <c r="Q20" s="239"/>
      <c r="R20" s="237" t="s">
        <v>362</v>
      </c>
      <c r="S20" s="238" t="s">
        <v>575</v>
      </c>
      <c r="T20" s="236" t="s">
        <v>494</v>
      </c>
      <c r="U20" s="239">
        <v>841</v>
      </c>
      <c r="V20" s="237" t="s">
        <v>84</v>
      </c>
      <c r="W20" s="238" t="s">
        <v>668</v>
      </c>
      <c r="X20" s="236" t="s">
        <v>353</v>
      </c>
      <c r="Y20" s="239">
        <v>631</v>
      </c>
      <c r="Z20" s="237"/>
      <c r="AA20" s="238"/>
      <c r="AB20" s="236"/>
      <c r="AC20" s="239"/>
      <c r="AD20" s="237"/>
      <c r="AE20" s="238"/>
      <c r="AF20" s="236"/>
      <c r="AG20" s="239"/>
      <c r="AH20" s="237" t="s">
        <v>362</v>
      </c>
      <c r="AI20" s="238" t="s">
        <v>755</v>
      </c>
      <c r="AJ20" s="236" t="s">
        <v>761</v>
      </c>
      <c r="AK20" s="239">
        <v>835</v>
      </c>
      <c r="AL20" s="237"/>
      <c r="AM20" s="238"/>
      <c r="AN20" s="236"/>
      <c r="AO20" s="239"/>
      <c r="AP20" s="237"/>
      <c r="AQ20" s="238"/>
      <c r="AR20" s="236"/>
      <c r="AS20" s="239"/>
      <c r="AT20" s="237"/>
      <c r="AU20" s="238"/>
      <c r="AV20" s="236"/>
      <c r="AW20" s="239"/>
      <c r="AX20" s="237"/>
      <c r="AY20" s="238"/>
      <c r="AZ20" s="236"/>
      <c r="BA20" s="239"/>
      <c r="BB20" s="237"/>
      <c r="BC20" s="238"/>
      <c r="BD20" s="236"/>
      <c r="BE20" s="239"/>
      <c r="BF20" s="240">
        <f t="shared" si="2"/>
        <v>15</v>
      </c>
      <c r="BG20" s="352" t="str">
        <f t="shared" si="9"/>
        <v>Minime</v>
      </c>
      <c r="BH20" s="237"/>
      <c r="BI20" s="238"/>
      <c r="BJ20" s="236"/>
      <c r="BK20" s="239"/>
      <c r="BL20" s="237"/>
      <c r="BM20" s="238"/>
      <c r="BN20" s="236"/>
      <c r="BO20" s="239"/>
      <c r="BP20" s="237"/>
      <c r="BQ20" s="238"/>
      <c r="BR20" s="236"/>
      <c r="BS20" s="239"/>
      <c r="BT20" s="237"/>
      <c r="BU20" s="238"/>
      <c r="BV20" s="236"/>
      <c r="BW20" s="239"/>
      <c r="BX20" s="237"/>
      <c r="BY20" s="238"/>
      <c r="BZ20" s="236"/>
      <c r="CA20" s="239"/>
      <c r="CB20" s="237" t="s">
        <v>363</v>
      </c>
      <c r="CC20" s="238" t="s">
        <v>950</v>
      </c>
      <c r="CD20" s="236" t="s">
        <v>778</v>
      </c>
      <c r="CE20" s="239">
        <v>805</v>
      </c>
      <c r="CF20" s="237"/>
      <c r="CG20" s="238"/>
      <c r="CH20" s="236"/>
      <c r="CI20" s="239"/>
      <c r="CJ20" s="237"/>
      <c r="CK20" s="238"/>
      <c r="CL20" s="236"/>
      <c r="CM20" s="239"/>
      <c r="CN20" s="237"/>
      <c r="CO20" s="238"/>
      <c r="CP20" s="236"/>
      <c r="CQ20" s="239"/>
      <c r="CR20" s="237"/>
      <c r="CS20" s="238"/>
      <c r="CT20" s="236"/>
      <c r="CU20" s="239"/>
      <c r="CV20" s="237"/>
      <c r="CW20" s="238"/>
      <c r="CX20" s="236"/>
      <c r="CY20" s="239"/>
      <c r="CZ20" s="237"/>
      <c r="DA20" s="238"/>
      <c r="DB20" s="236"/>
      <c r="DC20" s="239"/>
      <c r="DD20" s="237"/>
      <c r="DE20" s="238"/>
      <c r="DF20" s="236"/>
      <c r="DG20" s="239"/>
      <c r="DH20" s="237"/>
      <c r="DI20" s="238"/>
      <c r="DJ20" s="236"/>
      <c r="DK20" s="239"/>
      <c r="DL20" s="237" t="s">
        <v>363</v>
      </c>
      <c r="DM20" s="238" t="s">
        <v>1088</v>
      </c>
      <c r="DN20" s="236" t="s">
        <v>348</v>
      </c>
      <c r="DO20" s="239">
        <v>836</v>
      </c>
      <c r="DP20" s="237"/>
      <c r="DQ20" s="238"/>
      <c r="DR20" s="236"/>
      <c r="DS20" s="239"/>
      <c r="DT20" s="153"/>
      <c r="DU20" s="154"/>
      <c r="DV20" s="150"/>
      <c r="DW20" s="155"/>
      <c r="DX20" s="237"/>
      <c r="DY20" s="238"/>
      <c r="DZ20" s="236"/>
      <c r="EA20" s="239"/>
      <c r="EB20" s="237"/>
      <c r="EC20" s="238"/>
      <c r="ED20" s="236"/>
      <c r="EE20" s="239"/>
      <c r="EF20" s="237"/>
      <c r="EG20" s="238"/>
      <c r="EH20" s="236"/>
      <c r="EI20" s="239"/>
      <c r="EJ20" s="237"/>
      <c r="EK20" s="238"/>
      <c r="EL20" s="236"/>
      <c r="EM20" s="239"/>
      <c r="EN20" s="237"/>
      <c r="EO20" s="238"/>
      <c r="EP20" s="236"/>
      <c r="EQ20" s="239"/>
      <c r="ER20" s="237"/>
      <c r="ES20" s="238"/>
      <c r="ET20" s="236"/>
      <c r="EU20" s="239"/>
      <c r="EV20" s="237"/>
      <c r="EW20" s="238"/>
      <c r="EX20" s="236"/>
      <c r="EY20" s="239"/>
      <c r="EZ20" s="237"/>
      <c r="FA20" s="238"/>
      <c r="FB20" s="236"/>
      <c r="FC20" s="239"/>
      <c r="FD20" s="237" t="s">
        <v>82</v>
      </c>
      <c r="FE20" s="238" t="s">
        <v>1213</v>
      </c>
      <c r="FF20" s="236" t="s">
        <v>834</v>
      </c>
      <c r="FG20" s="239">
        <v>702</v>
      </c>
      <c r="FH20" s="237"/>
      <c r="FI20" s="238"/>
      <c r="FJ20" s="236"/>
      <c r="FK20" s="239"/>
      <c r="FL20" s="237"/>
      <c r="FM20" s="238"/>
      <c r="FN20" s="236"/>
      <c r="FO20" s="239"/>
      <c r="FP20" s="237"/>
      <c r="FQ20" s="238"/>
      <c r="FR20" s="236"/>
      <c r="FS20" s="239"/>
      <c r="FT20" s="237"/>
      <c r="FU20" s="238"/>
      <c r="FV20" s="236"/>
      <c r="FW20" s="239"/>
      <c r="FX20" s="237"/>
      <c r="FY20" s="238"/>
      <c r="FZ20" s="236"/>
      <c r="GA20" s="239"/>
      <c r="GB20" s="237"/>
      <c r="GC20" s="238"/>
      <c r="GD20" s="236"/>
      <c r="GE20" s="239"/>
      <c r="GF20" s="237"/>
      <c r="GG20" s="238"/>
      <c r="GH20" s="236"/>
      <c r="GI20" s="239"/>
      <c r="GJ20" s="237"/>
      <c r="GK20" s="238"/>
      <c r="GL20" s="236"/>
      <c r="GM20" s="239"/>
      <c r="GN20" s="237"/>
      <c r="GO20" s="238"/>
      <c r="GP20" s="236"/>
      <c r="GQ20" s="239"/>
      <c r="GR20" s="237"/>
      <c r="GS20" s="238"/>
      <c r="GT20" s="236"/>
      <c r="GU20" s="239"/>
      <c r="GV20" s="237"/>
      <c r="GW20" s="238"/>
      <c r="GX20" s="236"/>
      <c r="GY20" s="239"/>
      <c r="GZ20" s="237"/>
      <c r="HA20" s="238"/>
      <c r="HB20" s="236"/>
      <c r="HC20" s="239"/>
      <c r="HD20" s="237" t="s">
        <v>362</v>
      </c>
      <c r="HE20" s="238" t="s">
        <v>1436</v>
      </c>
      <c r="HF20" s="236" t="s">
        <v>496</v>
      </c>
      <c r="HG20" s="239">
        <v>850</v>
      </c>
      <c r="HH20" s="237"/>
      <c r="HI20" s="238"/>
      <c r="HJ20" s="236"/>
      <c r="HK20" s="239"/>
      <c r="HL20" s="237"/>
      <c r="HM20" s="238"/>
      <c r="HN20" s="236"/>
      <c r="HO20" s="239"/>
      <c r="HP20" s="237" t="s">
        <v>1479</v>
      </c>
      <c r="HQ20" s="238" t="s">
        <v>1480</v>
      </c>
      <c r="HR20" s="236" t="s">
        <v>1239</v>
      </c>
      <c r="HS20" s="239">
        <v>892</v>
      </c>
      <c r="HT20" s="237"/>
      <c r="HU20" s="238"/>
      <c r="HV20" s="236"/>
      <c r="HW20" s="239"/>
      <c r="HX20" s="237"/>
      <c r="HY20" s="238"/>
      <c r="HZ20" s="236"/>
      <c r="IA20" s="239"/>
      <c r="IB20" s="237"/>
      <c r="IC20" s="238"/>
      <c r="ID20" s="236"/>
      <c r="IE20" s="239"/>
      <c r="IG20" s="708" t="str">
        <f>IF(ISERROR(VLOOKUP(MAX(IK20:IK28),IK20:IN28,4,FALSE)),"",VLOOKUP(MAX(IK20:IK28),IK20:IN28,4,FALSE))</f>
        <v xml:space="preserve">50m NL </v>
      </c>
      <c r="IH20" s="705" t="str">
        <f>IF(ISERROR(VLOOKUP(MAX(IK20:IK28),IK20:IN28,3,FALSE)),"",VLOOKUP(MAX(IK20:IK28),IK20:IN28,3,FALSE))</f>
        <v>28"22</v>
      </c>
      <c r="II20" s="706">
        <f>IF(MAX(IK20:IK28)=0,"",MAX(IK20:IK28))</f>
        <v>892</v>
      </c>
      <c r="IK20" s="574">
        <f t="shared" si="4"/>
        <v>892</v>
      </c>
      <c r="IL20" s="229">
        <f t="shared" si="5"/>
        <v>222</v>
      </c>
      <c r="IM20" s="224" t="str">
        <f t="shared" si="6"/>
        <v>28"22</v>
      </c>
      <c r="IN20" s="224" t="str">
        <f t="shared" si="7"/>
        <v xml:space="preserve">50m NL </v>
      </c>
    </row>
    <row r="21" spans="1:248" s="229" customFormat="1" ht="15.75" thickBot="1">
      <c r="A21" s="145" t="s">
        <v>138</v>
      </c>
      <c r="B21" s="131" t="s">
        <v>168</v>
      </c>
      <c r="C21" s="133">
        <v>2003</v>
      </c>
      <c r="D21" s="134">
        <f t="shared" si="0"/>
        <v>14</v>
      </c>
      <c r="E21" s="354" t="str">
        <f t="shared" ref="E21:E28" si="10">VLOOKUP(INDEX(CAT,MATCH(D21,CAT)+1)-1,categorie,2,TRUE)</f>
        <v>Minime</v>
      </c>
      <c r="F21" s="225" t="s">
        <v>363</v>
      </c>
      <c r="G21" s="226" t="s">
        <v>498</v>
      </c>
      <c r="H21" s="571" t="s">
        <v>356</v>
      </c>
      <c r="I21" s="227">
        <v>810</v>
      </c>
      <c r="J21" s="225"/>
      <c r="K21" s="226"/>
      <c r="L21" s="571"/>
      <c r="M21" s="227"/>
      <c r="N21" s="225"/>
      <c r="O21" s="226"/>
      <c r="P21" s="571"/>
      <c r="Q21" s="227"/>
      <c r="R21" s="225" t="s">
        <v>363</v>
      </c>
      <c r="S21" s="226" t="s">
        <v>576</v>
      </c>
      <c r="T21" s="571" t="s">
        <v>577</v>
      </c>
      <c r="U21" s="227">
        <v>827</v>
      </c>
      <c r="V21" s="225"/>
      <c r="W21" s="226"/>
      <c r="X21" s="571"/>
      <c r="Y21" s="227"/>
      <c r="Z21" s="225"/>
      <c r="AA21" s="226"/>
      <c r="AB21" s="571"/>
      <c r="AC21" s="227"/>
      <c r="AD21" s="225"/>
      <c r="AE21" s="226"/>
      <c r="AF21" s="571"/>
      <c r="AG21" s="227"/>
      <c r="AH21" s="225" t="s">
        <v>363</v>
      </c>
      <c r="AI21" s="226" t="s">
        <v>756</v>
      </c>
      <c r="AJ21" s="571" t="s">
        <v>762</v>
      </c>
      <c r="AK21" s="227">
        <v>791</v>
      </c>
      <c r="AL21" s="225"/>
      <c r="AM21" s="226"/>
      <c r="AN21" s="571"/>
      <c r="AO21" s="227"/>
      <c r="AP21" s="225"/>
      <c r="AQ21" s="226"/>
      <c r="AR21" s="571"/>
      <c r="AS21" s="227"/>
      <c r="AT21" s="225"/>
      <c r="AU21" s="226"/>
      <c r="AV21" s="571"/>
      <c r="AW21" s="227"/>
      <c r="AX21" s="225"/>
      <c r="AY21" s="226"/>
      <c r="AZ21" s="571"/>
      <c r="BA21" s="227"/>
      <c r="BB21" s="225"/>
      <c r="BC21" s="226"/>
      <c r="BD21" s="571"/>
      <c r="BE21" s="227"/>
      <c r="BF21" s="266">
        <f t="shared" si="2"/>
        <v>15</v>
      </c>
      <c r="BG21" s="354" t="str">
        <f t="shared" si="9"/>
        <v>Minime</v>
      </c>
      <c r="BH21" s="225"/>
      <c r="BI21" s="226"/>
      <c r="BJ21" s="571"/>
      <c r="BK21" s="227"/>
      <c r="BL21" s="225"/>
      <c r="BM21" s="226"/>
      <c r="BN21" s="571"/>
      <c r="BO21" s="227"/>
      <c r="BP21" s="225"/>
      <c r="BQ21" s="226"/>
      <c r="BR21" s="571"/>
      <c r="BS21" s="227"/>
      <c r="BT21" s="225"/>
      <c r="BU21" s="226"/>
      <c r="BV21" s="571"/>
      <c r="BW21" s="227"/>
      <c r="BX21" s="225"/>
      <c r="BY21" s="226"/>
      <c r="BZ21" s="571"/>
      <c r="CA21" s="227"/>
      <c r="CB21" s="225" t="s">
        <v>82</v>
      </c>
      <c r="CC21" s="226" t="s">
        <v>951</v>
      </c>
      <c r="CD21" s="571" t="s">
        <v>348</v>
      </c>
      <c r="CE21" s="227">
        <v>754</v>
      </c>
      <c r="CF21" s="225"/>
      <c r="CG21" s="226"/>
      <c r="CH21" s="571"/>
      <c r="CI21" s="227"/>
      <c r="CJ21" s="225"/>
      <c r="CK21" s="226"/>
      <c r="CL21" s="571"/>
      <c r="CM21" s="227"/>
      <c r="CN21" s="225"/>
      <c r="CO21" s="226"/>
      <c r="CP21" s="571"/>
      <c r="CQ21" s="227"/>
      <c r="CR21" s="225"/>
      <c r="CS21" s="226"/>
      <c r="CT21" s="571"/>
      <c r="CU21" s="227"/>
      <c r="CV21" s="225"/>
      <c r="CW21" s="226"/>
      <c r="CX21" s="571"/>
      <c r="CY21" s="227"/>
      <c r="CZ21" s="225"/>
      <c r="DA21" s="226"/>
      <c r="DB21" s="571"/>
      <c r="DC21" s="227"/>
      <c r="DD21" s="225"/>
      <c r="DE21" s="226"/>
      <c r="DF21" s="571"/>
      <c r="DG21" s="227"/>
      <c r="DH21" s="225"/>
      <c r="DI21" s="226"/>
      <c r="DJ21" s="571"/>
      <c r="DK21" s="227"/>
      <c r="DL21" s="225" t="s">
        <v>364</v>
      </c>
      <c r="DM21" s="226" t="s">
        <v>1089</v>
      </c>
      <c r="DN21" s="571" t="s">
        <v>355</v>
      </c>
      <c r="DO21" s="227">
        <v>810</v>
      </c>
      <c r="DP21" s="225"/>
      <c r="DQ21" s="226"/>
      <c r="DR21" s="571"/>
      <c r="DS21" s="227"/>
      <c r="DT21" s="225"/>
      <c r="DU21" s="226"/>
      <c r="DV21" s="571"/>
      <c r="DW21" s="227"/>
      <c r="DX21" s="225"/>
      <c r="DY21" s="226"/>
      <c r="DZ21" s="571"/>
      <c r="EA21" s="227"/>
      <c r="EB21" s="225"/>
      <c r="EC21" s="226"/>
      <c r="ED21" s="571"/>
      <c r="EE21" s="227"/>
      <c r="EF21" s="225"/>
      <c r="EG21" s="226"/>
      <c r="EH21" s="571"/>
      <c r="EI21" s="227"/>
      <c r="EJ21" s="225"/>
      <c r="EK21" s="226"/>
      <c r="EL21" s="571"/>
      <c r="EM21" s="227"/>
      <c r="EN21" s="225"/>
      <c r="EO21" s="226"/>
      <c r="EP21" s="571"/>
      <c r="EQ21" s="227"/>
      <c r="ER21" s="225"/>
      <c r="ES21" s="226"/>
      <c r="ET21" s="571"/>
      <c r="EU21" s="227"/>
      <c r="EV21" s="225"/>
      <c r="EW21" s="226"/>
      <c r="EX21" s="571"/>
      <c r="EY21" s="227"/>
      <c r="EZ21" s="225"/>
      <c r="FA21" s="226"/>
      <c r="FB21" s="571"/>
      <c r="FC21" s="227"/>
      <c r="FD21" s="225" t="s">
        <v>347</v>
      </c>
      <c r="FE21" s="226" t="s">
        <v>880</v>
      </c>
      <c r="FF21" s="571" t="s">
        <v>763</v>
      </c>
      <c r="FG21" s="227">
        <v>603</v>
      </c>
      <c r="FH21" s="225"/>
      <c r="FI21" s="226"/>
      <c r="FJ21" s="571"/>
      <c r="FK21" s="227"/>
      <c r="FL21" s="225"/>
      <c r="FM21" s="226"/>
      <c r="FN21" s="571"/>
      <c r="FO21" s="227"/>
      <c r="FP21" s="225"/>
      <c r="FQ21" s="226"/>
      <c r="FR21" s="571"/>
      <c r="FS21" s="227"/>
      <c r="FT21" s="225"/>
      <c r="FU21" s="226"/>
      <c r="FV21" s="571"/>
      <c r="FW21" s="227"/>
      <c r="FX21" s="225"/>
      <c r="FY21" s="226"/>
      <c r="FZ21" s="571"/>
      <c r="GA21" s="227"/>
      <c r="GB21" s="225"/>
      <c r="GC21" s="226"/>
      <c r="GD21" s="571"/>
      <c r="GE21" s="227"/>
      <c r="GF21" s="225"/>
      <c r="GG21" s="226"/>
      <c r="GH21" s="571"/>
      <c r="GI21" s="227"/>
      <c r="GJ21" s="225"/>
      <c r="GK21" s="226"/>
      <c r="GL21" s="571"/>
      <c r="GM21" s="227"/>
      <c r="GN21" s="225"/>
      <c r="GO21" s="226"/>
      <c r="GP21" s="571"/>
      <c r="GQ21" s="227"/>
      <c r="GR21" s="225"/>
      <c r="GS21" s="226"/>
      <c r="GT21" s="571"/>
      <c r="GU21" s="227"/>
      <c r="GV21" s="225"/>
      <c r="GW21" s="226"/>
      <c r="GX21" s="571"/>
      <c r="GY21" s="227"/>
      <c r="GZ21" s="225"/>
      <c r="HA21" s="226"/>
      <c r="HB21" s="571"/>
      <c r="HC21" s="227"/>
      <c r="HD21" s="225" t="s">
        <v>363</v>
      </c>
      <c r="HE21" s="226" t="s">
        <v>1437</v>
      </c>
      <c r="HF21" s="571" t="s">
        <v>621</v>
      </c>
      <c r="HG21" s="227">
        <v>852</v>
      </c>
      <c r="HH21" s="225"/>
      <c r="HI21" s="226"/>
      <c r="HJ21" s="571"/>
      <c r="HK21" s="227"/>
      <c r="HL21" s="225"/>
      <c r="HM21" s="226"/>
      <c r="HN21" s="571"/>
      <c r="HO21" s="227"/>
      <c r="HP21" s="225" t="s">
        <v>1481</v>
      </c>
      <c r="HQ21" s="226" t="s">
        <v>1482</v>
      </c>
      <c r="HR21" s="571" t="s">
        <v>1477</v>
      </c>
      <c r="HS21" s="227">
        <v>831</v>
      </c>
      <c r="HT21" s="225"/>
      <c r="HU21" s="226"/>
      <c r="HV21" s="424"/>
      <c r="HW21" s="227"/>
      <c r="HX21" s="225"/>
      <c r="HY21" s="226"/>
      <c r="HZ21" s="424"/>
      <c r="IA21" s="227"/>
      <c r="IB21" s="225"/>
      <c r="IC21" s="226"/>
      <c r="ID21" s="424"/>
      <c r="IE21" s="227"/>
      <c r="IG21" s="708"/>
      <c r="IH21" s="705"/>
      <c r="II21" s="706"/>
      <c r="IK21" s="574">
        <f t="shared" si="4"/>
        <v>852</v>
      </c>
      <c r="IL21" s="229">
        <f t="shared" si="5"/>
        <v>210</v>
      </c>
      <c r="IM21" s="224" t="str">
        <f t="shared" si="6"/>
        <v>1'02"61</v>
      </c>
      <c r="IN21" s="224" t="str">
        <f t="shared" si="7"/>
        <v>100m NL</v>
      </c>
    </row>
    <row r="22" spans="1:248" s="229" customFormat="1" ht="15.75" thickBot="1">
      <c r="A22" s="145" t="s">
        <v>138</v>
      </c>
      <c r="B22" s="131" t="s">
        <v>168</v>
      </c>
      <c r="C22" s="133">
        <v>2003</v>
      </c>
      <c r="D22" s="134">
        <f t="shared" si="0"/>
        <v>14</v>
      </c>
      <c r="E22" s="354" t="str">
        <f t="shared" si="10"/>
        <v>Minime</v>
      </c>
      <c r="F22" s="225" t="s">
        <v>364</v>
      </c>
      <c r="G22" s="226" t="s">
        <v>547</v>
      </c>
      <c r="H22" s="571" t="s">
        <v>496</v>
      </c>
      <c r="I22" s="227">
        <v>760</v>
      </c>
      <c r="J22" s="225"/>
      <c r="K22" s="226"/>
      <c r="L22" s="571"/>
      <c r="M22" s="227"/>
      <c r="N22" s="225"/>
      <c r="O22" s="226"/>
      <c r="P22" s="571"/>
      <c r="Q22" s="227"/>
      <c r="R22" s="225" t="s">
        <v>364</v>
      </c>
      <c r="S22" s="226" t="s">
        <v>578</v>
      </c>
      <c r="T22" s="571" t="s">
        <v>579</v>
      </c>
      <c r="U22" s="227">
        <v>783</v>
      </c>
      <c r="V22" s="225"/>
      <c r="W22" s="226"/>
      <c r="X22" s="571"/>
      <c r="Y22" s="227"/>
      <c r="Z22" s="225"/>
      <c r="AA22" s="226"/>
      <c r="AB22" s="571"/>
      <c r="AC22" s="227"/>
      <c r="AD22" s="225"/>
      <c r="AE22" s="226"/>
      <c r="AF22" s="571"/>
      <c r="AG22" s="227"/>
      <c r="AH22" s="225" t="s">
        <v>364</v>
      </c>
      <c r="AI22" s="226" t="s">
        <v>757</v>
      </c>
      <c r="AJ22" s="571" t="s">
        <v>763</v>
      </c>
      <c r="AK22" s="227">
        <v>730</v>
      </c>
      <c r="AL22" s="225"/>
      <c r="AM22" s="226"/>
      <c r="AN22" s="571"/>
      <c r="AO22" s="227"/>
      <c r="AP22" s="225"/>
      <c r="AQ22" s="226"/>
      <c r="AR22" s="571"/>
      <c r="AS22" s="227"/>
      <c r="AT22" s="225"/>
      <c r="AU22" s="226"/>
      <c r="AV22" s="571"/>
      <c r="AW22" s="227"/>
      <c r="AX22" s="225"/>
      <c r="AY22" s="226"/>
      <c r="AZ22" s="571"/>
      <c r="BA22" s="227"/>
      <c r="BB22" s="225"/>
      <c r="BC22" s="226"/>
      <c r="BD22" s="571"/>
      <c r="BE22" s="227"/>
      <c r="BF22" s="266">
        <f t="shared" si="2"/>
        <v>15</v>
      </c>
      <c r="BG22" s="354" t="str">
        <f t="shared" si="9"/>
        <v>Minime</v>
      </c>
      <c r="BH22" s="225"/>
      <c r="BI22" s="226"/>
      <c r="BJ22" s="571"/>
      <c r="BK22" s="227"/>
      <c r="BL22" s="225"/>
      <c r="BM22" s="226"/>
      <c r="BN22" s="571"/>
      <c r="BO22" s="227"/>
      <c r="BP22" s="225"/>
      <c r="BQ22" s="226"/>
      <c r="BR22" s="571"/>
      <c r="BS22" s="227"/>
      <c r="BT22" s="225"/>
      <c r="BU22" s="226"/>
      <c r="BV22" s="571"/>
      <c r="BW22" s="227"/>
      <c r="BX22" s="225"/>
      <c r="BY22" s="226"/>
      <c r="BZ22" s="571"/>
      <c r="CA22" s="227"/>
      <c r="CB22" s="225" t="s">
        <v>369</v>
      </c>
      <c r="CC22" s="226" t="s">
        <v>952</v>
      </c>
      <c r="CD22" s="571" t="s">
        <v>359</v>
      </c>
      <c r="CE22" s="227">
        <v>674</v>
      </c>
      <c r="CF22" s="225"/>
      <c r="CG22" s="226"/>
      <c r="CH22" s="571"/>
      <c r="CI22" s="227"/>
      <c r="CJ22" s="225"/>
      <c r="CK22" s="226"/>
      <c r="CL22" s="571"/>
      <c r="CM22" s="227"/>
      <c r="CN22" s="225"/>
      <c r="CO22" s="226"/>
      <c r="CP22" s="571"/>
      <c r="CQ22" s="227"/>
      <c r="CR22" s="225"/>
      <c r="CS22" s="226"/>
      <c r="CT22" s="571"/>
      <c r="CU22" s="227"/>
      <c r="CV22" s="225"/>
      <c r="CW22" s="226"/>
      <c r="CX22" s="571"/>
      <c r="CY22" s="227"/>
      <c r="CZ22" s="225"/>
      <c r="DA22" s="226"/>
      <c r="DB22" s="571"/>
      <c r="DC22" s="227"/>
      <c r="DD22" s="225"/>
      <c r="DE22" s="226"/>
      <c r="DF22" s="571"/>
      <c r="DG22" s="227"/>
      <c r="DH22" s="225"/>
      <c r="DI22" s="226"/>
      <c r="DJ22" s="571"/>
      <c r="DK22" s="227"/>
      <c r="DL22" s="225" t="s">
        <v>82</v>
      </c>
      <c r="DM22" s="226" t="s">
        <v>1090</v>
      </c>
      <c r="DN22" s="571" t="s">
        <v>349</v>
      </c>
      <c r="DO22" s="227">
        <v>801</v>
      </c>
      <c r="DP22" s="225"/>
      <c r="DQ22" s="226"/>
      <c r="DR22" s="571"/>
      <c r="DS22" s="227"/>
      <c r="DT22" s="225"/>
      <c r="DU22" s="226"/>
      <c r="DV22" s="571"/>
      <c r="DW22" s="227"/>
      <c r="DX22" s="225"/>
      <c r="DY22" s="226"/>
      <c r="DZ22" s="571"/>
      <c r="EA22" s="227"/>
      <c r="EB22" s="225"/>
      <c r="EC22" s="226"/>
      <c r="ED22" s="571"/>
      <c r="EE22" s="227"/>
      <c r="EF22" s="225"/>
      <c r="EG22" s="226"/>
      <c r="EH22" s="571"/>
      <c r="EI22" s="227"/>
      <c r="EJ22" s="225"/>
      <c r="EK22" s="226"/>
      <c r="EL22" s="571"/>
      <c r="EM22" s="227"/>
      <c r="EN22" s="225"/>
      <c r="EO22" s="226"/>
      <c r="EP22" s="571"/>
      <c r="EQ22" s="227"/>
      <c r="ER22" s="225"/>
      <c r="ES22" s="226"/>
      <c r="ET22" s="571"/>
      <c r="EU22" s="227"/>
      <c r="EV22" s="225"/>
      <c r="EW22" s="226"/>
      <c r="EX22" s="571"/>
      <c r="EY22" s="227"/>
      <c r="EZ22" s="225"/>
      <c r="FA22" s="226"/>
      <c r="FB22" s="571"/>
      <c r="FC22" s="227"/>
      <c r="FD22" s="225"/>
      <c r="FE22" s="226"/>
      <c r="FF22" s="571"/>
      <c r="FG22" s="227"/>
      <c r="FH22" s="225"/>
      <c r="FI22" s="226"/>
      <c r="FJ22" s="571"/>
      <c r="FK22" s="227"/>
      <c r="FL22" s="225"/>
      <c r="FM22" s="226"/>
      <c r="FN22" s="571"/>
      <c r="FO22" s="227"/>
      <c r="FP22" s="225"/>
      <c r="FQ22" s="226"/>
      <c r="FR22" s="571"/>
      <c r="FS22" s="227"/>
      <c r="FT22" s="225"/>
      <c r="FU22" s="226"/>
      <c r="FV22" s="571"/>
      <c r="FW22" s="227"/>
      <c r="FX22" s="225"/>
      <c r="FY22" s="226"/>
      <c r="FZ22" s="571"/>
      <c r="GA22" s="227"/>
      <c r="GB22" s="225"/>
      <c r="GC22" s="226"/>
      <c r="GD22" s="571"/>
      <c r="GE22" s="227"/>
      <c r="GF22" s="225"/>
      <c r="GG22" s="226"/>
      <c r="GH22" s="571"/>
      <c r="GI22" s="227"/>
      <c r="GJ22" s="225"/>
      <c r="GK22" s="226"/>
      <c r="GL22" s="571"/>
      <c r="GM22" s="227"/>
      <c r="GN22" s="225"/>
      <c r="GO22" s="226"/>
      <c r="GP22" s="571"/>
      <c r="GQ22" s="227"/>
      <c r="GR22" s="225"/>
      <c r="GS22" s="226"/>
      <c r="GT22" s="571"/>
      <c r="GU22" s="227"/>
      <c r="GV22" s="225"/>
      <c r="GW22" s="226"/>
      <c r="GX22" s="571"/>
      <c r="GY22" s="227"/>
      <c r="GZ22" s="225"/>
      <c r="HA22" s="226"/>
      <c r="HB22" s="571"/>
      <c r="HC22" s="227"/>
      <c r="HD22" s="225" t="s">
        <v>82</v>
      </c>
      <c r="HE22" s="226" t="s">
        <v>1438</v>
      </c>
      <c r="HF22" s="571" t="s">
        <v>616</v>
      </c>
      <c r="HG22" s="227">
        <v>823</v>
      </c>
      <c r="HH22" s="225"/>
      <c r="HI22" s="226"/>
      <c r="HJ22" s="571"/>
      <c r="HK22" s="227"/>
      <c r="HL22" s="225"/>
      <c r="HM22" s="226"/>
      <c r="HN22" s="571"/>
      <c r="HO22" s="227"/>
      <c r="HP22" s="225" t="s">
        <v>1483</v>
      </c>
      <c r="HQ22" s="226" t="s">
        <v>1484</v>
      </c>
      <c r="HR22" s="571" t="s">
        <v>1478</v>
      </c>
      <c r="HS22" s="227">
        <v>823</v>
      </c>
      <c r="HT22" s="225"/>
      <c r="HU22" s="226"/>
      <c r="HV22" s="424"/>
      <c r="HW22" s="227"/>
      <c r="HX22" s="225"/>
      <c r="HY22" s="226"/>
      <c r="HZ22" s="424"/>
      <c r="IA22" s="227"/>
      <c r="IB22" s="225"/>
      <c r="IC22" s="226"/>
      <c r="ID22" s="424"/>
      <c r="IE22" s="227"/>
      <c r="IG22" s="708"/>
      <c r="IH22" s="705"/>
      <c r="II22" s="706"/>
      <c r="IK22" s="574">
        <f t="shared" si="4"/>
        <v>823</v>
      </c>
      <c r="IL22" s="229">
        <f t="shared" si="5"/>
        <v>210</v>
      </c>
      <c r="IM22" s="224" t="str">
        <f t="shared" si="6"/>
        <v>33"27</v>
      </c>
      <c r="IN22" s="224" t="str">
        <f t="shared" si="7"/>
        <v>50m DOS</v>
      </c>
    </row>
    <row r="23" spans="1:248" s="229" customFormat="1" ht="15.75" thickBot="1">
      <c r="A23" s="145" t="s">
        <v>138</v>
      </c>
      <c r="B23" s="131" t="s">
        <v>168</v>
      </c>
      <c r="C23" s="133">
        <v>2003</v>
      </c>
      <c r="D23" s="134">
        <f t="shared" si="0"/>
        <v>14</v>
      </c>
      <c r="E23" s="354" t="str">
        <f t="shared" si="10"/>
        <v>Minime</v>
      </c>
      <c r="F23" s="225" t="s">
        <v>82</v>
      </c>
      <c r="G23" s="226" t="s">
        <v>550</v>
      </c>
      <c r="H23" s="571" t="s">
        <v>497</v>
      </c>
      <c r="I23" s="227">
        <v>759</v>
      </c>
      <c r="J23" s="225"/>
      <c r="K23" s="226"/>
      <c r="L23" s="571"/>
      <c r="M23" s="227"/>
      <c r="N23" s="225"/>
      <c r="O23" s="226"/>
      <c r="P23" s="571"/>
      <c r="Q23" s="227"/>
      <c r="R23" s="225" t="s">
        <v>82</v>
      </c>
      <c r="S23" s="226" t="s">
        <v>580</v>
      </c>
      <c r="T23" s="571" t="s">
        <v>581</v>
      </c>
      <c r="U23" s="227">
        <v>771</v>
      </c>
      <c r="V23" s="225"/>
      <c r="W23" s="226"/>
      <c r="X23" s="571"/>
      <c r="Y23" s="227"/>
      <c r="Z23" s="225"/>
      <c r="AA23" s="226"/>
      <c r="AB23" s="571"/>
      <c r="AC23" s="227"/>
      <c r="AD23" s="225"/>
      <c r="AE23" s="226"/>
      <c r="AF23" s="571"/>
      <c r="AG23" s="227"/>
      <c r="AH23" s="225" t="s">
        <v>83</v>
      </c>
      <c r="AI23" s="226" t="s">
        <v>758</v>
      </c>
      <c r="AJ23" s="571" t="s">
        <v>579</v>
      </c>
      <c r="AK23" s="227">
        <v>769</v>
      </c>
      <c r="AL23" s="225"/>
      <c r="AM23" s="226"/>
      <c r="AN23" s="571"/>
      <c r="AO23" s="227"/>
      <c r="AP23" s="225"/>
      <c r="AQ23" s="226"/>
      <c r="AR23" s="571"/>
      <c r="AS23" s="227"/>
      <c r="AT23" s="225"/>
      <c r="AU23" s="226"/>
      <c r="AV23" s="571"/>
      <c r="AW23" s="227"/>
      <c r="AX23" s="225"/>
      <c r="AY23" s="226"/>
      <c r="AZ23" s="571"/>
      <c r="BA23" s="227"/>
      <c r="BB23" s="225"/>
      <c r="BC23" s="226"/>
      <c r="BD23" s="571"/>
      <c r="BE23" s="227"/>
      <c r="BF23" s="266">
        <f t="shared" si="2"/>
        <v>15</v>
      </c>
      <c r="BG23" s="354" t="str">
        <f t="shared" si="9"/>
        <v>Minime</v>
      </c>
      <c r="BH23" s="225"/>
      <c r="BI23" s="226"/>
      <c r="BJ23" s="571"/>
      <c r="BK23" s="227"/>
      <c r="BL23" s="225"/>
      <c r="BM23" s="226"/>
      <c r="BN23" s="571"/>
      <c r="BO23" s="227"/>
      <c r="BP23" s="225"/>
      <c r="BQ23" s="226"/>
      <c r="BR23" s="571"/>
      <c r="BS23" s="227"/>
      <c r="BT23" s="225"/>
      <c r="BU23" s="226"/>
      <c r="BV23" s="571"/>
      <c r="BW23" s="227"/>
      <c r="BX23" s="225"/>
      <c r="BY23" s="226"/>
      <c r="BZ23" s="571"/>
      <c r="CA23" s="227"/>
      <c r="CB23" s="225"/>
      <c r="CC23" s="226"/>
      <c r="CD23" s="571"/>
      <c r="CE23" s="227"/>
      <c r="CF23" s="225"/>
      <c r="CG23" s="226"/>
      <c r="CH23" s="571"/>
      <c r="CI23" s="227"/>
      <c r="CJ23" s="225"/>
      <c r="CK23" s="226"/>
      <c r="CL23" s="571"/>
      <c r="CM23" s="227"/>
      <c r="CN23" s="225"/>
      <c r="CO23" s="226"/>
      <c r="CP23" s="571"/>
      <c r="CQ23" s="227"/>
      <c r="CR23" s="225"/>
      <c r="CS23" s="226"/>
      <c r="CT23" s="571"/>
      <c r="CU23" s="227"/>
      <c r="CV23" s="225"/>
      <c r="CW23" s="226"/>
      <c r="CX23" s="571"/>
      <c r="CY23" s="227"/>
      <c r="CZ23" s="225"/>
      <c r="DA23" s="226"/>
      <c r="DB23" s="571"/>
      <c r="DC23" s="227"/>
      <c r="DD23" s="225"/>
      <c r="DE23" s="226"/>
      <c r="DF23" s="571"/>
      <c r="DG23" s="227"/>
      <c r="DH23" s="225"/>
      <c r="DI23" s="226"/>
      <c r="DJ23" s="571"/>
      <c r="DK23" s="227"/>
      <c r="DL23" s="225" t="s">
        <v>369</v>
      </c>
      <c r="DM23" s="226" t="s">
        <v>523</v>
      </c>
      <c r="DN23" s="571" t="s">
        <v>616</v>
      </c>
      <c r="DO23" s="227">
        <v>743</v>
      </c>
      <c r="DP23" s="225"/>
      <c r="DQ23" s="226"/>
      <c r="DR23" s="571"/>
      <c r="DS23" s="227"/>
      <c r="DT23" s="225"/>
      <c r="DU23" s="226"/>
      <c r="DV23" s="571"/>
      <c r="DW23" s="227"/>
      <c r="DX23" s="225"/>
      <c r="DY23" s="226"/>
      <c r="DZ23" s="571"/>
      <c r="EA23" s="227"/>
      <c r="EB23" s="225"/>
      <c r="EC23" s="226"/>
      <c r="ED23" s="571"/>
      <c r="EE23" s="227"/>
      <c r="EF23" s="225"/>
      <c r="EG23" s="226"/>
      <c r="EH23" s="571"/>
      <c r="EI23" s="227"/>
      <c r="EJ23" s="225"/>
      <c r="EK23" s="226"/>
      <c r="EL23" s="571"/>
      <c r="EM23" s="227"/>
      <c r="EN23" s="225"/>
      <c r="EO23" s="226"/>
      <c r="EP23" s="571"/>
      <c r="EQ23" s="227"/>
      <c r="ER23" s="225"/>
      <c r="ES23" s="226"/>
      <c r="ET23" s="571"/>
      <c r="EU23" s="227"/>
      <c r="EV23" s="225"/>
      <c r="EW23" s="226"/>
      <c r="EX23" s="571"/>
      <c r="EY23" s="227"/>
      <c r="EZ23" s="225"/>
      <c r="FA23" s="226"/>
      <c r="FB23" s="571"/>
      <c r="FC23" s="227"/>
      <c r="FD23" s="225"/>
      <c r="FE23" s="226"/>
      <c r="FF23" s="571"/>
      <c r="FG23" s="227"/>
      <c r="FH23" s="225"/>
      <c r="FI23" s="226"/>
      <c r="FJ23" s="571"/>
      <c r="FK23" s="227"/>
      <c r="FL23" s="225"/>
      <c r="FM23" s="226"/>
      <c r="FN23" s="571"/>
      <c r="FO23" s="227"/>
      <c r="FP23" s="225"/>
      <c r="FQ23" s="226"/>
      <c r="FR23" s="571"/>
      <c r="FS23" s="227"/>
      <c r="FT23" s="225"/>
      <c r="FU23" s="226"/>
      <c r="FV23" s="571"/>
      <c r="FW23" s="227"/>
      <c r="FX23" s="225"/>
      <c r="FY23" s="226"/>
      <c r="FZ23" s="571"/>
      <c r="GA23" s="227"/>
      <c r="GB23" s="225"/>
      <c r="GC23" s="226"/>
      <c r="GD23" s="571"/>
      <c r="GE23" s="227"/>
      <c r="GF23" s="225"/>
      <c r="GG23" s="226"/>
      <c r="GH23" s="571"/>
      <c r="GI23" s="227"/>
      <c r="GJ23" s="225"/>
      <c r="GK23" s="226"/>
      <c r="GL23" s="571"/>
      <c r="GM23" s="227"/>
      <c r="GN23" s="225"/>
      <c r="GO23" s="226"/>
      <c r="GP23" s="571"/>
      <c r="GQ23" s="227"/>
      <c r="GR23" s="225"/>
      <c r="GS23" s="226"/>
      <c r="GT23" s="571"/>
      <c r="GU23" s="227"/>
      <c r="GV23" s="225"/>
      <c r="GW23" s="226"/>
      <c r="GX23" s="571"/>
      <c r="GY23" s="227"/>
      <c r="GZ23" s="225"/>
      <c r="HA23" s="226"/>
      <c r="HB23" s="571"/>
      <c r="HC23" s="227"/>
      <c r="HD23" s="225" t="s">
        <v>369</v>
      </c>
      <c r="HE23" s="226" t="s">
        <v>523</v>
      </c>
      <c r="HF23" s="571" t="s">
        <v>1219</v>
      </c>
      <c r="HG23" s="227">
        <v>743</v>
      </c>
      <c r="HH23" s="225"/>
      <c r="HI23" s="226"/>
      <c r="HJ23" s="571"/>
      <c r="HK23" s="227"/>
      <c r="HL23" s="225"/>
      <c r="HM23" s="226"/>
      <c r="HN23" s="571"/>
      <c r="HO23" s="227"/>
      <c r="HP23" s="225"/>
      <c r="HQ23" s="226"/>
      <c r="HR23" s="571"/>
      <c r="HS23" s="227"/>
      <c r="HT23" s="225"/>
      <c r="HU23" s="226"/>
      <c r="HV23" s="424"/>
      <c r="HW23" s="227"/>
      <c r="HX23" s="225"/>
      <c r="HY23" s="226"/>
      <c r="HZ23" s="424"/>
      <c r="IA23" s="227"/>
      <c r="IB23" s="225"/>
      <c r="IC23" s="226"/>
      <c r="ID23" s="424"/>
      <c r="IE23" s="227"/>
      <c r="IG23" s="708"/>
      <c r="IH23" s="705"/>
      <c r="II23" s="706"/>
      <c r="IK23" s="574">
        <f t="shared" si="4"/>
        <v>771</v>
      </c>
      <c r="IL23" s="229">
        <f t="shared" si="5"/>
        <v>16</v>
      </c>
      <c r="IM23" s="311" t="str">
        <f t="shared" si="6"/>
        <v>34"31</v>
      </c>
      <c r="IN23" s="311" t="str">
        <f t="shared" si="7"/>
        <v>50m DOS</v>
      </c>
    </row>
    <row r="24" spans="1:248" s="229" customFormat="1" ht="15.75" thickBot="1">
      <c r="A24" s="145" t="s">
        <v>138</v>
      </c>
      <c r="B24" s="131" t="s">
        <v>168</v>
      </c>
      <c r="C24" s="133">
        <v>2003</v>
      </c>
      <c r="D24" s="134">
        <f t="shared" si="0"/>
        <v>14</v>
      </c>
      <c r="E24" s="354" t="str">
        <f t="shared" si="10"/>
        <v>Minime</v>
      </c>
      <c r="F24" s="225" t="s">
        <v>83</v>
      </c>
      <c r="G24" s="226" t="s">
        <v>551</v>
      </c>
      <c r="H24" s="571" t="s">
        <v>497</v>
      </c>
      <c r="I24" s="227">
        <v>717</v>
      </c>
      <c r="J24" s="225"/>
      <c r="K24" s="226"/>
      <c r="L24" s="571"/>
      <c r="M24" s="227"/>
      <c r="N24" s="225"/>
      <c r="O24" s="226"/>
      <c r="P24" s="571"/>
      <c r="Q24" s="227"/>
      <c r="R24" s="225" t="s">
        <v>83</v>
      </c>
      <c r="S24" s="226" t="s">
        <v>582</v>
      </c>
      <c r="T24" s="571" t="s">
        <v>380</v>
      </c>
      <c r="U24" s="227">
        <v>742</v>
      </c>
      <c r="V24" s="225"/>
      <c r="W24" s="226"/>
      <c r="X24" s="571"/>
      <c r="Y24" s="227"/>
      <c r="Z24" s="225"/>
      <c r="AA24" s="226"/>
      <c r="AB24" s="571"/>
      <c r="AC24" s="227"/>
      <c r="AD24" s="225"/>
      <c r="AE24" s="226"/>
      <c r="AF24" s="571"/>
      <c r="AG24" s="227"/>
      <c r="AH24" s="225" t="s">
        <v>369</v>
      </c>
      <c r="AI24" s="226" t="s">
        <v>759</v>
      </c>
      <c r="AJ24" s="571" t="s">
        <v>764</v>
      </c>
      <c r="AK24" s="227">
        <v>693</v>
      </c>
      <c r="AL24" s="225"/>
      <c r="AM24" s="226"/>
      <c r="AN24" s="571"/>
      <c r="AO24" s="227"/>
      <c r="AP24" s="225"/>
      <c r="AQ24" s="226"/>
      <c r="AR24" s="571"/>
      <c r="AS24" s="227"/>
      <c r="AT24" s="225"/>
      <c r="AU24" s="226"/>
      <c r="AV24" s="571"/>
      <c r="AW24" s="227"/>
      <c r="AX24" s="225"/>
      <c r="AY24" s="226"/>
      <c r="AZ24" s="571"/>
      <c r="BA24" s="227"/>
      <c r="BB24" s="225"/>
      <c r="BC24" s="226"/>
      <c r="BD24" s="571"/>
      <c r="BE24" s="227"/>
      <c r="BF24" s="266">
        <f t="shared" si="2"/>
        <v>15</v>
      </c>
      <c r="BG24" s="354" t="str">
        <f>VLOOKUP(INDEX(CAT,MATCH(BF24,CAT)+1)-1,categorie,2,TRUE)</f>
        <v>Minime</v>
      </c>
      <c r="BH24" s="225"/>
      <c r="BI24" s="226"/>
      <c r="BJ24" s="571"/>
      <c r="BK24" s="227"/>
      <c r="BL24" s="225"/>
      <c r="BM24" s="226"/>
      <c r="BN24" s="571"/>
      <c r="BO24" s="227"/>
      <c r="BP24" s="225"/>
      <c r="BQ24" s="226"/>
      <c r="BR24" s="571"/>
      <c r="BS24" s="227"/>
      <c r="BT24" s="225"/>
      <c r="BU24" s="226"/>
      <c r="BV24" s="571"/>
      <c r="BW24" s="227"/>
      <c r="BX24" s="225"/>
      <c r="BY24" s="226"/>
      <c r="BZ24" s="571"/>
      <c r="CA24" s="227"/>
      <c r="CB24" s="225"/>
      <c r="CC24" s="226"/>
      <c r="CD24" s="571"/>
      <c r="CE24" s="227"/>
      <c r="CF24" s="225"/>
      <c r="CG24" s="226"/>
      <c r="CH24" s="571"/>
      <c r="CI24" s="227"/>
      <c r="CJ24" s="225"/>
      <c r="CK24" s="226"/>
      <c r="CL24" s="571"/>
      <c r="CM24" s="227"/>
      <c r="CN24" s="225"/>
      <c r="CO24" s="226"/>
      <c r="CP24" s="571"/>
      <c r="CQ24" s="227"/>
      <c r="CR24" s="225"/>
      <c r="CS24" s="226"/>
      <c r="CT24" s="571"/>
      <c r="CU24" s="227"/>
      <c r="CV24" s="225"/>
      <c r="CW24" s="226"/>
      <c r="CX24" s="571"/>
      <c r="CY24" s="227"/>
      <c r="CZ24" s="225"/>
      <c r="DA24" s="226"/>
      <c r="DB24" s="571"/>
      <c r="DC24" s="227"/>
      <c r="DD24" s="225"/>
      <c r="DE24" s="226"/>
      <c r="DF24" s="571"/>
      <c r="DG24" s="227"/>
      <c r="DH24" s="225"/>
      <c r="DI24" s="226"/>
      <c r="DJ24" s="571"/>
      <c r="DK24" s="227"/>
      <c r="DL24" s="225"/>
      <c r="DM24" s="226"/>
      <c r="DN24" s="571"/>
      <c r="DO24" s="227"/>
      <c r="DP24" s="225"/>
      <c r="DQ24" s="226"/>
      <c r="DR24" s="571"/>
      <c r="DS24" s="227"/>
      <c r="DT24" s="225"/>
      <c r="DU24" s="226"/>
      <c r="DV24" s="571"/>
      <c r="DW24" s="227"/>
      <c r="DX24" s="225"/>
      <c r="DY24" s="226"/>
      <c r="DZ24" s="571"/>
      <c r="EA24" s="227"/>
      <c r="EB24" s="225"/>
      <c r="EC24" s="226"/>
      <c r="ED24" s="571"/>
      <c r="EE24" s="227"/>
      <c r="EF24" s="225"/>
      <c r="EG24" s="226"/>
      <c r="EH24" s="571"/>
      <c r="EI24" s="227"/>
      <c r="EJ24" s="225"/>
      <c r="EK24" s="226"/>
      <c r="EL24" s="571"/>
      <c r="EM24" s="227"/>
      <c r="EN24" s="225"/>
      <c r="EO24" s="226"/>
      <c r="EP24" s="571"/>
      <c r="EQ24" s="227"/>
      <c r="ER24" s="225"/>
      <c r="ES24" s="226"/>
      <c r="ET24" s="571"/>
      <c r="EU24" s="227"/>
      <c r="EV24" s="225"/>
      <c r="EW24" s="226"/>
      <c r="EX24" s="571"/>
      <c r="EY24" s="227"/>
      <c r="EZ24" s="225"/>
      <c r="FA24" s="226"/>
      <c r="FB24" s="571"/>
      <c r="FC24" s="227"/>
      <c r="FD24" s="225"/>
      <c r="FE24" s="226"/>
      <c r="FF24" s="571"/>
      <c r="FG24" s="227"/>
      <c r="FH24" s="225"/>
      <c r="FI24" s="226"/>
      <c r="FJ24" s="571"/>
      <c r="FK24" s="227"/>
      <c r="FL24" s="225"/>
      <c r="FM24" s="226"/>
      <c r="FN24" s="571"/>
      <c r="FO24" s="227"/>
      <c r="FP24" s="225"/>
      <c r="FQ24" s="226"/>
      <c r="FR24" s="571"/>
      <c r="FS24" s="227"/>
      <c r="FT24" s="225"/>
      <c r="FU24" s="226"/>
      <c r="FV24" s="571"/>
      <c r="FW24" s="227"/>
      <c r="FX24" s="225"/>
      <c r="FY24" s="226"/>
      <c r="FZ24" s="571"/>
      <c r="GA24" s="227"/>
      <c r="GB24" s="225"/>
      <c r="GC24" s="226"/>
      <c r="GD24" s="571"/>
      <c r="GE24" s="227"/>
      <c r="GF24" s="225"/>
      <c r="GG24" s="226"/>
      <c r="GH24" s="571"/>
      <c r="GI24" s="227"/>
      <c r="GJ24" s="225"/>
      <c r="GK24" s="226"/>
      <c r="GL24" s="571"/>
      <c r="GM24" s="227"/>
      <c r="GN24" s="225"/>
      <c r="GO24" s="226"/>
      <c r="GP24" s="571"/>
      <c r="GQ24" s="227"/>
      <c r="GR24" s="225"/>
      <c r="GS24" s="226"/>
      <c r="GT24" s="571"/>
      <c r="GU24" s="227"/>
      <c r="GV24" s="225"/>
      <c r="GW24" s="226"/>
      <c r="GX24" s="571"/>
      <c r="GY24" s="227"/>
      <c r="GZ24" s="225"/>
      <c r="HA24" s="226"/>
      <c r="HB24" s="571"/>
      <c r="HC24" s="227"/>
      <c r="HD24" s="225" t="s">
        <v>347</v>
      </c>
      <c r="HE24" s="226" t="s">
        <v>1439</v>
      </c>
      <c r="HF24" s="571" t="s">
        <v>604</v>
      </c>
      <c r="HG24" s="227">
        <v>753</v>
      </c>
      <c r="HH24" s="225"/>
      <c r="HI24" s="226"/>
      <c r="HJ24" s="571"/>
      <c r="HK24" s="227"/>
      <c r="HL24" s="225"/>
      <c r="HM24" s="226"/>
      <c r="HN24" s="571"/>
      <c r="HO24" s="227"/>
      <c r="HP24" s="225"/>
      <c r="HQ24" s="226"/>
      <c r="HR24" s="571"/>
      <c r="HS24" s="227"/>
      <c r="HT24" s="225"/>
      <c r="HU24" s="226"/>
      <c r="HV24" s="424"/>
      <c r="HW24" s="227"/>
      <c r="HX24" s="225"/>
      <c r="HY24" s="226"/>
      <c r="HZ24" s="424"/>
      <c r="IA24" s="227"/>
      <c r="IB24" s="225"/>
      <c r="IC24" s="226"/>
      <c r="ID24" s="424"/>
      <c r="IE24" s="227"/>
      <c r="IG24" s="708"/>
      <c r="IH24" s="705"/>
      <c r="II24" s="706"/>
      <c r="IK24" s="574">
        <f t="shared" si="4"/>
        <v>753</v>
      </c>
      <c r="IL24" s="229">
        <f t="shared" si="5"/>
        <v>210</v>
      </c>
      <c r="IM24" s="337" t="str">
        <f t="shared" si="6"/>
        <v>2'38"21</v>
      </c>
      <c r="IN24" s="337" t="str">
        <f t="shared" si="7"/>
        <v>200m 4N</v>
      </c>
    </row>
    <row r="25" spans="1:248" s="229" customFormat="1" ht="15.75" thickBot="1">
      <c r="A25" s="145" t="s">
        <v>138</v>
      </c>
      <c r="B25" s="131" t="s">
        <v>168</v>
      </c>
      <c r="C25" s="133">
        <v>2003</v>
      </c>
      <c r="D25" s="134">
        <f t="shared" si="0"/>
        <v>14</v>
      </c>
      <c r="E25" s="354" t="str">
        <f t="shared" si="10"/>
        <v>Minime</v>
      </c>
      <c r="F25" s="225" t="s">
        <v>369</v>
      </c>
      <c r="G25" s="226" t="s">
        <v>517</v>
      </c>
      <c r="H25" s="571" t="s">
        <v>494</v>
      </c>
      <c r="I25" s="227">
        <v>677</v>
      </c>
      <c r="J25" s="225"/>
      <c r="K25" s="226"/>
      <c r="L25" s="571"/>
      <c r="M25" s="227"/>
      <c r="N25" s="225"/>
      <c r="O25" s="226"/>
      <c r="P25" s="571"/>
      <c r="Q25" s="227"/>
      <c r="R25" s="225" t="s">
        <v>369</v>
      </c>
      <c r="S25" s="226" t="s">
        <v>583</v>
      </c>
      <c r="T25" s="571" t="s">
        <v>584</v>
      </c>
      <c r="U25" s="227">
        <v>717</v>
      </c>
      <c r="V25" s="225"/>
      <c r="W25" s="226"/>
      <c r="X25" s="571"/>
      <c r="Y25" s="227"/>
      <c r="Z25" s="225"/>
      <c r="AA25" s="226"/>
      <c r="AB25" s="571"/>
      <c r="AC25" s="227"/>
      <c r="AD25" s="225"/>
      <c r="AE25" s="226"/>
      <c r="AF25" s="571"/>
      <c r="AG25" s="227"/>
      <c r="AH25" s="225" t="s">
        <v>347</v>
      </c>
      <c r="AI25" s="226" t="s">
        <v>760</v>
      </c>
      <c r="AJ25" s="571" t="s">
        <v>478</v>
      </c>
      <c r="AK25" s="227">
        <v>730</v>
      </c>
      <c r="AL25" s="225"/>
      <c r="AM25" s="226"/>
      <c r="AN25" s="571"/>
      <c r="AO25" s="227"/>
      <c r="AP25" s="225"/>
      <c r="AQ25" s="226"/>
      <c r="AR25" s="571"/>
      <c r="AS25" s="227"/>
      <c r="AT25" s="225"/>
      <c r="AU25" s="226"/>
      <c r="AV25" s="571"/>
      <c r="AW25" s="227"/>
      <c r="AX25" s="225"/>
      <c r="AY25" s="226"/>
      <c r="AZ25" s="571"/>
      <c r="BA25" s="227"/>
      <c r="BB25" s="225"/>
      <c r="BC25" s="226"/>
      <c r="BD25" s="571"/>
      <c r="BE25" s="227"/>
      <c r="BF25" s="266">
        <f t="shared" si="2"/>
        <v>15</v>
      </c>
      <c r="BG25" s="354" t="str">
        <f>VLOOKUP(INDEX(CAT,MATCH(BF25,CAT)+1)-1,categorie,2,TRUE)</f>
        <v>Minime</v>
      </c>
      <c r="BH25" s="225"/>
      <c r="BI25" s="226"/>
      <c r="BJ25" s="571"/>
      <c r="BK25" s="227"/>
      <c r="BL25" s="225"/>
      <c r="BM25" s="226"/>
      <c r="BN25" s="571"/>
      <c r="BO25" s="227"/>
      <c r="BP25" s="225"/>
      <c r="BQ25" s="226"/>
      <c r="BR25" s="571"/>
      <c r="BS25" s="227"/>
      <c r="BT25" s="225"/>
      <c r="BU25" s="226"/>
      <c r="BV25" s="571"/>
      <c r="BW25" s="227"/>
      <c r="BX25" s="225"/>
      <c r="BY25" s="226"/>
      <c r="BZ25" s="571"/>
      <c r="CA25" s="227"/>
      <c r="CB25" s="225"/>
      <c r="CC25" s="226"/>
      <c r="CD25" s="571"/>
      <c r="CE25" s="227"/>
      <c r="CF25" s="225"/>
      <c r="CG25" s="226"/>
      <c r="CH25" s="571"/>
      <c r="CI25" s="227"/>
      <c r="CJ25" s="225"/>
      <c r="CK25" s="226"/>
      <c r="CL25" s="571"/>
      <c r="CM25" s="227"/>
      <c r="CN25" s="225"/>
      <c r="CO25" s="226"/>
      <c r="CP25" s="571"/>
      <c r="CQ25" s="227"/>
      <c r="CR25" s="225"/>
      <c r="CS25" s="226"/>
      <c r="CT25" s="571"/>
      <c r="CU25" s="227"/>
      <c r="CV25" s="225"/>
      <c r="CW25" s="226"/>
      <c r="CX25" s="571"/>
      <c r="CY25" s="227"/>
      <c r="CZ25" s="225"/>
      <c r="DA25" s="226"/>
      <c r="DB25" s="571"/>
      <c r="DC25" s="227"/>
      <c r="DD25" s="225"/>
      <c r="DE25" s="226"/>
      <c r="DF25" s="571"/>
      <c r="DG25" s="227"/>
      <c r="DH25" s="225"/>
      <c r="DI25" s="226"/>
      <c r="DJ25" s="571"/>
      <c r="DK25" s="227"/>
      <c r="DL25" s="225"/>
      <c r="DM25" s="226"/>
      <c r="DN25" s="571"/>
      <c r="DO25" s="227"/>
      <c r="DP25" s="225"/>
      <c r="DQ25" s="226"/>
      <c r="DR25" s="571"/>
      <c r="DS25" s="227"/>
      <c r="DT25" s="225"/>
      <c r="DU25" s="226"/>
      <c r="DV25" s="571"/>
      <c r="DW25" s="227"/>
      <c r="DX25" s="225"/>
      <c r="DY25" s="226"/>
      <c r="DZ25" s="571"/>
      <c r="EA25" s="227"/>
      <c r="EB25" s="225"/>
      <c r="EC25" s="226"/>
      <c r="ED25" s="571"/>
      <c r="EE25" s="227"/>
      <c r="EF25" s="225"/>
      <c r="EG25" s="226"/>
      <c r="EH25" s="571"/>
      <c r="EI25" s="227"/>
      <c r="EJ25" s="225"/>
      <c r="EK25" s="226"/>
      <c r="EL25" s="571"/>
      <c r="EM25" s="227"/>
      <c r="EN25" s="225"/>
      <c r="EO25" s="226"/>
      <c r="EP25" s="571"/>
      <c r="EQ25" s="227"/>
      <c r="ER25" s="225"/>
      <c r="ES25" s="226"/>
      <c r="ET25" s="571"/>
      <c r="EU25" s="227"/>
      <c r="EV25" s="225"/>
      <c r="EW25" s="226"/>
      <c r="EX25" s="571"/>
      <c r="EY25" s="227"/>
      <c r="EZ25" s="225"/>
      <c r="FA25" s="226"/>
      <c r="FB25" s="571"/>
      <c r="FC25" s="227"/>
      <c r="FD25" s="225"/>
      <c r="FE25" s="226"/>
      <c r="FF25" s="571"/>
      <c r="FG25" s="227"/>
      <c r="FH25" s="225"/>
      <c r="FI25" s="226"/>
      <c r="FJ25" s="571"/>
      <c r="FK25" s="227"/>
      <c r="FL25" s="225"/>
      <c r="FM25" s="226"/>
      <c r="FN25" s="571"/>
      <c r="FO25" s="227"/>
      <c r="FP25" s="225"/>
      <c r="FQ25" s="226"/>
      <c r="FR25" s="571"/>
      <c r="FS25" s="227"/>
      <c r="FT25" s="225"/>
      <c r="FU25" s="226"/>
      <c r="FV25" s="571"/>
      <c r="FW25" s="227"/>
      <c r="FX25" s="225"/>
      <c r="FY25" s="226"/>
      <c r="FZ25" s="571"/>
      <c r="GA25" s="227"/>
      <c r="GB25" s="225"/>
      <c r="GC25" s="226"/>
      <c r="GD25" s="571"/>
      <c r="GE25" s="227"/>
      <c r="GF25" s="225"/>
      <c r="GG25" s="226"/>
      <c r="GH25" s="571"/>
      <c r="GI25" s="227"/>
      <c r="GJ25" s="225"/>
      <c r="GK25" s="226"/>
      <c r="GL25" s="571"/>
      <c r="GM25" s="227"/>
      <c r="GN25" s="225"/>
      <c r="GO25" s="226"/>
      <c r="GP25" s="571"/>
      <c r="GQ25" s="227"/>
      <c r="GR25" s="225"/>
      <c r="GS25" s="226"/>
      <c r="GT25" s="571"/>
      <c r="GU25" s="227"/>
      <c r="GV25" s="225"/>
      <c r="GW25" s="226"/>
      <c r="GX25" s="571"/>
      <c r="GY25" s="227"/>
      <c r="GZ25" s="225"/>
      <c r="HA25" s="226"/>
      <c r="HB25" s="571"/>
      <c r="HC25" s="227"/>
      <c r="HD25" s="225"/>
      <c r="HE25" s="226"/>
      <c r="HF25" s="571"/>
      <c r="HG25" s="227"/>
      <c r="HH25" s="225"/>
      <c r="HI25" s="226"/>
      <c r="HJ25" s="571"/>
      <c r="HK25" s="227"/>
      <c r="HL25" s="225"/>
      <c r="HM25" s="226"/>
      <c r="HN25" s="571"/>
      <c r="HO25" s="227"/>
      <c r="HP25" s="225"/>
      <c r="HQ25" s="226"/>
      <c r="HR25" s="571"/>
      <c r="HS25" s="227"/>
      <c r="HT25" s="225"/>
      <c r="HU25" s="226"/>
      <c r="HV25" s="424"/>
      <c r="HW25" s="227"/>
      <c r="HX25" s="225"/>
      <c r="HY25" s="226"/>
      <c r="HZ25" s="424"/>
      <c r="IA25" s="227"/>
      <c r="IB25" s="225"/>
      <c r="IC25" s="226"/>
      <c r="ID25" s="424"/>
      <c r="IE25" s="227"/>
      <c r="IG25" s="708"/>
      <c r="IH25" s="705"/>
      <c r="II25" s="706"/>
      <c r="IK25" s="574">
        <f t="shared" si="4"/>
        <v>730</v>
      </c>
      <c r="IL25" s="229">
        <f t="shared" si="5"/>
        <v>32</v>
      </c>
      <c r="IM25" s="425" t="str">
        <f t="shared" si="6"/>
        <v>2'40"10</v>
      </c>
      <c r="IN25" s="425" t="str">
        <f t="shared" si="7"/>
        <v>200m 4N</v>
      </c>
    </row>
    <row r="26" spans="1:248" s="229" customFormat="1" ht="15.75" thickBot="1">
      <c r="A26" s="145" t="s">
        <v>138</v>
      </c>
      <c r="B26" s="131" t="s">
        <v>168</v>
      </c>
      <c r="C26" s="133">
        <v>2003</v>
      </c>
      <c r="D26" s="134">
        <f t="shared" si="0"/>
        <v>14</v>
      </c>
      <c r="E26" s="354" t="str">
        <f t="shared" si="10"/>
        <v>Minime</v>
      </c>
      <c r="F26" s="225"/>
      <c r="G26" s="226"/>
      <c r="H26" s="571"/>
      <c r="I26" s="227"/>
      <c r="J26" s="225"/>
      <c r="K26" s="226"/>
      <c r="L26" s="571"/>
      <c r="M26" s="227"/>
      <c r="N26" s="225"/>
      <c r="O26" s="226"/>
      <c r="P26" s="571"/>
      <c r="Q26" s="227"/>
      <c r="R26" s="225"/>
      <c r="S26" s="226"/>
      <c r="T26" s="571"/>
      <c r="U26" s="227"/>
      <c r="V26" s="225"/>
      <c r="W26" s="226"/>
      <c r="X26" s="571"/>
      <c r="Y26" s="227"/>
      <c r="Z26" s="225"/>
      <c r="AA26" s="226"/>
      <c r="AB26" s="571"/>
      <c r="AC26" s="227"/>
      <c r="AD26" s="225"/>
      <c r="AE26" s="226"/>
      <c r="AF26" s="571"/>
      <c r="AG26" s="227"/>
      <c r="AH26" s="225"/>
      <c r="AI26" s="226"/>
      <c r="AJ26" s="571"/>
      <c r="AK26" s="227"/>
      <c r="AL26" s="225"/>
      <c r="AM26" s="226"/>
      <c r="AN26" s="571"/>
      <c r="AO26" s="227"/>
      <c r="AP26" s="225"/>
      <c r="AQ26" s="226"/>
      <c r="AR26" s="571"/>
      <c r="AS26" s="227"/>
      <c r="AT26" s="225"/>
      <c r="AU26" s="226"/>
      <c r="AV26" s="571"/>
      <c r="AW26" s="227"/>
      <c r="AX26" s="225"/>
      <c r="AY26" s="226"/>
      <c r="AZ26" s="571"/>
      <c r="BA26" s="227"/>
      <c r="BB26" s="225"/>
      <c r="BC26" s="226"/>
      <c r="BD26" s="571"/>
      <c r="BE26" s="227"/>
      <c r="BF26" s="266">
        <f t="shared" si="2"/>
        <v>15</v>
      </c>
      <c r="BG26" s="354" t="str">
        <f>VLOOKUP(INDEX(CAT,MATCH(BF26,CAT)+1)-1,categorie,2,TRUE)</f>
        <v>Minime</v>
      </c>
      <c r="BH26" s="225"/>
      <c r="BI26" s="226"/>
      <c r="BJ26" s="571"/>
      <c r="BK26" s="227"/>
      <c r="BL26" s="225"/>
      <c r="BM26" s="226"/>
      <c r="BN26" s="571"/>
      <c r="BO26" s="227"/>
      <c r="BP26" s="225"/>
      <c r="BQ26" s="226"/>
      <c r="BR26" s="571"/>
      <c r="BS26" s="227"/>
      <c r="BT26" s="225"/>
      <c r="BU26" s="226"/>
      <c r="BV26" s="571"/>
      <c r="BW26" s="227"/>
      <c r="BX26" s="225"/>
      <c r="BY26" s="226"/>
      <c r="BZ26" s="571"/>
      <c r="CA26" s="227"/>
      <c r="CB26" s="225"/>
      <c r="CC26" s="226"/>
      <c r="CD26" s="571"/>
      <c r="CE26" s="227"/>
      <c r="CF26" s="225"/>
      <c r="CG26" s="226"/>
      <c r="CH26" s="571"/>
      <c r="CI26" s="227"/>
      <c r="CJ26" s="225"/>
      <c r="CK26" s="226"/>
      <c r="CL26" s="571"/>
      <c r="CM26" s="227"/>
      <c r="CN26" s="225"/>
      <c r="CO26" s="226"/>
      <c r="CP26" s="571"/>
      <c r="CQ26" s="227"/>
      <c r="CR26" s="225"/>
      <c r="CS26" s="226"/>
      <c r="CT26" s="571"/>
      <c r="CU26" s="227"/>
      <c r="CV26" s="225"/>
      <c r="CW26" s="226"/>
      <c r="CX26" s="571"/>
      <c r="CY26" s="227"/>
      <c r="CZ26" s="225"/>
      <c r="DA26" s="226"/>
      <c r="DB26" s="571"/>
      <c r="DC26" s="227"/>
      <c r="DD26" s="225"/>
      <c r="DE26" s="226"/>
      <c r="DF26" s="571"/>
      <c r="DG26" s="227"/>
      <c r="DH26" s="225"/>
      <c r="DI26" s="226"/>
      <c r="DJ26" s="571"/>
      <c r="DK26" s="227"/>
      <c r="DL26" s="225"/>
      <c r="DM26" s="226"/>
      <c r="DN26" s="571"/>
      <c r="DO26" s="227"/>
      <c r="DP26" s="225"/>
      <c r="DQ26" s="226"/>
      <c r="DR26" s="571"/>
      <c r="DS26" s="227"/>
      <c r="DT26" s="225"/>
      <c r="DU26" s="226"/>
      <c r="DV26" s="571"/>
      <c r="DW26" s="227"/>
      <c r="DX26" s="225"/>
      <c r="DY26" s="226"/>
      <c r="DZ26" s="571"/>
      <c r="EA26" s="227"/>
      <c r="EB26" s="225"/>
      <c r="EC26" s="226"/>
      <c r="ED26" s="571"/>
      <c r="EE26" s="227"/>
      <c r="EF26" s="225"/>
      <c r="EG26" s="226"/>
      <c r="EH26" s="571"/>
      <c r="EI26" s="227"/>
      <c r="EJ26" s="225"/>
      <c r="EK26" s="226"/>
      <c r="EL26" s="571"/>
      <c r="EM26" s="227"/>
      <c r="EN26" s="225"/>
      <c r="EO26" s="226"/>
      <c r="EP26" s="571"/>
      <c r="EQ26" s="227"/>
      <c r="ER26" s="225"/>
      <c r="ES26" s="226"/>
      <c r="ET26" s="571"/>
      <c r="EU26" s="227"/>
      <c r="EV26" s="225"/>
      <c r="EW26" s="226"/>
      <c r="EX26" s="571"/>
      <c r="EY26" s="227"/>
      <c r="EZ26" s="225"/>
      <c r="FA26" s="226"/>
      <c r="FB26" s="571"/>
      <c r="FC26" s="227"/>
      <c r="FD26" s="225"/>
      <c r="FE26" s="226"/>
      <c r="FF26" s="571"/>
      <c r="FG26" s="227"/>
      <c r="FH26" s="225"/>
      <c r="FI26" s="226"/>
      <c r="FJ26" s="571"/>
      <c r="FK26" s="227"/>
      <c r="FL26" s="225"/>
      <c r="FM26" s="226"/>
      <c r="FN26" s="571"/>
      <c r="FO26" s="227"/>
      <c r="FP26" s="225"/>
      <c r="FQ26" s="226"/>
      <c r="FR26" s="571"/>
      <c r="FS26" s="227"/>
      <c r="FT26" s="225"/>
      <c r="FU26" s="226"/>
      <c r="FV26" s="571"/>
      <c r="FW26" s="227"/>
      <c r="FX26" s="225"/>
      <c r="FY26" s="226"/>
      <c r="FZ26" s="571"/>
      <c r="GA26" s="227"/>
      <c r="GB26" s="225"/>
      <c r="GC26" s="226"/>
      <c r="GD26" s="571"/>
      <c r="GE26" s="227"/>
      <c r="GF26" s="225"/>
      <c r="GG26" s="226"/>
      <c r="GH26" s="571"/>
      <c r="GI26" s="227"/>
      <c r="GJ26" s="225"/>
      <c r="GK26" s="226"/>
      <c r="GL26" s="571"/>
      <c r="GM26" s="227"/>
      <c r="GN26" s="225"/>
      <c r="GO26" s="226"/>
      <c r="GP26" s="571"/>
      <c r="GQ26" s="227"/>
      <c r="GR26" s="225"/>
      <c r="GS26" s="226"/>
      <c r="GT26" s="571"/>
      <c r="GU26" s="227"/>
      <c r="GV26" s="225"/>
      <c r="GW26" s="226"/>
      <c r="GX26" s="571"/>
      <c r="GY26" s="227"/>
      <c r="GZ26" s="225"/>
      <c r="HA26" s="226"/>
      <c r="HB26" s="571"/>
      <c r="HC26" s="227"/>
      <c r="HD26" s="225"/>
      <c r="HE26" s="226"/>
      <c r="HF26" s="571"/>
      <c r="HG26" s="227"/>
      <c r="HH26" s="225"/>
      <c r="HI26" s="226"/>
      <c r="HJ26" s="571"/>
      <c r="HK26" s="227"/>
      <c r="HL26" s="225"/>
      <c r="HM26" s="226"/>
      <c r="HN26" s="571"/>
      <c r="HO26" s="227"/>
      <c r="HP26" s="225"/>
      <c r="HQ26" s="226"/>
      <c r="HR26" s="571"/>
      <c r="HS26" s="227"/>
      <c r="HT26" s="225"/>
      <c r="HU26" s="226"/>
      <c r="HV26" s="424"/>
      <c r="HW26" s="227"/>
      <c r="HX26" s="225"/>
      <c r="HY26" s="226"/>
      <c r="HZ26" s="424"/>
      <c r="IA26" s="227"/>
      <c r="IB26" s="225"/>
      <c r="IC26" s="226"/>
      <c r="ID26" s="424"/>
      <c r="IE26" s="227"/>
      <c r="IG26" s="708"/>
      <c r="IH26" s="705"/>
      <c r="II26" s="706"/>
      <c r="IK26" s="574" t="str">
        <f t="shared" si="4"/>
        <v/>
      </c>
      <c r="IL26" s="229" t="str">
        <f t="shared" si="5"/>
        <v/>
      </c>
      <c r="IM26" s="425" t="str">
        <f t="shared" si="6"/>
        <v/>
      </c>
      <c r="IN26" s="425" t="str">
        <f t="shared" si="7"/>
        <v/>
      </c>
    </row>
    <row r="27" spans="1:248" s="229" customFormat="1" ht="15.75" thickBot="1">
      <c r="A27" s="145" t="s">
        <v>138</v>
      </c>
      <c r="B27" s="131" t="s">
        <v>168</v>
      </c>
      <c r="C27" s="133">
        <v>2003</v>
      </c>
      <c r="D27" s="134">
        <f t="shared" si="0"/>
        <v>14</v>
      </c>
      <c r="E27" s="354" t="str">
        <f t="shared" si="10"/>
        <v>Minime</v>
      </c>
      <c r="F27" s="225"/>
      <c r="G27" s="226"/>
      <c r="H27" s="571"/>
      <c r="I27" s="227"/>
      <c r="J27" s="225"/>
      <c r="K27" s="226"/>
      <c r="L27" s="571"/>
      <c r="M27" s="227"/>
      <c r="N27" s="225"/>
      <c r="O27" s="226"/>
      <c r="P27" s="571"/>
      <c r="Q27" s="227"/>
      <c r="R27" s="225"/>
      <c r="S27" s="226"/>
      <c r="T27" s="571"/>
      <c r="U27" s="227"/>
      <c r="V27" s="225"/>
      <c r="W27" s="226"/>
      <c r="X27" s="571"/>
      <c r="Y27" s="227"/>
      <c r="Z27" s="225"/>
      <c r="AA27" s="226"/>
      <c r="AB27" s="571"/>
      <c r="AC27" s="227"/>
      <c r="AD27" s="225"/>
      <c r="AE27" s="226"/>
      <c r="AF27" s="571"/>
      <c r="AG27" s="227"/>
      <c r="AH27" s="225"/>
      <c r="AI27" s="226"/>
      <c r="AJ27" s="571"/>
      <c r="AK27" s="227"/>
      <c r="AL27" s="225"/>
      <c r="AM27" s="226"/>
      <c r="AN27" s="571"/>
      <c r="AO27" s="227"/>
      <c r="AP27" s="225"/>
      <c r="AQ27" s="226"/>
      <c r="AR27" s="571"/>
      <c r="AS27" s="227"/>
      <c r="AT27" s="225"/>
      <c r="AU27" s="226"/>
      <c r="AV27" s="571"/>
      <c r="AW27" s="227"/>
      <c r="AX27" s="225"/>
      <c r="AY27" s="226"/>
      <c r="AZ27" s="571"/>
      <c r="BA27" s="227"/>
      <c r="BB27" s="225"/>
      <c r="BC27" s="226"/>
      <c r="BD27" s="571"/>
      <c r="BE27" s="227"/>
      <c r="BF27" s="266">
        <f t="shared" si="2"/>
        <v>15</v>
      </c>
      <c r="BG27" s="354" t="str">
        <f>VLOOKUP(INDEX(CAT,MATCH(BF27,CAT)+1)-1,categorie,2,TRUE)</f>
        <v>Minime</v>
      </c>
      <c r="BH27" s="225"/>
      <c r="BI27" s="226"/>
      <c r="BJ27" s="571"/>
      <c r="BK27" s="227"/>
      <c r="BL27" s="225"/>
      <c r="BM27" s="226"/>
      <c r="BN27" s="571"/>
      <c r="BO27" s="227"/>
      <c r="BP27" s="225"/>
      <c r="BQ27" s="226"/>
      <c r="BR27" s="571"/>
      <c r="BS27" s="227"/>
      <c r="BT27" s="225"/>
      <c r="BU27" s="226"/>
      <c r="BV27" s="571"/>
      <c r="BW27" s="227"/>
      <c r="BX27" s="225"/>
      <c r="BY27" s="226"/>
      <c r="BZ27" s="571"/>
      <c r="CA27" s="227"/>
      <c r="CB27" s="225"/>
      <c r="CC27" s="226"/>
      <c r="CD27" s="571"/>
      <c r="CE27" s="227"/>
      <c r="CF27" s="225"/>
      <c r="CG27" s="226"/>
      <c r="CH27" s="571"/>
      <c r="CI27" s="227"/>
      <c r="CJ27" s="225"/>
      <c r="CK27" s="226"/>
      <c r="CL27" s="571"/>
      <c r="CM27" s="227"/>
      <c r="CN27" s="225"/>
      <c r="CO27" s="226"/>
      <c r="CP27" s="571"/>
      <c r="CQ27" s="227"/>
      <c r="CR27" s="225"/>
      <c r="CS27" s="226"/>
      <c r="CT27" s="571"/>
      <c r="CU27" s="227"/>
      <c r="CV27" s="225"/>
      <c r="CW27" s="226"/>
      <c r="CX27" s="571"/>
      <c r="CY27" s="227"/>
      <c r="CZ27" s="225"/>
      <c r="DA27" s="226"/>
      <c r="DB27" s="571"/>
      <c r="DC27" s="227"/>
      <c r="DD27" s="225"/>
      <c r="DE27" s="226"/>
      <c r="DF27" s="571"/>
      <c r="DG27" s="227"/>
      <c r="DH27" s="225"/>
      <c r="DI27" s="226"/>
      <c r="DJ27" s="571"/>
      <c r="DK27" s="227"/>
      <c r="DL27" s="225"/>
      <c r="DM27" s="226"/>
      <c r="DN27" s="571"/>
      <c r="DO27" s="227"/>
      <c r="DP27" s="225"/>
      <c r="DQ27" s="226"/>
      <c r="DR27" s="571"/>
      <c r="DS27" s="227"/>
      <c r="DT27" s="225"/>
      <c r="DU27" s="226"/>
      <c r="DV27" s="571"/>
      <c r="DW27" s="227"/>
      <c r="DX27" s="225"/>
      <c r="DY27" s="226"/>
      <c r="DZ27" s="571"/>
      <c r="EA27" s="227"/>
      <c r="EB27" s="225"/>
      <c r="EC27" s="226"/>
      <c r="ED27" s="571"/>
      <c r="EE27" s="227"/>
      <c r="EF27" s="225"/>
      <c r="EG27" s="226"/>
      <c r="EH27" s="571"/>
      <c r="EI27" s="227"/>
      <c r="EJ27" s="225"/>
      <c r="EK27" s="226"/>
      <c r="EL27" s="571"/>
      <c r="EM27" s="227"/>
      <c r="EN27" s="225"/>
      <c r="EO27" s="226"/>
      <c r="EP27" s="571"/>
      <c r="EQ27" s="227"/>
      <c r="ER27" s="225"/>
      <c r="ES27" s="226"/>
      <c r="ET27" s="571"/>
      <c r="EU27" s="227"/>
      <c r="EV27" s="225"/>
      <c r="EW27" s="226"/>
      <c r="EX27" s="571"/>
      <c r="EY27" s="227"/>
      <c r="EZ27" s="225"/>
      <c r="FA27" s="226"/>
      <c r="FB27" s="571"/>
      <c r="FC27" s="227"/>
      <c r="FD27" s="225"/>
      <c r="FE27" s="226"/>
      <c r="FF27" s="571"/>
      <c r="FG27" s="227"/>
      <c r="FH27" s="225"/>
      <c r="FI27" s="226"/>
      <c r="FJ27" s="571"/>
      <c r="FK27" s="227"/>
      <c r="FL27" s="225"/>
      <c r="FM27" s="226"/>
      <c r="FN27" s="571"/>
      <c r="FO27" s="227"/>
      <c r="FP27" s="225"/>
      <c r="FQ27" s="226"/>
      <c r="FR27" s="571"/>
      <c r="FS27" s="227"/>
      <c r="FT27" s="225"/>
      <c r="FU27" s="226"/>
      <c r="FV27" s="571"/>
      <c r="FW27" s="227"/>
      <c r="FX27" s="225"/>
      <c r="FY27" s="226"/>
      <c r="FZ27" s="571"/>
      <c r="GA27" s="227"/>
      <c r="GB27" s="225"/>
      <c r="GC27" s="226"/>
      <c r="GD27" s="571"/>
      <c r="GE27" s="227"/>
      <c r="GF27" s="225"/>
      <c r="GG27" s="226"/>
      <c r="GH27" s="571"/>
      <c r="GI27" s="227"/>
      <c r="GJ27" s="225"/>
      <c r="GK27" s="226"/>
      <c r="GL27" s="571"/>
      <c r="GM27" s="227"/>
      <c r="GN27" s="225"/>
      <c r="GO27" s="226"/>
      <c r="GP27" s="571"/>
      <c r="GQ27" s="227"/>
      <c r="GR27" s="225"/>
      <c r="GS27" s="226"/>
      <c r="GT27" s="571"/>
      <c r="GU27" s="227"/>
      <c r="GV27" s="225"/>
      <c r="GW27" s="226"/>
      <c r="GX27" s="571"/>
      <c r="GY27" s="227"/>
      <c r="GZ27" s="225"/>
      <c r="HA27" s="226"/>
      <c r="HB27" s="571"/>
      <c r="HC27" s="227"/>
      <c r="HD27" s="225"/>
      <c r="HE27" s="226"/>
      <c r="HF27" s="571"/>
      <c r="HG27" s="227"/>
      <c r="HH27" s="225"/>
      <c r="HI27" s="226"/>
      <c r="HJ27" s="571"/>
      <c r="HK27" s="227"/>
      <c r="HL27" s="225"/>
      <c r="HM27" s="226"/>
      <c r="HN27" s="571"/>
      <c r="HO27" s="227"/>
      <c r="HP27" s="225"/>
      <c r="HQ27" s="226"/>
      <c r="HR27" s="571"/>
      <c r="HS27" s="227"/>
      <c r="HT27" s="225"/>
      <c r="HU27" s="226"/>
      <c r="HV27" s="424"/>
      <c r="HW27" s="227"/>
      <c r="HX27" s="225"/>
      <c r="HY27" s="226"/>
      <c r="HZ27" s="424"/>
      <c r="IA27" s="227"/>
      <c r="IB27" s="225"/>
      <c r="IC27" s="226"/>
      <c r="ID27" s="424"/>
      <c r="IE27" s="227"/>
      <c r="IG27" s="708"/>
      <c r="IH27" s="705"/>
      <c r="II27" s="706"/>
      <c r="IK27" s="574" t="str">
        <f t="shared" si="4"/>
        <v/>
      </c>
      <c r="IL27" s="229" t="str">
        <f t="shared" si="5"/>
        <v/>
      </c>
      <c r="IM27" s="425" t="str">
        <f t="shared" si="6"/>
        <v/>
      </c>
      <c r="IN27" s="425" t="str">
        <f t="shared" si="7"/>
        <v/>
      </c>
    </row>
    <row r="28" spans="1:248" s="229" customFormat="1" ht="15.75" thickBot="1">
      <c r="A28" s="146" t="s">
        <v>138</v>
      </c>
      <c r="B28" s="132" t="s">
        <v>168</v>
      </c>
      <c r="C28" s="135">
        <v>2003</v>
      </c>
      <c r="D28" s="136">
        <f t="shared" si="0"/>
        <v>14</v>
      </c>
      <c r="E28" s="353" t="str">
        <f t="shared" si="10"/>
        <v>Minime</v>
      </c>
      <c r="F28" s="230"/>
      <c r="G28" s="232"/>
      <c r="H28" s="231"/>
      <c r="I28" s="233"/>
      <c r="J28" s="230"/>
      <c r="K28" s="232"/>
      <c r="L28" s="231"/>
      <c r="M28" s="233"/>
      <c r="N28" s="230"/>
      <c r="O28" s="232"/>
      <c r="P28" s="231"/>
      <c r="Q28" s="233"/>
      <c r="R28" s="230"/>
      <c r="S28" s="232"/>
      <c r="T28" s="231"/>
      <c r="U28" s="233"/>
      <c r="V28" s="230"/>
      <c r="W28" s="232"/>
      <c r="X28" s="231"/>
      <c r="Y28" s="233"/>
      <c r="Z28" s="230"/>
      <c r="AA28" s="232"/>
      <c r="AB28" s="231"/>
      <c r="AC28" s="233"/>
      <c r="AD28" s="230"/>
      <c r="AE28" s="232"/>
      <c r="AF28" s="231"/>
      <c r="AG28" s="233"/>
      <c r="AH28" s="230"/>
      <c r="AI28" s="232"/>
      <c r="AJ28" s="231"/>
      <c r="AK28" s="233"/>
      <c r="AL28" s="230"/>
      <c r="AM28" s="232"/>
      <c r="AN28" s="231"/>
      <c r="AO28" s="233"/>
      <c r="AP28" s="230"/>
      <c r="AQ28" s="232"/>
      <c r="AR28" s="231"/>
      <c r="AS28" s="233"/>
      <c r="AT28" s="230"/>
      <c r="AU28" s="232"/>
      <c r="AV28" s="231"/>
      <c r="AW28" s="233"/>
      <c r="AX28" s="230"/>
      <c r="AY28" s="232"/>
      <c r="AZ28" s="231"/>
      <c r="BA28" s="233"/>
      <c r="BB28" s="230"/>
      <c r="BC28" s="232"/>
      <c r="BD28" s="231"/>
      <c r="BE28" s="233"/>
      <c r="BF28" s="265">
        <f t="shared" si="2"/>
        <v>15</v>
      </c>
      <c r="BG28" s="353" t="str">
        <f>VLOOKUP(INDEX(CAT,MATCH(BF28,CAT)+1)-1,categorie,2,TRUE)</f>
        <v>Minime</v>
      </c>
      <c r="BH28" s="230"/>
      <c r="BI28" s="232"/>
      <c r="BJ28" s="231"/>
      <c r="BK28" s="233"/>
      <c r="BL28" s="230"/>
      <c r="BM28" s="232"/>
      <c r="BN28" s="231"/>
      <c r="BO28" s="233"/>
      <c r="BP28" s="230"/>
      <c r="BQ28" s="232"/>
      <c r="BR28" s="231"/>
      <c r="BS28" s="233"/>
      <c r="BT28" s="230"/>
      <c r="BU28" s="232"/>
      <c r="BV28" s="231"/>
      <c r="BW28" s="233"/>
      <c r="BX28" s="230"/>
      <c r="BY28" s="232"/>
      <c r="BZ28" s="231"/>
      <c r="CA28" s="233"/>
      <c r="CB28" s="230"/>
      <c r="CC28" s="232"/>
      <c r="CD28" s="231"/>
      <c r="CE28" s="233"/>
      <c r="CF28" s="230"/>
      <c r="CG28" s="232"/>
      <c r="CH28" s="231"/>
      <c r="CI28" s="233"/>
      <c r="CJ28" s="230"/>
      <c r="CK28" s="232"/>
      <c r="CL28" s="231"/>
      <c r="CM28" s="233"/>
      <c r="CN28" s="230"/>
      <c r="CO28" s="232"/>
      <c r="CP28" s="231"/>
      <c r="CQ28" s="233"/>
      <c r="CR28" s="230"/>
      <c r="CS28" s="232"/>
      <c r="CT28" s="231"/>
      <c r="CU28" s="233"/>
      <c r="CV28" s="230"/>
      <c r="CW28" s="232"/>
      <c r="CX28" s="231"/>
      <c r="CY28" s="233"/>
      <c r="CZ28" s="230"/>
      <c r="DA28" s="232"/>
      <c r="DB28" s="231"/>
      <c r="DC28" s="233"/>
      <c r="DD28" s="230"/>
      <c r="DE28" s="232"/>
      <c r="DF28" s="231"/>
      <c r="DG28" s="233"/>
      <c r="DH28" s="230"/>
      <c r="DI28" s="232"/>
      <c r="DJ28" s="231"/>
      <c r="DK28" s="233"/>
      <c r="DL28" s="230"/>
      <c r="DM28" s="232"/>
      <c r="DN28" s="231"/>
      <c r="DO28" s="233"/>
      <c r="DP28" s="230"/>
      <c r="DQ28" s="232"/>
      <c r="DR28" s="231"/>
      <c r="DS28" s="233"/>
      <c r="DT28" s="230"/>
      <c r="DU28" s="232"/>
      <c r="DV28" s="231"/>
      <c r="DW28" s="233"/>
      <c r="DX28" s="230"/>
      <c r="DY28" s="232"/>
      <c r="DZ28" s="231"/>
      <c r="EA28" s="233"/>
      <c r="EB28" s="230"/>
      <c r="EC28" s="232"/>
      <c r="ED28" s="231"/>
      <c r="EE28" s="233"/>
      <c r="EF28" s="230"/>
      <c r="EG28" s="232"/>
      <c r="EH28" s="231"/>
      <c r="EI28" s="233"/>
      <c r="EJ28" s="230"/>
      <c r="EK28" s="232"/>
      <c r="EL28" s="231"/>
      <c r="EM28" s="233"/>
      <c r="EN28" s="230"/>
      <c r="EO28" s="232"/>
      <c r="EP28" s="231"/>
      <c r="EQ28" s="233"/>
      <c r="ER28" s="230"/>
      <c r="ES28" s="232"/>
      <c r="ET28" s="231"/>
      <c r="EU28" s="233"/>
      <c r="EV28" s="230"/>
      <c r="EW28" s="232"/>
      <c r="EX28" s="231"/>
      <c r="EY28" s="233"/>
      <c r="EZ28" s="230"/>
      <c r="FA28" s="232"/>
      <c r="FB28" s="231"/>
      <c r="FC28" s="233"/>
      <c r="FD28" s="230"/>
      <c r="FE28" s="232"/>
      <c r="FF28" s="231"/>
      <c r="FG28" s="233"/>
      <c r="FH28" s="230"/>
      <c r="FI28" s="232"/>
      <c r="FJ28" s="231"/>
      <c r="FK28" s="233"/>
      <c r="FL28" s="230"/>
      <c r="FM28" s="232"/>
      <c r="FN28" s="231"/>
      <c r="FO28" s="233"/>
      <c r="FP28" s="230"/>
      <c r="FQ28" s="232"/>
      <c r="FR28" s="231"/>
      <c r="FS28" s="233"/>
      <c r="FT28" s="230"/>
      <c r="FU28" s="232"/>
      <c r="FV28" s="231"/>
      <c r="FW28" s="233"/>
      <c r="FX28" s="230"/>
      <c r="FY28" s="232"/>
      <c r="FZ28" s="231"/>
      <c r="GA28" s="233"/>
      <c r="GB28" s="230"/>
      <c r="GC28" s="232"/>
      <c r="GD28" s="231"/>
      <c r="GE28" s="233"/>
      <c r="GF28" s="230"/>
      <c r="GG28" s="232"/>
      <c r="GH28" s="231"/>
      <c r="GI28" s="233"/>
      <c r="GJ28" s="230"/>
      <c r="GK28" s="232"/>
      <c r="GL28" s="231"/>
      <c r="GM28" s="233"/>
      <c r="GN28" s="230"/>
      <c r="GO28" s="232"/>
      <c r="GP28" s="231"/>
      <c r="GQ28" s="233"/>
      <c r="GR28" s="230"/>
      <c r="GS28" s="232"/>
      <c r="GT28" s="231"/>
      <c r="GU28" s="233"/>
      <c r="GV28" s="230"/>
      <c r="GW28" s="232"/>
      <c r="GX28" s="231"/>
      <c r="GY28" s="233"/>
      <c r="GZ28" s="230"/>
      <c r="HA28" s="232"/>
      <c r="HB28" s="231"/>
      <c r="HC28" s="233"/>
      <c r="HD28" s="230"/>
      <c r="HE28" s="232"/>
      <c r="HF28" s="231"/>
      <c r="HG28" s="233"/>
      <c r="HH28" s="230"/>
      <c r="HI28" s="232"/>
      <c r="HJ28" s="231"/>
      <c r="HK28" s="233"/>
      <c r="HL28" s="230"/>
      <c r="HM28" s="232"/>
      <c r="HN28" s="231"/>
      <c r="HO28" s="233"/>
      <c r="HP28" s="230"/>
      <c r="HQ28" s="232"/>
      <c r="HR28" s="231"/>
      <c r="HS28" s="233"/>
      <c r="HT28" s="230"/>
      <c r="HU28" s="232"/>
      <c r="HV28" s="231"/>
      <c r="HW28" s="233"/>
      <c r="HX28" s="230"/>
      <c r="HY28" s="232"/>
      <c r="HZ28" s="231"/>
      <c r="IA28" s="233"/>
      <c r="IB28" s="230"/>
      <c r="IC28" s="232"/>
      <c r="ID28" s="231"/>
      <c r="IE28" s="233"/>
      <c r="IG28" s="708"/>
      <c r="IH28" s="705"/>
      <c r="II28" s="706"/>
      <c r="IK28" s="574" t="str">
        <f t="shared" si="4"/>
        <v/>
      </c>
      <c r="IL28" s="229" t="str">
        <f t="shared" si="5"/>
        <v/>
      </c>
      <c r="IM28" s="425" t="str">
        <f t="shared" si="6"/>
        <v/>
      </c>
      <c r="IN28" s="425" t="str">
        <f t="shared" si="7"/>
        <v/>
      </c>
    </row>
    <row r="29" spans="1:248" s="229" customFormat="1" ht="15.75" thickBot="1">
      <c r="A29" s="149" t="s">
        <v>1124</v>
      </c>
      <c r="B29" s="151" t="s">
        <v>167</v>
      </c>
      <c r="C29" s="152">
        <v>2005</v>
      </c>
      <c r="D29" s="150">
        <f t="shared" si="0"/>
        <v>12</v>
      </c>
      <c r="E29" s="352" t="str">
        <f t="shared" si="8"/>
        <v>Benjamin</v>
      </c>
      <c r="F29" s="225"/>
      <c r="G29" s="226"/>
      <c r="H29" s="571"/>
      <c r="I29" s="227"/>
      <c r="J29" s="225"/>
      <c r="K29" s="226"/>
      <c r="L29" s="571"/>
      <c r="M29" s="227"/>
      <c r="N29" s="225"/>
      <c r="O29" s="226"/>
      <c r="P29" s="571"/>
      <c r="Q29" s="227"/>
      <c r="R29" s="225"/>
      <c r="S29" s="226"/>
      <c r="T29" s="571"/>
      <c r="U29" s="227"/>
      <c r="V29" s="225"/>
      <c r="W29" s="226"/>
      <c r="X29" s="571"/>
      <c r="Y29" s="227"/>
      <c r="Z29" s="225" t="s">
        <v>366</v>
      </c>
      <c r="AA29" s="226" t="s">
        <v>1377</v>
      </c>
      <c r="AB29" s="571" t="s">
        <v>361</v>
      </c>
      <c r="AC29" s="227">
        <v>175</v>
      </c>
      <c r="AD29" s="225"/>
      <c r="AE29" s="226"/>
      <c r="AF29" s="571"/>
      <c r="AG29" s="227"/>
      <c r="AH29" s="225"/>
      <c r="AI29" s="226"/>
      <c r="AJ29" s="571"/>
      <c r="AK29" s="227"/>
      <c r="AL29" s="225"/>
      <c r="AM29" s="226"/>
      <c r="AN29" s="571"/>
      <c r="AO29" s="227"/>
      <c r="AP29" s="225"/>
      <c r="AQ29" s="226"/>
      <c r="AR29" s="571"/>
      <c r="AS29" s="227"/>
      <c r="AT29" s="225"/>
      <c r="AU29" s="226"/>
      <c r="AV29" s="571"/>
      <c r="AW29" s="227"/>
      <c r="AX29" s="225"/>
      <c r="AY29" s="226"/>
      <c r="AZ29" s="571"/>
      <c r="BA29" s="227"/>
      <c r="BB29" s="225"/>
      <c r="BC29" s="226"/>
      <c r="BD29" s="571"/>
      <c r="BE29" s="227"/>
      <c r="BF29" s="218">
        <f t="shared" si="2"/>
        <v>13</v>
      </c>
      <c r="BG29" s="352" t="str">
        <f t="shared" si="9"/>
        <v>Benjamin</v>
      </c>
      <c r="BH29" s="225"/>
      <c r="BI29" s="226"/>
      <c r="BJ29" s="571"/>
      <c r="BK29" s="227"/>
      <c r="BL29" s="225"/>
      <c r="BM29" s="226"/>
      <c r="BN29" s="571"/>
      <c r="BO29" s="227"/>
      <c r="BP29" s="225"/>
      <c r="BQ29" s="226"/>
      <c r="BR29" s="571"/>
      <c r="BS29" s="227"/>
      <c r="BT29" s="225"/>
      <c r="BU29" s="226"/>
      <c r="BV29" s="571"/>
      <c r="BW29" s="227"/>
      <c r="BX29" s="225"/>
      <c r="BY29" s="226"/>
      <c r="BZ29" s="571"/>
      <c r="CA29" s="227"/>
      <c r="CB29" s="225"/>
      <c r="CC29" s="226"/>
      <c r="CD29" s="571"/>
      <c r="CE29" s="227"/>
      <c r="CF29" s="225" t="s">
        <v>362</v>
      </c>
      <c r="CG29" s="226" t="s">
        <v>1463</v>
      </c>
      <c r="CH29" s="571" t="s">
        <v>834</v>
      </c>
      <c r="CI29" s="227">
        <v>243</v>
      </c>
      <c r="CJ29" s="225"/>
      <c r="CK29" s="226"/>
      <c r="CL29" s="571"/>
      <c r="CM29" s="227"/>
      <c r="CN29" s="225"/>
      <c r="CO29" s="226"/>
      <c r="CP29" s="571"/>
      <c r="CQ29" s="227"/>
      <c r="CR29" s="225"/>
      <c r="CS29" s="226"/>
      <c r="CT29" s="571"/>
      <c r="CU29" s="227"/>
      <c r="CV29" s="225"/>
      <c r="CW29" s="226"/>
      <c r="CX29" s="571"/>
      <c r="CY29" s="227"/>
      <c r="CZ29" s="225"/>
      <c r="DA29" s="226"/>
      <c r="DB29" s="571"/>
      <c r="DC29" s="227"/>
      <c r="DD29" s="225"/>
      <c r="DE29" s="226"/>
      <c r="DF29" s="571"/>
      <c r="DG29" s="227"/>
      <c r="DH29" s="225"/>
      <c r="DI29" s="226"/>
      <c r="DJ29" s="571"/>
      <c r="DK29" s="227"/>
      <c r="DL29" s="225"/>
      <c r="DM29" s="226"/>
      <c r="DN29" s="571"/>
      <c r="DO29" s="227"/>
      <c r="DP29" s="225"/>
      <c r="DQ29" s="226"/>
      <c r="DR29" s="571"/>
      <c r="DS29" s="227"/>
      <c r="DT29" s="225"/>
      <c r="DU29" s="226"/>
      <c r="DV29" s="571"/>
      <c r="DW29" s="227"/>
      <c r="DX29" s="225" t="s">
        <v>362</v>
      </c>
      <c r="DY29" s="226" t="s">
        <v>1125</v>
      </c>
      <c r="DZ29" s="571" t="s">
        <v>593</v>
      </c>
      <c r="EA29" s="227">
        <v>232</v>
      </c>
      <c r="EB29" s="225"/>
      <c r="EC29" s="226"/>
      <c r="ED29" s="571"/>
      <c r="EE29" s="227"/>
      <c r="EF29" s="225"/>
      <c r="EG29" s="226"/>
      <c r="EH29" s="571"/>
      <c r="EI29" s="227"/>
      <c r="EJ29" s="225"/>
      <c r="EK29" s="226"/>
      <c r="EL29" s="571"/>
      <c r="EM29" s="227"/>
      <c r="EN29" s="225"/>
      <c r="EO29" s="226"/>
      <c r="EP29" s="571"/>
      <c r="EQ29" s="227"/>
      <c r="ER29" s="225"/>
      <c r="ES29" s="226"/>
      <c r="ET29" s="571"/>
      <c r="EU29" s="227"/>
      <c r="EV29" s="225"/>
      <c r="EW29" s="226"/>
      <c r="EX29" s="571"/>
      <c r="EY29" s="227"/>
      <c r="EZ29" s="225"/>
      <c r="FA29" s="226"/>
      <c r="FB29" s="571"/>
      <c r="FC29" s="227"/>
      <c r="FD29" s="225"/>
      <c r="FE29" s="226"/>
      <c r="FF29" s="571"/>
      <c r="FG29" s="227"/>
      <c r="FH29" s="225"/>
      <c r="FI29" s="226"/>
      <c r="FJ29" s="571"/>
      <c r="FK29" s="227"/>
      <c r="FL29" s="225"/>
      <c r="FM29" s="226"/>
      <c r="FN29" s="571"/>
      <c r="FO29" s="227"/>
      <c r="FP29" s="225"/>
      <c r="FQ29" s="226"/>
      <c r="FR29" s="571"/>
      <c r="FS29" s="227"/>
      <c r="FT29" s="225"/>
      <c r="FU29" s="226"/>
      <c r="FV29" s="571"/>
      <c r="FW29" s="227"/>
      <c r="FX29" s="225" t="s">
        <v>362</v>
      </c>
      <c r="FY29" s="226" t="s">
        <v>1253</v>
      </c>
      <c r="FZ29" s="571" t="s">
        <v>1311</v>
      </c>
      <c r="GA29" s="227">
        <v>265</v>
      </c>
      <c r="GB29" s="225"/>
      <c r="GC29" s="226"/>
      <c r="GD29" s="571"/>
      <c r="GE29" s="227"/>
      <c r="GF29" s="225"/>
      <c r="GG29" s="226"/>
      <c r="GH29" s="571"/>
      <c r="GI29" s="227"/>
      <c r="GJ29" s="225"/>
      <c r="GK29" s="226"/>
      <c r="GL29" s="571"/>
      <c r="GM29" s="227"/>
      <c r="GN29" s="225"/>
      <c r="GO29" s="226"/>
      <c r="GP29" s="571"/>
      <c r="GQ29" s="227"/>
      <c r="GR29" s="225"/>
      <c r="GS29" s="226"/>
      <c r="GT29" s="571"/>
      <c r="GU29" s="227"/>
      <c r="GV29" s="225"/>
      <c r="GW29" s="226"/>
      <c r="GX29" s="571"/>
      <c r="GY29" s="227"/>
      <c r="GZ29" s="225"/>
      <c r="HA29" s="226"/>
      <c r="HB29" s="571"/>
      <c r="HC29" s="227"/>
      <c r="HD29" s="225"/>
      <c r="HE29" s="226"/>
      <c r="HF29" s="571"/>
      <c r="HG29" s="227"/>
      <c r="HH29" s="225"/>
      <c r="HI29" s="226"/>
      <c r="HJ29" s="571"/>
      <c r="HK29" s="227"/>
      <c r="HL29" s="225"/>
      <c r="HM29" s="226"/>
      <c r="HN29" s="571"/>
      <c r="HO29" s="227"/>
      <c r="HP29" s="225"/>
      <c r="HQ29" s="226"/>
      <c r="HR29" s="571"/>
      <c r="HS29" s="227"/>
      <c r="HT29" s="225"/>
      <c r="HU29" s="226"/>
      <c r="HV29" s="554"/>
      <c r="HW29" s="227"/>
      <c r="HX29" s="225"/>
      <c r="HY29" s="226"/>
      <c r="HZ29" s="554"/>
      <c r="IA29" s="227"/>
      <c r="IB29" s="225"/>
      <c r="IC29" s="226"/>
      <c r="ID29" s="554"/>
      <c r="IE29" s="227"/>
      <c r="IG29" s="710" t="str">
        <f>IF(ISERROR(VLOOKUP(MAX(IK29:IK30),IK29:IN30,4,FALSE)),"",VLOOKUP(MAX(IK29:IK30),IK29:IN30,4,FALSE))</f>
        <v>100m BRA</v>
      </c>
      <c r="IH29" s="707" t="str">
        <f>IF(ISERROR(VLOOKUP(MAX(IK29:IK30),IK29:IN30,3,FALSE)),"",VLOOKUP(MAX(IK29:IK30),IK29:IN30,3,FALSE))</f>
        <v>1'56"35</v>
      </c>
      <c r="II29" s="709">
        <f>IF(MAX(IK29:IK30)=0,"",MAX(IK29:IK30))</f>
        <v>373</v>
      </c>
      <c r="IK29" s="574">
        <f t="shared" si="4"/>
        <v>265</v>
      </c>
      <c r="IL29" s="229">
        <f t="shared" ref="IL29:IL35" si="11">IF(ISERROR(MATCH(IK29,F29:IE29,0)),"",MATCH(IK29,F29:IE29,0))</f>
        <v>178</v>
      </c>
      <c r="IM29" s="555" t="str">
        <f t="shared" ref="IM29:IM35" si="12">IF(ISERROR(INDEX(F29:IE29,1,IL29-2)),"",INDEX(F29:IE29,1,IL29-2))</f>
        <v>43"81</v>
      </c>
      <c r="IN29" s="555" t="str">
        <f t="shared" ref="IN29:IN35" si="13">IF(ISERROR(INDEX(F29:IE29,1,IL29-3)),"",INDEX(F29:IE29,1,IL29-3))</f>
        <v>50m NL</v>
      </c>
    </row>
    <row r="30" spans="1:248" s="229" customFormat="1" ht="15.75" thickBot="1">
      <c r="A30" s="146" t="s">
        <v>1124</v>
      </c>
      <c r="B30" s="132" t="s">
        <v>167</v>
      </c>
      <c r="C30" s="135">
        <v>2005</v>
      </c>
      <c r="D30" s="136">
        <f t="shared" si="0"/>
        <v>12</v>
      </c>
      <c r="E30" s="353" t="str">
        <f t="shared" si="8"/>
        <v>Benjamin</v>
      </c>
      <c r="F30" s="225"/>
      <c r="G30" s="226"/>
      <c r="H30" s="571"/>
      <c r="I30" s="227"/>
      <c r="J30" s="225"/>
      <c r="K30" s="226"/>
      <c r="L30" s="571"/>
      <c r="M30" s="227"/>
      <c r="N30" s="225"/>
      <c r="O30" s="226"/>
      <c r="P30" s="571"/>
      <c r="Q30" s="227"/>
      <c r="R30" s="225"/>
      <c r="S30" s="226"/>
      <c r="T30" s="571"/>
      <c r="U30" s="227"/>
      <c r="V30" s="225"/>
      <c r="W30" s="226"/>
      <c r="X30" s="571"/>
      <c r="Y30" s="227"/>
      <c r="Z30" s="225"/>
      <c r="AA30" s="226"/>
      <c r="AB30" s="571"/>
      <c r="AC30" s="227"/>
      <c r="AD30" s="225"/>
      <c r="AE30" s="226"/>
      <c r="AF30" s="571"/>
      <c r="AG30" s="227"/>
      <c r="AH30" s="225"/>
      <c r="AI30" s="226"/>
      <c r="AJ30" s="571"/>
      <c r="AK30" s="227"/>
      <c r="AL30" s="225"/>
      <c r="AM30" s="226"/>
      <c r="AN30" s="571"/>
      <c r="AO30" s="227"/>
      <c r="AP30" s="225"/>
      <c r="AQ30" s="226"/>
      <c r="AR30" s="571"/>
      <c r="AS30" s="227"/>
      <c r="AT30" s="225"/>
      <c r="AU30" s="226"/>
      <c r="AV30" s="571"/>
      <c r="AW30" s="227"/>
      <c r="AX30" s="225"/>
      <c r="AY30" s="226"/>
      <c r="AZ30" s="571"/>
      <c r="BA30" s="227"/>
      <c r="BB30" s="225"/>
      <c r="BC30" s="226"/>
      <c r="BD30" s="571"/>
      <c r="BE30" s="227"/>
      <c r="BF30" s="265">
        <f t="shared" si="2"/>
        <v>13</v>
      </c>
      <c r="BG30" s="353" t="str">
        <f t="shared" si="9"/>
        <v>Benjamin</v>
      </c>
      <c r="BH30" s="225"/>
      <c r="BI30" s="226"/>
      <c r="BJ30" s="571"/>
      <c r="BK30" s="227"/>
      <c r="BL30" s="225"/>
      <c r="BM30" s="226"/>
      <c r="BN30" s="571"/>
      <c r="BO30" s="227"/>
      <c r="BP30" s="225"/>
      <c r="BQ30" s="226"/>
      <c r="BR30" s="571"/>
      <c r="BS30" s="227"/>
      <c r="BT30" s="225"/>
      <c r="BU30" s="226"/>
      <c r="BV30" s="571"/>
      <c r="BW30" s="227"/>
      <c r="BX30" s="225"/>
      <c r="BY30" s="226"/>
      <c r="BZ30" s="571"/>
      <c r="CA30" s="227"/>
      <c r="CB30" s="225"/>
      <c r="CC30" s="226"/>
      <c r="CD30" s="571"/>
      <c r="CE30" s="227"/>
      <c r="CF30" s="225" t="s">
        <v>366</v>
      </c>
      <c r="CG30" s="226" t="s">
        <v>1464</v>
      </c>
      <c r="CH30" s="571" t="s">
        <v>497</v>
      </c>
      <c r="CI30" s="227">
        <v>344</v>
      </c>
      <c r="CJ30" s="225"/>
      <c r="CK30" s="226"/>
      <c r="CL30" s="571"/>
      <c r="CM30" s="227"/>
      <c r="CN30" s="225"/>
      <c r="CO30" s="226"/>
      <c r="CP30" s="571"/>
      <c r="CQ30" s="227"/>
      <c r="CR30" s="225"/>
      <c r="CS30" s="226"/>
      <c r="CT30" s="571"/>
      <c r="CU30" s="227"/>
      <c r="CV30" s="225"/>
      <c r="CW30" s="226"/>
      <c r="CX30" s="571"/>
      <c r="CY30" s="227"/>
      <c r="CZ30" s="225"/>
      <c r="DA30" s="226"/>
      <c r="DB30" s="571"/>
      <c r="DC30" s="227"/>
      <c r="DD30" s="225"/>
      <c r="DE30" s="226"/>
      <c r="DF30" s="571"/>
      <c r="DG30" s="227"/>
      <c r="DH30" s="225"/>
      <c r="DI30" s="226"/>
      <c r="DJ30" s="571"/>
      <c r="DK30" s="227"/>
      <c r="DL30" s="225"/>
      <c r="DM30" s="226"/>
      <c r="DN30" s="571"/>
      <c r="DO30" s="227"/>
      <c r="DP30" s="225"/>
      <c r="DQ30" s="226"/>
      <c r="DR30" s="571"/>
      <c r="DS30" s="227"/>
      <c r="DT30" s="225"/>
      <c r="DU30" s="226"/>
      <c r="DV30" s="571"/>
      <c r="DW30" s="227"/>
      <c r="DX30" s="225" t="s">
        <v>366</v>
      </c>
      <c r="DY30" s="226" t="s">
        <v>1126</v>
      </c>
      <c r="DZ30" s="571" t="s">
        <v>349</v>
      </c>
      <c r="EA30" s="227">
        <v>373</v>
      </c>
      <c r="EB30" s="225"/>
      <c r="EC30" s="226"/>
      <c r="ED30" s="571"/>
      <c r="EE30" s="227"/>
      <c r="EF30" s="225"/>
      <c r="EG30" s="226"/>
      <c r="EH30" s="571"/>
      <c r="EI30" s="227"/>
      <c r="EJ30" s="225"/>
      <c r="EK30" s="226"/>
      <c r="EL30" s="571"/>
      <c r="EM30" s="227"/>
      <c r="EN30" s="225"/>
      <c r="EO30" s="226"/>
      <c r="EP30" s="571"/>
      <c r="EQ30" s="227"/>
      <c r="ER30" s="225"/>
      <c r="ES30" s="226"/>
      <c r="ET30" s="571"/>
      <c r="EU30" s="227"/>
      <c r="EV30" s="225"/>
      <c r="EW30" s="226"/>
      <c r="EX30" s="571"/>
      <c r="EY30" s="227"/>
      <c r="EZ30" s="225"/>
      <c r="FA30" s="226"/>
      <c r="FB30" s="571"/>
      <c r="FC30" s="227"/>
      <c r="FD30" s="225"/>
      <c r="FE30" s="226"/>
      <c r="FF30" s="571"/>
      <c r="FG30" s="227"/>
      <c r="FH30" s="225"/>
      <c r="FI30" s="226"/>
      <c r="FJ30" s="571"/>
      <c r="FK30" s="227"/>
      <c r="FL30" s="225"/>
      <c r="FM30" s="226"/>
      <c r="FN30" s="571"/>
      <c r="FO30" s="227"/>
      <c r="FP30" s="225"/>
      <c r="FQ30" s="226"/>
      <c r="FR30" s="571"/>
      <c r="FS30" s="227"/>
      <c r="FT30" s="225"/>
      <c r="FU30" s="226"/>
      <c r="FV30" s="571"/>
      <c r="FW30" s="227"/>
      <c r="FX30" s="225" t="s">
        <v>366</v>
      </c>
      <c r="FY30" s="226" t="s">
        <v>1310</v>
      </c>
      <c r="FZ30" s="571" t="s">
        <v>621</v>
      </c>
      <c r="GA30" s="227">
        <v>319</v>
      </c>
      <c r="GB30" s="225"/>
      <c r="GC30" s="226"/>
      <c r="GD30" s="571"/>
      <c r="GE30" s="227"/>
      <c r="GF30" s="225"/>
      <c r="GG30" s="226"/>
      <c r="GH30" s="571"/>
      <c r="GI30" s="227"/>
      <c r="GJ30" s="225"/>
      <c r="GK30" s="226"/>
      <c r="GL30" s="571"/>
      <c r="GM30" s="227"/>
      <c r="GN30" s="225"/>
      <c r="GO30" s="226"/>
      <c r="GP30" s="571"/>
      <c r="GQ30" s="227"/>
      <c r="GR30" s="225"/>
      <c r="GS30" s="226"/>
      <c r="GT30" s="571"/>
      <c r="GU30" s="227"/>
      <c r="GV30" s="225"/>
      <c r="GW30" s="226"/>
      <c r="GX30" s="571"/>
      <c r="GY30" s="227"/>
      <c r="GZ30" s="225"/>
      <c r="HA30" s="226"/>
      <c r="HB30" s="571"/>
      <c r="HC30" s="227"/>
      <c r="HD30" s="225"/>
      <c r="HE30" s="226"/>
      <c r="HF30" s="571"/>
      <c r="HG30" s="227"/>
      <c r="HH30" s="225"/>
      <c r="HI30" s="226"/>
      <c r="HJ30" s="571"/>
      <c r="HK30" s="227"/>
      <c r="HL30" s="225"/>
      <c r="HM30" s="226"/>
      <c r="HN30" s="571"/>
      <c r="HO30" s="227"/>
      <c r="HP30" s="225"/>
      <c r="HQ30" s="226"/>
      <c r="HR30" s="571"/>
      <c r="HS30" s="227"/>
      <c r="HT30" s="225"/>
      <c r="HU30" s="226"/>
      <c r="HV30" s="554"/>
      <c r="HW30" s="227"/>
      <c r="HX30" s="225"/>
      <c r="HY30" s="226"/>
      <c r="HZ30" s="554"/>
      <c r="IA30" s="227"/>
      <c r="IB30" s="225"/>
      <c r="IC30" s="226"/>
      <c r="ID30" s="554"/>
      <c r="IE30" s="227"/>
      <c r="IG30" s="710"/>
      <c r="IH30" s="707"/>
      <c r="II30" s="709"/>
      <c r="IK30" s="574">
        <f t="shared" si="4"/>
        <v>373</v>
      </c>
      <c r="IL30" s="229">
        <f t="shared" si="11"/>
        <v>126</v>
      </c>
      <c r="IM30" s="555" t="str">
        <f t="shared" si="12"/>
        <v>1'56"35</v>
      </c>
      <c r="IN30" s="555" t="str">
        <f t="shared" si="13"/>
        <v>100m BRA</v>
      </c>
    </row>
    <row r="31" spans="1:248" s="141" customFormat="1" ht="15.75" thickBot="1">
      <c r="A31" s="149" t="s">
        <v>375</v>
      </c>
      <c r="B31" s="151" t="s">
        <v>167</v>
      </c>
      <c r="C31" s="152">
        <v>2000</v>
      </c>
      <c r="D31" s="236">
        <f t="shared" si="0"/>
        <v>17</v>
      </c>
      <c r="E31" s="352" t="str">
        <f t="shared" si="8"/>
        <v>Cadet</v>
      </c>
      <c r="F31" s="153"/>
      <c r="G31" s="154"/>
      <c r="H31" s="150"/>
      <c r="I31" s="155"/>
      <c r="J31" s="153" t="s">
        <v>397</v>
      </c>
      <c r="K31" s="154" t="s">
        <v>562</v>
      </c>
      <c r="L31" s="150" t="s">
        <v>350</v>
      </c>
      <c r="M31" s="155">
        <v>970</v>
      </c>
      <c r="N31" s="153"/>
      <c r="O31" s="154"/>
      <c r="P31" s="150"/>
      <c r="Q31" s="155"/>
      <c r="R31" s="153" t="s">
        <v>368</v>
      </c>
      <c r="S31" s="154" t="s">
        <v>585</v>
      </c>
      <c r="T31" s="150" t="s">
        <v>447</v>
      </c>
      <c r="U31" s="155">
        <v>1016</v>
      </c>
      <c r="V31" s="153" t="s">
        <v>368</v>
      </c>
      <c r="W31" s="154" t="s">
        <v>671</v>
      </c>
      <c r="X31" s="150" t="s">
        <v>447</v>
      </c>
      <c r="Y31" s="155">
        <v>1031</v>
      </c>
      <c r="Z31" s="153"/>
      <c r="AA31" s="154"/>
      <c r="AB31" s="150"/>
      <c r="AC31" s="155"/>
      <c r="AD31" s="153"/>
      <c r="AE31" s="154"/>
      <c r="AF31" s="150"/>
      <c r="AG31" s="155"/>
      <c r="AH31" s="153" t="s">
        <v>362</v>
      </c>
      <c r="AI31" s="154" t="s">
        <v>772</v>
      </c>
      <c r="AJ31" s="150" t="s">
        <v>577</v>
      </c>
      <c r="AK31" s="155">
        <v>911</v>
      </c>
      <c r="AL31" s="153"/>
      <c r="AM31" s="154"/>
      <c r="AN31" s="150"/>
      <c r="AO31" s="155"/>
      <c r="AP31" s="153"/>
      <c r="AQ31" s="154"/>
      <c r="AR31" s="150"/>
      <c r="AS31" s="155"/>
      <c r="AT31" s="153"/>
      <c r="AU31" s="154"/>
      <c r="AV31" s="150"/>
      <c r="AW31" s="155"/>
      <c r="AX31" s="153" t="s">
        <v>368</v>
      </c>
      <c r="AY31" s="154" t="s">
        <v>827</v>
      </c>
      <c r="AZ31" s="150" t="s">
        <v>478</v>
      </c>
      <c r="BA31" s="155">
        <v>966</v>
      </c>
      <c r="BB31" s="153" t="s">
        <v>364</v>
      </c>
      <c r="BC31" s="154" t="s">
        <v>825</v>
      </c>
      <c r="BD31" s="150" t="s">
        <v>604</v>
      </c>
      <c r="BE31" s="155">
        <v>981</v>
      </c>
      <c r="BF31" s="240">
        <f t="shared" si="2"/>
        <v>18</v>
      </c>
      <c r="BG31" s="352" t="str">
        <f t="shared" si="9"/>
        <v>Junior</v>
      </c>
      <c r="BH31" s="153"/>
      <c r="BI31" s="154"/>
      <c r="BJ31" s="150"/>
      <c r="BK31" s="155"/>
      <c r="BL31" s="153"/>
      <c r="BM31" s="154"/>
      <c r="BN31" s="150"/>
      <c r="BO31" s="155"/>
      <c r="BP31" s="153"/>
      <c r="BQ31" s="154"/>
      <c r="BR31" s="150"/>
      <c r="BS31" s="155"/>
      <c r="BT31" s="153"/>
      <c r="BU31" s="154"/>
      <c r="BV31" s="150"/>
      <c r="BW31" s="155"/>
      <c r="BX31" s="153"/>
      <c r="BY31" s="154"/>
      <c r="BZ31" s="150"/>
      <c r="CA31" s="155"/>
      <c r="CB31" s="153"/>
      <c r="CC31" s="154"/>
      <c r="CD31" s="150"/>
      <c r="CE31" s="155"/>
      <c r="CF31" s="153"/>
      <c r="CG31" s="154"/>
      <c r="CH31" s="150"/>
      <c r="CI31" s="155"/>
      <c r="CJ31" s="153"/>
      <c r="CK31" s="154"/>
      <c r="CL31" s="150"/>
      <c r="CM31" s="155"/>
      <c r="CN31" s="153"/>
      <c r="CO31" s="154"/>
      <c r="CP31" s="150"/>
      <c r="CQ31" s="155"/>
      <c r="CR31" s="153"/>
      <c r="CS31" s="154"/>
      <c r="CT31" s="150"/>
      <c r="CU31" s="155"/>
      <c r="CV31" s="153"/>
      <c r="CW31" s="154"/>
      <c r="CX31" s="150"/>
      <c r="CY31" s="155"/>
      <c r="CZ31" s="153"/>
      <c r="DA31" s="154"/>
      <c r="DB31" s="150"/>
      <c r="DC31" s="155"/>
      <c r="DD31" s="153"/>
      <c r="DE31" s="154"/>
      <c r="DF31" s="150"/>
      <c r="DG31" s="155"/>
      <c r="DH31" s="153"/>
      <c r="DI31" s="154"/>
      <c r="DJ31" s="150"/>
      <c r="DK31" s="155"/>
      <c r="DL31" s="153"/>
      <c r="DM31" s="154"/>
      <c r="DN31" s="150"/>
      <c r="DO31" s="155"/>
      <c r="DP31" s="153"/>
      <c r="DQ31" s="154"/>
      <c r="DR31" s="150"/>
      <c r="DS31" s="155"/>
      <c r="DT31" s="153" t="s">
        <v>369</v>
      </c>
      <c r="DU31" s="154" t="s">
        <v>1100</v>
      </c>
      <c r="DV31" s="150" t="s">
        <v>1101</v>
      </c>
      <c r="DW31" s="155">
        <v>939</v>
      </c>
      <c r="DX31" s="153"/>
      <c r="DY31" s="154"/>
      <c r="DZ31" s="150"/>
      <c r="EA31" s="155"/>
      <c r="EB31" s="153"/>
      <c r="EC31" s="154"/>
      <c r="ED31" s="150"/>
      <c r="EE31" s="155"/>
      <c r="EF31" s="153"/>
      <c r="EG31" s="154"/>
      <c r="EH31" s="150"/>
      <c r="EI31" s="155"/>
      <c r="EJ31" s="153"/>
      <c r="EK31" s="154"/>
      <c r="EL31" s="150"/>
      <c r="EM31" s="155"/>
      <c r="EN31" s="153"/>
      <c r="EO31" s="154"/>
      <c r="EP31" s="150"/>
      <c r="EQ31" s="155"/>
      <c r="ER31" s="153"/>
      <c r="ES31" s="154"/>
      <c r="ET31" s="150"/>
      <c r="EU31" s="155"/>
      <c r="EV31" s="153"/>
      <c r="EW31" s="154"/>
      <c r="EX31" s="150"/>
      <c r="EY31" s="155"/>
      <c r="EZ31" s="153"/>
      <c r="FA31" s="154"/>
      <c r="FB31" s="150"/>
      <c r="FC31" s="155"/>
      <c r="FD31" s="153"/>
      <c r="FE31" s="154"/>
      <c r="FF31" s="150"/>
      <c r="FG31" s="155"/>
      <c r="FH31" s="153"/>
      <c r="FI31" s="154"/>
      <c r="FJ31" s="150"/>
      <c r="FK31" s="155"/>
      <c r="FL31" s="153"/>
      <c r="FM31" s="154"/>
      <c r="FN31" s="150"/>
      <c r="FO31" s="155"/>
      <c r="FP31" s="153"/>
      <c r="FQ31" s="154"/>
      <c r="FR31" s="150"/>
      <c r="FS31" s="155"/>
      <c r="FT31" s="153"/>
      <c r="FU31" s="154"/>
      <c r="FV31" s="150"/>
      <c r="FW31" s="155"/>
      <c r="FX31" s="153"/>
      <c r="FY31" s="154"/>
      <c r="FZ31" s="150"/>
      <c r="GA31" s="155"/>
      <c r="GB31" s="153"/>
      <c r="GC31" s="154"/>
      <c r="GD31" s="150"/>
      <c r="GE31" s="155"/>
      <c r="GF31" s="153"/>
      <c r="GG31" s="154"/>
      <c r="GH31" s="150"/>
      <c r="GI31" s="155"/>
      <c r="GJ31" s="153"/>
      <c r="GK31" s="154"/>
      <c r="GL31" s="150"/>
      <c r="GM31" s="155"/>
      <c r="GN31" s="153"/>
      <c r="GO31" s="154"/>
      <c r="GP31" s="150"/>
      <c r="GQ31" s="155"/>
      <c r="GR31" s="153"/>
      <c r="GS31" s="154"/>
      <c r="GT31" s="150"/>
      <c r="GU31" s="155"/>
      <c r="GV31" s="153"/>
      <c r="GW31" s="154"/>
      <c r="GX31" s="150"/>
      <c r="GY31" s="155"/>
      <c r="GZ31" s="153"/>
      <c r="HA31" s="154"/>
      <c r="HB31" s="150"/>
      <c r="HC31" s="155"/>
      <c r="HD31" s="153"/>
      <c r="HE31" s="154"/>
      <c r="HF31" s="150"/>
      <c r="HG31" s="155"/>
      <c r="HH31" s="153"/>
      <c r="HI31" s="154"/>
      <c r="HJ31" s="150"/>
      <c r="HK31" s="155"/>
      <c r="HL31" s="153"/>
      <c r="HM31" s="154"/>
      <c r="HN31" s="150"/>
      <c r="HO31" s="155"/>
      <c r="HP31" s="153"/>
      <c r="HQ31" s="154"/>
      <c r="HR31" s="150"/>
      <c r="HS31" s="155"/>
      <c r="HT31" s="153"/>
      <c r="HU31" s="154"/>
      <c r="HV31" s="150"/>
      <c r="HW31" s="155"/>
      <c r="HX31" s="153"/>
      <c r="HY31" s="154"/>
      <c r="HZ31" s="150"/>
      <c r="IA31" s="155"/>
      <c r="IB31" s="153"/>
      <c r="IC31" s="154"/>
      <c r="ID31" s="150"/>
      <c r="IE31" s="155"/>
      <c r="IG31" s="708" t="str">
        <f>IF(ISERROR(VLOOKUP(MAX(IK31:IK37),IK31:IN37,4,FALSE)),"",VLOOKUP(MAX(IK31:IK37),IK31:IN37,4,FALSE))</f>
        <v>1500m NL</v>
      </c>
      <c r="IH31" s="705" t="str">
        <f>IF(ISERROR(VLOOKUP(MAX(IK31:IK37),IK31:IN37,3,FALSE)),"",VLOOKUP(MAX(IK31:IK37),IK31:IN37,3,FALSE))</f>
        <v>18'17"53</v>
      </c>
      <c r="II31" s="706">
        <f>IF(MAX(IK31:IK37)=0,"",MAX(IK31:IK37))</f>
        <v>1096</v>
      </c>
      <c r="IK31" s="574">
        <f t="shared" si="4"/>
        <v>1031</v>
      </c>
      <c r="IL31" s="141">
        <f t="shared" si="11"/>
        <v>20</v>
      </c>
      <c r="IM31" s="174" t="str">
        <f t="shared" si="12"/>
        <v>4'45"96</v>
      </c>
      <c r="IN31" s="174" t="str">
        <f t="shared" si="13"/>
        <v>400m NL</v>
      </c>
    </row>
    <row r="32" spans="1:248" s="229" customFormat="1" ht="15.75" thickBot="1">
      <c r="A32" s="145" t="s">
        <v>375</v>
      </c>
      <c r="B32" s="131" t="s">
        <v>167</v>
      </c>
      <c r="C32" s="133">
        <v>2000</v>
      </c>
      <c r="D32" s="134">
        <f t="shared" si="0"/>
        <v>17</v>
      </c>
      <c r="E32" s="354" t="str">
        <f t="shared" si="8"/>
        <v>Cadet</v>
      </c>
      <c r="F32" s="225"/>
      <c r="G32" s="226"/>
      <c r="H32" s="571"/>
      <c r="I32" s="227"/>
      <c r="J32" s="225"/>
      <c r="K32" s="226"/>
      <c r="L32" s="571"/>
      <c r="M32" s="227"/>
      <c r="N32" s="225"/>
      <c r="O32" s="226"/>
      <c r="P32" s="571"/>
      <c r="Q32" s="227"/>
      <c r="R32" s="225"/>
      <c r="S32" s="226"/>
      <c r="T32" s="571"/>
      <c r="U32" s="227"/>
      <c r="V32" s="225" t="s">
        <v>669</v>
      </c>
      <c r="W32" s="226" t="s">
        <v>672</v>
      </c>
      <c r="X32" s="571" t="s">
        <v>609</v>
      </c>
      <c r="Y32" s="227">
        <v>968</v>
      </c>
      <c r="Z32" s="225"/>
      <c r="AA32" s="226"/>
      <c r="AB32" s="571"/>
      <c r="AC32" s="227"/>
      <c r="AD32" s="225"/>
      <c r="AE32" s="226"/>
      <c r="AF32" s="571"/>
      <c r="AG32" s="227"/>
      <c r="AH32" s="225" t="s">
        <v>363</v>
      </c>
      <c r="AI32" s="226" t="s">
        <v>773</v>
      </c>
      <c r="AJ32" s="571" t="s">
        <v>778</v>
      </c>
      <c r="AK32" s="227">
        <v>906</v>
      </c>
      <c r="AL32" s="225"/>
      <c r="AM32" s="226"/>
      <c r="AN32" s="571"/>
      <c r="AO32" s="227"/>
      <c r="AP32" s="225"/>
      <c r="AQ32" s="226"/>
      <c r="AR32" s="571"/>
      <c r="AS32" s="227"/>
      <c r="AT32" s="225"/>
      <c r="AU32" s="226"/>
      <c r="AV32" s="571"/>
      <c r="AW32" s="227"/>
      <c r="AX32" s="225" t="s">
        <v>397</v>
      </c>
      <c r="AY32" s="226" t="s">
        <v>828</v>
      </c>
      <c r="AZ32" s="571" t="s">
        <v>353</v>
      </c>
      <c r="BA32" s="227">
        <v>948</v>
      </c>
      <c r="BB32" s="225"/>
      <c r="BC32" s="226"/>
      <c r="BD32" s="571"/>
      <c r="BE32" s="227"/>
      <c r="BF32" s="266">
        <f t="shared" si="2"/>
        <v>18</v>
      </c>
      <c r="BG32" s="354" t="str">
        <f t="shared" si="9"/>
        <v>Junior</v>
      </c>
      <c r="BH32" s="225"/>
      <c r="BI32" s="226"/>
      <c r="BJ32" s="571"/>
      <c r="BK32" s="227"/>
      <c r="BL32" s="225"/>
      <c r="BM32" s="226"/>
      <c r="BN32" s="571"/>
      <c r="BO32" s="227"/>
      <c r="BP32" s="225"/>
      <c r="BQ32" s="226"/>
      <c r="BR32" s="571"/>
      <c r="BS32" s="227"/>
      <c r="BT32" s="225"/>
      <c r="BU32" s="226"/>
      <c r="BV32" s="571"/>
      <c r="BW32" s="227"/>
      <c r="BX32" s="225"/>
      <c r="BY32" s="226"/>
      <c r="BZ32" s="571"/>
      <c r="CA32" s="227"/>
      <c r="CB32" s="225"/>
      <c r="CC32" s="226"/>
      <c r="CD32" s="571"/>
      <c r="CE32" s="227"/>
      <c r="CF32" s="225"/>
      <c r="CG32" s="226"/>
      <c r="CH32" s="571"/>
      <c r="CI32" s="227"/>
      <c r="CJ32" s="225"/>
      <c r="CK32" s="226"/>
      <c r="CL32" s="571"/>
      <c r="CM32" s="227"/>
      <c r="CN32" s="225"/>
      <c r="CO32" s="226"/>
      <c r="CP32" s="571"/>
      <c r="CQ32" s="227"/>
      <c r="CR32" s="225"/>
      <c r="CS32" s="226"/>
      <c r="CT32" s="571"/>
      <c r="CU32" s="227"/>
      <c r="CV32" s="225"/>
      <c r="CW32" s="226"/>
      <c r="CX32" s="571"/>
      <c r="CY32" s="227"/>
      <c r="CZ32" s="225"/>
      <c r="DA32" s="226"/>
      <c r="DB32" s="571"/>
      <c r="DC32" s="227"/>
      <c r="DD32" s="225"/>
      <c r="DE32" s="226"/>
      <c r="DF32" s="571"/>
      <c r="DG32" s="227"/>
      <c r="DH32" s="225"/>
      <c r="DI32" s="226"/>
      <c r="DJ32" s="571"/>
      <c r="DK32" s="227"/>
      <c r="DL32" s="225"/>
      <c r="DM32" s="226"/>
      <c r="DN32" s="571"/>
      <c r="DO32" s="227"/>
      <c r="DP32" s="225"/>
      <c r="DQ32" s="226"/>
      <c r="DR32" s="571"/>
      <c r="DS32" s="227"/>
      <c r="DT32" s="225"/>
      <c r="DU32" s="226"/>
      <c r="DV32" s="571"/>
      <c r="DW32" s="227"/>
      <c r="DX32" s="225"/>
      <c r="DY32" s="226"/>
      <c r="DZ32" s="571"/>
      <c r="EA32" s="227"/>
      <c r="EB32" s="225"/>
      <c r="EC32" s="226"/>
      <c r="ED32" s="571"/>
      <c r="EE32" s="227"/>
      <c r="EF32" s="225"/>
      <c r="EG32" s="226"/>
      <c r="EH32" s="571"/>
      <c r="EI32" s="227"/>
      <c r="EJ32" s="225"/>
      <c r="EK32" s="226"/>
      <c r="EL32" s="571"/>
      <c r="EM32" s="227"/>
      <c r="EN32" s="225"/>
      <c r="EO32" s="226"/>
      <c r="EP32" s="571"/>
      <c r="EQ32" s="227"/>
      <c r="ER32" s="225"/>
      <c r="ES32" s="226"/>
      <c r="ET32" s="571"/>
      <c r="EU32" s="227"/>
      <c r="EV32" s="225"/>
      <c r="EW32" s="226"/>
      <c r="EX32" s="571"/>
      <c r="EY32" s="227"/>
      <c r="EZ32" s="225"/>
      <c r="FA32" s="226"/>
      <c r="FB32" s="571"/>
      <c r="FC32" s="227"/>
      <c r="FD32" s="225"/>
      <c r="FE32" s="226"/>
      <c r="FF32" s="571"/>
      <c r="FG32" s="227"/>
      <c r="FH32" s="225"/>
      <c r="FI32" s="226"/>
      <c r="FJ32" s="571"/>
      <c r="FK32" s="227"/>
      <c r="FL32" s="225"/>
      <c r="FM32" s="226"/>
      <c r="FN32" s="571"/>
      <c r="FO32" s="227"/>
      <c r="FP32" s="225"/>
      <c r="FQ32" s="226"/>
      <c r="FR32" s="571"/>
      <c r="FS32" s="227"/>
      <c r="FT32" s="225"/>
      <c r="FU32" s="226"/>
      <c r="FV32" s="571"/>
      <c r="FW32" s="227"/>
      <c r="FX32" s="225"/>
      <c r="FY32" s="226"/>
      <c r="FZ32" s="571"/>
      <c r="GA32" s="227"/>
      <c r="GB32" s="225"/>
      <c r="GC32" s="226"/>
      <c r="GD32" s="571"/>
      <c r="GE32" s="227"/>
      <c r="GF32" s="225"/>
      <c r="GG32" s="226"/>
      <c r="GH32" s="571"/>
      <c r="GI32" s="227"/>
      <c r="GJ32" s="225"/>
      <c r="GK32" s="226"/>
      <c r="GL32" s="571"/>
      <c r="GM32" s="227"/>
      <c r="GN32" s="225"/>
      <c r="GO32" s="226"/>
      <c r="GP32" s="571"/>
      <c r="GQ32" s="227"/>
      <c r="GR32" s="225"/>
      <c r="GS32" s="226"/>
      <c r="GT32" s="571"/>
      <c r="GU32" s="227"/>
      <c r="GV32" s="225"/>
      <c r="GW32" s="226"/>
      <c r="GX32" s="571"/>
      <c r="GY32" s="227"/>
      <c r="GZ32" s="225"/>
      <c r="HA32" s="226"/>
      <c r="HB32" s="571"/>
      <c r="HC32" s="227"/>
      <c r="HD32" s="225"/>
      <c r="HE32" s="226"/>
      <c r="HF32" s="571"/>
      <c r="HG32" s="227"/>
      <c r="HH32" s="225"/>
      <c r="HI32" s="226"/>
      <c r="HJ32" s="571"/>
      <c r="HK32" s="227"/>
      <c r="HL32" s="225"/>
      <c r="HM32" s="226"/>
      <c r="HN32" s="571"/>
      <c r="HO32" s="227"/>
      <c r="HP32" s="225"/>
      <c r="HQ32" s="226"/>
      <c r="HR32" s="571"/>
      <c r="HS32" s="227"/>
      <c r="HT32" s="225"/>
      <c r="HU32" s="226"/>
      <c r="HV32" s="319"/>
      <c r="HW32" s="227"/>
      <c r="HX32" s="225"/>
      <c r="HY32" s="226"/>
      <c r="HZ32" s="319"/>
      <c r="IA32" s="227"/>
      <c r="IB32" s="225"/>
      <c r="IC32" s="226"/>
      <c r="ID32" s="319"/>
      <c r="IE32" s="227"/>
      <c r="IG32" s="708"/>
      <c r="IH32" s="705"/>
      <c r="II32" s="706"/>
      <c r="IK32" s="574">
        <f t="shared" si="4"/>
        <v>968</v>
      </c>
      <c r="IL32" s="229">
        <f t="shared" si="11"/>
        <v>20</v>
      </c>
      <c r="IM32" s="283" t="str">
        <f t="shared" si="12"/>
        <v>1'04"87</v>
      </c>
      <c r="IN32" s="283" t="str">
        <f t="shared" si="13"/>
        <v>4x100m NL R</v>
      </c>
    </row>
    <row r="33" spans="1:248" s="229" customFormat="1" ht="15.75" thickBot="1">
      <c r="A33" s="145" t="s">
        <v>375</v>
      </c>
      <c r="B33" s="131" t="s">
        <v>167</v>
      </c>
      <c r="C33" s="133">
        <v>2000</v>
      </c>
      <c r="D33" s="134">
        <f t="shared" si="0"/>
        <v>17</v>
      </c>
      <c r="E33" s="354" t="str">
        <f t="shared" si="8"/>
        <v>Cadet</v>
      </c>
      <c r="F33" s="225"/>
      <c r="G33" s="226"/>
      <c r="H33" s="571"/>
      <c r="I33" s="227"/>
      <c r="J33" s="225"/>
      <c r="K33" s="226"/>
      <c r="L33" s="571"/>
      <c r="M33" s="227"/>
      <c r="N33" s="225"/>
      <c r="O33" s="226"/>
      <c r="P33" s="571"/>
      <c r="Q33" s="227"/>
      <c r="R33" s="225"/>
      <c r="S33" s="226"/>
      <c r="T33" s="571"/>
      <c r="U33" s="227"/>
      <c r="V33" s="225" t="s">
        <v>670</v>
      </c>
      <c r="W33" s="226" t="s">
        <v>673</v>
      </c>
      <c r="X33" s="571" t="s">
        <v>349</v>
      </c>
      <c r="Y33" s="227">
        <v>947</v>
      </c>
      <c r="Z33" s="225"/>
      <c r="AA33" s="226"/>
      <c r="AB33" s="571"/>
      <c r="AC33" s="227"/>
      <c r="AD33" s="225"/>
      <c r="AE33" s="226"/>
      <c r="AF33" s="571"/>
      <c r="AG33" s="227"/>
      <c r="AH33" s="225" t="s">
        <v>364</v>
      </c>
      <c r="AI33" s="226" t="s">
        <v>774</v>
      </c>
      <c r="AJ33" s="571" t="s">
        <v>609</v>
      </c>
      <c r="AK33" s="227">
        <v>1008</v>
      </c>
      <c r="AL33" s="225"/>
      <c r="AM33" s="226"/>
      <c r="AN33" s="571"/>
      <c r="AO33" s="227"/>
      <c r="AP33" s="225"/>
      <c r="AQ33" s="226"/>
      <c r="AR33" s="571"/>
      <c r="AS33" s="227"/>
      <c r="AT33" s="225"/>
      <c r="AU33" s="226"/>
      <c r="AV33" s="571"/>
      <c r="AW33" s="227"/>
      <c r="AX33" s="225" t="s">
        <v>373</v>
      </c>
      <c r="AY33" s="226" t="s">
        <v>829</v>
      </c>
      <c r="AZ33" s="571" t="s">
        <v>604</v>
      </c>
      <c r="BA33" s="227">
        <v>945</v>
      </c>
      <c r="BB33" s="225"/>
      <c r="BC33" s="226"/>
      <c r="BD33" s="571"/>
      <c r="BE33" s="227"/>
      <c r="BF33" s="266">
        <f t="shared" si="2"/>
        <v>18</v>
      </c>
      <c r="BG33" s="354" t="str">
        <f t="shared" si="9"/>
        <v>Junior</v>
      </c>
      <c r="BH33" s="225"/>
      <c r="BI33" s="226"/>
      <c r="BJ33" s="571"/>
      <c r="BK33" s="227"/>
      <c r="BL33" s="225"/>
      <c r="BM33" s="226"/>
      <c r="BN33" s="571"/>
      <c r="BO33" s="227"/>
      <c r="BP33" s="225"/>
      <c r="BQ33" s="226"/>
      <c r="BR33" s="571"/>
      <c r="BS33" s="227"/>
      <c r="BT33" s="225"/>
      <c r="BU33" s="226"/>
      <c r="BV33" s="571"/>
      <c r="BW33" s="227"/>
      <c r="BX33" s="225"/>
      <c r="BY33" s="226"/>
      <c r="BZ33" s="571"/>
      <c r="CA33" s="227"/>
      <c r="CB33" s="225"/>
      <c r="CC33" s="226"/>
      <c r="CD33" s="571"/>
      <c r="CE33" s="227"/>
      <c r="CF33" s="225"/>
      <c r="CG33" s="226"/>
      <c r="CH33" s="571"/>
      <c r="CI33" s="227"/>
      <c r="CJ33" s="225"/>
      <c r="CK33" s="226"/>
      <c r="CL33" s="571"/>
      <c r="CM33" s="227"/>
      <c r="CN33" s="225"/>
      <c r="CO33" s="226"/>
      <c r="CP33" s="571"/>
      <c r="CQ33" s="227"/>
      <c r="CR33" s="225"/>
      <c r="CS33" s="226"/>
      <c r="CT33" s="571"/>
      <c r="CU33" s="227"/>
      <c r="CV33" s="225"/>
      <c r="CW33" s="226"/>
      <c r="CX33" s="571"/>
      <c r="CY33" s="227"/>
      <c r="CZ33" s="225"/>
      <c r="DA33" s="226"/>
      <c r="DB33" s="571"/>
      <c r="DC33" s="227"/>
      <c r="DD33" s="225"/>
      <c r="DE33" s="226"/>
      <c r="DF33" s="571"/>
      <c r="DG33" s="227"/>
      <c r="DH33" s="225"/>
      <c r="DI33" s="226"/>
      <c r="DJ33" s="571"/>
      <c r="DK33" s="227"/>
      <c r="DL33" s="225"/>
      <c r="DM33" s="226"/>
      <c r="DN33" s="571"/>
      <c r="DO33" s="227"/>
      <c r="DP33" s="225"/>
      <c r="DQ33" s="226"/>
      <c r="DR33" s="571"/>
      <c r="DS33" s="227"/>
      <c r="DT33" s="225"/>
      <c r="DU33" s="226"/>
      <c r="DV33" s="571"/>
      <c r="DW33" s="227"/>
      <c r="DX33" s="225"/>
      <c r="DY33" s="226"/>
      <c r="DZ33" s="571"/>
      <c r="EA33" s="227"/>
      <c r="EB33" s="225"/>
      <c r="EC33" s="226"/>
      <c r="ED33" s="571"/>
      <c r="EE33" s="227"/>
      <c r="EF33" s="225"/>
      <c r="EG33" s="226"/>
      <c r="EH33" s="571"/>
      <c r="EI33" s="227"/>
      <c r="EJ33" s="225"/>
      <c r="EK33" s="226"/>
      <c r="EL33" s="571"/>
      <c r="EM33" s="227"/>
      <c r="EN33" s="225"/>
      <c r="EO33" s="226"/>
      <c r="EP33" s="571"/>
      <c r="EQ33" s="227"/>
      <c r="ER33" s="225"/>
      <c r="ES33" s="226"/>
      <c r="ET33" s="571"/>
      <c r="EU33" s="227"/>
      <c r="EV33" s="225"/>
      <c r="EW33" s="226"/>
      <c r="EX33" s="571"/>
      <c r="EY33" s="227"/>
      <c r="EZ33" s="225"/>
      <c r="FA33" s="226"/>
      <c r="FB33" s="571"/>
      <c r="FC33" s="227"/>
      <c r="FD33" s="225"/>
      <c r="FE33" s="226"/>
      <c r="FF33" s="571"/>
      <c r="FG33" s="227"/>
      <c r="FH33" s="225"/>
      <c r="FI33" s="226"/>
      <c r="FJ33" s="571"/>
      <c r="FK33" s="227"/>
      <c r="FL33" s="225"/>
      <c r="FM33" s="226"/>
      <c r="FN33" s="571"/>
      <c r="FO33" s="227"/>
      <c r="FP33" s="225"/>
      <c r="FQ33" s="226"/>
      <c r="FR33" s="571"/>
      <c r="FS33" s="227"/>
      <c r="FT33" s="225"/>
      <c r="FU33" s="226"/>
      <c r="FV33" s="571"/>
      <c r="FW33" s="227"/>
      <c r="FX33" s="225"/>
      <c r="FY33" s="226"/>
      <c r="FZ33" s="571"/>
      <c r="GA33" s="227"/>
      <c r="GB33" s="225"/>
      <c r="GC33" s="226"/>
      <c r="GD33" s="571"/>
      <c r="GE33" s="227"/>
      <c r="GF33" s="225"/>
      <c r="GG33" s="226"/>
      <c r="GH33" s="571"/>
      <c r="GI33" s="227"/>
      <c r="GJ33" s="225"/>
      <c r="GK33" s="226"/>
      <c r="GL33" s="571"/>
      <c r="GM33" s="227"/>
      <c r="GN33" s="225"/>
      <c r="GO33" s="226"/>
      <c r="GP33" s="571"/>
      <c r="GQ33" s="227"/>
      <c r="GR33" s="225"/>
      <c r="GS33" s="226"/>
      <c r="GT33" s="571"/>
      <c r="GU33" s="227"/>
      <c r="GV33" s="225"/>
      <c r="GW33" s="226"/>
      <c r="GX33" s="571"/>
      <c r="GY33" s="227"/>
      <c r="GZ33" s="225"/>
      <c r="HA33" s="226"/>
      <c r="HB33" s="571"/>
      <c r="HC33" s="227"/>
      <c r="HD33" s="225"/>
      <c r="HE33" s="226"/>
      <c r="HF33" s="571"/>
      <c r="HG33" s="227"/>
      <c r="HH33" s="225"/>
      <c r="HI33" s="226"/>
      <c r="HJ33" s="571"/>
      <c r="HK33" s="227"/>
      <c r="HL33" s="225"/>
      <c r="HM33" s="226"/>
      <c r="HN33" s="571"/>
      <c r="HO33" s="227"/>
      <c r="HP33" s="225"/>
      <c r="HQ33" s="226"/>
      <c r="HR33" s="571"/>
      <c r="HS33" s="227"/>
      <c r="HT33" s="225"/>
      <c r="HU33" s="226"/>
      <c r="HV33" s="319"/>
      <c r="HW33" s="227"/>
      <c r="HX33" s="225"/>
      <c r="HY33" s="226"/>
      <c r="HZ33" s="319"/>
      <c r="IA33" s="227"/>
      <c r="IB33" s="225"/>
      <c r="IC33" s="226"/>
      <c r="ID33" s="319"/>
      <c r="IE33" s="227"/>
      <c r="IG33" s="708"/>
      <c r="IH33" s="705"/>
      <c r="II33" s="706"/>
      <c r="IK33" s="574">
        <f t="shared" si="4"/>
        <v>1008</v>
      </c>
      <c r="IL33" s="229">
        <f t="shared" si="11"/>
        <v>32</v>
      </c>
      <c r="IM33" s="283" t="str">
        <f t="shared" si="12"/>
        <v>2'18"05</v>
      </c>
      <c r="IN33" s="283" t="str">
        <f t="shared" si="13"/>
        <v>200m NL</v>
      </c>
    </row>
    <row r="34" spans="1:248" s="229" customFormat="1" ht="15.75" thickBot="1">
      <c r="A34" s="145" t="s">
        <v>375</v>
      </c>
      <c r="B34" s="131" t="s">
        <v>167</v>
      </c>
      <c r="C34" s="133">
        <v>2000</v>
      </c>
      <c r="D34" s="134">
        <f t="shared" si="0"/>
        <v>17</v>
      </c>
      <c r="E34" s="354" t="str">
        <f t="shared" si="8"/>
        <v>Cadet</v>
      </c>
      <c r="F34" s="225"/>
      <c r="G34" s="226"/>
      <c r="H34" s="571"/>
      <c r="I34" s="227"/>
      <c r="J34" s="225"/>
      <c r="K34" s="226"/>
      <c r="L34" s="571"/>
      <c r="M34" s="227"/>
      <c r="N34" s="225"/>
      <c r="O34" s="226"/>
      <c r="P34" s="571"/>
      <c r="Q34" s="227"/>
      <c r="R34" s="225"/>
      <c r="S34" s="226"/>
      <c r="T34" s="571"/>
      <c r="U34" s="227"/>
      <c r="V34" s="225"/>
      <c r="W34" s="226"/>
      <c r="X34" s="571"/>
      <c r="Y34" s="227"/>
      <c r="Z34" s="225"/>
      <c r="AA34" s="226"/>
      <c r="AB34" s="571"/>
      <c r="AC34" s="227"/>
      <c r="AD34" s="225"/>
      <c r="AE34" s="226"/>
      <c r="AF34" s="571"/>
      <c r="AG34" s="227"/>
      <c r="AH34" s="225" t="s">
        <v>368</v>
      </c>
      <c r="AI34" s="226" t="s">
        <v>775</v>
      </c>
      <c r="AJ34" s="571" t="s">
        <v>596</v>
      </c>
      <c r="AK34" s="227">
        <v>1064</v>
      </c>
      <c r="AL34" s="225"/>
      <c r="AM34" s="226"/>
      <c r="AN34" s="571"/>
      <c r="AO34" s="227"/>
      <c r="AP34" s="225"/>
      <c r="AQ34" s="226"/>
      <c r="AR34" s="571"/>
      <c r="AS34" s="227"/>
      <c r="AT34" s="225"/>
      <c r="AU34" s="226"/>
      <c r="AV34" s="571"/>
      <c r="AW34" s="227"/>
      <c r="AX34" s="225"/>
      <c r="AY34" s="226"/>
      <c r="AZ34" s="571"/>
      <c r="BA34" s="227"/>
      <c r="BB34" s="225"/>
      <c r="BC34" s="226"/>
      <c r="BD34" s="571"/>
      <c r="BE34" s="227"/>
      <c r="BF34" s="266">
        <f t="shared" si="2"/>
        <v>18</v>
      </c>
      <c r="BG34" s="354" t="str">
        <f t="shared" si="9"/>
        <v>Junior</v>
      </c>
      <c r="BH34" s="225"/>
      <c r="BI34" s="226"/>
      <c r="BJ34" s="571"/>
      <c r="BK34" s="227"/>
      <c r="BL34" s="225"/>
      <c r="BM34" s="226"/>
      <c r="BN34" s="571"/>
      <c r="BO34" s="227"/>
      <c r="BP34" s="225"/>
      <c r="BQ34" s="226"/>
      <c r="BR34" s="571"/>
      <c r="BS34" s="227"/>
      <c r="BT34" s="225"/>
      <c r="BU34" s="226"/>
      <c r="BV34" s="571"/>
      <c r="BW34" s="227"/>
      <c r="BX34" s="225"/>
      <c r="BY34" s="226"/>
      <c r="BZ34" s="571"/>
      <c r="CA34" s="227"/>
      <c r="CB34" s="225"/>
      <c r="CC34" s="226"/>
      <c r="CD34" s="571"/>
      <c r="CE34" s="227"/>
      <c r="CF34" s="225"/>
      <c r="CG34" s="226"/>
      <c r="CH34" s="571"/>
      <c r="CI34" s="227"/>
      <c r="CJ34" s="225"/>
      <c r="CK34" s="226"/>
      <c r="CL34" s="571"/>
      <c r="CM34" s="227"/>
      <c r="CN34" s="225"/>
      <c r="CO34" s="226"/>
      <c r="CP34" s="571"/>
      <c r="CQ34" s="227"/>
      <c r="CR34" s="225"/>
      <c r="CS34" s="226"/>
      <c r="CT34" s="571"/>
      <c r="CU34" s="227"/>
      <c r="CV34" s="225"/>
      <c r="CW34" s="226"/>
      <c r="CX34" s="571"/>
      <c r="CY34" s="227"/>
      <c r="CZ34" s="225"/>
      <c r="DA34" s="226"/>
      <c r="DB34" s="571"/>
      <c r="DC34" s="227"/>
      <c r="DD34" s="225"/>
      <c r="DE34" s="226"/>
      <c r="DF34" s="571"/>
      <c r="DG34" s="227"/>
      <c r="DH34" s="225"/>
      <c r="DI34" s="226"/>
      <c r="DJ34" s="571"/>
      <c r="DK34" s="227"/>
      <c r="DL34" s="225"/>
      <c r="DM34" s="226"/>
      <c r="DN34" s="571"/>
      <c r="DO34" s="227"/>
      <c r="DP34" s="225"/>
      <c r="DQ34" s="226"/>
      <c r="DR34" s="571"/>
      <c r="DS34" s="227"/>
      <c r="DT34" s="225"/>
      <c r="DU34" s="226"/>
      <c r="DV34" s="571"/>
      <c r="DW34" s="227"/>
      <c r="DX34" s="225"/>
      <c r="DY34" s="226"/>
      <c r="DZ34" s="571"/>
      <c r="EA34" s="227"/>
      <c r="EB34" s="225"/>
      <c r="EC34" s="226"/>
      <c r="ED34" s="571"/>
      <c r="EE34" s="227"/>
      <c r="EF34" s="225"/>
      <c r="EG34" s="226"/>
      <c r="EH34" s="571"/>
      <c r="EI34" s="227"/>
      <c r="EJ34" s="225"/>
      <c r="EK34" s="226"/>
      <c r="EL34" s="571"/>
      <c r="EM34" s="227"/>
      <c r="EN34" s="225"/>
      <c r="EO34" s="226"/>
      <c r="EP34" s="571"/>
      <c r="EQ34" s="227"/>
      <c r="ER34" s="225"/>
      <c r="ES34" s="226"/>
      <c r="ET34" s="571"/>
      <c r="EU34" s="227"/>
      <c r="EV34" s="225"/>
      <c r="EW34" s="226"/>
      <c r="EX34" s="571"/>
      <c r="EY34" s="227"/>
      <c r="EZ34" s="225"/>
      <c r="FA34" s="226"/>
      <c r="FB34" s="571"/>
      <c r="FC34" s="227"/>
      <c r="FD34" s="225"/>
      <c r="FE34" s="226"/>
      <c r="FF34" s="571"/>
      <c r="FG34" s="227"/>
      <c r="FH34" s="225"/>
      <c r="FI34" s="226"/>
      <c r="FJ34" s="571"/>
      <c r="FK34" s="227"/>
      <c r="FL34" s="225"/>
      <c r="FM34" s="226"/>
      <c r="FN34" s="571"/>
      <c r="FO34" s="227"/>
      <c r="FP34" s="225"/>
      <c r="FQ34" s="226"/>
      <c r="FR34" s="571"/>
      <c r="FS34" s="227"/>
      <c r="FT34" s="225"/>
      <c r="FU34" s="226"/>
      <c r="FV34" s="571"/>
      <c r="FW34" s="227"/>
      <c r="FX34" s="225"/>
      <c r="FY34" s="226"/>
      <c r="FZ34" s="571"/>
      <c r="GA34" s="227"/>
      <c r="GB34" s="225"/>
      <c r="GC34" s="226"/>
      <c r="GD34" s="571"/>
      <c r="GE34" s="227"/>
      <c r="GF34" s="225"/>
      <c r="GG34" s="226"/>
      <c r="GH34" s="571"/>
      <c r="GI34" s="227"/>
      <c r="GJ34" s="225"/>
      <c r="GK34" s="226"/>
      <c r="GL34" s="571"/>
      <c r="GM34" s="227"/>
      <c r="GN34" s="225"/>
      <c r="GO34" s="226"/>
      <c r="GP34" s="571"/>
      <c r="GQ34" s="227"/>
      <c r="GR34" s="225"/>
      <c r="GS34" s="226"/>
      <c r="GT34" s="571"/>
      <c r="GU34" s="227"/>
      <c r="GV34" s="225"/>
      <c r="GW34" s="226"/>
      <c r="GX34" s="571"/>
      <c r="GY34" s="227"/>
      <c r="GZ34" s="225"/>
      <c r="HA34" s="226"/>
      <c r="HB34" s="571"/>
      <c r="HC34" s="227"/>
      <c r="HD34" s="225"/>
      <c r="HE34" s="226"/>
      <c r="HF34" s="571"/>
      <c r="HG34" s="227"/>
      <c r="HH34" s="225"/>
      <c r="HI34" s="226"/>
      <c r="HJ34" s="571"/>
      <c r="HK34" s="227"/>
      <c r="HL34" s="225"/>
      <c r="HM34" s="226"/>
      <c r="HN34" s="571"/>
      <c r="HO34" s="227"/>
      <c r="HP34" s="225"/>
      <c r="HQ34" s="226"/>
      <c r="HR34" s="571"/>
      <c r="HS34" s="227"/>
      <c r="HT34" s="225"/>
      <c r="HU34" s="226"/>
      <c r="HV34" s="319"/>
      <c r="HW34" s="227"/>
      <c r="HX34" s="225"/>
      <c r="HY34" s="226"/>
      <c r="HZ34" s="319"/>
      <c r="IA34" s="227"/>
      <c r="IB34" s="225"/>
      <c r="IC34" s="226"/>
      <c r="ID34" s="319"/>
      <c r="IE34" s="227"/>
      <c r="IG34" s="708"/>
      <c r="IH34" s="705"/>
      <c r="II34" s="706"/>
      <c r="IK34" s="574">
        <f t="shared" si="4"/>
        <v>1064</v>
      </c>
      <c r="IL34" s="229">
        <f t="shared" si="11"/>
        <v>32</v>
      </c>
      <c r="IM34" s="283" t="str">
        <f t="shared" si="12"/>
        <v>4'41"46</v>
      </c>
      <c r="IN34" s="283" t="str">
        <f t="shared" si="13"/>
        <v>400m NL</v>
      </c>
    </row>
    <row r="35" spans="1:248" s="229" customFormat="1" ht="15.75" thickBot="1">
      <c r="A35" s="145" t="s">
        <v>375</v>
      </c>
      <c r="B35" s="131" t="s">
        <v>167</v>
      </c>
      <c r="C35" s="133">
        <v>2000</v>
      </c>
      <c r="D35" s="134">
        <f t="shared" si="0"/>
        <v>17</v>
      </c>
      <c r="E35" s="354" t="str">
        <f t="shared" si="8"/>
        <v>Cadet</v>
      </c>
      <c r="F35" s="225"/>
      <c r="G35" s="226"/>
      <c r="H35" s="571"/>
      <c r="I35" s="227"/>
      <c r="J35" s="225"/>
      <c r="K35" s="226"/>
      <c r="L35" s="571"/>
      <c r="M35" s="227"/>
      <c r="N35" s="225"/>
      <c r="O35" s="226"/>
      <c r="P35" s="571"/>
      <c r="Q35" s="227"/>
      <c r="R35" s="225"/>
      <c r="S35" s="226"/>
      <c r="T35" s="571"/>
      <c r="U35" s="227"/>
      <c r="V35" s="225"/>
      <c r="W35" s="226"/>
      <c r="X35" s="571"/>
      <c r="Y35" s="227"/>
      <c r="Z35" s="225"/>
      <c r="AA35" s="226"/>
      <c r="AB35" s="571"/>
      <c r="AC35" s="227"/>
      <c r="AD35" s="225"/>
      <c r="AE35" s="226"/>
      <c r="AF35" s="571"/>
      <c r="AG35" s="227"/>
      <c r="AH35" s="225" t="s">
        <v>397</v>
      </c>
      <c r="AI35" s="226" t="s">
        <v>776</v>
      </c>
      <c r="AJ35" s="571" t="s">
        <v>447</v>
      </c>
      <c r="AK35" s="227">
        <v>1062</v>
      </c>
      <c r="AL35" s="225"/>
      <c r="AM35" s="226"/>
      <c r="AN35" s="571"/>
      <c r="AO35" s="227"/>
      <c r="AP35" s="225"/>
      <c r="AQ35" s="226"/>
      <c r="AR35" s="571"/>
      <c r="AS35" s="227"/>
      <c r="AT35" s="225"/>
      <c r="AU35" s="226"/>
      <c r="AV35" s="571"/>
      <c r="AW35" s="227"/>
      <c r="AX35" s="225"/>
      <c r="AY35" s="226"/>
      <c r="AZ35" s="571"/>
      <c r="BA35" s="227"/>
      <c r="BB35" s="225"/>
      <c r="BC35" s="226"/>
      <c r="BD35" s="571"/>
      <c r="BE35" s="227"/>
      <c r="BF35" s="266">
        <f t="shared" si="2"/>
        <v>18</v>
      </c>
      <c r="BG35" s="354" t="str">
        <f t="shared" si="9"/>
        <v>Junior</v>
      </c>
      <c r="BH35" s="225"/>
      <c r="BI35" s="226"/>
      <c r="BJ35" s="571"/>
      <c r="BK35" s="227"/>
      <c r="BL35" s="225"/>
      <c r="BM35" s="226"/>
      <c r="BN35" s="571"/>
      <c r="BO35" s="227"/>
      <c r="BP35" s="225"/>
      <c r="BQ35" s="226"/>
      <c r="BR35" s="571"/>
      <c r="BS35" s="227"/>
      <c r="BT35" s="225"/>
      <c r="BU35" s="226"/>
      <c r="BV35" s="571"/>
      <c r="BW35" s="227"/>
      <c r="BX35" s="225"/>
      <c r="BY35" s="226"/>
      <c r="BZ35" s="571"/>
      <c r="CA35" s="227"/>
      <c r="CB35" s="225"/>
      <c r="CC35" s="226"/>
      <c r="CD35" s="571"/>
      <c r="CE35" s="227"/>
      <c r="CF35" s="225"/>
      <c r="CG35" s="226"/>
      <c r="CH35" s="571"/>
      <c r="CI35" s="227"/>
      <c r="CJ35" s="225"/>
      <c r="CK35" s="226"/>
      <c r="CL35" s="571"/>
      <c r="CM35" s="227"/>
      <c r="CN35" s="225"/>
      <c r="CO35" s="226"/>
      <c r="CP35" s="571"/>
      <c r="CQ35" s="227"/>
      <c r="CR35" s="225"/>
      <c r="CS35" s="226"/>
      <c r="CT35" s="571"/>
      <c r="CU35" s="227"/>
      <c r="CV35" s="225"/>
      <c r="CW35" s="226"/>
      <c r="CX35" s="571"/>
      <c r="CY35" s="227"/>
      <c r="CZ35" s="225"/>
      <c r="DA35" s="226"/>
      <c r="DB35" s="571"/>
      <c r="DC35" s="227"/>
      <c r="DD35" s="225"/>
      <c r="DE35" s="226"/>
      <c r="DF35" s="571"/>
      <c r="DG35" s="227"/>
      <c r="DH35" s="225"/>
      <c r="DI35" s="226"/>
      <c r="DJ35" s="571"/>
      <c r="DK35" s="227"/>
      <c r="DL35" s="225"/>
      <c r="DM35" s="226"/>
      <c r="DN35" s="571"/>
      <c r="DO35" s="227"/>
      <c r="DP35" s="225"/>
      <c r="DQ35" s="226"/>
      <c r="DR35" s="571"/>
      <c r="DS35" s="227"/>
      <c r="DT35" s="225"/>
      <c r="DU35" s="226"/>
      <c r="DV35" s="571"/>
      <c r="DW35" s="227"/>
      <c r="DX35" s="225"/>
      <c r="DY35" s="226"/>
      <c r="DZ35" s="571"/>
      <c r="EA35" s="227"/>
      <c r="EB35" s="225"/>
      <c r="EC35" s="226"/>
      <c r="ED35" s="571"/>
      <c r="EE35" s="227"/>
      <c r="EF35" s="225"/>
      <c r="EG35" s="226"/>
      <c r="EH35" s="571"/>
      <c r="EI35" s="227"/>
      <c r="EJ35" s="225"/>
      <c r="EK35" s="226"/>
      <c r="EL35" s="571"/>
      <c r="EM35" s="227"/>
      <c r="EN35" s="225"/>
      <c r="EO35" s="226"/>
      <c r="EP35" s="571"/>
      <c r="EQ35" s="227"/>
      <c r="ER35" s="225"/>
      <c r="ES35" s="226"/>
      <c r="ET35" s="571"/>
      <c r="EU35" s="227"/>
      <c r="EV35" s="225"/>
      <c r="EW35" s="226"/>
      <c r="EX35" s="571"/>
      <c r="EY35" s="227"/>
      <c r="EZ35" s="225"/>
      <c r="FA35" s="226"/>
      <c r="FB35" s="571"/>
      <c r="FC35" s="227"/>
      <c r="FD35" s="225"/>
      <c r="FE35" s="226"/>
      <c r="FF35" s="571"/>
      <c r="FG35" s="227"/>
      <c r="FH35" s="225"/>
      <c r="FI35" s="226"/>
      <c r="FJ35" s="571"/>
      <c r="FK35" s="227"/>
      <c r="FL35" s="225"/>
      <c r="FM35" s="226"/>
      <c r="FN35" s="571"/>
      <c r="FO35" s="227"/>
      <c r="FP35" s="225"/>
      <c r="FQ35" s="226"/>
      <c r="FR35" s="571"/>
      <c r="FS35" s="227"/>
      <c r="FT35" s="225"/>
      <c r="FU35" s="226"/>
      <c r="FV35" s="571"/>
      <c r="FW35" s="227"/>
      <c r="FX35" s="225"/>
      <c r="FY35" s="226"/>
      <c r="FZ35" s="571"/>
      <c r="GA35" s="227"/>
      <c r="GB35" s="225"/>
      <c r="GC35" s="226"/>
      <c r="GD35" s="571"/>
      <c r="GE35" s="227"/>
      <c r="GF35" s="225"/>
      <c r="GG35" s="226"/>
      <c r="GH35" s="571"/>
      <c r="GI35" s="227"/>
      <c r="GJ35" s="225"/>
      <c r="GK35" s="226"/>
      <c r="GL35" s="571"/>
      <c r="GM35" s="227"/>
      <c r="GN35" s="225"/>
      <c r="GO35" s="226"/>
      <c r="GP35" s="571"/>
      <c r="GQ35" s="227"/>
      <c r="GR35" s="225"/>
      <c r="GS35" s="226"/>
      <c r="GT35" s="571"/>
      <c r="GU35" s="227"/>
      <c r="GV35" s="225"/>
      <c r="GW35" s="226"/>
      <c r="GX35" s="571"/>
      <c r="GY35" s="227"/>
      <c r="GZ35" s="225"/>
      <c r="HA35" s="226"/>
      <c r="HB35" s="571"/>
      <c r="HC35" s="227"/>
      <c r="HD35" s="225"/>
      <c r="HE35" s="226"/>
      <c r="HF35" s="571"/>
      <c r="HG35" s="227"/>
      <c r="HH35" s="225"/>
      <c r="HI35" s="226"/>
      <c r="HJ35" s="571"/>
      <c r="HK35" s="227"/>
      <c r="HL35" s="225"/>
      <c r="HM35" s="226"/>
      <c r="HN35" s="571"/>
      <c r="HO35" s="227"/>
      <c r="HP35" s="225"/>
      <c r="HQ35" s="226"/>
      <c r="HR35" s="571"/>
      <c r="HS35" s="227"/>
      <c r="HT35" s="225"/>
      <c r="HU35" s="226"/>
      <c r="HV35" s="319"/>
      <c r="HW35" s="227"/>
      <c r="HX35" s="225"/>
      <c r="HY35" s="226"/>
      <c r="HZ35" s="319"/>
      <c r="IA35" s="227"/>
      <c r="IB35" s="225"/>
      <c r="IC35" s="226"/>
      <c r="ID35" s="319"/>
      <c r="IE35" s="227"/>
      <c r="IG35" s="708"/>
      <c r="IH35" s="705"/>
      <c r="II35" s="706"/>
      <c r="IK35" s="574">
        <f t="shared" si="4"/>
        <v>1062</v>
      </c>
      <c r="IL35" s="229">
        <f t="shared" si="11"/>
        <v>32</v>
      </c>
      <c r="IM35" s="294" t="str">
        <f t="shared" si="12"/>
        <v>9'36"27</v>
      </c>
      <c r="IN35" s="294" t="str">
        <f t="shared" si="13"/>
        <v>800m NL</v>
      </c>
    </row>
    <row r="36" spans="1:248" s="229" customFormat="1" ht="15.75" thickBot="1">
      <c r="A36" s="145" t="s">
        <v>375</v>
      </c>
      <c r="B36" s="131" t="s">
        <v>167</v>
      </c>
      <c r="C36" s="133">
        <v>2000</v>
      </c>
      <c r="D36" s="134">
        <f t="shared" si="0"/>
        <v>17</v>
      </c>
      <c r="E36" s="354" t="str">
        <f t="shared" si="8"/>
        <v>Cadet</v>
      </c>
      <c r="F36" s="225"/>
      <c r="G36" s="226"/>
      <c r="H36" s="571"/>
      <c r="I36" s="227"/>
      <c r="J36" s="225"/>
      <c r="K36" s="226"/>
      <c r="L36" s="571"/>
      <c r="M36" s="227"/>
      <c r="N36" s="225"/>
      <c r="O36" s="226"/>
      <c r="P36" s="571"/>
      <c r="Q36" s="227"/>
      <c r="R36" s="225"/>
      <c r="S36" s="226"/>
      <c r="T36" s="571"/>
      <c r="U36" s="227"/>
      <c r="V36" s="225"/>
      <c r="W36" s="226"/>
      <c r="X36" s="571"/>
      <c r="Y36" s="227"/>
      <c r="Z36" s="225"/>
      <c r="AA36" s="226"/>
      <c r="AB36" s="571"/>
      <c r="AC36" s="227"/>
      <c r="AD36" s="225"/>
      <c r="AE36" s="226"/>
      <c r="AF36" s="571"/>
      <c r="AG36" s="227"/>
      <c r="AH36" s="225" t="s">
        <v>373</v>
      </c>
      <c r="AI36" s="226" t="s">
        <v>777</v>
      </c>
      <c r="AJ36" s="571" t="s">
        <v>447</v>
      </c>
      <c r="AK36" s="227">
        <v>1096</v>
      </c>
      <c r="AL36" s="225"/>
      <c r="AM36" s="226"/>
      <c r="AN36" s="571"/>
      <c r="AO36" s="227"/>
      <c r="AP36" s="225"/>
      <c r="AQ36" s="226"/>
      <c r="AR36" s="571"/>
      <c r="AS36" s="227"/>
      <c r="AT36" s="225"/>
      <c r="AU36" s="226"/>
      <c r="AV36" s="571"/>
      <c r="AW36" s="227"/>
      <c r="AX36" s="225"/>
      <c r="AY36" s="226"/>
      <c r="AZ36" s="571"/>
      <c r="BA36" s="227"/>
      <c r="BB36" s="225"/>
      <c r="BC36" s="226"/>
      <c r="BD36" s="571"/>
      <c r="BE36" s="227"/>
      <c r="BF36" s="266">
        <f t="shared" ref="BF36:BF79" si="14">2018-C36</f>
        <v>18</v>
      </c>
      <c r="BG36" s="354" t="str">
        <f t="shared" si="9"/>
        <v>Junior</v>
      </c>
      <c r="BH36" s="225"/>
      <c r="BI36" s="226"/>
      <c r="BJ36" s="571"/>
      <c r="BK36" s="227"/>
      <c r="BL36" s="225"/>
      <c r="BM36" s="226"/>
      <c r="BN36" s="571"/>
      <c r="BO36" s="227"/>
      <c r="BP36" s="225"/>
      <c r="BQ36" s="226"/>
      <c r="BR36" s="571"/>
      <c r="BS36" s="227"/>
      <c r="BT36" s="225"/>
      <c r="BU36" s="226"/>
      <c r="BV36" s="571"/>
      <c r="BW36" s="227"/>
      <c r="BX36" s="225"/>
      <c r="BY36" s="226"/>
      <c r="BZ36" s="571"/>
      <c r="CA36" s="227"/>
      <c r="CB36" s="225"/>
      <c r="CC36" s="226"/>
      <c r="CD36" s="571"/>
      <c r="CE36" s="227"/>
      <c r="CF36" s="225"/>
      <c r="CG36" s="226"/>
      <c r="CH36" s="571"/>
      <c r="CI36" s="227"/>
      <c r="CJ36" s="225"/>
      <c r="CK36" s="226"/>
      <c r="CL36" s="571"/>
      <c r="CM36" s="227"/>
      <c r="CN36" s="225"/>
      <c r="CO36" s="226"/>
      <c r="CP36" s="571"/>
      <c r="CQ36" s="227"/>
      <c r="CR36" s="225"/>
      <c r="CS36" s="226"/>
      <c r="CT36" s="571"/>
      <c r="CU36" s="227"/>
      <c r="CV36" s="225"/>
      <c r="CW36" s="226"/>
      <c r="CX36" s="571"/>
      <c r="CY36" s="227"/>
      <c r="CZ36" s="225"/>
      <c r="DA36" s="226"/>
      <c r="DB36" s="571"/>
      <c r="DC36" s="227"/>
      <c r="DD36" s="225"/>
      <c r="DE36" s="226"/>
      <c r="DF36" s="571"/>
      <c r="DG36" s="227"/>
      <c r="DH36" s="225"/>
      <c r="DI36" s="226"/>
      <c r="DJ36" s="571"/>
      <c r="DK36" s="227"/>
      <c r="DL36" s="225"/>
      <c r="DM36" s="226"/>
      <c r="DN36" s="571"/>
      <c r="DO36" s="227"/>
      <c r="DP36" s="225"/>
      <c r="DQ36" s="226"/>
      <c r="DR36" s="571"/>
      <c r="DS36" s="227"/>
      <c r="DT36" s="225"/>
      <c r="DU36" s="226"/>
      <c r="DV36" s="571"/>
      <c r="DW36" s="227"/>
      <c r="DX36" s="225"/>
      <c r="DY36" s="226"/>
      <c r="DZ36" s="571"/>
      <c r="EA36" s="227"/>
      <c r="EB36" s="225"/>
      <c r="EC36" s="226"/>
      <c r="ED36" s="571"/>
      <c r="EE36" s="227"/>
      <c r="EF36" s="225"/>
      <c r="EG36" s="226"/>
      <c r="EH36" s="571"/>
      <c r="EI36" s="227"/>
      <c r="EJ36" s="225"/>
      <c r="EK36" s="226"/>
      <c r="EL36" s="571"/>
      <c r="EM36" s="227"/>
      <c r="EN36" s="225"/>
      <c r="EO36" s="226"/>
      <c r="EP36" s="571"/>
      <c r="EQ36" s="227"/>
      <c r="ER36" s="225"/>
      <c r="ES36" s="226"/>
      <c r="ET36" s="571"/>
      <c r="EU36" s="227"/>
      <c r="EV36" s="225"/>
      <c r="EW36" s="226"/>
      <c r="EX36" s="571"/>
      <c r="EY36" s="227"/>
      <c r="EZ36" s="225"/>
      <c r="FA36" s="226"/>
      <c r="FB36" s="571"/>
      <c r="FC36" s="227"/>
      <c r="FD36" s="225"/>
      <c r="FE36" s="226"/>
      <c r="FF36" s="571"/>
      <c r="FG36" s="227"/>
      <c r="FH36" s="225"/>
      <c r="FI36" s="226"/>
      <c r="FJ36" s="571"/>
      <c r="FK36" s="227"/>
      <c r="FL36" s="225"/>
      <c r="FM36" s="226"/>
      <c r="FN36" s="571"/>
      <c r="FO36" s="227"/>
      <c r="FP36" s="225"/>
      <c r="FQ36" s="226"/>
      <c r="FR36" s="571"/>
      <c r="FS36" s="227"/>
      <c r="FT36" s="225"/>
      <c r="FU36" s="226"/>
      <c r="FV36" s="571"/>
      <c r="FW36" s="227"/>
      <c r="FX36" s="225"/>
      <c r="FY36" s="226"/>
      <c r="FZ36" s="571"/>
      <c r="GA36" s="227"/>
      <c r="GB36" s="225"/>
      <c r="GC36" s="226"/>
      <c r="GD36" s="571"/>
      <c r="GE36" s="227"/>
      <c r="GF36" s="225"/>
      <c r="GG36" s="226"/>
      <c r="GH36" s="571"/>
      <c r="GI36" s="227"/>
      <c r="GJ36" s="225"/>
      <c r="GK36" s="226"/>
      <c r="GL36" s="571"/>
      <c r="GM36" s="227"/>
      <c r="GN36" s="225"/>
      <c r="GO36" s="226"/>
      <c r="GP36" s="571"/>
      <c r="GQ36" s="227"/>
      <c r="GR36" s="225"/>
      <c r="GS36" s="226"/>
      <c r="GT36" s="571"/>
      <c r="GU36" s="227"/>
      <c r="GV36" s="225"/>
      <c r="GW36" s="226"/>
      <c r="GX36" s="571"/>
      <c r="GY36" s="227"/>
      <c r="GZ36" s="225"/>
      <c r="HA36" s="226"/>
      <c r="HB36" s="571"/>
      <c r="HC36" s="227"/>
      <c r="HD36" s="225"/>
      <c r="HE36" s="226"/>
      <c r="HF36" s="571"/>
      <c r="HG36" s="227"/>
      <c r="HH36" s="225"/>
      <c r="HI36" s="226"/>
      <c r="HJ36" s="571"/>
      <c r="HK36" s="227"/>
      <c r="HL36" s="225"/>
      <c r="HM36" s="226"/>
      <c r="HN36" s="571"/>
      <c r="HO36" s="227"/>
      <c r="HP36" s="225"/>
      <c r="HQ36" s="226"/>
      <c r="HR36" s="571"/>
      <c r="HS36" s="227"/>
      <c r="HT36" s="225"/>
      <c r="HU36" s="226"/>
      <c r="HV36" s="319"/>
      <c r="HW36" s="227"/>
      <c r="HX36" s="225"/>
      <c r="HY36" s="226"/>
      <c r="HZ36" s="319"/>
      <c r="IA36" s="227"/>
      <c r="IB36" s="225"/>
      <c r="IC36" s="226"/>
      <c r="ID36" s="319"/>
      <c r="IE36" s="227"/>
      <c r="IG36" s="708"/>
      <c r="IH36" s="705"/>
      <c r="II36" s="706"/>
      <c r="IK36" s="574">
        <f t="shared" si="4"/>
        <v>1096</v>
      </c>
      <c r="IL36" s="229">
        <f t="shared" ref="IL36:IL58" si="15">IF(ISERROR(MATCH(IK36,F36:IE36,0)),"",MATCH(IK36,F36:IE36,0))</f>
        <v>32</v>
      </c>
      <c r="IM36" s="307" t="str">
        <f t="shared" ref="IM36:IM58" si="16">IF(ISERROR(INDEX(F36:IE36,1,IL36-2)),"",INDEX(F36:IE36,1,IL36-2))</f>
        <v>18'17"53</v>
      </c>
      <c r="IN36" s="307" t="str">
        <f t="shared" ref="IN36:IN58" si="17">IF(ISERROR(INDEX(F36:IE36,1,IL36-3)),"",INDEX(F36:IE36,1,IL36-3))</f>
        <v>1500m NL</v>
      </c>
    </row>
    <row r="37" spans="1:248" s="229" customFormat="1" ht="15.75" thickBot="1">
      <c r="A37" s="146" t="s">
        <v>375</v>
      </c>
      <c r="B37" s="132" t="s">
        <v>167</v>
      </c>
      <c r="C37" s="135">
        <v>2000</v>
      </c>
      <c r="D37" s="136">
        <f t="shared" si="0"/>
        <v>17</v>
      </c>
      <c r="E37" s="353" t="str">
        <f t="shared" si="8"/>
        <v>Cadet</v>
      </c>
      <c r="F37" s="230"/>
      <c r="G37" s="232"/>
      <c r="H37" s="231"/>
      <c r="I37" s="233"/>
      <c r="J37" s="230"/>
      <c r="K37" s="232"/>
      <c r="L37" s="231"/>
      <c r="M37" s="233"/>
      <c r="N37" s="230"/>
      <c r="O37" s="232"/>
      <c r="P37" s="231"/>
      <c r="Q37" s="233"/>
      <c r="R37" s="230"/>
      <c r="S37" s="232"/>
      <c r="T37" s="231"/>
      <c r="U37" s="233"/>
      <c r="V37" s="230"/>
      <c r="W37" s="232"/>
      <c r="X37" s="231"/>
      <c r="Y37" s="233"/>
      <c r="Z37" s="230"/>
      <c r="AA37" s="232"/>
      <c r="AB37" s="231"/>
      <c r="AC37" s="233"/>
      <c r="AD37" s="230"/>
      <c r="AE37" s="232"/>
      <c r="AF37" s="231"/>
      <c r="AG37" s="233"/>
      <c r="AH37" s="230"/>
      <c r="AI37" s="232"/>
      <c r="AJ37" s="231"/>
      <c r="AK37" s="233"/>
      <c r="AL37" s="230"/>
      <c r="AM37" s="232"/>
      <c r="AN37" s="231"/>
      <c r="AO37" s="233"/>
      <c r="AP37" s="230"/>
      <c r="AQ37" s="232"/>
      <c r="AR37" s="231"/>
      <c r="AS37" s="233"/>
      <c r="AT37" s="230"/>
      <c r="AU37" s="232"/>
      <c r="AV37" s="231"/>
      <c r="AW37" s="233"/>
      <c r="AX37" s="230"/>
      <c r="AY37" s="232"/>
      <c r="AZ37" s="231"/>
      <c r="BA37" s="233"/>
      <c r="BB37" s="230"/>
      <c r="BC37" s="232"/>
      <c r="BD37" s="231"/>
      <c r="BE37" s="233"/>
      <c r="BF37" s="265">
        <f t="shared" si="14"/>
        <v>18</v>
      </c>
      <c r="BG37" s="353" t="str">
        <f t="shared" si="9"/>
        <v>Junior</v>
      </c>
      <c r="BH37" s="230"/>
      <c r="BI37" s="232"/>
      <c r="BJ37" s="231"/>
      <c r="BK37" s="233"/>
      <c r="BL37" s="230"/>
      <c r="BM37" s="232"/>
      <c r="BN37" s="231"/>
      <c r="BO37" s="233"/>
      <c r="BP37" s="230"/>
      <c r="BQ37" s="232"/>
      <c r="BR37" s="231"/>
      <c r="BS37" s="233"/>
      <c r="BT37" s="230"/>
      <c r="BU37" s="232"/>
      <c r="BV37" s="231"/>
      <c r="BW37" s="233"/>
      <c r="BX37" s="230"/>
      <c r="BY37" s="232"/>
      <c r="BZ37" s="231"/>
      <c r="CA37" s="233"/>
      <c r="CB37" s="230"/>
      <c r="CC37" s="232"/>
      <c r="CD37" s="231"/>
      <c r="CE37" s="233"/>
      <c r="CF37" s="230"/>
      <c r="CG37" s="232"/>
      <c r="CH37" s="231"/>
      <c r="CI37" s="233"/>
      <c r="CJ37" s="230"/>
      <c r="CK37" s="232"/>
      <c r="CL37" s="231"/>
      <c r="CM37" s="233"/>
      <c r="CN37" s="230"/>
      <c r="CO37" s="232"/>
      <c r="CP37" s="231"/>
      <c r="CQ37" s="233"/>
      <c r="CR37" s="230"/>
      <c r="CS37" s="232"/>
      <c r="CT37" s="231"/>
      <c r="CU37" s="233"/>
      <c r="CV37" s="230"/>
      <c r="CW37" s="232"/>
      <c r="CX37" s="231"/>
      <c r="CY37" s="233"/>
      <c r="CZ37" s="230"/>
      <c r="DA37" s="232"/>
      <c r="DB37" s="231"/>
      <c r="DC37" s="233"/>
      <c r="DD37" s="230"/>
      <c r="DE37" s="232"/>
      <c r="DF37" s="231"/>
      <c r="DG37" s="233"/>
      <c r="DH37" s="230"/>
      <c r="DI37" s="232"/>
      <c r="DJ37" s="231"/>
      <c r="DK37" s="233"/>
      <c r="DL37" s="230"/>
      <c r="DM37" s="232"/>
      <c r="DN37" s="231"/>
      <c r="DO37" s="233"/>
      <c r="DP37" s="230"/>
      <c r="DQ37" s="232"/>
      <c r="DR37" s="231"/>
      <c r="DS37" s="233"/>
      <c r="DT37" s="230"/>
      <c r="DU37" s="232"/>
      <c r="DV37" s="231"/>
      <c r="DW37" s="233"/>
      <c r="DX37" s="230"/>
      <c r="DY37" s="232"/>
      <c r="DZ37" s="231"/>
      <c r="EA37" s="233"/>
      <c r="EB37" s="230"/>
      <c r="EC37" s="232"/>
      <c r="ED37" s="231"/>
      <c r="EE37" s="233"/>
      <c r="EF37" s="230"/>
      <c r="EG37" s="232"/>
      <c r="EH37" s="231"/>
      <c r="EI37" s="233"/>
      <c r="EJ37" s="230"/>
      <c r="EK37" s="232"/>
      <c r="EL37" s="231"/>
      <c r="EM37" s="233"/>
      <c r="EN37" s="230"/>
      <c r="EO37" s="232"/>
      <c r="EP37" s="231"/>
      <c r="EQ37" s="233"/>
      <c r="ER37" s="230"/>
      <c r="ES37" s="232"/>
      <c r="ET37" s="231"/>
      <c r="EU37" s="233"/>
      <c r="EV37" s="230"/>
      <c r="EW37" s="232"/>
      <c r="EX37" s="231"/>
      <c r="EY37" s="233"/>
      <c r="EZ37" s="230"/>
      <c r="FA37" s="232"/>
      <c r="FB37" s="231"/>
      <c r="FC37" s="233"/>
      <c r="FD37" s="230"/>
      <c r="FE37" s="232"/>
      <c r="FF37" s="231"/>
      <c r="FG37" s="233"/>
      <c r="FH37" s="230"/>
      <c r="FI37" s="232"/>
      <c r="FJ37" s="231"/>
      <c r="FK37" s="233"/>
      <c r="FL37" s="230"/>
      <c r="FM37" s="232"/>
      <c r="FN37" s="231"/>
      <c r="FO37" s="233"/>
      <c r="FP37" s="230"/>
      <c r="FQ37" s="232"/>
      <c r="FR37" s="231"/>
      <c r="FS37" s="233"/>
      <c r="FT37" s="230"/>
      <c r="FU37" s="232"/>
      <c r="FV37" s="231"/>
      <c r="FW37" s="233"/>
      <c r="FX37" s="230"/>
      <c r="FY37" s="232"/>
      <c r="FZ37" s="231"/>
      <c r="GA37" s="233"/>
      <c r="GB37" s="230"/>
      <c r="GC37" s="232"/>
      <c r="GD37" s="231"/>
      <c r="GE37" s="233"/>
      <c r="GF37" s="230"/>
      <c r="GG37" s="232"/>
      <c r="GH37" s="231"/>
      <c r="GI37" s="233"/>
      <c r="GJ37" s="230"/>
      <c r="GK37" s="232"/>
      <c r="GL37" s="231"/>
      <c r="GM37" s="233"/>
      <c r="GN37" s="230"/>
      <c r="GO37" s="232"/>
      <c r="GP37" s="231"/>
      <c r="GQ37" s="233"/>
      <c r="GR37" s="230"/>
      <c r="GS37" s="232"/>
      <c r="GT37" s="231"/>
      <c r="GU37" s="233"/>
      <c r="GV37" s="230"/>
      <c r="GW37" s="232"/>
      <c r="GX37" s="231"/>
      <c r="GY37" s="233"/>
      <c r="GZ37" s="230"/>
      <c r="HA37" s="232"/>
      <c r="HB37" s="231"/>
      <c r="HC37" s="233"/>
      <c r="HD37" s="230"/>
      <c r="HE37" s="232"/>
      <c r="HF37" s="231"/>
      <c r="HG37" s="233"/>
      <c r="HH37" s="230"/>
      <c r="HI37" s="232"/>
      <c r="HJ37" s="231"/>
      <c r="HK37" s="233"/>
      <c r="HL37" s="230"/>
      <c r="HM37" s="232"/>
      <c r="HN37" s="231"/>
      <c r="HO37" s="233"/>
      <c r="HP37" s="230"/>
      <c r="HQ37" s="232"/>
      <c r="HR37" s="231"/>
      <c r="HS37" s="233"/>
      <c r="HT37" s="230"/>
      <c r="HU37" s="232"/>
      <c r="HV37" s="231"/>
      <c r="HW37" s="233"/>
      <c r="HX37" s="230"/>
      <c r="HY37" s="232"/>
      <c r="HZ37" s="231"/>
      <c r="IA37" s="233"/>
      <c r="IB37" s="230"/>
      <c r="IC37" s="232"/>
      <c r="ID37" s="231"/>
      <c r="IE37" s="233"/>
      <c r="IG37" s="708"/>
      <c r="IH37" s="705"/>
      <c r="II37" s="706"/>
      <c r="IK37" s="574" t="str">
        <f t="shared" ref="IK37:IK82" si="18">IF(MAX(I37,M37,Q37,U37,Y37,AC37,AG37,AK37,AO37,AS37,AW37,BA37,BE37,BK37,BO37,BS37,BW37,CA37,CE37,CI37,CM37,CQ37,CU37,CY37,DC37,DG37,DK37,DO37,DS37,DW37,EA37,EE37,EI37,EM37,EQ37,EU37,EY37,FC37,FG37,FK37,FO37,FS37,FW37,GA37,GE37,GI37,GM37,GQ37,GU37,GY37,HC37,HG37,HK37,HO37,HS37,HW37,IA37,IE37)=0,"",MAX(I37,M37,Q37,U37,Y37,AC37,AG37,AK37,AO37,AS37,AW37,BA37,BE37,BK37,BO37,BS37,BW37,CA37,CE37,CI37,CM37,CQ37,CU37,CY37,DC37,DG37,DK37,DO37,DS37,DW37,EA37,EE37,EI37,EM37,EQ37,EU37,EY37,FC37,FG37,FK37,FO37,FS37,FW37,GA37,GE37,GI37,GM37,GQ37,GU37,GY37,HC37,HG37,HK37,HO37,HS37,HW37,IA37,IE37))</f>
        <v/>
      </c>
      <c r="IL37" s="229" t="str">
        <f t="shared" si="15"/>
        <v/>
      </c>
      <c r="IM37" s="320" t="str">
        <f t="shared" si="16"/>
        <v/>
      </c>
      <c r="IN37" s="320" t="str">
        <f t="shared" si="17"/>
        <v/>
      </c>
    </row>
    <row r="38" spans="1:248" s="229" customFormat="1" ht="15.75" thickBot="1">
      <c r="A38" s="148" t="s">
        <v>99</v>
      </c>
      <c r="B38" s="234" t="s">
        <v>167</v>
      </c>
      <c r="C38" s="235">
        <v>1997</v>
      </c>
      <c r="D38" s="236">
        <f t="shared" si="0"/>
        <v>20</v>
      </c>
      <c r="E38" s="352" t="str">
        <f t="shared" si="8"/>
        <v>Junior</v>
      </c>
      <c r="F38" s="237"/>
      <c r="G38" s="238"/>
      <c r="H38" s="236"/>
      <c r="I38" s="239"/>
      <c r="J38" s="237"/>
      <c r="K38" s="238"/>
      <c r="L38" s="236"/>
      <c r="M38" s="239"/>
      <c r="N38" s="237"/>
      <c r="O38" s="238"/>
      <c r="P38" s="236"/>
      <c r="Q38" s="239"/>
      <c r="R38" s="237"/>
      <c r="S38" s="238"/>
      <c r="T38" s="236"/>
      <c r="U38" s="239"/>
      <c r="V38" s="237" t="s">
        <v>370</v>
      </c>
      <c r="W38" s="238" t="s">
        <v>674</v>
      </c>
      <c r="X38" s="236" t="s">
        <v>351</v>
      </c>
      <c r="Y38" s="239">
        <v>1046</v>
      </c>
      <c r="Z38" s="237"/>
      <c r="AA38" s="238"/>
      <c r="AB38" s="236"/>
      <c r="AC38" s="239"/>
      <c r="AD38" s="237"/>
      <c r="AE38" s="238"/>
      <c r="AF38" s="236"/>
      <c r="AG38" s="239"/>
      <c r="AH38" s="237"/>
      <c r="AI38" s="238"/>
      <c r="AJ38" s="236"/>
      <c r="AK38" s="239"/>
      <c r="AL38" s="237"/>
      <c r="AM38" s="238"/>
      <c r="AN38" s="236"/>
      <c r="AO38" s="239"/>
      <c r="AP38" s="237"/>
      <c r="AQ38" s="238"/>
      <c r="AR38" s="236"/>
      <c r="AS38" s="239"/>
      <c r="AT38" s="237"/>
      <c r="AU38" s="238"/>
      <c r="AV38" s="236"/>
      <c r="AW38" s="239"/>
      <c r="AX38" s="237"/>
      <c r="AY38" s="238"/>
      <c r="AZ38" s="236"/>
      <c r="BA38" s="239"/>
      <c r="BB38" s="237" t="s">
        <v>372</v>
      </c>
      <c r="BC38" s="238" t="s">
        <v>826</v>
      </c>
      <c r="BD38" s="236" t="s">
        <v>355</v>
      </c>
      <c r="BE38" s="239">
        <v>1037</v>
      </c>
      <c r="BF38" s="240">
        <f t="shared" si="14"/>
        <v>21</v>
      </c>
      <c r="BG38" s="352" t="str">
        <f t="shared" si="9"/>
        <v>Senior</v>
      </c>
      <c r="BH38" s="237"/>
      <c r="BI38" s="238"/>
      <c r="BJ38" s="236"/>
      <c r="BK38" s="239"/>
      <c r="BL38" s="237"/>
      <c r="BM38" s="238"/>
      <c r="BN38" s="236"/>
      <c r="BO38" s="239"/>
      <c r="BP38" s="237"/>
      <c r="BQ38" s="238"/>
      <c r="BR38" s="236"/>
      <c r="BS38" s="239"/>
      <c r="BT38" s="237"/>
      <c r="BU38" s="238"/>
      <c r="BV38" s="236"/>
      <c r="BW38" s="239"/>
      <c r="BX38" s="237"/>
      <c r="BY38" s="238"/>
      <c r="BZ38" s="236"/>
      <c r="CA38" s="239"/>
      <c r="CB38" s="237"/>
      <c r="CC38" s="238"/>
      <c r="CD38" s="236"/>
      <c r="CE38" s="239"/>
      <c r="CF38" s="262"/>
      <c r="CG38" s="245"/>
      <c r="CH38" s="245"/>
      <c r="CI38" s="246"/>
      <c r="CJ38" s="262"/>
      <c r="CK38" s="245"/>
      <c r="CL38" s="245"/>
      <c r="CM38" s="246"/>
      <c r="CN38" s="237"/>
      <c r="CO38" s="238"/>
      <c r="CP38" s="236"/>
      <c r="CQ38" s="239"/>
      <c r="CR38" s="237"/>
      <c r="CS38" s="238"/>
      <c r="CT38" s="236"/>
      <c r="CU38" s="239"/>
      <c r="CV38" s="237"/>
      <c r="CW38" s="238"/>
      <c r="CX38" s="236"/>
      <c r="CY38" s="239"/>
      <c r="CZ38" s="237"/>
      <c r="DA38" s="238"/>
      <c r="DB38" s="236"/>
      <c r="DC38" s="239"/>
      <c r="DD38" s="237"/>
      <c r="DE38" s="238"/>
      <c r="DF38" s="236"/>
      <c r="DG38" s="239"/>
      <c r="DH38" s="237"/>
      <c r="DI38" s="238"/>
      <c r="DJ38" s="236"/>
      <c r="DK38" s="239"/>
      <c r="DL38" s="237"/>
      <c r="DM38" s="238"/>
      <c r="DN38" s="236"/>
      <c r="DO38" s="239"/>
      <c r="DP38" s="237"/>
      <c r="DQ38" s="238"/>
      <c r="DR38" s="236"/>
      <c r="DS38" s="239"/>
      <c r="DT38" s="237" t="s">
        <v>369</v>
      </c>
      <c r="DU38" s="238" t="s">
        <v>1102</v>
      </c>
      <c r="DV38" s="236" t="s">
        <v>771</v>
      </c>
      <c r="DW38" s="239">
        <v>1075</v>
      </c>
      <c r="DX38" s="237"/>
      <c r="DY38" s="238"/>
      <c r="DZ38" s="236"/>
      <c r="EA38" s="239"/>
      <c r="EB38" s="237"/>
      <c r="EC38" s="238"/>
      <c r="ED38" s="236"/>
      <c r="EE38" s="239"/>
      <c r="EF38" s="237"/>
      <c r="EG38" s="238"/>
      <c r="EH38" s="236"/>
      <c r="EI38" s="239"/>
      <c r="EJ38" s="237" t="s">
        <v>369</v>
      </c>
      <c r="EK38" s="238" t="s">
        <v>1177</v>
      </c>
      <c r="EL38" s="236" t="s">
        <v>667</v>
      </c>
      <c r="EM38" s="239">
        <v>1098</v>
      </c>
      <c r="EN38" s="237"/>
      <c r="EO38" s="238"/>
      <c r="EP38" s="236"/>
      <c r="EQ38" s="239"/>
      <c r="ER38" s="237"/>
      <c r="ES38" s="238"/>
      <c r="ET38" s="236"/>
      <c r="EU38" s="239"/>
      <c r="EV38" s="237"/>
      <c r="EW38" s="238"/>
      <c r="EX38" s="236"/>
      <c r="EY38" s="239"/>
      <c r="EZ38" s="237"/>
      <c r="FA38" s="238"/>
      <c r="FB38" s="236"/>
      <c r="FC38" s="239"/>
      <c r="FD38" s="237"/>
      <c r="FE38" s="238"/>
      <c r="FF38" s="236"/>
      <c r="FG38" s="239"/>
      <c r="FH38" s="237"/>
      <c r="FI38" s="238"/>
      <c r="FJ38" s="236"/>
      <c r="FK38" s="239"/>
      <c r="FL38" s="237"/>
      <c r="FM38" s="238"/>
      <c r="FN38" s="236"/>
      <c r="FO38" s="239"/>
      <c r="FP38" s="237"/>
      <c r="FQ38" s="238"/>
      <c r="FR38" s="236"/>
      <c r="FS38" s="239"/>
      <c r="FT38" s="237"/>
      <c r="FU38" s="238"/>
      <c r="FV38" s="236"/>
      <c r="FW38" s="239"/>
      <c r="FX38" s="237"/>
      <c r="FY38" s="238"/>
      <c r="FZ38" s="236"/>
      <c r="GA38" s="239"/>
      <c r="GB38" s="237"/>
      <c r="GC38" s="238"/>
      <c r="GD38" s="236"/>
      <c r="GE38" s="239"/>
      <c r="GF38" s="237"/>
      <c r="GG38" s="238"/>
      <c r="GH38" s="236"/>
      <c r="GI38" s="239"/>
      <c r="GJ38" s="237"/>
      <c r="GK38" s="238"/>
      <c r="GL38" s="236"/>
      <c r="GM38" s="239"/>
      <c r="GN38" s="237"/>
      <c r="GO38" s="238"/>
      <c r="GP38" s="236"/>
      <c r="GQ38" s="239"/>
      <c r="GR38" s="237"/>
      <c r="GS38" s="238"/>
      <c r="GT38" s="236"/>
      <c r="GU38" s="239"/>
      <c r="GV38" s="237"/>
      <c r="GW38" s="238"/>
      <c r="GX38" s="236"/>
      <c r="GY38" s="239"/>
      <c r="GZ38" s="237"/>
      <c r="HA38" s="238"/>
      <c r="HB38" s="236"/>
      <c r="HC38" s="239"/>
      <c r="HD38" s="237"/>
      <c r="HE38" s="238"/>
      <c r="HF38" s="236"/>
      <c r="HG38" s="239"/>
      <c r="HH38" s="237"/>
      <c r="HI38" s="238"/>
      <c r="HJ38" s="236"/>
      <c r="HK38" s="239"/>
      <c r="HL38" s="237"/>
      <c r="HM38" s="238"/>
      <c r="HN38" s="236"/>
      <c r="HO38" s="239"/>
      <c r="HP38" s="237"/>
      <c r="HQ38" s="238"/>
      <c r="HR38" s="236"/>
      <c r="HS38" s="239"/>
      <c r="HT38" s="237"/>
      <c r="HU38" s="238"/>
      <c r="HV38" s="236"/>
      <c r="HW38" s="239"/>
      <c r="HX38" s="237"/>
      <c r="HY38" s="238"/>
      <c r="HZ38" s="236"/>
      <c r="IA38" s="239"/>
      <c r="IB38" s="237"/>
      <c r="IC38" s="238"/>
      <c r="ID38" s="236"/>
      <c r="IE38" s="239"/>
      <c r="IG38" s="708" t="str">
        <f>IF(ISERROR(VLOOKUP(MAX(IK38:IK45),IK38:IN45,4,FALSE)),"",VLOOKUP(MAX(IK38:IK45),IK38:IN45,4,FALSE))</f>
        <v>50m PAP</v>
      </c>
      <c r="IH38" s="705" t="str">
        <f>IF(ISERROR(VLOOKUP(MAX(IK38:IK45),IK38:IN45,3,FALSE)),"",VLOOKUP(MAX(IK38:IK45),IK38:IN45,3,FALSE))</f>
        <v>29"77</v>
      </c>
      <c r="II38" s="709">
        <f>IF(MAX(IK38:IK45)=0,"",MAX(IK38:IK45))</f>
        <v>1098</v>
      </c>
      <c r="IK38" s="574">
        <f t="shared" si="18"/>
        <v>1098</v>
      </c>
      <c r="IL38" s="229">
        <f t="shared" si="15"/>
        <v>138</v>
      </c>
      <c r="IM38" s="224" t="str">
        <f t="shared" si="16"/>
        <v>29"77</v>
      </c>
      <c r="IN38" s="224" t="str">
        <f t="shared" si="17"/>
        <v>50m PAP</v>
      </c>
    </row>
    <row r="39" spans="1:248" s="229" customFormat="1" ht="15.75" thickBot="1">
      <c r="A39" s="145" t="s">
        <v>99</v>
      </c>
      <c r="B39" s="131" t="s">
        <v>167</v>
      </c>
      <c r="C39" s="133">
        <v>1997</v>
      </c>
      <c r="D39" s="134">
        <f t="shared" si="0"/>
        <v>20</v>
      </c>
      <c r="E39" s="354" t="str">
        <f t="shared" si="8"/>
        <v>Junior</v>
      </c>
      <c r="F39" s="225"/>
      <c r="G39" s="226"/>
      <c r="H39" s="571"/>
      <c r="I39" s="227"/>
      <c r="J39" s="225"/>
      <c r="K39" s="226"/>
      <c r="L39" s="571"/>
      <c r="M39" s="227"/>
      <c r="N39" s="225"/>
      <c r="O39" s="226"/>
      <c r="P39" s="571"/>
      <c r="Q39" s="227"/>
      <c r="R39" s="225"/>
      <c r="S39" s="226"/>
      <c r="T39" s="571"/>
      <c r="U39" s="227"/>
      <c r="V39" s="225"/>
      <c r="W39" s="226"/>
      <c r="X39" s="571"/>
      <c r="Y39" s="227"/>
      <c r="Z39" s="225"/>
      <c r="AA39" s="226"/>
      <c r="AB39" s="571"/>
      <c r="AC39" s="227"/>
      <c r="AD39" s="225"/>
      <c r="AE39" s="226"/>
      <c r="AF39" s="571"/>
      <c r="AG39" s="227"/>
      <c r="AH39" s="225"/>
      <c r="AI39" s="226"/>
      <c r="AJ39" s="571"/>
      <c r="AK39" s="227"/>
      <c r="AL39" s="225"/>
      <c r="AM39" s="226"/>
      <c r="AN39" s="571"/>
      <c r="AO39" s="227"/>
      <c r="AP39" s="225"/>
      <c r="AQ39" s="226"/>
      <c r="AR39" s="571"/>
      <c r="AS39" s="227"/>
      <c r="AT39" s="225"/>
      <c r="AU39" s="226"/>
      <c r="AV39" s="571"/>
      <c r="AW39" s="227"/>
      <c r="AX39" s="225"/>
      <c r="AY39" s="226"/>
      <c r="AZ39" s="571"/>
      <c r="BA39" s="227"/>
      <c r="BB39" s="225"/>
      <c r="BC39" s="226"/>
      <c r="BD39" s="571"/>
      <c r="BE39" s="227"/>
      <c r="BF39" s="266">
        <f t="shared" si="14"/>
        <v>21</v>
      </c>
      <c r="BG39" s="354" t="str">
        <f t="shared" si="9"/>
        <v>Senior</v>
      </c>
      <c r="BH39" s="225"/>
      <c r="BI39" s="226"/>
      <c r="BJ39" s="571"/>
      <c r="BK39" s="227"/>
      <c r="BL39" s="225"/>
      <c r="BM39" s="226"/>
      <c r="BN39" s="571"/>
      <c r="BO39" s="227"/>
      <c r="BP39" s="225"/>
      <c r="BQ39" s="226"/>
      <c r="BR39" s="571"/>
      <c r="BS39" s="227"/>
      <c r="BT39" s="225"/>
      <c r="BU39" s="226"/>
      <c r="BV39" s="571"/>
      <c r="BW39" s="227"/>
      <c r="BX39" s="225"/>
      <c r="BY39" s="226"/>
      <c r="BZ39" s="571"/>
      <c r="CA39" s="227"/>
      <c r="CB39" s="225"/>
      <c r="CC39" s="226"/>
      <c r="CD39" s="571"/>
      <c r="CE39" s="227"/>
      <c r="CF39" s="261"/>
      <c r="CG39" s="247"/>
      <c r="CH39" s="247"/>
      <c r="CI39" s="248"/>
      <c r="CJ39" s="261"/>
      <c r="CK39" s="247"/>
      <c r="CL39" s="247"/>
      <c r="CM39" s="248"/>
      <c r="CN39" s="225"/>
      <c r="CO39" s="226"/>
      <c r="CP39" s="571"/>
      <c r="CQ39" s="227"/>
      <c r="CR39" s="225"/>
      <c r="CS39" s="226"/>
      <c r="CT39" s="571"/>
      <c r="CU39" s="227"/>
      <c r="CV39" s="225"/>
      <c r="CW39" s="226"/>
      <c r="CX39" s="571"/>
      <c r="CY39" s="227"/>
      <c r="CZ39" s="225"/>
      <c r="DA39" s="226"/>
      <c r="DB39" s="571"/>
      <c r="DC39" s="227"/>
      <c r="DD39" s="225"/>
      <c r="DE39" s="226"/>
      <c r="DF39" s="571"/>
      <c r="DG39" s="227"/>
      <c r="DH39" s="225"/>
      <c r="DI39" s="226"/>
      <c r="DJ39" s="571"/>
      <c r="DK39" s="227"/>
      <c r="DL39" s="225"/>
      <c r="DM39" s="226"/>
      <c r="DN39" s="571"/>
      <c r="DO39" s="227"/>
      <c r="DP39" s="225"/>
      <c r="DQ39" s="226"/>
      <c r="DR39" s="571"/>
      <c r="DS39" s="227"/>
      <c r="DT39" s="225"/>
      <c r="DU39" s="226"/>
      <c r="DV39" s="571"/>
      <c r="DW39" s="227"/>
      <c r="DX39" s="225"/>
      <c r="DY39" s="226"/>
      <c r="DZ39" s="571"/>
      <c r="EA39" s="227"/>
      <c r="EB39" s="225"/>
      <c r="EC39" s="226"/>
      <c r="ED39" s="571"/>
      <c r="EE39" s="227"/>
      <c r="EF39" s="225"/>
      <c r="EG39" s="226"/>
      <c r="EH39" s="571"/>
      <c r="EI39" s="227"/>
      <c r="EJ39" s="225" t="s">
        <v>372</v>
      </c>
      <c r="EK39" s="226" t="s">
        <v>1178</v>
      </c>
      <c r="EL39" s="571" t="s">
        <v>380</v>
      </c>
      <c r="EM39" s="227">
        <v>1088</v>
      </c>
      <c r="EN39" s="225"/>
      <c r="EO39" s="226"/>
      <c r="EP39" s="571"/>
      <c r="EQ39" s="227"/>
      <c r="ER39" s="225"/>
      <c r="ES39" s="226"/>
      <c r="ET39" s="571"/>
      <c r="EU39" s="227"/>
      <c r="EV39" s="225"/>
      <c r="EW39" s="226"/>
      <c r="EX39" s="571"/>
      <c r="EY39" s="227"/>
      <c r="EZ39" s="225"/>
      <c r="FA39" s="226"/>
      <c r="FB39" s="571"/>
      <c r="FC39" s="227"/>
      <c r="FD39" s="225"/>
      <c r="FE39" s="226"/>
      <c r="FF39" s="571"/>
      <c r="FG39" s="227"/>
      <c r="FH39" s="225"/>
      <c r="FI39" s="226"/>
      <c r="FJ39" s="571"/>
      <c r="FK39" s="227"/>
      <c r="FL39" s="225"/>
      <c r="FM39" s="226"/>
      <c r="FN39" s="571"/>
      <c r="FO39" s="227"/>
      <c r="FP39" s="225"/>
      <c r="FQ39" s="226"/>
      <c r="FR39" s="571"/>
      <c r="FS39" s="227"/>
      <c r="FT39" s="225"/>
      <c r="FU39" s="226"/>
      <c r="FV39" s="571"/>
      <c r="FW39" s="227"/>
      <c r="FX39" s="225"/>
      <c r="FY39" s="226"/>
      <c r="FZ39" s="571"/>
      <c r="GA39" s="227"/>
      <c r="GB39" s="225"/>
      <c r="GC39" s="226"/>
      <c r="GD39" s="571"/>
      <c r="GE39" s="227"/>
      <c r="GF39" s="225"/>
      <c r="GG39" s="226"/>
      <c r="GH39" s="571"/>
      <c r="GI39" s="227"/>
      <c r="GJ39" s="225"/>
      <c r="GK39" s="226"/>
      <c r="GL39" s="571"/>
      <c r="GM39" s="227"/>
      <c r="GN39" s="225"/>
      <c r="GO39" s="226"/>
      <c r="GP39" s="571"/>
      <c r="GQ39" s="227"/>
      <c r="GR39" s="225"/>
      <c r="GS39" s="226"/>
      <c r="GT39" s="571"/>
      <c r="GU39" s="227"/>
      <c r="GV39" s="225"/>
      <c r="GW39" s="226"/>
      <c r="GX39" s="571"/>
      <c r="GY39" s="227"/>
      <c r="GZ39" s="225"/>
      <c r="HA39" s="226"/>
      <c r="HB39" s="571"/>
      <c r="HC39" s="227"/>
      <c r="HD39" s="225"/>
      <c r="HE39" s="226"/>
      <c r="HF39" s="571"/>
      <c r="HG39" s="227"/>
      <c r="HH39" s="225"/>
      <c r="HI39" s="226"/>
      <c r="HJ39" s="571"/>
      <c r="HK39" s="227"/>
      <c r="HL39" s="225"/>
      <c r="HM39" s="226"/>
      <c r="HN39" s="571"/>
      <c r="HO39" s="227"/>
      <c r="HP39" s="225"/>
      <c r="HQ39" s="226"/>
      <c r="HR39" s="571"/>
      <c r="HS39" s="227"/>
      <c r="HT39" s="225"/>
      <c r="HU39" s="226"/>
      <c r="HV39" s="319"/>
      <c r="HW39" s="227"/>
      <c r="HX39" s="225"/>
      <c r="HY39" s="226"/>
      <c r="HZ39" s="319"/>
      <c r="IA39" s="227"/>
      <c r="IB39" s="225"/>
      <c r="IC39" s="226"/>
      <c r="ID39" s="319"/>
      <c r="IE39" s="227"/>
      <c r="IG39" s="708"/>
      <c r="IH39" s="705"/>
      <c r="II39" s="709"/>
      <c r="IK39" s="574">
        <f t="shared" si="18"/>
        <v>1088</v>
      </c>
      <c r="IL39" s="229">
        <f t="shared" si="15"/>
        <v>138</v>
      </c>
      <c r="IM39" s="224" t="str">
        <f t="shared" si="16"/>
        <v>1'06"89</v>
      </c>
      <c r="IN39" s="224" t="str">
        <f t="shared" si="17"/>
        <v>100m PAP</v>
      </c>
    </row>
    <row r="40" spans="1:248" s="229" customFormat="1" ht="15.75" thickBot="1">
      <c r="A40" s="145" t="s">
        <v>99</v>
      </c>
      <c r="B40" s="131" t="s">
        <v>167</v>
      </c>
      <c r="C40" s="133">
        <v>1997</v>
      </c>
      <c r="D40" s="134">
        <f t="shared" ref="D40:D89" si="19">2017-C40</f>
        <v>20</v>
      </c>
      <c r="E40" s="354" t="str">
        <f t="shared" si="8"/>
        <v>Junior</v>
      </c>
      <c r="F40" s="225"/>
      <c r="G40" s="226"/>
      <c r="H40" s="571"/>
      <c r="I40" s="227"/>
      <c r="J40" s="225"/>
      <c r="K40" s="226"/>
      <c r="L40" s="571"/>
      <c r="M40" s="227"/>
      <c r="N40" s="225"/>
      <c r="O40" s="226"/>
      <c r="P40" s="571"/>
      <c r="Q40" s="227"/>
      <c r="R40" s="225"/>
      <c r="S40" s="226"/>
      <c r="T40" s="571"/>
      <c r="U40" s="227"/>
      <c r="V40" s="225"/>
      <c r="W40" s="226"/>
      <c r="X40" s="571"/>
      <c r="Y40" s="227"/>
      <c r="Z40" s="225"/>
      <c r="AA40" s="226"/>
      <c r="AB40" s="571"/>
      <c r="AC40" s="227"/>
      <c r="AD40" s="225"/>
      <c r="AE40" s="226"/>
      <c r="AF40" s="571"/>
      <c r="AG40" s="227"/>
      <c r="AH40" s="225"/>
      <c r="AI40" s="226"/>
      <c r="AJ40" s="571"/>
      <c r="AK40" s="227"/>
      <c r="AL40" s="225"/>
      <c r="AM40" s="226"/>
      <c r="AN40" s="571"/>
      <c r="AO40" s="227"/>
      <c r="AP40" s="225"/>
      <c r="AQ40" s="226"/>
      <c r="AR40" s="571"/>
      <c r="AS40" s="227"/>
      <c r="AT40" s="225"/>
      <c r="AU40" s="226"/>
      <c r="AV40" s="571"/>
      <c r="AW40" s="227"/>
      <c r="AX40" s="225"/>
      <c r="AY40" s="226"/>
      <c r="AZ40" s="571"/>
      <c r="BA40" s="227"/>
      <c r="BB40" s="225"/>
      <c r="BC40" s="226"/>
      <c r="BD40" s="571"/>
      <c r="BE40" s="227"/>
      <c r="BF40" s="266">
        <f t="shared" si="14"/>
        <v>21</v>
      </c>
      <c r="BG40" s="354" t="str">
        <f t="shared" si="9"/>
        <v>Senior</v>
      </c>
      <c r="BH40" s="225"/>
      <c r="BI40" s="226"/>
      <c r="BJ40" s="571"/>
      <c r="BK40" s="227"/>
      <c r="BL40" s="225"/>
      <c r="BM40" s="226"/>
      <c r="BN40" s="571"/>
      <c r="BO40" s="227"/>
      <c r="BP40" s="225"/>
      <c r="BQ40" s="226"/>
      <c r="BR40" s="571"/>
      <c r="BS40" s="227"/>
      <c r="BT40" s="225"/>
      <c r="BU40" s="226"/>
      <c r="BV40" s="571"/>
      <c r="BW40" s="227"/>
      <c r="BX40" s="225"/>
      <c r="BY40" s="226"/>
      <c r="BZ40" s="571"/>
      <c r="CA40" s="227"/>
      <c r="CB40" s="225"/>
      <c r="CC40" s="226"/>
      <c r="CD40" s="571"/>
      <c r="CE40" s="227"/>
      <c r="CF40" s="261"/>
      <c r="CG40" s="247"/>
      <c r="CH40" s="247"/>
      <c r="CI40" s="248"/>
      <c r="CJ40" s="261"/>
      <c r="CK40" s="247"/>
      <c r="CL40" s="247"/>
      <c r="CM40" s="248"/>
      <c r="CN40" s="225"/>
      <c r="CO40" s="226"/>
      <c r="CP40" s="571"/>
      <c r="CQ40" s="227"/>
      <c r="CR40" s="225"/>
      <c r="CS40" s="226"/>
      <c r="CT40" s="571"/>
      <c r="CU40" s="227"/>
      <c r="CV40" s="225"/>
      <c r="CW40" s="226"/>
      <c r="CX40" s="571"/>
      <c r="CY40" s="227"/>
      <c r="CZ40" s="225"/>
      <c r="DA40" s="226"/>
      <c r="DB40" s="571"/>
      <c r="DC40" s="227"/>
      <c r="DD40" s="225"/>
      <c r="DE40" s="226"/>
      <c r="DF40" s="571"/>
      <c r="DG40" s="227"/>
      <c r="DH40" s="225"/>
      <c r="DI40" s="226"/>
      <c r="DJ40" s="571"/>
      <c r="DK40" s="227"/>
      <c r="DL40" s="225"/>
      <c r="DM40" s="226"/>
      <c r="DN40" s="571"/>
      <c r="DO40" s="227"/>
      <c r="DP40" s="225"/>
      <c r="DQ40" s="226"/>
      <c r="DR40" s="571"/>
      <c r="DS40" s="227"/>
      <c r="DT40" s="225"/>
      <c r="DU40" s="226"/>
      <c r="DV40" s="571"/>
      <c r="DW40" s="227"/>
      <c r="DX40" s="225"/>
      <c r="DY40" s="226"/>
      <c r="DZ40" s="571"/>
      <c r="EA40" s="227"/>
      <c r="EB40" s="225"/>
      <c r="EC40" s="226"/>
      <c r="ED40" s="571"/>
      <c r="EE40" s="227"/>
      <c r="EF40" s="225"/>
      <c r="EG40" s="226"/>
      <c r="EH40" s="571"/>
      <c r="EI40" s="227"/>
      <c r="EJ40" s="225"/>
      <c r="EK40" s="226"/>
      <c r="EL40" s="571"/>
      <c r="EM40" s="227"/>
      <c r="EN40" s="225"/>
      <c r="EO40" s="226"/>
      <c r="EP40" s="571"/>
      <c r="EQ40" s="227"/>
      <c r="ER40" s="225"/>
      <c r="ES40" s="226"/>
      <c r="ET40" s="571"/>
      <c r="EU40" s="227"/>
      <c r="EV40" s="225"/>
      <c r="EW40" s="226"/>
      <c r="EX40" s="571"/>
      <c r="EY40" s="227"/>
      <c r="EZ40" s="225"/>
      <c r="FA40" s="226"/>
      <c r="FB40" s="571"/>
      <c r="FC40" s="227"/>
      <c r="FD40" s="225"/>
      <c r="FE40" s="226"/>
      <c r="FF40" s="571"/>
      <c r="FG40" s="227"/>
      <c r="FH40" s="225"/>
      <c r="FI40" s="226"/>
      <c r="FJ40" s="571"/>
      <c r="FK40" s="227"/>
      <c r="FL40" s="225"/>
      <c r="FM40" s="226"/>
      <c r="FN40" s="571"/>
      <c r="FO40" s="227"/>
      <c r="FP40" s="225"/>
      <c r="FQ40" s="226"/>
      <c r="FR40" s="571"/>
      <c r="FS40" s="227"/>
      <c r="FT40" s="138"/>
      <c r="FU40" s="226"/>
      <c r="FV40" s="571"/>
      <c r="FW40" s="227"/>
      <c r="FX40" s="225"/>
      <c r="FY40" s="226"/>
      <c r="FZ40" s="571"/>
      <c r="GA40" s="227"/>
      <c r="GB40" s="225"/>
      <c r="GC40" s="226"/>
      <c r="GD40" s="571"/>
      <c r="GE40" s="227"/>
      <c r="GF40" s="225"/>
      <c r="GG40" s="226"/>
      <c r="GH40" s="571"/>
      <c r="GI40" s="227"/>
      <c r="GJ40" s="225"/>
      <c r="GK40" s="226"/>
      <c r="GL40" s="571"/>
      <c r="GM40" s="227"/>
      <c r="GN40" s="225"/>
      <c r="GO40" s="226"/>
      <c r="GP40" s="571"/>
      <c r="GQ40" s="227"/>
      <c r="GR40" s="225"/>
      <c r="GS40" s="226"/>
      <c r="GT40" s="571"/>
      <c r="GU40" s="227"/>
      <c r="GV40" s="225"/>
      <c r="GW40" s="226"/>
      <c r="GX40" s="571"/>
      <c r="GY40" s="227"/>
      <c r="GZ40" s="225"/>
      <c r="HA40" s="226"/>
      <c r="HB40" s="571"/>
      <c r="HC40" s="227"/>
      <c r="HD40" s="225"/>
      <c r="HE40" s="226"/>
      <c r="HF40" s="571"/>
      <c r="HG40" s="227"/>
      <c r="HH40" s="225"/>
      <c r="HI40" s="226"/>
      <c r="HJ40" s="571"/>
      <c r="HK40" s="227"/>
      <c r="HL40" s="225"/>
      <c r="HM40" s="226"/>
      <c r="HN40" s="571"/>
      <c r="HO40" s="227"/>
      <c r="HP40" s="225"/>
      <c r="HQ40" s="226"/>
      <c r="HR40" s="571"/>
      <c r="HS40" s="227"/>
      <c r="HT40" s="225"/>
      <c r="HU40" s="226"/>
      <c r="HV40" s="319"/>
      <c r="HW40" s="227"/>
      <c r="HX40" s="225"/>
      <c r="HY40" s="226"/>
      <c r="HZ40" s="319"/>
      <c r="IA40" s="227"/>
      <c r="IB40" s="225"/>
      <c r="IC40" s="226"/>
      <c r="ID40" s="319"/>
      <c r="IE40" s="227"/>
      <c r="IG40" s="708"/>
      <c r="IH40" s="705"/>
      <c r="II40" s="709"/>
      <c r="IK40" s="574" t="str">
        <f t="shared" si="18"/>
        <v/>
      </c>
      <c r="IL40" s="229" t="str">
        <f t="shared" si="15"/>
        <v/>
      </c>
      <c r="IM40" s="224" t="str">
        <f t="shared" si="16"/>
        <v/>
      </c>
      <c r="IN40" s="224" t="str">
        <f t="shared" si="17"/>
        <v/>
      </c>
    </row>
    <row r="41" spans="1:248" s="229" customFormat="1" ht="15.75" thickBot="1">
      <c r="A41" s="145" t="s">
        <v>99</v>
      </c>
      <c r="B41" s="131" t="s">
        <v>167</v>
      </c>
      <c r="C41" s="133">
        <v>1997</v>
      </c>
      <c r="D41" s="134">
        <f t="shared" si="19"/>
        <v>20</v>
      </c>
      <c r="E41" s="354" t="str">
        <f t="shared" si="8"/>
        <v>Junior</v>
      </c>
      <c r="F41" s="225"/>
      <c r="G41" s="226"/>
      <c r="H41" s="571"/>
      <c r="I41" s="227"/>
      <c r="J41" s="225"/>
      <c r="K41" s="226"/>
      <c r="L41" s="571"/>
      <c r="M41" s="227"/>
      <c r="N41" s="225"/>
      <c r="O41" s="226"/>
      <c r="P41" s="571"/>
      <c r="Q41" s="227"/>
      <c r="R41" s="225"/>
      <c r="S41" s="226"/>
      <c r="T41" s="571"/>
      <c r="U41" s="227"/>
      <c r="V41" s="225"/>
      <c r="W41" s="226"/>
      <c r="X41" s="571"/>
      <c r="Y41" s="227"/>
      <c r="Z41" s="225"/>
      <c r="AA41" s="226"/>
      <c r="AB41" s="571"/>
      <c r="AC41" s="227"/>
      <c r="AD41" s="225"/>
      <c r="AE41" s="226"/>
      <c r="AF41" s="571"/>
      <c r="AG41" s="227"/>
      <c r="AH41" s="225"/>
      <c r="AI41" s="226"/>
      <c r="AJ41" s="571"/>
      <c r="AK41" s="227"/>
      <c r="AL41" s="225"/>
      <c r="AM41" s="226"/>
      <c r="AN41" s="571"/>
      <c r="AO41" s="227"/>
      <c r="AP41" s="225"/>
      <c r="AQ41" s="226"/>
      <c r="AR41" s="571"/>
      <c r="AS41" s="227"/>
      <c r="AT41" s="225"/>
      <c r="AU41" s="226"/>
      <c r="AV41" s="571"/>
      <c r="AW41" s="227"/>
      <c r="AX41" s="225"/>
      <c r="AY41" s="226"/>
      <c r="AZ41" s="571"/>
      <c r="BA41" s="227"/>
      <c r="BB41" s="225"/>
      <c r="BC41" s="226"/>
      <c r="BD41" s="571"/>
      <c r="BE41" s="227"/>
      <c r="BF41" s="266">
        <f t="shared" si="14"/>
        <v>21</v>
      </c>
      <c r="BG41" s="354" t="str">
        <f t="shared" si="9"/>
        <v>Senior</v>
      </c>
      <c r="BH41" s="225"/>
      <c r="BI41" s="226"/>
      <c r="BJ41" s="571"/>
      <c r="BK41" s="227"/>
      <c r="BL41" s="225"/>
      <c r="BM41" s="226"/>
      <c r="BN41" s="571"/>
      <c r="BO41" s="227"/>
      <c r="BP41" s="225"/>
      <c r="BQ41" s="226"/>
      <c r="BR41" s="571"/>
      <c r="BS41" s="227"/>
      <c r="BT41" s="225"/>
      <c r="BU41" s="226"/>
      <c r="BV41" s="571"/>
      <c r="BW41" s="227"/>
      <c r="BX41" s="225"/>
      <c r="BY41" s="226"/>
      <c r="BZ41" s="571"/>
      <c r="CA41" s="227"/>
      <c r="CB41" s="225"/>
      <c r="CC41" s="226"/>
      <c r="CD41" s="571"/>
      <c r="CE41" s="227"/>
      <c r="CF41" s="261"/>
      <c r="CG41" s="247"/>
      <c r="CH41" s="247"/>
      <c r="CI41" s="248"/>
      <c r="CJ41" s="261"/>
      <c r="CK41" s="247"/>
      <c r="CL41" s="247"/>
      <c r="CM41" s="248"/>
      <c r="CN41" s="225"/>
      <c r="CO41" s="226"/>
      <c r="CP41" s="571"/>
      <c r="CQ41" s="227"/>
      <c r="CR41" s="225"/>
      <c r="CS41" s="226"/>
      <c r="CT41" s="571"/>
      <c r="CU41" s="227"/>
      <c r="CV41" s="225"/>
      <c r="CW41" s="226"/>
      <c r="CX41" s="571"/>
      <c r="CY41" s="227"/>
      <c r="CZ41" s="225"/>
      <c r="DA41" s="226"/>
      <c r="DB41" s="571"/>
      <c r="DC41" s="227"/>
      <c r="DD41" s="225"/>
      <c r="DE41" s="226"/>
      <c r="DF41" s="571"/>
      <c r="DG41" s="227"/>
      <c r="DH41" s="225"/>
      <c r="DI41" s="226"/>
      <c r="DJ41" s="571"/>
      <c r="DK41" s="227"/>
      <c r="DL41" s="225"/>
      <c r="DM41" s="226"/>
      <c r="DN41" s="571"/>
      <c r="DO41" s="227"/>
      <c r="DP41" s="225"/>
      <c r="DQ41" s="226"/>
      <c r="DR41" s="571"/>
      <c r="DS41" s="227"/>
      <c r="DT41" s="225"/>
      <c r="DU41" s="226"/>
      <c r="DV41" s="571"/>
      <c r="DW41" s="227"/>
      <c r="DX41" s="225"/>
      <c r="DY41" s="226"/>
      <c r="DZ41" s="571"/>
      <c r="EA41" s="227"/>
      <c r="EB41" s="225"/>
      <c r="EC41" s="226"/>
      <c r="ED41" s="571"/>
      <c r="EE41" s="227"/>
      <c r="EF41" s="225"/>
      <c r="EG41" s="226"/>
      <c r="EH41" s="571"/>
      <c r="EI41" s="227"/>
      <c r="EJ41" s="225"/>
      <c r="EK41" s="226"/>
      <c r="EL41" s="571"/>
      <c r="EM41" s="227"/>
      <c r="EN41" s="225"/>
      <c r="EO41" s="226"/>
      <c r="EP41" s="571"/>
      <c r="EQ41" s="227"/>
      <c r="ER41" s="225"/>
      <c r="ES41" s="226"/>
      <c r="ET41" s="571"/>
      <c r="EU41" s="227"/>
      <c r="EV41" s="225"/>
      <c r="EW41" s="226"/>
      <c r="EX41" s="571"/>
      <c r="EY41" s="227"/>
      <c r="EZ41" s="225"/>
      <c r="FA41" s="226"/>
      <c r="FB41" s="571"/>
      <c r="FC41" s="227"/>
      <c r="FD41" s="225"/>
      <c r="FE41" s="226"/>
      <c r="FF41" s="571"/>
      <c r="FG41" s="227"/>
      <c r="FH41" s="225"/>
      <c r="FI41" s="226"/>
      <c r="FJ41" s="571"/>
      <c r="FK41" s="227"/>
      <c r="FL41" s="225"/>
      <c r="FM41" s="226"/>
      <c r="FN41" s="571"/>
      <c r="FO41" s="227"/>
      <c r="FP41" s="225"/>
      <c r="FQ41" s="226"/>
      <c r="FR41" s="571"/>
      <c r="FS41" s="227"/>
      <c r="FT41" s="138"/>
      <c r="FU41" s="226"/>
      <c r="FV41" s="571"/>
      <c r="FW41" s="227"/>
      <c r="FX41" s="225"/>
      <c r="FY41" s="226"/>
      <c r="FZ41" s="571"/>
      <c r="GA41" s="227"/>
      <c r="GB41" s="225"/>
      <c r="GC41" s="226"/>
      <c r="GD41" s="571"/>
      <c r="GE41" s="227"/>
      <c r="GF41" s="225"/>
      <c r="GG41" s="226"/>
      <c r="GH41" s="571"/>
      <c r="GI41" s="227"/>
      <c r="GJ41" s="225"/>
      <c r="GK41" s="226"/>
      <c r="GL41" s="571"/>
      <c r="GM41" s="227"/>
      <c r="GN41" s="225"/>
      <c r="GO41" s="226"/>
      <c r="GP41" s="571"/>
      <c r="GQ41" s="227"/>
      <c r="GR41" s="225"/>
      <c r="GS41" s="226"/>
      <c r="GT41" s="571"/>
      <c r="GU41" s="227"/>
      <c r="GV41" s="225"/>
      <c r="GW41" s="226"/>
      <c r="GX41" s="571"/>
      <c r="GY41" s="227"/>
      <c r="GZ41" s="225"/>
      <c r="HA41" s="226"/>
      <c r="HB41" s="571"/>
      <c r="HC41" s="227"/>
      <c r="HD41" s="225"/>
      <c r="HE41" s="226"/>
      <c r="HF41" s="571"/>
      <c r="HG41" s="227"/>
      <c r="HH41" s="225"/>
      <c r="HI41" s="226"/>
      <c r="HJ41" s="571"/>
      <c r="HK41" s="227"/>
      <c r="HL41" s="225"/>
      <c r="HM41" s="226"/>
      <c r="HN41" s="571"/>
      <c r="HO41" s="227"/>
      <c r="HP41" s="225"/>
      <c r="HQ41" s="226"/>
      <c r="HR41" s="571"/>
      <c r="HS41" s="227"/>
      <c r="HT41" s="225"/>
      <c r="HU41" s="226"/>
      <c r="HV41" s="319"/>
      <c r="HW41" s="227"/>
      <c r="HX41" s="225"/>
      <c r="HY41" s="226"/>
      <c r="HZ41" s="319"/>
      <c r="IA41" s="227"/>
      <c r="IB41" s="225"/>
      <c r="IC41" s="226"/>
      <c r="ID41" s="319"/>
      <c r="IE41" s="227"/>
      <c r="IG41" s="708"/>
      <c r="IH41" s="705"/>
      <c r="II41" s="709"/>
      <c r="IK41" s="574" t="str">
        <f t="shared" si="18"/>
        <v/>
      </c>
      <c r="IL41" s="229" t="str">
        <f t="shared" si="15"/>
        <v/>
      </c>
      <c r="IM41" s="224" t="str">
        <f t="shared" si="16"/>
        <v/>
      </c>
      <c r="IN41" s="224" t="str">
        <f t="shared" si="17"/>
        <v/>
      </c>
    </row>
    <row r="42" spans="1:248" s="229" customFormat="1" ht="15.75" thickBot="1">
      <c r="A42" s="145" t="s">
        <v>99</v>
      </c>
      <c r="B42" s="131" t="s">
        <v>167</v>
      </c>
      <c r="C42" s="133">
        <v>1997</v>
      </c>
      <c r="D42" s="134">
        <f t="shared" si="19"/>
        <v>20</v>
      </c>
      <c r="E42" s="354" t="str">
        <f t="shared" si="8"/>
        <v>Junior</v>
      </c>
      <c r="F42" s="225"/>
      <c r="G42" s="226"/>
      <c r="H42" s="571"/>
      <c r="I42" s="227"/>
      <c r="J42" s="225"/>
      <c r="K42" s="226"/>
      <c r="L42" s="571"/>
      <c r="M42" s="227"/>
      <c r="N42" s="225"/>
      <c r="O42" s="226"/>
      <c r="P42" s="571"/>
      <c r="Q42" s="227"/>
      <c r="R42" s="225"/>
      <c r="S42" s="226"/>
      <c r="T42" s="571"/>
      <c r="U42" s="227"/>
      <c r="V42" s="225"/>
      <c r="W42" s="226"/>
      <c r="X42" s="571"/>
      <c r="Y42" s="227"/>
      <c r="Z42" s="225"/>
      <c r="AA42" s="226"/>
      <c r="AB42" s="571"/>
      <c r="AC42" s="227"/>
      <c r="AD42" s="225"/>
      <c r="AE42" s="226"/>
      <c r="AF42" s="571"/>
      <c r="AG42" s="227"/>
      <c r="AH42" s="225"/>
      <c r="AI42" s="226"/>
      <c r="AJ42" s="571"/>
      <c r="AK42" s="227"/>
      <c r="AL42" s="225"/>
      <c r="AM42" s="226"/>
      <c r="AN42" s="571"/>
      <c r="AO42" s="227"/>
      <c r="AP42" s="225"/>
      <c r="AQ42" s="226"/>
      <c r="AR42" s="571"/>
      <c r="AS42" s="227"/>
      <c r="AT42" s="225"/>
      <c r="AU42" s="226"/>
      <c r="AV42" s="571"/>
      <c r="AW42" s="227"/>
      <c r="AX42" s="225"/>
      <c r="AY42" s="226"/>
      <c r="AZ42" s="571"/>
      <c r="BA42" s="227"/>
      <c r="BB42" s="225"/>
      <c r="BC42" s="226"/>
      <c r="BD42" s="571"/>
      <c r="BE42" s="227"/>
      <c r="BF42" s="266">
        <f t="shared" si="14"/>
        <v>21</v>
      </c>
      <c r="BG42" s="354" t="str">
        <f t="shared" si="9"/>
        <v>Senior</v>
      </c>
      <c r="BH42" s="225"/>
      <c r="BI42" s="226"/>
      <c r="BJ42" s="571"/>
      <c r="BK42" s="227"/>
      <c r="BL42" s="225"/>
      <c r="BM42" s="226"/>
      <c r="BN42" s="571"/>
      <c r="BO42" s="227"/>
      <c r="BP42" s="225"/>
      <c r="BQ42" s="226"/>
      <c r="BR42" s="571"/>
      <c r="BS42" s="227"/>
      <c r="BT42" s="225"/>
      <c r="BU42" s="226"/>
      <c r="BV42" s="571"/>
      <c r="BW42" s="227"/>
      <c r="BX42" s="225"/>
      <c r="BY42" s="226"/>
      <c r="BZ42" s="571"/>
      <c r="CA42" s="227"/>
      <c r="CB42" s="225"/>
      <c r="CC42" s="226"/>
      <c r="CD42" s="571"/>
      <c r="CE42" s="227"/>
      <c r="CF42" s="225"/>
      <c r="CG42" s="226"/>
      <c r="CH42" s="571"/>
      <c r="CI42" s="227"/>
      <c r="CJ42" s="225"/>
      <c r="CK42" s="226"/>
      <c r="CL42" s="571"/>
      <c r="CM42" s="227"/>
      <c r="CN42" s="225"/>
      <c r="CO42" s="226"/>
      <c r="CP42" s="571"/>
      <c r="CQ42" s="227"/>
      <c r="CR42" s="225"/>
      <c r="CS42" s="226"/>
      <c r="CT42" s="571"/>
      <c r="CU42" s="227"/>
      <c r="CV42" s="225"/>
      <c r="CW42" s="226"/>
      <c r="CX42" s="571"/>
      <c r="CY42" s="227"/>
      <c r="CZ42" s="225"/>
      <c r="DA42" s="226"/>
      <c r="DB42" s="571"/>
      <c r="DC42" s="227"/>
      <c r="DD42" s="225"/>
      <c r="DE42" s="226"/>
      <c r="DF42" s="571"/>
      <c r="DG42" s="227"/>
      <c r="DH42" s="225"/>
      <c r="DI42" s="226"/>
      <c r="DJ42" s="571"/>
      <c r="DK42" s="227"/>
      <c r="DL42" s="225"/>
      <c r="DM42" s="226"/>
      <c r="DN42" s="571"/>
      <c r="DO42" s="227"/>
      <c r="DP42" s="225"/>
      <c r="DQ42" s="226"/>
      <c r="DR42" s="571"/>
      <c r="DS42" s="227"/>
      <c r="DT42" s="225"/>
      <c r="DU42" s="226"/>
      <c r="DV42" s="571"/>
      <c r="DW42" s="227"/>
      <c r="DX42" s="225"/>
      <c r="DY42" s="226"/>
      <c r="DZ42" s="571"/>
      <c r="EA42" s="227"/>
      <c r="EB42" s="225"/>
      <c r="EC42" s="226"/>
      <c r="ED42" s="571"/>
      <c r="EE42" s="227"/>
      <c r="EF42" s="225"/>
      <c r="EG42" s="226"/>
      <c r="EH42" s="571"/>
      <c r="EI42" s="227"/>
      <c r="EJ42" s="225"/>
      <c r="EK42" s="226"/>
      <c r="EL42" s="571"/>
      <c r="EM42" s="227"/>
      <c r="EN42" s="225"/>
      <c r="EO42" s="226"/>
      <c r="EP42" s="571"/>
      <c r="EQ42" s="227"/>
      <c r="ER42" s="225"/>
      <c r="ES42" s="226"/>
      <c r="ET42" s="571"/>
      <c r="EU42" s="227"/>
      <c r="EV42" s="225"/>
      <c r="EW42" s="226"/>
      <c r="EX42" s="571"/>
      <c r="EY42" s="227"/>
      <c r="EZ42" s="225"/>
      <c r="FA42" s="226"/>
      <c r="FB42" s="571"/>
      <c r="FC42" s="227"/>
      <c r="FD42" s="225"/>
      <c r="FE42" s="226"/>
      <c r="FF42" s="571"/>
      <c r="FG42" s="227"/>
      <c r="FH42" s="225"/>
      <c r="FI42" s="226"/>
      <c r="FJ42" s="571"/>
      <c r="FK42" s="227"/>
      <c r="FL42" s="225"/>
      <c r="FM42" s="226"/>
      <c r="FN42" s="571"/>
      <c r="FO42" s="227"/>
      <c r="FP42" s="225"/>
      <c r="FQ42" s="226"/>
      <c r="FR42" s="571"/>
      <c r="FS42" s="227"/>
      <c r="FT42" s="138"/>
      <c r="FU42" s="226"/>
      <c r="FV42" s="571"/>
      <c r="FW42" s="227"/>
      <c r="FX42" s="225"/>
      <c r="FY42" s="226"/>
      <c r="FZ42" s="571"/>
      <c r="GA42" s="227"/>
      <c r="GB42" s="225"/>
      <c r="GC42" s="226"/>
      <c r="GD42" s="571"/>
      <c r="GE42" s="227"/>
      <c r="GF42" s="225"/>
      <c r="GG42" s="226"/>
      <c r="GH42" s="571"/>
      <c r="GI42" s="227"/>
      <c r="GJ42" s="225"/>
      <c r="GK42" s="226"/>
      <c r="GL42" s="571"/>
      <c r="GM42" s="227"/>
      <c r="GN42" s="225"/>
      <c r="GO42" s="226"/>
      <c r="GP42" s="571"/>
      <c r="GQ42" s="227"/>
      <c r="GR42" s="225"/>
      <c r="GS42" s="226"/>
      <c r="GT42" s="571"/>
      <c r="GU42" s="227"/>
      <c r="GV42" s="225"/>
      <c r="GW42" s="226"/>
      <c r="GX42" s="571"/>
      <c r="GY42" s="227"/>
      <c r="GZ42" s="225"/>
      <c r="HA42" s="226"/>
      <c r="HB42" s="571"/>
      <c r="HC42" s="227"/>
      <c r="HD42" s="225"/>
      <c r="HE42" s="226"/>
      <c r="HF42" s="571"/>
      <c r="HG42" s="227"/>
      <c r="HH42" s="225"/>
      <c r="HI42" s="226"/>
      <c r="HJ42" s="571"/>
      <c r="HK42" s="227"/>
      <c r="HL42" s="225"/>
      <c r="HM42" s="226"/>
      <c r="HN42" s="571"/>
      <c r="HO42" s="227"/>
      <c r="HP42" s="225"/>
      <c r="HQ42" s="226"/>
      <c r="HR42" s="571"/>
      <c r="HS42" s="227"/>
      <c r="HT42" s="225"/>
      <c r="HU42" s="226"/>
      <c r="HV42" s="319"/>
      <c r="HW42" s="227"/>
      <c r="HX42" s="225"/>
      <c r="HY42" s="226"/>
      <c r="HZ42" s="319"/>
      <c r="IA42" s="227"/>
      <c r="IB42" s="225"/>
      <c r="IC42" s="226"/>
      <c r="ID42" s="319"/>
      <c r="IE42" s="227"/>
      <c r="IG42" s="708"/>
      <c r="IH42" s="705"/>
      <c r="II42" s="709"/>
      <c r="IK42" s="574" t="str">
        <f t="shared" si="18"/>
        <v/>
      </c>
      <c r="IL42" s="229" t="str">
        <f t="shared" si="15"/>
        <v/>
      </c>
      <c r="IM42" s="224" t="str">
        <f t="shared" si="16"/>
        <v/>
      </c>
      <c r="IN42" s="224" t="str">
        <f t="shared" si="17"/>
        <v/>
      </c>
    </row>
    <row r="43" spans="1:248" s="229" customFormat="1" ht="15.75" thickBot="1">
      <c r="A43" s="145" t="s">
        <v>99</v>
      </c>
      <c r="B43" s="131" t="s">
        <v>167</v>
      </c>
      <c r="C43" s="133">
        <v>1997</v>
      </c>
      <c r="D43" s="134">
        <f t="shared" si="19"/>
        <v>20</v>
      </c>
      <c r="E43" s="354" t="str">
        <f t="shared" si="8"/>
        <v>Junior</v>
      </c>
      <c r="F43" s="225"/>
      <c r="G43" s="226"/>
      <c r="H43" s="571"/>
      <c r="I43" s="227"/>
      <c r="J43" s="225"/>
      <c r="K43" s="226"/>
      <c r="L43" s="571"/>
      <c r="M43" s="227"/>
      <c r="N43" s="225"/>
      <c r="O43" s="226"/>
      <c r="P43" s="571"/>
      <c r="Q43" s="227"/>
      <c r="R43" s="225"/>
      <c r="S43" s="226"/>
      <c r="T43" s="571"/>
      <c r="U43" s="227"/>
      <c r="V43" s="225"/>
      <c r="W43" s="226"/>
      <c r="X43" s="571"/>
      <c r="Y43" s="227"/>
      <c r="Z43" s="225"/>
      <c r="AA43" s="226"/>
      <c r="AB43" s="571"/>
      <c r="AC43" s="227"/>
      <c r="AD43" s="225"/>
      <c r="AE43" s="226"/>
      <c r="AF43" s="571"/>
      <c r="AG43" s="227"/>
      <c r="AH43" s="225"/>
      <c r="AI43" s="226"/>
      <c r="AJ43" s="571"/>
      <c r="AK43" s="227"/>
      <c r="AL43" s="225"/>
      <c r="AM43" s="226"/>
      <c r="AN43" s="571"/>
      <c r="AO43" s="227"/>
      <c r="AP43" s="225"/>
      <c r="AQ43" s="226"/>
      <c r="AR43" s="571"/>
      <c r="AS43" s="227"/>
      <c r="AT43" s="225"/>
      <c r="AU43" s="226"/>
      <c r="AV43" s="571"/>
      <c r="AW43" s="227"/>
      <c r="AX43" s="225"/>
      <c r="AY43" s="226"/>
      <c r="AZ43" s="571"/>
      <c r="BA43" s="227"/>
      <c r="BB43" s="225"/>
      <c r="BC43" s="226"/>
      <c r="BD43" s="571"/>
      <c r="BE43" s="227"/>
      <c r="BF43" s="266">
        <f t="shared" si="14"/>
        <v>21</v>
      </c>
      <c r="BG43" s="354" t="str">
        <f t="shared" si="9"/>
        <v>Senior</v>
      </c>
      <c r="BH43" s="225"/>
      <c r="BI43" s="226"/>
      <c r="BJ43" s="571"/>
      <c r="BK43" s="227"/>
      <c r="BL43" s="225"/>
      <c r="BM43" s="226"/>
      <c r="BN43" s="571"/>
      <c r="BO43" s="227"/>
      <c r="BP43" s="225"/>
      <c r="BQ43" s="226"/>
      <c r="BR43" s="571"/>
      <c r="BS43" s="227"/>
      <c r="BT43" s="225"/>
      <c r="BU43" s="226"/>
      <c r="BV43" s="571"/>
      <c r="BW43" s="227"/>
      <c r="BX43" s="225"/>
      <c r="BY43" s="226"/>
      <c r="BZ43" s="571"/>
      <c r="CA43" s="227"/>
      <c r="CB43" s="225"/>
      <c r="CC43" s="226"/>
      <c r="CD43" s="571"/>
      <c r="CE43" s="227"/>
      <c r="CF43" s="225"/>
      <c r="CG43" s="226"/>
      <c r="CH43" s="571"/>
      <c r="CI43" s="227"/>
      <c r="CJ43" s="225"/>
      <c r="CK43" s="226"/>
      <c r="CL43" s="571"/>
      <c r="CM43" s="227"/>
      <c r="CN43" s="225"/>
      <c r="CO43" s="226"/>
      <c r="CP43" s="571"/>
      <c r="CQ43" s="227"/>
      <c r="CR43" s="225"/>
      <c r="CS43" s="226"/>
      <c r="CT43" s="571"/>
      <c r="CU43" s="227"/>
      <c r="CV43" s="225"/>
      <c r="CW43" s="226"/>
      <c r="CX43" s="571"/>
      <c r="CY43" s="227"/>
      <c r="CZ43" s="225"/>
      <c r="DA43" s="226"/>
      <c r="DB43" s="571"/>
      <c r="DC43" s="227"/>
      <c r="DD43" s="225"/>
      <c r="DE43" s="226"/>
      <c r="DF43" s="571"/>
      <c r="DG43" s="227"/>
      <c r="DH43" s="225"/>
      <c r="DI43" s="226"/>
      <c r="DJ43" s="571"/>
      <c r="DK43" s="227"/>
      <c r="DL43" s="225"/>
      <c r="DM43" s="226"/>
      <c r="DN43" s="571"/>
      <c r="DO43" s="227"/>
      <c r="DP43" s="225"/>
      <c r="DQ43" s="226"/>
      <c r="DR43" s="571"/>
      <c r="DS43" s="227"/>
      <c r="DT43" s="225"/>
      <c r="DU43" s="226"/>
      <c r="DV43" s="571"/>
      <c r="DW43" s="227"/>
      <c r="DX43" s="225"/>
      <c r="DY43" s="226"/>
      <c r="DZ43" s="571"/>
      <c r="EA43" s="227"/>
      <c r="EB43" s="225"/>
      <c r="EC43" s="226"/>
      <c r="ED43" s="571"/>
      <c r="EE43" s="227"/>
      <c r="EF43" s="225"/>
      <c r="EG43" s="226"/>
      <c r="EH43" s="571"/>
      <c r="EI43" s="227"/>
      <c r="EJ43" s="225"/>
      <c r="EK43" s="226"/>
      <c r="EL43" s="571"/>
      <c r="EM43" s="227"/>
      <c r="EN43" s="225"/>
      <c r="EO43" s="226"/>
      <c r="EP43" s="571"/>
      <c r="EQ43" s="227"/>
      <c r="ER43" s="225"/>
      <c r="ES43" s="226"/>
      <c r="ET43" s="571"/>
      <c r="EU43" s="227"/>
      <c r="EV43" s="225"/>
      <c r="EW43" s="226"/>
      <c r="EX43" s="571"/>
      <c r="EY43" s="227"/>
      <c r="EZ43" s="225"/>
      <c r="FA43" s="226"/>
      <c r="FB43" s="571"/>
      <c r="FC43" s="227"/>
      <c r="FD43" s="225"/>
      <c r="FE43" s="226"/>
      <c r="FF43" s="571"/>
      <c r="FG43" s="227"/>
      <c r="FH43" s="225"/>
      <c r="FI43" s="226"/>
      <c r="FJ43" s="571"/>
      <c r="FK43" s="227"/>
      <c r="FL43" s="225"/>
      <c r="FM43" s="226"/>
      <c r="FN43" s="571"/>
      <c r="FO43" s="227"/>
      <c r="FP43" s="225"/>
      <c r="FQ43" s="226"/>
      <c r="FR43" s="571"/>
      <c r="FS43" s="227"/>
      <c r="FT43" s="138"/>
      <c r="FU43" s="226"/>
      <c r="FV43" s="571"/>
      <c r="FW43" s="227"/>
      <c r="FX43" s="225"/>
      <c r="FY43" s="226"/>
      <c r="FZ43" s="571"/>
      <c r="GA43" s="227"/>
      <c r="GB43" s="225"/>
      <c r="GC43" s="226"/>
      <c r="GD43" s="571"/>
      <c r="GE43" s="227"/>
      <c r="GF43" s="225"/>
      <c r="GG43" s="226"/>
      <c r="GH43" s="571"/>
      <c r="GI43" s="227"/>
      <c r="GJ43" s="225"/>
      <c r="GK43" s="226"/>
      <c r="GL43" s="571"/>
      <c r="GM43" s="227"/>
      <c r="GN43" s="225"/>
      <c r="GO43" s="226"/>
      <c r="GP43" s="571"/>
      <c r="GQ43" s="227"/>
      <c r="GR43" s="225"/>
      <c r="GS43" s="226"/>
      <c r="GT43" s="571"/>
      <c r="GU43" s="227"/>
      <c r="GV43" s="225"/>
      <c r="GW43" s="226"/>
      <c r="GX43" s="571"/>
      <c r="GY43" s="227"/>
      <c r="GZ43" s="225"/>
      <c r="HA43" s="226"/>
      <c r="HB43" s="571"/>
      <c r="HC43" s="227"/>
      <c r="HD43" s="225"/>
      <c r="HE43" s="226"/>
      <c r="HF43" s="571"/>
      <c r="HG43" s="227"/>
      <c r="HH43" s="225"/>
      <c r="HI43" s="226"/>
      <c r="HJ43" s="571"/>
      <c r="HK43" s="227"/>
      <c r="HL43" s="225"/>
      <c r="HM43" s="226"/>
      <c r="HN43" s="571"/>
      <c r="HO43" s="227"/>
      <c r="HP43" s="225"/>
      <c r="HQ43" s="226"/>
      <c r="HR43" s="571"/>
      <c r="HS43" s="227"/>
      <c r="HT43" s="225"/>
      <c r="HU43" s="226"/>
      <c r="HV43" s="319"/>
      <c r="HW43" s="227"/>
      <c r="HX43" s="225"/>
      <c r="HY43" s="226"/>
      <c r="HZ43" s="319"/>
      <c r="IA43" s="227"/>
      <c r="IB43" s="225"/>
      <c r="IC43" s="226"/>
      <c r="ID43" s="319"/>
      <c r="IE43" s="227"/>
      <c r="IG43" s="708"/>
      <c r="IH43" s="705"/>
      <c r="II43" s="709"/>
      <c r="IK43" s="574" t="str">
        <f t="shared" si="18"/>
        <v/>
      </c>
      <c r="IL43" s="229" t="str">
        <f t="shared" si="15"/>
        <v/>
      </c>
      <c r="IM43" s="224" t="str">
        <f t="shared" si="16"/>
        <v/>
      </c>
      <c r="IN43" s="224" t="str">
        <f t="shared" si="17"/>
        <v/>
      </c>
    </row>
    <row r="44" spans="1:248" s="229" customFormat="1" ht="15.75" thickBot="1">
      <c r="A44" s="145" t="s">
        <v>99</v>
      </c>
      <c r="B44" s="131" t="s">
        <v>167</v>
      </c>
      <c r="C44" s="133">
        <v>1997</v>
      </c>
      <c r="D44" s="134">
        <f t="shared" si="19"/>
        <v>20</v>
      </c>
      <c r="E44" s="354" t="str">
        <f t="shared" si="8"/>
        <v>Junior</v>
      </c>
      <c r="F44" s="225"/>
      <c r="G44" s="226"/>
      <c r="H44" s="571"/>
      <c r="I44" s="227"/>
      <c r="J44" s="225"/>
      <c r="K44" s="226"/>
      <c r="L44" s="571"/>
      <c r="M44" s="227"/>
      <c r="N44" s="225"/>
      <c r="O44" s="226"/>
      <c r="P44" s="571"/>
      <c r="Q44" s="227"/>
      <c r="R44" s="225"/>
      <c r="S44" s="226"/>
      <c r="T44" s="571"/>
      <c r="U44" s="227"/>
      <c r="V44" s="225"/>
      <c r="W44" s="226"/>
      <c r="X44" s="571"/>
      <c r="Y44" s="227"/>
      <c r="Z44" s="225"/>
      <c r="AA44" s="226"/>
      <c r="AB44" s="571"/>
      <c r="AC44" s="227"/>
      <c r="AD44" s="225"/>
      <c r="AE44" s="226"/>
      <c r="AF44" s="571"/>
      <c r="AG44" s="227"/>
      <c r="AH44" s="225"/>
      <c r="AI44" s="226"/>
      <c r="AJ44" s="571"/>
      <c r="AK44" s="227"/>
      <c r="AL44" s="225"/>
      <c r="AM44" s="226"/>
      <c r="AN44" s="571"/>
      <c r="AO44" s="227"/>
      <c r="AP44" s="225"/>
      <c r="AQ44" s="226"/>
      <c r="AR44" s="571"/>
      <c r="AS44" s="227"/>
      <c r="AT44" s="225"/>
      <c r="AU44" s="226"/>
      <c r="AV44" s="571"/>
      <c r="AW44" s="227"/>
      <c r="AX44" s="225"/>
      <c r="AY44" s="226"/>
      <c r="AZ44" s="571"/>
      <c r="BA44" s="227"/>
      <c r="BB44" s="225"/>
      <c r="BC44" s="226"/>
      <c r="BD44" s="571"/>
      <c r="BE44" s="227"/>
      <c r="BF44" s="266">
        <f t="shared" si="14"/>
        <v>21</v>
      </c>
      <c r="BG44" s="354" t="str">
        <f t="shared" si="9"/>
        <v>Senior</v>
      </c>
      <c r="BH44" s="225"/>
      <c r="BI44" s="226"/>
      <c r="BJ44" s="571"/>
      <c r="BK44" s="227"/>
      <c r="BL44" s="225"/>
      <c r="BM44" s="226"/>
      <c r="BN44" s="571"/>
      <c r="BO44" s="227"/>
      <c r="BP44" s="225"/>
      <c r="BQ44" s="226"/>
      <c r="BR44" s="571"/>
      <c r="BS44" s="227"/>
      <c r="BT44" s="225"/>
      <c r="BU44" s="226"/>
      <c r="BV44" s="571"/>
      <c r="BW44" s="227"/>
      <c r="BX44" s="225"/>
      <c r="BY44" s="226"/>
      <c r="BZ44" s="571"/>
      <c r="CA44" s="227"/>
      <c r="CB44" s="225"/>
      <c r="CC44" s="226"/>
      <c r="CD44" s="571"/>
      <c r="CE44" s="227"/>
      <c r="CF44" s="225"/>
      <c r="CG44" s="226"/>
      <c r="CH44" s="571"/>
      <c r="CI44" s="227"/>
      <c r="CJ44" s="225"/>
      <c r="CK44" s="226"/>
      <c r="CL44" s="571"/>
      <c r="CM44" s="227"/>
      <c r="CN44" s="225"/>
      <c r="CO44" s="226"/>
      <c r="CP44" s="571"/>
      <c r="CQ44" s="227"/>
      <c r="CR44" s="225"/>
      <c r="CS44" s="226"/>
      <c r="CT44" s="571"/>
      <c r="CU44" s="227"/>
      <c r="CV44" s="225"/>
      <c r="CW44" s="226"/>
      <c r="CX44" s="571"/>
      <c r="CY44" s="227"/>
      <c r="CZ44" s="225"/>
      <c r="DA44" s="226"/>
      <c r="DB44" s="571"/>
      <c r="DC44" s="227"/>
      <c r="DD44" s="225"/>
      <c r="DE44" s="226"/>
      <c r="DF44" s="571"/>
      <c r="DG44" s="227"/>
      <c r="DH44" s="225"/>
      <c r="DI44" s="226"/>
      <c r="DJ44" s="571"/>
      <c r="DK44" s="227"/>
      <c r="DL44" s="225"/>
      <c r="DM44" s="226"/>
      <c r="DN44" s="571"/>
      <c r="DO44" s="227"/>
      <c r="DP44" s="225"/>
      <c r="DQ44" s="226"/>
      <c r="DR44" s="571"/>
      <c r="DS44" s="227"/>
      <c r="DT44" s="225"/>
      <c r="DU44" s="226"/>
      <c r="DV44" s="571"/>
      <c r="DW44" s="227"/>
      <c r="DX44" s="225"/>
      <c r="DY44" s="226"/>
      <c r="DZ44" s="571"/>
      <c r="EA44" s="227"/>
      <c r="EB44" s="225"/>
      <c r="EC44" s="226"/>
      <c r="ED44" s="571"/>
      <c r="EE44" s="227"/>
      <c r="EF44" s="225"/>
      <c r="EG44" s="226"/>
      <c r="EH44" s="571"/>
      <c r="EI44" s="227"/>
      <c r="EJ44" s="225"/>
      <c r="EK44" s="226"/>
      <c r="EL44" s="571"/>
      <c r="EM44" s="227"/>
      <c r="EN44" s="225"/>
      <c r="EO44" s="226"/>
      <c r="EP44" s="571"/>
      <c r="EQ44" s="227"/>
      <c r="ER44" s="225"/>
      <c r="ES44" s="226"/>
      <c r="ET44" s="571"/>
      <c r="EU44" s="227"/>
      <c r="EV44" s="225"/>
      <c r="EW44" s="226"/>
      <c r="EX44" s="571"/>
      <c r="EY44" s="227"/>
      <c r="EZ44" s="225"/>
      <c r="FA44" s="226"/>
      <c r="FB44" s="571"/>
      <c r="FC44" s="227"/>
      <c r="FD44" s="225"/>
      <c r="FE44" s="226"/>
      <c r="FF44" s="571"/>
      <c r="FG44" s="227"/>
      <c r="FH44" s="225"/>
      <c r="FI44" s="226"/>
      <c r="FJ44" s="571"/>
      <c r="FK44" s="227"/>
      <c r="FL44" s="225"/>
      <c r="FM44" s="226"/>
      <c r="FN44" s="571"/>
      <c r="FO44" s="227"/>
      <c r="FP44" s="225"/>
      <c r="FQ44" s="226"/>
      <c r="FR44" s="571"/>
      <c r="FS44" s="227"/>
      <c r="FT44" s="138"/>
      <c r="FU44" s="226"/>
      <c r="FV44" s="571"/>
      <c r="FW44" s="227"/>
      <c r="FX44" s="225"/>
      <c r="FY44" s="226"/>
      <c r="FZ44" s="571"/>
      <c r="GA44" s="227"/>
      <c r="GB44" s="225"/>
      <c r="GC44" s="226"/>
      <c r="GD44" s="571"/>
      <c r="GE44" s="227"/>
      <c r="GF44" s="225"/>
      <c r="GG44" s="226"/>
      <c r="GH44" s="571"/>
      <c r="GI44" s="227"/>
      <c r="GJ44" s="225"/>
      <c r="GK44" s="226"/>
      <c r="GL44" s="571"/>
      <c r="GM44" s="227"/>
      <c r="GN44" s="225"/>
      <c r="GO44" s="226"/>
      <c r="GP44" s="571"/>
      <c r="GQ44" s="227"/>
      <c r="GR44" s="225"/>
      <c r="GS44" s="226"/>
      <c r="GT44" s="571"/>
      <c r="GU44" s="227"/>
      <c r="GV44" s="225"/>
      <c r="GW44" s="226"/>
      <c r="GX44" s="571"/>
      <c r="GY44" s="227"/>
      <c r="GZ44" s="225"/>
      <c r="HA44" s="226"/>
      <c r="HB44" s="571"/>
      <c r="HC44" s="227"/>
      <c r="HD44" s="225"/>
      <c r="HE44" s="226"/>
      <c r="HF44" s="571"/>
      <c r="HG44" s="227"/>
      <c r="HH44" s="225"/>
      <c r="HI44" s="226"/>
      <c r="HJ44" s="571"/>
      <c r="HK44" s="227"/>
      <c r="HL44" s="225"/>
      <c r="HM44" s="226"/>
      <c r="HN44" s="571"/>
      <c r="HO44" s="227"/>
      <c r="HP44" s="225"/>
      <c r="HQ44" s="226"/>
      <c r="HR44" s="571"/>
      <c r="HS44" s="227"/>
      <c r="HT44" s="225"/>
      <c r="HU44" s="226"/>
      <c r="HV44" s="319"/>
      <c r="HW44" s="227"/>
      <c r="HX44" s="225"/>
      <c r="HY44" s="226"/>
      <c r="HZ44" s="319"/>
      <c r="IA44" s="227"/>
      <c r="IB44" s="225"/>
      <c r="IC44" s="226"/>
      <c r="ID44" s="319"/>
      <c r="IE44" s="227"/>
      <c r="IG44" s="708"/>
      <c r="IH44" s="705"/>
      <c r="II44" s="709"/>
      <c r="IK44" s="574" t="str">
        <f t="shared" si="18"/>
        <v/>
      </c>
      <c r="IL44" s="229" t="str">
        <f t="shared" si="15"/>
        <v/>
      </c>
      <c r="IM44" s="224" t="str">
        <f t="shared" si="16"/>
        <v/>
      </c>
      <c r="IN44" s="224" t="str">
        <f t="shared" si="17"/>
        <v/>
      </c>
    </row>
    <row r="45" spans="1:248" s="229" customFormat="1" ht="15.75" thickBot="1">
      <c r="A45" s="146" t="s">
        <v>99</v>
      </c>
      <c r="B45" s="132" t="s">
        <v>167</v>
      </c>
      <c r="C45" s="135">
        <v>1997</v>
      </c>
      <c r="D45" s="136">
        <f t="shared" si="19"/>
        <v>20</v>
      </c>
      <c r="E45" s="353" t="str">
        <f t="shared" si="8"/>
        <v>Junior</v>
      </c>
      <c r="F45" s="225"/>
      <c r="G45" s="226"/>
      <c r="H45" s="571"/>
      <c r="I45" s="227"/>
      <c r="J45" s="225"/>
      <c r="K45" s="226"/>
      <c r="L45" s="571"/>
      <c r="M45" s="227"/>
      <c r="N45" s="225"/>
      <c r="O45" s="226"/>
      <c r="P45" s="571"/>
      <c r="Q45" s="227"/>
      <c r="R45" s="225"/>
      <c r="S45" s="226"/>
      <c r="T45" s="571"/>
      <c r="U45" s="227"/>
      <c r="V45" s="225"/>
      <c r="W45" s="226"/>
      <c r="X45" s="571"/>
      <c r="Y45" s="227"/>
      <c r="Z45" s="225"/>
      <c r="AA45" s="226"/>
      <c r="AB45" s="571"/>
      <c r="AC45" s="227"/>
      <c r="AD45" s="225"/>
      <c r="AE45" s="226"/>
      <c r="AF45" s="571"/>
      <c r="AG45" s="227"/>
      <c r="AH45" s="225"/>
      <c r="AI45" s="226"/>
      <c r="AJ45" s="571"/>
      <c r="AK45" s="227"/>
      <c r="AL45" s="225"/>
      <c r="AM45" s="226"/>
      <c r="AN45" s="571"/>
      <c r="AO45" s="227"/>
      <c r="AP45" s="225"/>
      <c r="AQ45" s="226"/>
      <c r="AR45" s="571"/>
      <c r="AS45" s="227"/>
      <c r="AT45" s="225"/>
      <c r="AU45" s="226"/>
      <c r="AV45" s="571"/>
      <c r="AW45" s="227"/>
      <c r="AX45" s="225"/>
      <c r="AY45" s="226"/>
      <c r="AZ45" s="571"/>
      <c r="BA45" s="227"/>
      <c r="BB45" s="225"/>
      <c r="BC45" s="226"/>
      <c r="BD45" s="571"/>
      <c r="BE45" s="227"/>
      <c r="BF45" s="265">
        <f t="shared" si="14"/>
        <v>21</v>
      </c>
      <c r="BG45" s="353" t="str">
        <f t="shared" si="9"/>
        <v>Senior</v>
      </c>
      <c r="BH45" s="225"/>
      <c r="BI45" s="226"/>
      <c r="BJ45" s="571"/>
      <c r="BK45" s="227"/>
      <c r="BL45" s="225"/>
      <c r="BM45" s="226"/>
      <c r="BN45" s="571"/>
      <c r="BO45" s="227"/>
      <c r="BP45" s="225"/>
      <c r="BQ45" s="226"/>
      <c r="BR45" s="571"/>
      <c r="BS45" s="227"/>
      <c r="BT45" s="225"/>
      <c r="BU45" s="226"/>
      <c r="BV45" s="571"/>
      <c r="BW45" s="227"/>
      <c r="BX45" s="225"/>
      <c r="BY45" s="226"/>
      <c r="BZ45" s="571"/>
      <c r="CA45" s="227"/>
      <c r="CB45" s="225"/>
      <c r="CC45" s="226"/>
      <c r="CD45" s="571"/>
      <c r="CE45" s="227"/>
      <c r="CF45" s="225"/>
      <c r="CG45" s="226"/>
      <c r="CH45" s="571"/>
      <c r="CI45" s="227"/>
      <c r="CJ45" s="225"/>
      <c r="CK45" s="226"/>
      <c r="CL45" s="571"/>
      <c r="CM45" s="227"/>
      <c r="CN45" s="225"/>
      <c r="CO45" s="226"/>
      <c r="CP45" s="571"/>
      <c r="CQ45" s="227"/>
      <c r="CR45" s="225"/>
      <c r="CS45" s="226"/>
      <c r="CT45" s="571"/>
      <c r="CU45" s="227"/>
      <c r="CV45" s="225"/>
      <c r="CW45" s="226"/>
      <c r="CX45" s="571"/>
      <c r="CY45" s="227"/>
      <c r="CZ45" s="225"/>
      <c r="DA45" s="226"/>
      <c r="DB45" s="571"/>
      <c r="DC45" s="227"/>
      <c r="DD45" s="225"/>
      <c r="DE45" s="226"/>
      <c r="DF45" s="571"/>
      <c r="DG45" s="227"/>
      <c r="DH45" s="225"/>
      <c r="DI45" s="226"/>
      <c r="DJ45" s="571"/>
      <c r="DK45" s="227"/>
      <c r="DL45" s="225"/>
      <c r="DM45" s="226"/>
      <c r="DN45" s="571"/>
      <c r="DO45" s="227"/>
      <c r="DP45" s="225"/>
      <c r="DQ45" s="226"/>
      <c r="DR45" s="571"/>
      <c r="DS45" s="227"/>
      <c r="DT45" s="225"/>
      <c r="DU45" s="226"/>
      <c r="DV45" s="571"/>
      <c r="DW45" s="227"/>
      <c r="DX45" s="225"/>
      <c r="DY45" s="226"/>
      <c r="DZ45" s="571"/>
      <c r="EA45" s="227"/>
      <c r="EB45" s="225"/>
      <c r="EC45" s="226"/>
      <c r="ED45" s="571"/>
      <c r="EE45" s="227"/>
      <c r="EF45" s="225"/>
      <c r="EG45" s="226"/>
      <c r="EH45" s="571"/>
      <c r="EI45" s="227"/>
      <c r="EJ45" s="225"/>
      <c r="EK45" s="226"/>
      <c r="EL45" s="571"/>
      <c r="EM45" s="227"/>
      <c r="EN45" s="225"/>
      <c r="EO45" s="226"/>
      <c r="EP45" s="571"/>
      <c r="EQ45" s="227"/>
      <c r="ER45" s="225"/>
      <c r="ES45" s="226"/>
      <c r="ET45" s="571"/>
      <c r="EU45" s="227"/>
      <c r="EV45" s="225"/>
      <c r="EW45" s="226"/>
      <c r="EX45" s="571"/>
      <c r="EY45" s="227"/>
      <c r="EZ45" s="225"/>
      <c r="FA45" s="226"/>
      <c r="FB45" s="571"/>
      <c r="FC45" s="227"/>
      <c r="FD45" s="225"/>
      <c r="FE45" s="226"/>
      <c r="FF45" s="571"/>
      <c r="FG45" s="227"/>
      <c r="FH45" s="225"/>
      <c r="FI45" s="226"/>
      <c r="FJ45" s="571"/>
      <c r="FK45" s="227"/>
      <c r="FL45" s="225"/>
      <c r="FM45" s="226"/>
      <c r="FN45" s="571"/>
      <c r="FO45" s="227"/>
      <c r="FP45" s="225"/>
      <c r="FQ45" s="226"/>
      <c r="FR45" s="571"/>
      <c r="FS45" s="227"/>
      <c r="FT45" s="138"/>
      <c r="FU45" s="226"/>
      <c r="FV45" s="571"/>
      <c r="FW45" s="227"/>
      <c r="FX45" s="225"/>
      <c r="FY45" s="226"/>
      <c r="FZ45" s="571"/>
      <c r="GA45" s="227"/>
      <c r="GB45" s="225"/>
      <c r="GC45" s="226"/>
      <c r="GD45" s="571"/>
      <c r="GE45" s="227"/>
      <c r="GF45" s="225"/>
      <c r="GG45" s="226"/>
      <c r="GH45" s="571"/>
      <c r="GI45" s="227"/>
      <c r="GJ45" s="225"/>
      <c r="GK45" s="226"/>
      <c r="GL45" s="571"/>
      <c r="GM45" s="227"/>
      <c r="GN45" s="225"/>
      <c r="GO45" s="226"/>
      <c r="GP45" s="571"/>
      <c r="GQ45" s="227"/>
      <c r="GR45" s="225"/>
      <c r="GS45" s="226"/>
      <c r="GT45" s="571"/>
      <c r="GU45" s="227"/>
      <c r="GV45" s="225"/>
      <c r="GW45" s="226"/>
      <c r="GX45" s="571"/>
      <c r="GY45" s="227"/>
      <c r="GZ45" s="225"/>
      <c r="HA45" s="226"/>
      <c r="HB45" s="571"/>
      <c r="HC45" s="227"/>
      <c r="HD45" s="225"/>
      <c r="HE45" s="226"/>
      <c r="HF45" s="571"/>
      <c r="HG45" s="227"/>
      <c r="HH45" s="225"/>
      <c r="HI45" s="226"/>
      <c r="HJ45" s="571"/>
      <c r="HK45" s="227"/>
      <c r="HL45" s="225"/>
      <c r="HM45" s="226"/>
      <c r="HN45" s="571"/>
      <c r="HO45" s="227"/>
      <c r="HP45" s="225"/>
      <c r="HQ45" s="226"/>
      <c r="HR45" s="571"/>
      <c r="HS45" s="227"/>
      <c r="HT45" s="225"/>
      <c r="HU45" s="226"/>
      <c r="HV45" s="364"/>
      <c r="HW45" s="227"/>
      <c r="HX45" s="225"/>
      <c r="HY45" s="226"/>
      <c r="HZ45" s="364"/>
      <c r="IA45" s="227"/>
      <c r="IB45" s="225"/>
      <c r="IC45" s="226"/>
      <c r="ID45" s="364"/>
      <c r="IE45" s="227"/>
      <c r="IG45" s="708"/>
      <c r="IH45" s="705"/>
      <c r="II45" s="709"/>
      <c r="IK45" s="574" t="str">
        <f t="shared" si="18"/>
        <v/>
      </c>
      <c r="IL45" s="229" t="str">
        <f t="shared" si="15"/>
        <v/>
      </c>
      <c r="IM45" s="320" t="str">
        <f t="shared" si="16"/>
        <v/>
      </c>
      <c r="IN45" s="320" t="str">
        <f t="shared" si="17"/>
        <v/>
      </c>
    </row>
    <row r="46" spans="1:248" s="229" customFormat="1" ht="15.75" thickBot="1">
      <c r="A46" s="149" t="s">
        <v>381</v>
      </c>
      <c r="B46" s="151" t="s">
        <v>167</v>
      </c>
      <c r="C46" s="152">
        <v>2003</v>
      </c>
      <c r="D46" s="236">
        <f t="shared" si="19"/>
        <v>14</v>
      </c>
      <c r="E46" s="352" t="str">
        <f t="shared" si="8"/>
        <v>Minime</v>
      </c>
      <c r="F46" s="237" t="s">
        <v>362</v>
      </c>
      <c r="G46" s="238" t="s">
        <v>531</v>
      </c>
      <c r="H46" s="236" t="s">
        <v>496</v>
      </c>
      <c r="I46" s="239">
        <v>798</v>
      </c>
      <c r="J46" s="237"/>
      <c r="K46" s="238"/>
      <c r="L46" s="236"/>
      <c r="M46" s="239"/>
      <c r="N46" s="237"/>
      <c r="O46" s="238"/>
      <c r="P46" s="236"/>
      <c r="Q46" s="239"/>
      <c r="R46" s="237" t="s">
        <v>363</v>
      </c>
      <c r="S46" s="238" t="s">
        <v>586</v>
      </c>
      <c r="T46" s="236" t="s">
        <v>587</v>
      </c>
      <c r="U46" s="239">
        <v>767</v>
      </c>
      <c r="V46" s="237" t="s">
        <v>367</v>
      </c>
      <c r="W46" s="238" t="s">
        <v>675</v>
      </c>
      <c r="X46" s="236" t="s">
        <v>447</v>
      </c>
      <c r="Y46" s="239">
        <v>1038</v>
      </c>
      <c r="Z46" s="237"/>
      <c r="AA46" s="238"/>
      <c r="AB46" s="236"/>
      <c r="AC46" s="239"/>
      <c r="AD46" s="237"/>
      <c r="AE46" s="238"/>
      <c r="AF46" s="236"/>
      <c r="AG46" s="239"/>
      <c r="AH46" s="237" t="s">
        <v>363</v>
      </c>
      <c r="AI46" s="238" t="s">
        <v>779</v>
      </c>
      <c r="AJ46" s="236" t="s">
        <v>783</v>
      </c>
      <c r="AK46" s="239">
        <v>821</v>
      </c>
      <c r="AL46" s="237"/>
      <c r="AM46" s="238"/>
      <c r="AN46" s="236"/>
      <c r="AO46" s="239"/>
      <c r="AP46" s="237"/>
      <c r="AQ46" s="238"/>
      <c r="AR46" s="236"/>
      <c r="AS46" s="239"/>
      <c r="AT46" s="237"/>
      <c r="AU46" s="238"/>
      <c r="AV46" s="236"/>
      <c r="AW46" s="239"/>
      <c r="AX46" s="237" t="s">
        <v>365</v>
      </c>
      <c r="AY46" s="238" t="s">
        <v>831</v>
      </c>
      <c r="AZ46" s="236" t="s">
        <v>358</v>
      </c>
      <c r="BA46" s="239">
        <v>1019</v>
      </c>
      <c r="BB46" s="237"/>
      <c r="BC46" s="238"/>
      <c r="BD46" s="236"/>
      <c r="BE46" s="239"/>
      <c r="BF46" s="240">
        <f t="shared" si="14"/>
        <v>15</v>
      </c>
      <c r="BG46" s="352" t="str">
        <f t="shared" si="9"/>
        <v>Minime</v>
      </c>
      <c r="BH46" s="237"/>
      <c r="BI46" s="238"/>
      <c r="BJ46" s="236"/>
      <c r="BK46" s="239"/>
      <c r="BL46" s="237"/>
      <c r="BM46" s="238"/>
      <c r="BN46" s="236"/>
      <c r="BO46" s="239"/>
      <c r="BP46" s="237"/>
      <c r="BQ46" s="238"/>
      <c r="BR46" s="236"/>
      <c r="BS46" s="239"/>
      <c r="BT46" s="237"/>
      <c r="BU46" s="238"/>
      <c r="BV46" s="236"/>
      <c r="BW46" s="239"/>
      <c r="BX46" s="237"/>
      <c r="BY46" s="238"/>
      <c r="BZ46" s="236"/>
      <c r="CA46" s="239"/>
      <c r="CB46" s="237" t="s">
        <v>365</v>
      </c>
      <c r="CC46" s="238" t="s">
        <v>953</v>
      </c>
      <c r="CD46" s="236" t="s">
        <v>351</v>
      </c>
      <c r="CE46" s="239">
        <v>993</v>
      </c>
      <c r="CF46" s="237"/>
      <c r="CG46" s="238"/>
      <c r="CH46" s="236"/>
      <c r="CI46" s="239"/>
      <c r="CJ46" s="237"/>
      <c r="CK46" s="238"/>
      <c r="CL46" s="236"/>
      <c r="CM46" s="239"/>
      <c r="CN46" s="237"/>
      <c r="CO46" s="238"/>
      <c r="CP46" s="236"/>
      <c r="CQ46" s="239"/>
      <c r="CR46" s="237" t="s">
        <v>365</v>
      </c>
      <c r="CS46" s="238" t="s">
        <v>1053</v>
      </c>
      <c r="CT46" s="236" t="s">
        <v>604</v>
      </c>
      <c r="CU46" s="239">
        <v>1024</v>
      </c>
      <c r="CV46" s="237"/>
      <c r="CW46" s="238"/>
      <c r="CX46" s="236"/>
      <c r="CY46" s="239"/>
      <c r="CZ46" s="237"/>
      <c r="DA46" s="238"/>
      <c r="DB46" s="236"/>
      <c r="DC46" s="239"/>
      <c r="DD46" s="237"/>
      <c r="DE46" s="238"/>
      <c r="DF46" s="236"/>
      <c r="DG46" s="239"/>
      <c r="DH46" s="237"/>
      <c r="DI46" s="238"/>
      <c r="DJ46" s="236"/>
      <c r="DK46" s="239"/>
      <c r="DL46" s="237"/>
      <c r="DM46" s="238"/>
      <c r="DN46" s="236"/>
      <c r="DO46" s="239"/>
      <c r="DP46" s="237"/>
      <c r="DQ46" s="238"/>
      <c r="DR46" s="236"/>
      <c r="DS46" s="239"/>
      <c r="DT46" s="237" t="s">
        <v>1103</v>
      </c>
      <c r="DU46" s="238" t="s">
        <v>1105</v>
      </c>
      <c r="DV46" s="236" t="s">
        <v>354</v>
      </c>
      <c r="DW46" s="239">
        <v>1069</v>
      </c>
      <c r="DX46" s="237"/>
      <c r="DY46" s="238"/>
      <c r="DZ46" s="236"/>
      <c r="EA46" s="239"/>
      <c r="EB46" s="237"/>
      <c r="EC46" s="238"/>
      <c r="ED46" s="236"/>
      <c r="EE46" s="239"/>
      <c r="EF46" s="237"/>
      <c r="EG46" s="238"/>
      <c r="EH46" s="236"/>
      <c r="EI46" s="239"/>
      <c r="EJ46" s="237"/>
      <c r="EK46" s="238"/>
      <c r="EL46" s="236"/>
      <c r="EM46" s="239"/>
      <c r="EN46" s="237"/>
      <c r="EO46" s="238"/>
      <c r="EP46" s="236"/>
      <c r="EQ46" s="239"/>
      <c r="ER46" s="237"/>
      <c r="ES46" s="238"/>
      <c r="ET46" s="236"/>
      <c r="EU46" s="239"/>
      <c r="EV46" s="237"/>
      <c r="EW46" s="238"/>
      <c r="EX46" s="236"/>
      <c r="EY46" s="239"/>
      <c r="EZ46" s="237"/>
      <c r="FA46" s="238"/>
      <c r="FB46" s="236"/>
      <c r="FC46" s="239"/>
      <c r="FD46" s="237"/>
      <c r="FE46" s="238"/>
      <c r="FF46" s="236"/>
      <c r="FG46" s="239"/>
      <c r="FH46" s="237"/>
      <c r="FI46" s="238"/>
      <c r="FJ46" s="236"/>
      <c r="FK46" s="239"/>
      <c r="FL46" s="237" t="s">
        <v>365</v>
      </c>
      <c r="FM46" s="238" t="s">
        <v>1274</v>
      </c>
      <c r="FN46" s="236" t="s">
        <v>587</v>
      </c>
      <c r="FO46" s="239">
        <v>1005</v>
      </c>
      <c r="FP46" s="237"/>
      <c r="FQ46" s="238"/>
      <c r="FR46" s="236"/>
      <c r="FS46" s="239"/>
      <c r="FT46" s="153"/>
      <c r="FU46" s="238"/>
      <c r="FV46" s="236"/>
      <c r="FW46" s="239"/>
      <c r="FX46" s="237"/>
      <c r="FY46" s="238"/>
      <c r="FZ46" s="236"/>
      <c r="GA46" s="239"/>
      <c r="GB46" s="237"/>
      <c r="GC46" s="238"/>
      <c r="GD46" s="236"/>
      <c r="GE46" s="239"/>
      <c r="GF46" s="237"/>
      <c r="GG46" s="238"/>
      <c r="GH46" s="236"/>
      <c r="GI46" s="239"/>
      <c r="GJ46" s="237"/>
      <c r="GK46" s="238"/>
      <c r="GL46" s="236"/>
      <c r="GM46" s="239"/>
      <c r="GN46" s="237"/>
      <c r="GO46" s="238"/>
      <c r="GP46" s="236"/>
      <c r="GQ46" s="239"/>
      <c r="GR46" s="237"/>
      <c r="GS46" s="238"/>
      <c r="GT46" s="236"/>
      <c r="GU46" s="239"/>
      <c r="GV46" s="237"/>
      <c r="GW46" s="238"/>
      <c r="GX46" s="236"/>
      <c r="GY46" s="239"/>
      <c r="GZ46" s="237"/>
      <c r="HA46" s="238"/>
      <c r="HB46" s="236"/>
      <c r="HC46" s="239"/>
      <c r="HD46" s="237"/>
      <c r="HE46" s="238"/>
      <c r="HF46" s="236"/>
      <c r="HG46" s="239"/>
      <c r="HH46" s="237"/>
      <c r="HI46" s="238"/>
      <c r="HJ46" s="236"/>
      <c r="HK46" s="239"/>
      <c r="HL46" s="237"/>
      <c r="HM46" s="238"/>
      <c r="HN46" s="236"/>
      <c r="HO46" s="239"/>
      <c r="HP46" s="237"/>
      <c r="HQ46" s="238"/>
      <c r="HR46" s="236"/>
      <c r="HS46" s="239"/>
      <c r="HT46" s="237"/>
      <c r="HU46" s="238"/>
      <c r="HV46" s="236"/>
      <c r="HW46" s="239"/>
      <c r="HX46" s="237"/>
      <c r="HY46" s="238"/>
      <c r="HZ46" s="236"/>
      <c r="IA46" s="239"/>
      <c r="IB46" s="237"/>
      <c r="IC46" s="238"/>
      <c r="ID46" s="236"/>
      <c r="IE46" s="239"/>
      <c r="IG46" s="708" t="str">
        <f>IF(ISERROR(VLOOKUP(MAX(IK46:IK52),IK46:IN52,4,FALSE)),"",VLOOKUP(MAX(IK46:IK52),IK46:IN52,4,FALSE))</f>
        <v>50m BRA</v>
      </c>
      <c r="IH46" s="705" t="str">
        <f>IF(ISERROR(VLOOKUP(MAX(IK46:IK52),IK46:IN52,3,FALSE)),"",VLOOKUP(MAX(IK46:IK52),IK46:IN52,3,FALSE))</f>
        <v>35"42</v>
      </c>
      <c r="II46" s="706">
        <f>IF(MAX(IK46:IK52)=0,"",MAX(IK46:IK52))</f>
        <v>1076</v>
      </c>
      <c r="IK46" s="574">
        <f t="shared" si="18"/>
        <v>1069</v>
      </c>
      <c r="IL46" s="229">
        <f t="shared" si="15"/>
        <v>122</v>
      </c>
      <c r="IM46" s="286" t="str">
        <f t="shared" si="16"/>
        <v>35"55</v>
      </c>
      <c r="IN46" s="286" t="str">
        <f t="shared" si="17"/>
        <v>50m BRA FC</v>
      </c>
    </row>
    <row r="47" spans="1:248" s="229" customFormat="1" ht="15.75" thickBot="1">
      <c r="A47" s="145" t="s">
        <v>381</v>
      </c>
      <c r="B47" s="131" t="s">
        <v>167</v>
      </c>
      <c r="C47" s="133">
        <v>2003</v>
      </c>
      <c r="D47" s="134">
        <f t="shared" si="19"/>
        <v>14</v>
      </c>
      <c r="E47" s="354" t="str">
        <f t="shared" si="8"/>
        <v>Minime</v>
      </c>
      <c r="F47" s="225" t="s">
        <v>365</v>
      </c>
      <c r="G47" s="226" t="s">
        <v>541</v>
      </c>
      <c r="H47" s="571" t="s">
        <v>351</v>
      </c>
      <c r="I47" s="227">
        <v>992</v>
      </c>
      <c r="J47" s="225"/>
      <c r="K47" s="226"/>
      <c r="L47" s="571"/>
      <c r="M47" s="227"/>
      <c r="N47" s="225"/>
      <c r="O47" s="226"/>
      <c r="P47" s="571"/>
      <c r="Q47" s="227"/>
      <c r="R47" s="225" t="s">
        <v>365</v>
      </c>
      <c r="S47" s="226" t="s">
        <v>588</v>
      </c>
      <c r="T47" s="571" t="s">
        <v>351</v>
      </c>
      <c r="U47" s="227">
        <v>1060</v>
      </c>
      <c r="V47" s="225"/>
      <c r="W47" s="226"/>
      <c r="X47" s="571"/>
      <c r="Y47" s="227"/>
      <c r="Z47" s="225"/>
      <c r="AA47" s="226"/>
      <c r="AB47" s="571"/>
      <c r="AC47" s="227"/>
      <c r="AD47" s="225"/>
      <c r="AE47" s="226"/>
      <c r="AF47" s="571"/>
      <c r="AG47" s="227"/>
      <c r="AH47" s="225" t="s">
        <v>365</v>
      </c>
      <c r="AI47" s="226" t="s">
        <v>780</v>
      </c>
      <c r="AJ47" s="571" t="s">
        <v>355</v>
      </c>
      <c r="AK47" s="227">
        <v>1076</v>
      </c>
      <c r="AL47" s="225"/>
      <c r="AM47" s="226"/>
      <c r="AN47" s="571"/>
      <c r="AO47" s="227"/>
      <c r="AP47" s="225"/>
      <c r="AQ47" s="226"/>
      <c r="AR47" s="571"/>
      <c r="AS47" s="227"/>
      <c r="AT47" s="225"/>
      <c r="AU47" s="226"/>
      <c r="AV47" s="571"/>
      <c r="AW47" s="227"/>
      <c r="AX47" s="225" t="s">
        <v>366</v>
      </c>
      <c r="AY47" s="226" t="s">
        <v>832</v>
      </c>
      <c r="AZ47" s="571" t="s">
        <v>478</v>
      </c>
      <c r="BA47" s="227">
        <v>1003</v>
      </c>
      <c r="BB47" s="225"/>
      <c r="BC47" s="226"/>
      <c r="BD47" s="571"/>
      <c r="BE47" s="227"/>
      <c r="BF47" s="266">
        <f t="shared" si="14"/>
        <v>15</v>
      </c>
      <c r="BG47" s="354" t="str">
        <f t="shared" si="9"/>
        <v>Minime</v>
      </c>
      <c r="BH47" s="225"/>
      <c r="BI47" s="226"/>
      <c r="BJ47" s="571"/>
      <c r="BK47" s="227"/>
      <c r="BL47" s="225"/>
      <c r="BM47" s="226"/>
      <c r="BN47" s="571"/>
      <c r="BO47" s="227"/>
      <c r="BP47" s="225"/>
      <c r="BQ47" s="226"/>
      <c r="BR47" s="571"/>
      <c r="BS47" s="227"/>
      <c r="BT47" s="225"/>
      <c r="BU47" s="226"/>
      <c r="BV47" s="571"/>
      <c r="BW47" s="227"/>
      <c r="BX47" s="225"/>
      <c r="BY47" s="226"/>
      <c r="BZ47" s="571"/>
      <c r="CA47" s="227"/>
      <c r="CB47" s="225" t="s">
        <v>366</v>
      </c>
      <c r="CC47" s="226" t="s">
        <v>954</v>
      </c>
      <c r="CD47" s="571" t="s">
        <v>351</v>
      </c>
      <c r="CE47" s="227">
        <v>979</v>
      </c>
      <c r="CF47" s="225"/>
      <c r="CG47" s="226"/>
      <c r="CH47" s="571"/>
      <c r="CI47" s="227"/>
      <c r="CJ47" s="225"/>
      <c r="CK47" s="226"/>
      <c r="CL47" s="571"/>
      <c r="CM47" s="227"/>
      <c r="CN47" s="225"/>
      <c r="CO47" s="226"/>
      <c r="CP47" s="571"/>
      <c r="CQ47" s="227"/>
      <c r="CR47" s="225" t="s">
        <v>366</v>
      </c>
      <c r="CS47" s="226" t="s">
        <v>1054</v>
      </c>
      <c r="CT47" s="571" t="s">
        <v>357</v>
      </c>
      <c r="CU47" s="227">
        <v>998</v>
      </c>
      <c r="CV47" s="225"/>
      <c r="CW47" s="226"/>
      <c r="CX47" s="571"/>
      <c r="CY47" s="227"/>
      <c r="CZ47" s="225"/>
      <c r="DA47" s="226"/>
      <c r="DB47" s="571"/>
      <c r="DC47" s="227"/>
      <c r="DD47" s="225"/>
      <c r="DE47" s="226"/>
      <c r="DF47" s="571"/>
      <c r="DG47" s="227"/>
      <c r="DH47" s="225"/>
      <c r="DI47" s="226"/>
      <c r="DJ47" s="571"/>
      <c r="DK47" s="227"/>
      <c r="DL47" s="225"/>
      <c r="DM47" s="226"/>
      <c r="DN47" s="571"/>
      <c r="DO47" s="227"/>
      <c r="DP47" s="225"/>
      <c r="DQ47" s="226"/>
      <c r="DR47" s="571"/>
      <c r="DS47" s="227"/>
      <c r="DT47" s="225" t="s">
        <v>365</v>
      </c>
      <c r="DU47" s="226" t="s">
        <v>1106</v>
      </c>
      <c r="DV47" s="571" t="s">
        <v>352</v>
      </c>
      <c r="DW47" s="227">
        <v>1070</v>
      </c>
      <c r="DX47" s="225"/>
      <c r="DY47" s="226"/>
      <c r="DZ47" s="571"/>
      <c r="EA47" s="227"/>
      <c r="EB47" s="225"/>
      <c r="EC47" s="226"/>
      <c r="ED47" s="571"/>
      <c r="EE47" s="227"/>
      <c r="EF47" s="225"/>
      <c r="EG47" s="226"/>
      <c r="EH47" s="571"/>
      <c r="EI47" s="227"/>
      <c r="EJ47" s="225"/>
      <c r="EK47" s="226"/>
      <c r="EL47" s="571"/>
      <c r="EM47" s="227"/>
      <c r="EN47" s="225"/>
      <c r="EO47" s="226"/>
      <c r="EP47" s="571"/>
      <c r="EQ47" s="227"/>
      <c r="ER47" s="225"/>
      <c r="ES47" s="226"/>
      <c r="ET47" s="571"/>
      <c r="EU47" s="227"/>
      <c r="EV47" s="225"/>
      <c r="EW47" s="226"/>
      <c r="EX47" s="571"/>
      <c r="EY47" s="227"/>
      <c r="EZ47" s="225"/>
      <c r="FA47" s="226"/>
      <c r="FB47" s="571"/>
      <c r="FC47" s="227"/>
      <c r="FD47" s="225"/>
      <c r="FE47" s="226"/>
      <c r="FF47" s="571"/>
      <c r="FG47" s="227"/>
      <c r="FH47" s="225"/>
      <c r="FI47" s="226"/>
      <c r="FJ47" s="571"/>
      <c r="FK47" s="227"/>
      <c r="FL47" s="225" t="s">
        <v>366</v>
      </c>
      <c r="FM47" s="226" t="s">
        <v>1244</v>
      </c>
      <c r="FN47" s="571" t="s">
        <v>1245</v>
      </c>
      <c r="FO47" s="227">
        <v>974</v>
      </c>
      <c r="FP47" s="225"/>
      <c r="FQ47" s="226"/>
      <c r="FR47" s="571"/>
      <c r="FS47" s="227"/>
      <c r="FT47" s="138"/>
      <c r="FU47" s="226"/>
      <c r="FV47" s="571"/>
      <c r="FW47" s="227"/>
      <c r="FX47" s="225"/>
      <c r="FY47" s="226"/>
      <c r="FZ47" s="571"/>
      <c r="GA47" s="227"/>
      <c r="GB47" s="225"/>
      <c r="GC47" s="226"/>
      <c r="GD47" s="571"/>
      <c r="GE47" s="227"/>
      <c r="GF47" s="225"/>
      <c r="GG47" s="226"/>
      <c r="GH47" s="571"/>
      <c r="GI47" s="227"/>
      <c r="GJ47" s="225"/>
      <c r="GK47" s="226"/>
      <c r="GL47" s="571"/>
      <c r="GM47" s="227"/>
      <c r="GN47" s="225"/>
      <c r="GO47" s="226"/>
      <c r="GP47" s="571"/>
      <c r="GQ47" s="227"/>
      <c r="GR47" s="225"/>
      <c r="GS47" s="226"/>
      <c r="GT47" s="571"/>
      <c r="GU47" s="227"/>
      <c r="GV47" s="225"/>
      <c r="GW47" s="226"/>
      <c r="GX47" s="571"/>
      <c r="GY47" s="227"/>
      <c r="GZ47" s="225"/>
      <c r="HA47" s="226"/>
      <c r="HB47" s="571"/>
      <c r="HC47" s="227"/>
      <c r="HD47" s="225"/>
      <c r="HE47" s="226"/>
      <c r="HF47" s="571"/>
      <c r="HG47" s="227"/>
      <c r="HH47" s="225"/>
      <c r="HI47" s="226"/>
      <c r="HJ47" s="571"/>
      <c r="HK47" s="227"/>
      <c r="HL47" s="225"/>
      <c r="HM47" s="226"/>
      <c r="HN47" s="571"/>
      <c r="HO47" s="227"/>
      <c r="HP47" s="225"/>
      <c r="HQ47" s="226"/>
      <c r="HR47" s="571"/>
      <c r="HS47" s="227"/>
      <c r="HT47" s="225"/>
      <c r="HU47" s="226"/>
      <c r="HV47" s="403"/>
      <c r="HW47" s="227"/>
      <c r="HX47" s="225"/>
      <c r="HY47" s="226"/>
      <c r="HZ47" s="403"/>
      <c r="IA47" s="227"/>
      <c r="IB47" s="225"/>
      <c r="IC47" s="226"/>
      <c r="ID47" s="403"/>
      <c r="IE47" s="227"/>
      <c r="IG47" s="708"/>
      <c r="IH47" s="705"/>
      <c r="II47" s="706"/>
      <c r="IK47" s="574">
        <f t="shared" si="18"/>
        <v>1076</v>
      </c>
      <c r="IL47" s="229">
        <f t="shared" si="15"/>
        <v>32</v>
      </c>
      <c r="IM47" s="305" t="str">
        <f t="shared" si="16"/>
        <v>35"42</v>
      </c>
      <c r="IN47" s="305" t="str">
        <f t="shared" si="17"/>
        <v>50m BRA</v>
      </c>
    </row>
    <row r="48" spans="1:248" s="229" customFormat="1" ht="15.75" thickBot="1">
      <c r="A48" s="145" t="s">
        <v>381</v>
      </c>
      <c r="B48" s="131" t="s">
        <v>167</v>
      </c>
      <c r="C48" s="133">
        <v>2003</v>
      </c>
      <c r="D48" s="134">
        <f t="shared" si="19"/>
        <v>14</v>
      </c>
      <c r="E48" s="354" t="str">
        <f t="shared" si="8"/>
        <v>Minime</v>
      </c>
      <c r="F48" s="225" t="s">
        <v>366</v>
      </c>
      <c r="G48" s="226" t="s">
        <v>542</v>
      </c>
      <c r="H48" s="571" t="s">
        <v>351</v>
      </c>
      <c r="I48" s="227">
        <v>1008</v>
      </c>
      <c r="J48" s="225"/>
      <c r="K48" s="226"/>
      <c r="L48" s="571"/>
      <c r="M48" s="227"/>
      <c r="N48" s="225"/>
      <c r="O48" s="226"/>
      <c r="P48" s="571"/>
      <c r="Q48" s="227"/>
      <c r="R48" s="225" t="s">
        <v>366</v>
      </c>
      <c r="S48" s="226" t="s">
        <v>589</v>
      </c>
      <c r="T48" s="571" t="s">
        <v>447</v>
      </c>
      <c r="U48" s="227">
        <v>1038</v>
      </c>
      <c r="V48" s="225"/>
      <c r="W48" s="226"/>
      <c r="X48" s="571"/>
      <c r="Y48" s="227"/>
      <c r="Z48" s="225"/>
      <c r="AA48" s="226"/>
      <c r="AB48" s="571"/>
      <c r="AC48" s="227"/>
      <c r="AD48" s="225"/>
      <c r="AE48" s="226"/>
      <c r="AF48" s="571"/>
      <c r="AG48" s="227"/>
      <c r="AH48" s="225" t="s">
        <v>366</v>
      </c>
      <c r="AI48" s="226" t="s">
        <v>781</v>
      </c>
      <c r="AJ48" s="571" t="s">
        <v>350</v>
      </c>
      <c r="AK48" s="227">
        <v>1073</v>
      </c>
      <c r="AL48" s="225"/>
      <c r="AM48" s="226"/>
      <c r="AN48" s="571"/>
      <c r="AO48" s="227"/>
      <c r="AP48" s="225"/>
      <c r="AQ48" s="226"/>
      <c r="AR48" s="571"/>
      <c r="AS48" s="227"/>
      <c r="AT48" s="225"/>
      <c r="AU48" s="226"/>
      <c r="AV48" s="571"/>
      <c r="AW48" s="227"/>
      <c r="AX48" s="225" t="s">
        <v>367</v>
      </c>
      <c r="AY48" s="226" t="s">
        <v>833</v>
      </c>
      <c r="AZ48" s="571" t="s">
        <v>380</v>
      </c>
      <c r="BA48" s="227">
        <v>958</v>
      </c>
      <c r="BB48" s="225"/>
      <c r="BC48" s="226"/>
      <c r="BD48" s="571"/>
      <c r="BE48" s="227"/>
      <c r="BF48" s="266">
        <f t="shared" si="14"/>
        <v>15</v>
      </c>
      <c r="BG48" s="354" t="str">
        <f t="shared" si="9"/>
        <v>Minime</v>
      </c>
      <c r="BH48" s="225"/>
      <c r="BI48" s="226"/>
      <c r="BJ48" s="571"/>
      <c r="BK48" s="227"/>
      <c r="BL48" s="225"/>
      <c r="BM48" s="226"/>
      <c r="BN48" s="571"/>
      <c r="BO48" s="227"/>
      <c r="BP48" s="225"/>
      <c r="BQ48" s="226"/>
      <c r="BR48" s="571"/>
      <c r="BS48" s="227"/>
      <c r="BT48" s="225"/>
      <c r="BU48" s="226"/>
      <c r="BV48" s="571"/>
      <c r="BW48" s="227"/>
      <c r="BX48" s="225"/>
      <c r="BY48" s="226"/>
      <c r="BZ48" s="571"/>
      <c r="CA48" s="227"/>
      <c r="CB48" s="225" t="s">
        <v>369</v>
      </c>
      <c r="CC48" s="226" t="s">
        <v>955</v>
      </c>
      <c r="CD48" s="571" t="s">
        <v>348</v>
      </c>
      <c r="CE48" s="227">
        <v>718</v>
      </c>
      <c r="CF48" s="225"/>
      <c r="CG48" s="226"/>
      <c r="CH48" s="571"/>
      <c r="CI48" s="227"/>
      <c r="CJ48" s="225"/>
      <c r="CK48" s="226"/>
      <c r="CL48" s="571"/>
      <c r="CM48" s="227"/>
      <c r="CN48" s="225"/>
      <c r="CO48" s="226"/>
      <c r="CP48" s="571"/>
      <c r="CQ48" s="227"/>
      <c r="CR48" s="225" t="s">
        <v>367</v>
      </c>
      <c r="CS48" s="226" t="s">
        <v>1055</v>
      </c>
      <c r="CT48" s="571" t="s">
        <v>667</v>
      </c>
      <c r="CU48" s="227">
        <v>904</v>
      </c>
      <c r="CV48" s="225"/>
      <c r="CW48" s="226"/>
      <c r="CX48" s="571"/>
      <c r="CY48" s="227"/>
      <c r="CZ48" s="225"/>
      <c r="DA48" s="226"/>
      <c r="DB48" s="571"/>
      <c r="DC48" s="227"/>
      <c r="DD48" s="225"/>
      <c r="DE48" s="226"/>
      <c r="DF48" s="571"/>
      <c r="DG48" s="227"/>
      <c r="DH48" s="225"/>
      <c r="DI48" s="226"/>
      <c r="DJ48" s="571"/>
      <c r="DK48" s="227"/>
      <c r="DL48" s="225"/>
      <c r="DM48" s="226"/>
      <c r="DN48" s="571"/>
      <c r="DO48" s="227"/>
      <c r="DP48" s="225"/>
      <c r="DQ48" s="226"/>
      <c r="DR48" s="571"/>
      <c r="DS48" s="227"/>
      <c r="DT48" s="225" t="s">
        <v>1104</v>
      </c>
      <c r="DU48" s="226" t="s">
        <v>1107</v>
      </c>
      <c r="DV48" s="571" t="s">
        <v>349</v>
      </c>
      <c r="DW48" s="227">
        <v>988</v>
      </c>
      <c r="DX48" s="225"/>
      <c r="DY48" s="226"/>
      <c r="DZ48" s="571"/>
      <c r="EA48" s="227"/>
      <c r="EB48" s="225"/>
      <c r="EC48" s="226"/>
      <c r="ED48" s="571"/>
      <c r="EE48" s="227"/>
      <c r="EF48" s="225"/>
      <c r="EG48" s="226"/>
      <c r="EH48" s="571"/>
      <c r="EI48" s="227"/>
      <c r="EJ48" s="225"/>
      <c r="EK48" s="226"/>
      <c r="EL48" s="571"/>
      <c r="EM48" s="227"/>
      <c r="EN48" s="225"/>
      <c r="EO48" s="226"/>
      <c r="EP48" s="571"/>
      <c r="EQ48" s="227"/>
      <c r="ER48" s="225"/>
      <c r="ES48" s="226"/>
      <c r="ET48" s="571"/>
      <c r="EU48" s="227"/>
      <c r="EV48" s="225"/>
      <c r="EW48" s="226"/>
      <c r="EX48" s="571"/>
      <c r="EY48" s="227"/>
      <c r="EZ48" s="225"/>
      <c r="FA48" s="226"/>
      <c r="FB48" s="571"/>
      <c r="FC48" s="227"/>
      <c r="FD48" s="225"/>
      <c r="FE48" s="226"/>
      <c r="FF48" s="571"/>
      <c r="FG48" s="227"/>
      <c r="FH48" s="225"/>
      <c r="FI48" s="226"/>
      <c r="FJ48" s="571"/>
      <c r="FK48" s="227"/>
      <c r="FL48" s="225"/>
      <c r="FM48" s="226"/>
      <c r="FN48" s="571"/>
      <c r="FO48" s="227"/>
      <c r="FP48" s="225"/>
      <c r="FQ48" s="226"/>
      <c r="FR48" s="571"/>
      <c r="FS48" s="227"/>
      <c r="FT48" s="138"/>
      <c r="FU48" s="226"/>
      <c r="FV48" s="571"/>
      <c r="FW48" s="227"/>
      <c r="FX48" s="225"/>
      <c r="FY48" s="226"/>
      <c r="FZ48" s="571"/>
      <c r="GA48" s="227"/>
      <c r="GB48" s="225"/>
      <c r="GC48" s="226"/>
      <c r="GD48" s="571"/>
      <c r="GE48" s="227"/>
      <c r="GF48" s="225"/>
      <c r="GG48" s="226"/>
      <c r="GH48" s="571"/>
      <c r="GI48" s="227"/>
      <c r="GJ48" s="225"/>
      <c r="GK48" s="226"/>
      <c r="GL48" s="571"/>
      <c r="GM48" s="227"/>
      <c r="GN48" s="225"/>
      <c r="GO48" s="226"/>
      <c r="GP48" s="571"/>
      <c r="GQ48" s="227"/>
      <c r="GR48" s="225"/>
      <c r="GS48" s="226"/>
      <c r="GT48" s="571"/>
      <c r="GU48" s="227"/>
      <c r="GV48" s="225"/>
      <c r="GW48" s="226"/>
      <c r="GX48" s="571"/>
      <c r="GY48" s="227"/>
      <c r="GZ48" s="225"/>
      <c r="HA48" s="226"/>
      <c r="HB48" s="571"/>
      <c r="HC48" s="227"/>
      <c r="HD48" s="225"/>
      <c r="HE48" s="226"/>
      <c r="HF48" s="571"/>
      <c r="HG48" s="227"/>
      <c r="HH48" s="225"/>
      <c r="HI48" s="226"/>
      <c r="HJ48" s="571"/>
      <c r="HK48" s="227"/>
      <c r="HL48" s="225"/>
      <c r="HM48" s="226"/>
      <c r="HN48" s="571"/>
      <c r="HO48" s="227"/>
      <c r="HP48" s="225"/>
      <c r="HQ48" s="226"/>
      <c r="HR48" s="571"/>
      <c r="HS48" s="227"/>
      <c r="HT48" s="225"/>
      <c r="HU48" s="226"/>
      <c r="HV48" s="403"/>
      <c r="HW48" s="227"/>
      <c r="HX48" s="225"/>
      <c r="HY48" s="226"/>
      <c r="HZ48" s="403"/>
      <c r="IA48" s="227"/>
      <c r="IB48" s="225"/>
      <c r="IC48" s="226"/>
      <c r="ID48" s="403"/>
      <c r="IE48" s="227"/>
      <c r="IG48" s="708"/>
      <c r="IH48" s="705"/>
      <c r="II48" s="706"/>
      <c r="IK48" s="574">
        <f t="shared" si="18"/>
        <v>1073</v>
      </c>
      <c r="IL48" s="229">
        <f t="shared" si="15"/>
        <v>32</v>
      </c>
      <c r="IM48" s="305" t="str">
        <f t="shared" si="16"/>
        <v>1'17"62</v>
      </c>
      <c r="IN48" s="305" t="str">
        <f t="shared" si="17"/>
        <v>100m BRA</v>
      </c>
    </row>
    <row r="49" spans="1:248" s="229" customFormat="1" ht="15.75" thickBot="1">
      <c r="A49" s="145" t="s">
        <v>381</v>
      </c>
      <c r="B49" s="131" t="s">
        <v>167</v>
      </c>
      <c r="C49" s="133">
        <v>2003</v>
      </c>
      <c r="D49" s="134">
        <f t="shared" si="19"/>
        <v>14</v>
      </c>
      <c r="E49" s="354" t="str">
        <f t="shared" si="8"/>
        <v>Minime</v>
      </c>
      <c r="F49" s="225" t="s">
        <v>369</v>
      </c>
      <c r="G49" s="226" t="s">
        <v>543</v>
      </c>
      <c r="H49" s="571" t="s">
        <v>352</v>
      </c>
      <c r="I49" s="227">
        <v>637</v>
      </c>
      <c r="J49" s="225"/>
      <c r="K49" s="226"/>
      <c r="L49" s="571"/>
      <c r="M49" s="227"/>
      <c r="N49" s="225"/>
      <c r="O49" s="226"/>
      <c r="P49" s="571"/>
      <c r="Q49" s="227"/>
      <c r="R49" s="225" t="s">
        <v>367</v>
      </c>
      <c r="S49" s="226" t="s">
        <v>590</v>
      </c>
      <c r="T49" s="571" t="s">
        <v>351</v>
      </c>
      <c r="U49" s="227">
        <v>1021</v>
      </c>
      <c r="V49" s="225"/>
      <c r="W49" s="226"/>
      <c r="X49" s="571"/>
      <c r="Y49" s="227"/>
      <c r="Z49" s="225"/>
      <c r="AA49" s="226"/>
      <c r="AB49" s="571"/>
      <c r="AC49" s="227"/>
      <c r="AD49" s="225"/>
      <c r="AE49" s="226"/>
      <c r="AF49" s="571"/>
      <c r="AG49" s="227"/>
      <c r="AH49" s="225" t="s">
        <v>367</v>
      </c>
      <c r="AI49" s="226" t="s">
        <v>782</v>
      </c>
      <c r="AJ49" s="571" t="s">
        <v>355</v>
      </c>
      <c r="AK49" s="227">
        <v>995</v>
      </c>
      <c r="AL49" s="225"/>
      <c r="AM49" s="226"/>
      <c r="AN49" s="571"/>
      <c r="AO49" s="227"/>
      <c r="AP49" s="225"/>
      <c r="AQ49" s="226"/>
      <c r="AR49" s="571"/>
      <c r="AS49" s="227"/>
      <c r="AT49" s="225"/>
      <c r="AU49" s="226"/>
      <c r="AV49" s="571"/>
      <c r="AW49" s="227"/>
      <c r="AX49" s="225" t="s">
        <v>369</v>
      </c>
      <c r="AY49" s="226" t="s">
        <v>830</v>
      </c>
      <c r="AZ49" s="571" t="s">
        <v>834</v>
      </c>
      <c r="BA49" s="227">
        <v>780</v>
      </c>
      <c r="BB49" s="225"/>
      <c r="BC49" s="226"/>
      <c r="BD49" s="571"/>
      <c r="BE49" s="227"/>
      <c r="BF49" s="266">
        <f t="shared" si="14"/>
        <v>15</v>
      </c>
      <c r="BG49" s="354" t="str">
        <f t="shared" si="9"/>
        <v>Minime</v>
      </c>
      <c r="BH49" s="225"/>
      <c r="BI49" s="226"/>
      <c r="BJ49" s="571"/>
      <c r="BK49" s="227"/>
      <c r="BL49" s="225"/>
      <c r="BM49" s="226"/>
      <c r="BN49" s="571"/>
      <c r="BO49" s="227"/>
      <c r="BP49" s="225"/>
      <c r="BQ49" s="226"/>
      <c r="BR49" s="571"/>
      <c r="BS49" s="227"/>
      <c r="BT49" s="225"/>
      <c r="BU49" s="226"/>
      <c r="BV49" s="571"/>
      <c r="BW49" s="227"/>
      <c r="BX49" s="225"/>
      <c r="BY49" s="226"/>
      <c r="BZ49" s="571"/>
      <c r="CA49" s="227"/>
      <c r="CB49" s="225"/>
      <c r="CC49" s="226"/>
      <c r="CD49" s="571"/>
      <c r="CE49" s="227"/>
      <c r="CF49" s="225"/>
      <c r="CG49" s="226"/>
      <c r="CH49" s="571"/>
      <c r="CI49" s="227"/>
      <c r="CJ49" s="225"/>
      <c r="CK49" s="226"/>
      <c r="CL49" s="571"/>
      <c r="CM49" s="227"/>
      <c r="CN49" s="225"/>
      <c r="CO49" s="226"/>
      <c r="CP49" s="571"/>
      <c r="CQ49" s="227"/>
      <c r="CR49" s="225" t="s">
        <v>369</v>
      </c>
      <c r="CS49" s="226" t="s">
        <v>890</v>
      </c>
      <c r="CT49" s="571" t="s">
        <v>1056</v>
      </c>
      <c r="CU49" s="227">
        <v>733</v>
      </c>
      <c r="CV49" s="225"/>
      <c r="CW49" s="226"/>
      <c r="CX49" s="571"/>
      <c r="CY49" s="227"/>
      <c r="CZ49" s="225"/>
      <c r="DA49" s="226"/>
      <c r="DB49" s="571"/>
      <c r="DC49" s="227"/>
      <c r="DD49" s="225"/>
      <c r="DE49" s="226"/>
      <c r="DF49" s="571"/>
      <c r="DG49" s="227"/>
      <c r="DH49" s="225"/>
      <c r="DI49" s="226"/>
      <c r="DJ49" s="571"/>
      <c r="DK49" s="227"/>
      <c r="DL49" s="225"/>
      <c r="DM49" s="226"/>
      <c r="DN49" s="571"/>
      <c r="DO49" s="227"/>
      <c r="DP49" s="225"/>
      <c r="DQ49" s="226"/>
      <c r="DR49" s="571"/>
      <c r="DS49" s="227"/>
      <c r="DT49" s="225" t="s">
        <v>366</v>
      </c>
      <c r="DU49" s="226" t="s">
        <v>1108</v>
      </c>
      <c r="DV49" s="571" t="s">
        <v>494</v>
      </c>
      <c r="DW49" s="227">
        <v>997</v>
      </c>
      <c r="DX49" s="225"/>
      <c r="DY49" s="226"/>
      <c r="DZ49" s="571"/>
      <c r="EA49" s="227"/>
      <c r="EB49" s="225"/>
      <c r="EC49" s="226"/>
      <c r="ED49" s="571"/>
      <c r="EE49" s="227"/>
      <c r="EF49" s="225"/>
      <c r="EG49" s="226"/>
      <c r="EH49" s="571"/>
      <c r="EI49" s="227"/>
      <c r="EJ49" s="225"/>
      <c r="EK49" s="226"/>
      <c r="EL49" s="571"/>
      <c r="EM49" s="227"/>
      <c r="EN49" s="225"/>
      <c r="EO49" s="226"/>
      <c r="EP49" s="571"/>
      <c r="EQ49" s="227"/>
      <c r="ER49" s="225"/>
      <c r="ES49" s="226"/>
      <c r="ET49" s="571"/>
      <c r="EU49" s="227"/>
      <c r="EV49" s="225"/>
      <c r="EW49" s="226"/>
      <c r="EX49" s="571"/>
      <c r="EY49" s="227"/>
      <c r="EZ49" s="225"/>
      <c r="FA49" s="226"/>
      <c r="FB49" s="571"/>
      <c r="FC49" s="227"/>
      <c r="FD49" s="225"/>
      <c r="FE49" s="226"/>
      <c r="FF49" s="571"/>
      <c r="FG49" s="227"/>
      <c r="FH49" s="225"/>
      <c r="FI49" s="226"/>
      <c r="FJ49" s="571"/>
      <c r="FK49" s="227"/>
      <c r="FL49" s="225"/>
      <c r="FM49" s="226"/>
      <c r="FN49" s="571"/>
      <c r="FO49" s="227"/>
      <c r="FP49" s="225"/>
      <c r="FQ49" s="226"/>
      <c r="FR49" s="571"/>
      <c r="FS49" s="227"/>
      <c r="FT49" s="138"/>
      <c r="FU49" s="226"/>
      <c r="FV49" s="571"/>
      <c r="FW49" s="227"/>
      <c r="FX49" s="225"/>
      <c r="FY49" s="226"/>
      <c r="FZ49" s="571"/>
      <c r="GA49" s="227"/>
      <c r="GB49" s="225"/>
      <c r="GC49" s="226"/>
      <c r="GD49" s="571"/>
      <c r="GE49" s="227"/>
      <c r="GF49" s="225"/>
      <c r="GG49" s="226"/>
      <c r="GH49" s="571"/>
      <c r="GI49" s="227"/>
      <c r="GJ49" s="225"/>
      <c r="GK49" s="226"/>
      <c r="GL49" s="571"/>
      <c r="GM49" s="227"/>
      <c r="GN49" s="225"/>
      <c r="GO49" s="226"/>
      <c r="GP49" s="571"/>
      <c r="GQ49" s="227"/>
      <c r="GR49" s="225"/>
      <c r="GS49" s="226"/>
      <c r="GT49" s="571"/>
      <c r="GU49" s="227"/>
      <c r="GV49" s="225"/>
      <c r="GW49" s="226"/>
      <c r="GX49" s="571"/>
      <c r="GY49" s="227"/>
      <c r="GZ49" s="225"/>
      <c r="HA49" s="226"/>
      <c r="HB49" s="571"/>
      <c r="HC49" s="227"/>
      <c r="HD49" s="225"/>
      <c r="HE49" s="226"/>
      <c r="HF49" s="571"/>
      <c r="HG49" s="227"/>
      <c r="HH49" s="225"/>
      <c r="HI49" s="226"/>
      <c r="HJ49" s="571"/>
      <c r="HK49" s="227"/>
      <c r="HL49" s="225"/>
      <c r="HM49" s="226"/>
      <c r="HN49" s="571"/>
      <c r="HO49" s="227"/>
      <c r="HP49" s="225"/>
      <c r="HQ49" s="226"/>
      <c r="HR49" s="571"/>
      <c r="HS49" s="227"/>
      <c r="HT49" s="225"/>
      <c r="HU49" s="226"/>
      <c r="HV49" s="403"/>
      <c r="HW49" s="227"/>
      <c r="HX49" s="225"/>
      <c r="HY49" s="226"/>
      <c r="HZ49" s="403"/>
      <c r="IA49" s="227"/>
      <c r="IB49" s="225"/>
      <c r="IC49" s="226"/>
      <c r="ID49" s="403"/>
      <c r="IE49" s="227"/>
      <c r="IG49" s="708"/>
      <c r="IH49" s="705"/>
      <c r="II49" s="706"/>
      <c r="IK49" s="574">
        <f t="shared" si="18"/>
        <v>1021</v>
      </c>
      <c r="IL49" s="229">
        <f t="shared" si="15"/>
        <v>16</v>
      </c>
      <c r="IM49" s="320" t="str">
        <f t="shared" si="16"/>
        <v>2'49"76</v>
      </c>
      <c r="IN49" s="320" t="str">
        <f t="shared" si="17"/>
        <v>200m BRA</v>
      </c>
    </row>
    <row r="50" spans="1:248" s="229" customFormat="1" ht="15.75" thickBot="1">
      <c r="A50" s="145" t="s">
        <v>381</v>
      </c>
      <c r="B50" s="131" t="s">
        <v>167</v>
      </c>
      <c r="C50" s="133">
        <v>2003</v>
      </c>
      <c r="D50" s="134">
        <f t="shared" si="19"/>
        <v>14</v>
      </c>
      <c r="E50" s="354" t="str">
        <f t="shared" si="8"/>
        <v>Minime</v>
      </c>
      <c r="F50" s="225" t="s">
        <v>347</v>
      </c>
      <c r="G50" s="226" t="s">
        <v>544</v>
      </c>
      <c r="H50" s="571" t="s">
        <v>380</v>
      </c>
      <c r="I50" s="227">
        <v>825</v>
      </c>
      <c r="J50" s="225"/>
      <c r="K50" s="226"/>
      <c r="L50" s="571"/>
      <c r="M50" s="227"/>
      <c r="N50" s="225"/>
      <c r="O50" s="226"/>
      <c r="P50" s="571"/>
      <c r="Q50" s="227"/>
      <c r="R50" s="225" t="s">
        <v>369</v>
      </c>
      <c r="S50" s="226" t="s">
        <v>591</v>
      </c>
      <c r="T50" s="571" t="s">
        <v>361</v>
      </c>
      <c r="U50" s="227">
        <v>734</v>
      </c>
      <c r="V50" s="225"/>
      <c r="W50" s="226"/>
      <c r="X50" s="571"/>
      <c r="Y50" s="227"/>
      <c r="Z50" s="225"/>
      <c r="AA50" s="226"/>
      <c r="AB50" s="571"/>
      <c r="AC50" s="227"/>
      <c r="AD50" s="225"/>
      <c r="AE50" s="226"/>
      <c r="AF50" s="571"/>
      <c r="AG50" s="227"/>
      <c r="AH50" s="225"/>
      <c r="AI50" s="226"/>
      <c r="AJ50" s="571"/>
      <c r="AK50" s="227"/>
      <c r="AL50" s="225"/>
      <c r="AM50" s="226"/>
      <c r="AN50" s="571"/>
      <c r="AO50" s="227"/>
      <c r="AP50" s="225"/>
      <c r="AQ50" s="226"/>
      <c r="AR50" s="571"/>
      <c r="AS50" s="227"/>
      <c r="AT50" s="225"/>
      <c r="AU50" s="226"/>
      <c r="AV50" s="571"/>
      <c r="AW50" s="227"/>
      <c r="AX50" s="225"/>
      <c r="AY50" s="226"/>
      <c r="AZ50" s="571"/>
      <c r="BA50" s="227"/>
      <c r="BB50" s="225"/>
      <c r="BC50" s="226"/>
      <c r="BD50" s="571"/>
      <c r="BE50" s="227"/>
      <c r="BF50" s="266">
        <f t="shared" si="14"/>
        <v>15</v>
      </c>
      <c r="BG50" s="354" t="str">
        <f t="shared" si="9"/>
        <v>Minime</v>
      </c>
      <c r="BH50" s="225"/>
      <c r="BI50" s="226"/>
      <c r="BJ50" s="571"/>
      <c r="BK50" s="227"/>
      <c r="BL50" s="225"/>
      <c r="BM50" s="226"/>
      <c r="BN50" s="571"/>
      <c r="BO50" s="227"/>
      <c r="BP50" s="225"/>
      <c r="BQ50" s="226"/>
      <c r="BR50" s="571"/>
      <c r="BS50" s="227"/>
      <c r="BT50" s="225"/>
      <c r="BU50" s="226"/>
      <c r="BV50" s="571"/>
      <c r="BW50" s="227"/>
      <c r="BX50" s="225"/>
      <c r="BY50" s="226"/>
      <c r="BZ50" s="571"/>
      <c r="CA50" s="227"/>
      <c r="CB50" s="225"/>
      <c r="CC50" s="226"/>
      <c r="CD50" s="571"/>
      <c r="CE50" s="227"/>
      <c r="CF50" s="225"/>
      <c r="CG50" s="226"/>
      <c r="CH50" s="571"/>
      <c r="CI50" s="227"/>
      <c r="CJ50" s="225"/>
      <c r="CK50" s="226"/>
      <c r="CL50" s="571"/>
      <c r="CM50" s="227"/>
      <c r="CN50" s="225"/>
      <c r="CO50" s="226"/>
      <c r="CP50" s="571"/>
      <c r="CQ50" s="227"/>
      <c r="CR50" s="225"/>
      <c r="CS50" s="226"/>
      <c r="CT50" s="571"/>
      <c r="CU50" s="227"/>
      <c r="CV50" s="225"/>
      <c r="CW50" s="226"/>
      <c r="CX50" s="571"/>
      <c r="CY50" s="227"/>
      <c r="CZ50" s="225"/>
      <c r="DA50" s="226"/>
      <c r="DB50" s="571"/>
      <c r="DC50" s="227"/>
      <c r="DD50" s="225"/>
      <c r="DE50" s="226"/>
      <c r="DF50" s="571"/>
      <c r="DG50" s="227"/>
      <c r="DH50" s="225"/>
      <c r="DI50" s="226"/>
      <c r="DJ50" s="571"/>
      <c r="DK50" s="227"/>
      <c r="DL50" s="225"/>
      <c r="DM50" s="226"/>
      <c r="DN50" s="571"/>
      <c r="DO50" s="227"/>
      <c r="DP50" s="225"/>
      <c r="DQ50" s="226"/>
      <c r="DR50" s="571"/>
      <c r="DS50" s="227"/>
      <c r="DT50" s="225"/>
      <c r="DU50" s="226"/>
      <c r="DV50" s="571"/>
      <c r="DW50" s="227"/>
      <c r="DX50" s="225"/>
      <c r="DY50" s="226"/>
      <c r="DZ50" s="571"/>
      <c r="EA50" s="227"/>
      <c r="EB50" s="225"/>
      <c r="EC50" s="226"/>
      <c r="ED50" s="571"/>
      <c r="EE50" s="227"/>
      <c r="EF50" s="225"/>
      <c r="EG50" s="226"/>
      <c r="EH50" s="571"/>
      <c r="EI50" s="227"/>
      <c r="EJ50" s="225"/>
      <c r="EK50" s="226"/>
      <c r="EL50" s="571"/>
      <c r="EM50" s="227"/>
      <c r="EN50" s="225"/>
      <c r="EO50" s="226"/>
      <c r="EP50" s="571"/>
      <c r="EQ50" s="227"/>
      <c r="ER50" s="225"/>
      <c r="ES50" s="226"/>
      <c r="ET50" s="571"/>
      <c r="EU50" s="227"/>
      <c r="EV50" s="225"/>
      <c r="EW50" s="226"/>
      <c r="EX50" s="571"/>
      <c r="EY50" s="227"/>
      <c r="EZ50" s="225"/>
      <c r="FA50" s="226"/>
      <c r="FB50" s="571"/>
      <c r="FC50" s="227"/>
      <c r="FD50" s="225"/>
      <c r="FE50" s="226"/>
      <c r="FF50" s="571"/>
      <c r="FG50" s="227"/>
      <c r="FH50" s="225"/>
      <c r="FI50" s="226"/>
      <c r="FJ50" s="571"/>
      <c r="FK50" s="227"/>
      <c r="FL50" s="225"/>
      <c r="FM50" s="226"/>
      <c r="FN50" s="571"/>
      <c r="FO50" s="227"/>
      <c r="FP50" s="225"/>
      <c r="FQ50" s="226"/>
      <c r="FR50" s="571"/>
      <c r="FS50" s="227"/>
      <c r="FT50" s="138"/>
      <c r="FU50" s="226"/>
      <c r="FV50" s="571"/>
      <c r="FW50" s="227"/>
      <c r="FX50" s="225"/>
      <c r="FY50" s="226"/>
      <c r="FZ50" s="571"/>
      <c r="GA50" s="227"/>
      <c r="GB50" s="225"/>
      <c r="GC50" s="226"/>
      <c r="GD50" s="571"/>
      <c r="GE50" s="227"/>
      <c r="GF50" s="225"/>
      <c r="GG50" s="226"/>
      <c r="GH50" s="571"/>
      <c r="GI50" s="227"/>
      <c r="GJ50" s="225"/>
      <c r="GK50" s="226"/>
      <c r="GL50" s="571"/>
      <c r="GM50" s="227"/>
      <c r="GN50" s="225"/>
      <c r="GO50" s="226"/>
      <c r="GP50" s="571"/>
      <c r="GQ50" s="227"/>
      <c r="GR50" s="225"/>
      <c r="GS50" s="226"/>
      <c r="GT50" s="571"/>
      <c r="GU50" s="227"/>
      <c r="GV50" s="225"/>
      <c r="GW50" s="226"/>
      <c r="GX50" s="571"/>
      <c r="GY50" s="227"/>
      <c r="GZ50" s="225"/>
      <c r="HA50" s="226"/>
      <c r="HB50" s="571"/>
      <c r="HC50" s="227"/>
      <c r="HD50" s="225"/>
      <c r="HE50" s="226"/>
      <c r="HF50" s="571"/>
      <c r="HG50" s="227"/>
      <c r="HH50" s="225"/>
      <c r="HI50" s="226"/>
      <c r="HJ50" s="571"/>
      <c r="HK50" s="227"/>
      <c r="HL50" s="225"/>
      <c r="HM50" s="226"/>
      <c r="HN50" s="571"/>
      <c r="HO50" s="227"/>
      <c r="HP50" s="225"/>
      <c r="HQ50" s="226"/>
      <c r="HR50" s="571"/>
      <c r="HS50" s="227"/>
      <c r="HT50" s="225"/>
      <c r="HU50" s="226"/>
      <c r="HV50" s="403"/>
      <c r="HW50" s="227"/>
      <c r="HX50" s="225"/>
      <c r="HY50" s="226"/>
      <c r="HZ50" s="403"/>
      <c r="IA50" s="227"/>
      <c r="IB50" s="225"/>
      <c r="IC50" s="226"/>
      <c r="ID50" s="403"/>
      <c r="IE50" s="227"/>
      <c r="IG50" s="708"/>
      <c r="IH50" s="705"/>
      <c r="II50" s="706"/>
      <c r="IK50" s="574">
        <f t="shared" si="18"/>
        <v>825</v>
      </c>
      <c r="IL50" s="229">
        <f t="shared" si="15"/>
        <v>4</v>
      </c>
      <c r="IM50" s="320" t="str">
        <f t="shared" si="16"/>
        <v>2'47"01</v>
      </c>
      <c r="IN50" s="320" t="str">
        <f t="shared" si="17"/>
        <v>200m 4N</v>
      </c>
    </row>
    <row r="51" spans="1:248" s="229" customFormat="1" ht="15.75" thickBot="1">
      <c r="A51" s="145" t="s">
        <v>381</v>
      </c>
      <c r="B51" s="131" t="s">
        <v>167</v>
      </c>
      <c r="C51" s="133">
        <v>2003</v>
      </c>
      <c r="D51" s="134">
        <f t="shared" si="19"/>
        <v>14</v>
      </c>
      <c r="E51" s="354" t="str">
        <f t="shared" si="8"/>
        <v>Minime</v>
      </c>
      <c r="F51" s="225"/>
      <c r="G51" s="226"/>
      <c r="H51" s="571"/>
      <c r="I51" s="227"/>
      <c r="J51" s="225"/>
      <c r="K51" s="226"/>
      <c r="L51" s="571"/>
      <c r="M51" s="227"/>
      <c r="N51" s="225"/>
      <c r="O51" s="226"/>
      <c r="P51" s="571"/>
      <c r="Q51" s="227"/>
      <c r="R51" s="225"/>
      <c r="S51" s="226"/>
      <c r="T51" s="571"/>
      <c r="U51" s="227"/>
      <c r="V51" s="225"/>
      <c r="W51" s="226"/>
      <c r="X51" s="571"/>
      <c r="Y51" s="227"/>
      <c r="Z51" s="225"/>
      <c r="AA51" s="226"/>
      <c r="AB51" s="571"/>
      <c r="AC51" s="227"/>
      <c r="AD51" s="225"/>
      <c r="AE51" s="226"/>
      <c r="AF51" s="571"/>
      <c r="AG51" s="227"/>
      <c r="AH51" s="225"/>
      <c r="AI51" s="226"/>
      <c r="AJ51" s="571"/>
      <c r="AK51" s="227"/>
      <c r="AL51" s="225"/>
      <c r="AM51" s="226"/>
      <c r="AN51" s="571"/>
      <c r="AO51" s="227"/>
      <c r="AP51" s="225"/>
      <c r="AQ51" s="226"/>
      <c r="AR51" s="571"/>
      <c r="AS51" s="227"/>
      <c r="AT51" s="225"/>
      <c r="AU51" s="226"/>
      <c r="AV51" s="571"/>
      <c r="AW51" s="227"/>
      <c r="AX51" s="225"/>
      <c r="AY51" s="226"/>
      <c r="AZ51" s="571"/>
      <c r="BA51" s="227"/>
      <c r="BB51" s="225"/>
      <c r="BC51" s="226"/>
      <c r="BD51" s="571"/>
      <c r="BE51" s="227"/>
      <c r="BF51" s="266">
        <f t="shared" si="14"/>
        <v>15</v>
      </c>
      <c r="BG51" s="354" t="str">
        <f t="shared" si="9"/>
        <v>Minime</v>
      </c>
      <c r="BH51" s="225"/>
      <c r="BI51" s="226"/>
      <c r="BJ51" s="571"/>
      <c r="BK51" s="227"/>
      <c r="BL51" s="225"/>
      <c r="BM51" s="226"/>
      <c r="BN51" s="571"/>
      <c r="BO51" s="227"/>
      <c r="BP51" s="225"/>
      <c r="BQ51" s="226"/>
      <c r="BR51" s="571"/>
      <c r="BS51" s="227"/>
      <c r="BT51" s="225"/>
      <c r="BU51" s="226"/>
      <c r="BV51" s="571"/>
      <c r="BW51" s="227"/>
      <c r="BX51" s="225"/>
      <c r="BY51" s="226"/>
      <c r="BZ51" s="571"/>
      <c r="CA51" s="227"/>
      <c r="CB51" s="225"/>
      <c r="CC51" s="226"/>
      <c r="CD51" s="571"/>
      <c r="CE51" s="227"/>
      <c r="CF51" s="225"/>
      <c r="CG51" s="226"/>
      <c r="CH51" s="571"/>
      <c r="CI51" s="227"/>
      <c r="CJ51" s="225"/>
      <c r="CK51" s="226"/>
      <c r="CL51" s="571"/>
      <c r="CM51" s="227"/>
      <c r="CN51" s="225"/>
      <c r="CO51" s="226"/>
      <c r="CP51" s="571"/>
      <c r="CQ51" s="227"/>
      <c r="CR51" s="225"/>
      <c r="CS51" s="226"/>
      <c r="CT51" s="571"/>
      <c r="CU51" s="227"/>
      <c r="CV51" s="225"/>
      <c r="CW51" s="226"/>
      <c r="CX51" s="571"/>
      <c r="CY51" s="227"/>
      <c r="CZ51" s="225"/>
      <c r="DA51" s="226"/>
      <c r="DB51" s="571"/>
      <c r="DC51" s="227"/>
      <c r="DD51" s="225"/>
      <c r="DE51" s="226"/>
      <c r="DF51" s="571"/>
      <c r="DG51" s="227"/>
      <c r="DH51" s="225"/>
      <c r="DI51" s="226"/>
      <c r="DJ51" s="571"/>
      <c r="DK51" s="227"/>
      <c r="DL51" s="225"/>
      <c r="DM51" s="226"/>
      <c r="DN51" s="571"/>
      <c r="DO51" s="227"/>
      <c r="DP51" s="225"/>
      <c r="DQ51" s="226"/>
      <c r="DR51" s="571"/>
      <c r="DS51" s="227"/>
      <c r="DT51" s="225"/>
      <c r="DU51" s="226"/>
      <c r="DV51" s="571"/>
      <c r="DW51" s="227"/>
      <c r="DX51" s="225"/>
      <c r="DY51" s="226"/>
      <c r="DZ51" s="571"/>
      <c r="EA51" s="227"/>
      <c r="EB51" s="225"/>
      <c r="EC51" s="226"/>
      <c r="ED51" s="571"/>
      <c r="EE51" s="227"/>
      <c r="EF51" s="225"/>
      <c r="EG51" s="226"/>
      <c r="EH51" s="571"/>
      <c r="EI51" s="227"/>
      <c r="EJ51" s="225"/>
      <c r="EK51" s="226"/>
      <c r="EL51" s="571"/>
      <c r="EM51" s="227"/>
      <c r="EN51" s="225"/>
      <c r="EO51" s="226"/>
      <c r="EP51" s="571"/>
      <c r="EQ51" s="227"/>
      <c r="ER51" s="225"/>
      <c r="ES51" s="226"/>
      <c r="ET51" s="571"/>
      <c r="EU51" s="227"/>
      <c r="EV51" s="225"/>
      <c r="EW51" s="226"/>
      <c r="EX51" s="571"/>
      <c r="EY51" s="227"/>
      <c r="EZ51" s="225"/>
      <c r="FA51" s="226"/>
      <c r="FB51" s="571"/>
      <c r="FC51" s="227"/>
      <c r="FD51" s="225"/>
      <c r="FE51" s="226"/>
      <c r="FF51" s="571"/>
      <c r="FG51" s="227"/>
      <c r="FH51" s="225"/>
      <c r="FI51" s="226"/>
      <c r="FJ51" s="571"/>
      <c r="FK51" s="227"/>
      <c r="FL51" s="225"/>
      <c r="FM51" s="226"/>
      <c r="FN51" s="571"/>
      <c r="FO51" s="227"/>
      <c r="FP51" s="225"/>
      <c r="FQ51" s="226"/>
      <c r="FR51" s="571"/>
      <c r="FS51" s="227"/>
      <c r="FT51" s="138"/>
      <c r="FU51" s="226"/>
      <c r="FV51" s="571"/>
      <c r="FW51" s="227"/>
      <c r="FX51" s="225"/>
      <c r="FY51" s="226"/>
      <c r="FZ51" s="571"/>
      <c r="GA51" s="227"/>
      <c r="GB51" s="225"/>
      <c r="GC51" s="226"/>
      <c r="GD51" s="571"/>
      <c r="GE51" s="227"/>
      <c r="GF51" s="225"/>
      <c r="GG51" s="226"/>
      <c r="GH51" s="571"/>
      <c r="GI51" s="227"/>
      <c r="GJ51" s="225"/>
      <c r="GK51" s="226"/>
      <c r="GL51" s="571"/>
      <c r="GM51" s="227"/>
      <c r="GN51" s="225"/>
      <c r="GO51" s="226"/>
      <c r="GP51" s="571"/>
      <c r="GQ51" s="227"/>
      <c r="GR51" s="225"/>
      <c r="GS51" s="226"/>
      <c r="GT51" s="571"/>
      <c r="GU51" s="227"/>
      <c r="GV51" s="225"/>
      <c r="GW51" s="226"/>
      <c r="GX51" s="571"/>
      <c r="GY51" s="227"/>
      <c r="GZ51" s="225"/>
      <c r="HA51" s="226"/>
      <c r="HB51" s="571"/>
      <c r="HC51" s="227"/>
      <c r="HD51" s="225"/>
      <c r="HE51" s="226"/>
      <c r="HF51" s="571"/>
      <c r="HG51" s="227"/>
      <c r="HH51" s="225"/>
      <c r="HI51" s="226"/>
      <c r="HJ51" s="571"/>
      <c r="HK51" s="227"/>
      <c r="HL51" s="225"/>
      <c r="HM51" s="226"/>
      <c r="HN51" s="571"/>
      <c r="HO51" s="227"/>
      <c r="HP51" s="225"/>
      <c r="HQ51" s="226"/>
      <c r="HR51" s="571"/>
      <c r="HS51" s="227"/>
      <c r="HT51" s="225"/>
      <c r="HU51" s="226"/>
      <c r="HV51" s="403"/>
      <c r="HW51" s="227"/>
      <c r="HX51" s="225"/>
      <c r="HY51" s="226"/>
      <c r="HZ51" s="403"/>
      <c r="IA51" s="227"/>
      <c r="IB51" s="225"/>
      <c r="IC51" s="226"/>
      <c r="ID51" s="403"/>
      <c r="IE51" s="227"/>
      <c r="IG51" s="708"/>
      <c r="IH51" s="705"/>
      <c r="II51" s="706"/>
      <c r="IK51" s="574" t="str">
        <f t="shared" si="18"/>
        <v/>
      </c>
      <c r="IL51" s="229" t="str">
        <f t="shared" si="15"/>
        <v/>
      </c>
      <c r="IM51" s="339" t="str">
        <f t="shared" si="16"/>
        <v/>
      </c>
      <c r="IN51" s="339" t="str">
        <f t="shared" si="17"/>
        <v/>
      </c>
    </row>
    <row r="52" spans="1:248" s="229" customFormat="1" ht="15.75" thickBot="1">
      <c r="A52" s="146" t="s">
        <v>381</v>
      </c>
      <c r="B52" s="132" t="s">
        <v>167</v>
      </c>
      <c r="C52" s="135">
        <v>2003</v>
      </c>
      <c r="D52" s="136">
        <f t="shared" si="19"/>
        <v>14</v>
      </c>
      <c r="E52" s="353" t="str">
        <f t="shared" si="8"/>
        <v>Minime</v>
      </c>
      <c r="F52" s="230"/>
      <c r="G52" s="232"/>
      <c r="H52" s="231"/>
      <c r="I52" s="233"/>
      <c r="J52" s="230"/>
      <c r="K52" s="232"/>
      <c r="L52" s="231"/>
      <c r="M52" s="233"/>
      <c r="N52" s="230"/>
      <c r="O52" s="232"/>
      <c r="P52" s="231"/>
      <c r="Q52" s="233"/>
      <c r="R52" s="230"/>
      <c r="S52" s="232"/>
      <c r="T52" s="231"/>
      <c r="U52" s="233"/>
      <c r="V52" s="230"/>
      <c r="W52" s="232"/>
      <c r="X52" s="231"/>
      <c r="Y52" s="233"/>
      <c r="Z52" s="230"/>
      <c r="AA52" s="232"/>
      <c r="AB52" s="231"/>
      <c r="AC52" s="233"/>
      <c r="AD52" s="230"/>
      <c r="AE52" s="232"/>
      <c r="AF52" s="231"/>
      <c r="AG52" s="233"/>
      <c r="AH52" s="230"/>
      <c r="AI52" s="232"/>
      <c r="AJ52" s="231"/>
      <c r="AK52" s="233"/>
      <c r="AL52" s="230"/>
      <c r="AM52" s="232"/>
      <c r="AN52" s="231"/>
      <c r="AO52" s="233"/>
      <c r="AP52" s="230"/>
      <c r="AQ52" s="232"/>
      <c r="AR52" s="231"/>
      <c r="AS52" s="233"/>
      <c r="AT52" s="230"/>
      <c r="AU52" s="232"/>
      <c r="AV52" s="231"/>
      <c r="AW52" s="233"/>
      <c r="AX52" s="230"/>
      <c r="AY52" s="232"/>
      <c r="AZ52" s="231"/>
      <c r="BA52" s="233"/>
      <c r="BB52" s="230"/>
      <c r="BC52" s="232"/>
      <c r="BD52" s="231"/>
      <c r="BE52" s="233"/>
      <c r="BF52" s="265">
        <f t="shared" si="14"/>
        <v>15</v>
      </c>
      <c r="BG52" s="353" t="str">
        <f t="shared" si="9"/>
        <v>Minime</v>
      </c>
      <c r="BH52" s="230"/>
      <c r="BI52" s="232"/>
      <c r="BJ52" s="231"/>
      <c r="BK52" s="233"/>
      <c r="BL52" s="230"/>
      <c r="BM52" s="232"/>
      <c r="BN52" s="231"/>
      <c r="BO52" s="233"/>
      <c r="BP52" s="230"/>
      <c r="BQ52" s="232"/>
      <c r="BR52" s="231"/>
      <c r="BS52" s="233"/>
      <c r="BT52" s="230"/>
      <c r="BU52" s="232"/>
      <c r="BV52" s="231"/>
      <c r="BW52" s="233"/>
      <c r="BX52" s="230"/>
      <c r="BY52" s="232"/>
      <c r="BZ52" s="231"/>
      <c r="CA52" s="233"/>
      <c r="CB52" s="230"/>
      <c r="CC52" s="232"/>
      <c r="CD52" s="231"/>
      <c r="CE52" s="233"/>
      <c r="CF52" s="230"/>
      <c r="CG52" s="232"/>
      <c r="CH52" s="231"/>
      <c r="CI52" s="233"/>
      <c r="CJ52" s="230"/>
      <c r="CK52" s="232"/>
      <c r="CL52" s="231"/>
      <c r="CM52" s="233"/>
      <c r="CN52" s="230"/>
      <c r="CO52" s="232"/>
      <c r="CP52" s="231"/>
      <c r="CQ52" s="233"/>
      <c r="CR52" s="230"/>
      <c r="CS52" s="232"/>
      <c r="CT52" s="231"/>
      <c r="CU52" s="233"/>
      <c r="CV52" s="230"/>
      <c r="CW52" s="232"/>
      <c r="CX52" s="231"/>
      <c r="CY52" s="233"/>
      <c r="CZ52" s="230"/>
      <c r="DA52" s="232"/>
      <c r="DB52" s="231"/>
      <c r="DC52" s="233"/>
      <c r="DD52" s="230"/>
      <c r="DE52" s="232"/>
      <c r="DF52" s="231"/>
      <c r="DG52" s="233"/>
      <c r="DH52" s="230"/>
      <c r="DI52" s="232"/>
      <c r="DJ52" s="231"/>
      <c r="DK52" s="233"/>
      <c r="DL52" s="230"/>
      <c r="DM52" s="232"/>
      <c r="DN52" s="231"/>
      <c r="DO52" s="233"/>
      <c r="DP52" s="230"/>
      <c r="DQ52" s="232"/>
      <c r="DR52" s="231"/>
      <c r="DS52" s="233"/>
      <c r="DT52" s="230"/>
      <c r="DU52" s="232"/>
      <c r="DV52" s="231"/>
      <c r="DW52" s="233"/>
      <c r="DX52" s="230"/>
      <c r="DY52" s="232"/>
      <c r="DZ52" s="231"/>
      <c r="EA52" s="233"/>
      <c r="EB52" s="230"/>
      <c r="EC52" s="232"/>
      <c r="ED52" s="231"/>
      <c r="EE52" s="233"/>
      <c r="EF52" s="230"/>
      <c r="EG52" s="232"/>
      <c r="EH52" s="231"/>
      <c r="EI52" s="233"/>
      <c r="EJ52" s="230"/>
      <c r="EK52" s="232"/>
      <c r="EL52" s="231"/>
      <c r="EM52" s="233"/>
      <c r="EN52" s="230"/>
      <c r="EO52" s="232"/>
      <c r="EP52" s="231"/>
      <c r="EQ52" s="233"/>
      <c r="ER52" s="230"/>
      <c r="ES52" s="232"/>
      <c r="ET52" s="231"/>
      <c r="EU52" s="233"/>
      <c r="EV52" s="230"/>
      <c r="EW52" s="232"/>
      <c r="EX52" s="231"/>
      <c r="EY52" s="233"/>
      <c r="EZ52" s="230"/>
      <c r="FA52" s="232"/>
      <c r="FB52" s="231"/>
      <c r="FC52" s="233"/>
      <c r="FD52" s="230"/>
      <c r="FE52" s="232"/>
      <c r="FF52" s="231"/>
      <c r="FG52" s="233"/>
      <c r="FH52" s="230"/>
      <c r="FI52" s="232"/>
      <c r="FJ52" s="231"/>
      <c r="FK52" s="233"/>
      <c r="FL52" s="230"/>
      <c r="FM52" s="232"/>
      <c r="FN52" s="231"/>
      <c r="FO52" s="233"/>
      <c r="FP52" s="230"/>
      <c r="FQ52" s="232"/>
      <c r="FR52" s="231"/>
      <c r="FS52" s="233"/>
      <c r="FT52" s="176"/>
      <c r="FU52" s="232"/>
      <c r="FV52" s="231"/>
      <c r="FW52" s="233"/>
      <c r="FX52" s="230"/>
      <c r="FY52" s="232"/>
      <c r="FZ52" s="231"/>
      <c r="GA52" s="233"/>
      <c r="GB52" s="230"/>
      <c r="GC52" s="232"/>
      <c r="GD52" s="231"/>
      <c r="GE52" s="233"/>
      <c r="GF52" s="230"/>
      <c r="GG52" s="232"/>
      <c r="GH52" s="231"/>
      <c r="GI52" s="233"/>
      <c r="GJ52" s="230"/>
      <c r="GK52" s="232"/>
      <c r="GL52" s="231"/>
      <c r="GM52" s="233"/>
      <c r="GN52" s="230"/>
      <c r="GO52" s="232"/>
      <c r="GP52" s="231"/>
      <c r="GQ52" s="233"/>
      <c r="GR52" s="230"/>
      <c r="GS52" s="232"/>
      <c r="GT52" s="231"/>
      <c r="GU52" s="233"/>
      <c r="GV52" s="230"/>
      <c r="GW52" s="232"/>
      <c r="GX52" s="231"/>
      <c r="GY52" s="233"/>
      <c r="GZ52" s="230"/>
      <c r="HA52" s="232"/>
      <c r="HB52" s="231"/>
      <c r="HC52" s="233"/>
      <c r="HD52" s="230"/>
      <c r="HE52" s="232"/>
      <c r="HF52" s="231"/>
      <c r="HG52" s="233"/>
      <c r="HH52" s="230"/>
      <c r="HI52" s="232"/>
      <c r="HJ52" s="231"/>
      <c r="HK52" s="233"/>
      <c r="HL52" s="230"/>
      <c r="HM52" s="232"/>
      <c r="HN52" s="231"/>
      <c r="HO52" s="233"/>
      <c r="HP52" s="230"/>
      <c r="HQ52" s="232"/>
      <c r="HR52" s="231"/>
      <c r="HS52" s="233"/>
      <c r="HT52" s="230"/>
      <c r="HU52" s="232"/>
      <c r="HV52" s="231"/>
      <c r="HW52" s="233"/>
      <c r="HX52" s="230"/>
      <c r="HY52" s="232"/>
      <c r="HZ52" s="231"/>
      <c r="IA52" s="233"/>
      <c r="IB52" s="230"/>
      <c r="IC52" s="232"/>
      <c r="ID52" s="231"/>
      <c r="IE52" s="233"/>
      <c r="IG52" s="708"/>
      <c r="IH52" s="705"/>
      <c r="II52" s="706"/>
      <c r="IK52" s="574" t="str">
        <f t="shared" si="18"/>
        <v/>
      </c>
      <c r="IL52" s="229" t="str">
        <f t="shared" si="15"/>
        <v/>
      </c>
      <c r="IM52" s="404" t="str">
        <f t="shared" si="16"/>
        <v/>
      </c>
      <c r="IN52" s="404" t="str">
        <f t="shared" si="17"/>
        <v/>
      </c>
    </row>
    <row r="53" spans="1:248" s="141" customFormat="1" ht="15.75" thickBot="1">
      <c r="A53" s="149" t="s">
        <v>313</v>
      </c>
      <c r="B53" s="218" t="s">
        <v>168</v>
      </c>
      <c r="C53" s="152">
        <v>1961</v>
      </c>
      <c r="D53" s="236">
        <f t="shared" si="19"/>
        <v>56</v>
      </c>
      <c r="E53" s="352" t="str">
        <f t="shared" si="8"/>
        <v>M07</v>
      </c>
      <c r="F53" s="153"/>
      <c r="G53" s="154"/>
      <c r="H53" s="150"/>
      <c r="I53" s="155"/>
      <c r="J53" s="153"/>
      <c r="K53" s="154"/>
      <c r="L53" s="150"/>
      <c r="M53" s="155"/>
      <c r="N53" s="153"/>
      <c r="O53" s="154"/>
      <c r="P53" s="150"/>
      <c r="Q53" s="155"/>
      <c r="R53" s="153"/>
      <c r="S53" s="154"/>
      <c r="T53" s="150"/>
      <c r="U53" s="155"/>
      <c r="V53" s="153"/>
      <c r="W53" s="154"/>
      <c r="X53" s="150"/>
      <c r="Y53" s="155"/>
      <c r="Z53" s="153"/>
      <c r="AA53" s="154"/>
      <c r="AB53" s="150"/>
      <c r="AC53" s="155"/>
      <c r="AD53" s="153" t="s">
        <v>362</v>
      </c>
      <c r="AE53" s="154" t="s">
        <v>706</v>
      </c>
      <c r="AF53" s="150" t="s">
        <v>570</v>
      </c>
      <c r="AG53" s="155">
        <v>979</v>
      </c>
      <c r="AH53" s="153"/>
      <c r="AI53" s="154"/>
      <c r="AJ53" s="150"/>
      <c r="AK53" s="155"/>
      <c r="AL53" s="153"/>
      <c r="AM53" s="154"/>
      <c r="AN53" s="150"/>
      <c r="AO53" s="155"/>
      <c r="AP53" s="153"/>
      <c r="AQ53" s="154"/>
      <c r="AR53" s="150"/>
      <c r="AS53" s="155"/>
      <c r="AT53" s="153"/>
      <c r="AU53" s="154"/>
      <c r="AV53" s="150"/>
      <c r="AW53" s="155"/>
      <c r="AX53" s="153"/>
      <c r="AY53" s="154"/>
      <c r="AZ53" s="150"/>
      <c r="BA53" s="155"/>
      <c r="BB53" s="153"/>
      <c r="BC53" s="154"/>
      <c r="BD53" s="150"/>
      <c r="BE53" s="155"/>
      <c r="BF53" s="240">
        <f t="shared" si="14"/>
        <v>57</v>
      </c>
      <c r="BG53" s="352" t="str">
        <f t="shared" si="9"/>
        <v>M07</v>
      </c>
      <c r="BH53" s="153"/>
      <c r="BI53" s="154"/>
      <c r="BJ53" s="150"/>
      <c r="BK53" s="155"/>
      <c r="BL53" s="153"/>
      <c r="BM53" s="154"/>
      <c r="BN53" s="150"/>
      <c r="BO53" s="155"/>
      <c r="BP53" s="153"/>
      <c r="BQ53" s="154"/>
      <c r="BR53" s="150"/>
      <c r="BS53" s="155"/>
      <c r="BT53" s="153"/>
      <c r="BU53" s="154"/>
      <c r="BV53" s="150"/>
      <c r="BW53" s="155"/>
      <c r="BX53" s="153" t="s">
        <v>365</v>
      </c>
      <c r="BY53" s="154" t="s">
        <v>934</v>
      </c>
      <c r="BZ53" s="150" t="s">
        <v>447</v>
      </c>
      <c r="CA53" s="155">
        <v>974</v>
      </c>
      <c r="CB53" s="153"/>
      <c r="CC53" s="154"/>
      <c r="CD53" s="150"/>
      <c r="CE53" s="155"/>
      <c r="CF53" s="153"/>
      <c r="CG53" s="154"/>
      <c r="CH53" s="150"/>
      <c r="CI53" s="155"/>
      <c r="CJ53" s="153"/>
      <c r="CK53" s="154"/>
      <c r="CL53" s="150"/>
      <c r="CM53" s="155"/>
      <c r="CN53" s="153" t="s">
        <v>365</v>
      </c>
      <c r="CO53" s="154" t="s">
        <v>994</v>
      </c>
      <c r="CP53" s="150" t="s">
        <v>447</v>
      </c>
      <c r="CQ53" s="155">
        <v>939</v>
      </c>
      <c r="CR53" s="153"/>
      <c r="CS53" s="154"/>
      <c r="CT53" s="150"/>
      <c r="CU53" s="155"/>
      <c r="CV53" s="153"/>
      <c r="CW53" s="154"/>
      <c r="CX53" s="150"/>
      <c r="CY53" s="155"/>
      <c r="CZ53" s="153"/>
      <c r="DA53" s="154"/>
      <c r="DB53" s="150"/>
      <c r="DC53" s="155"/>
      <c r="DD53" s="153"/>
      <c r="DE53" s="154"/>
      <c r="DF53" s="150"/>
      <c r="DG53" s="155"/>
      <c r="DH53" s="153"/>
      <c r="DI53" s="154"/>
      <c r="DJ53" s="150"/>
      <c r="DK53" s="155"/>
      <c r="DL53" s="153"/>
      <c r="DM53" s="154"/>
      <c r="DN53" s="150"/>
      <c r="DO53" s="155"/>
      <c r="DP53" s="153"/>
      <c r="DQ53" s="154"/>
      <c r="DR53" s="150"/>
      <c r="DS53" s="155"/>
      <c r="DT53" s="153"/>
      <c r="DU53" s="154"/>
      <c r="DV53" s="150"/>
      <c r="DW53" s="155"/>
      <c r="DX53" s="153"/>
      <c r="DY53" s="154"/>
      <c r="DZ53" s="150"/>
      <c r="EA53" s="155"/>
      <c r="EB53" s="153"/>
      <c r="EC53" s="154"/>
      <c r="ED53" s="150"/>
      <c r="EE53" s="155"/>
      <c r="EF53" s="153"/>
      <c r="EG53" s="154"/>
      <c r="EH53" s="150"/>
      <c r="EI53" s="155"/>
      <c r="EJ53" s="153"/>
      <c r="EK53" s="154"/>
      <c r="EL53" s="150"/>
      <c r="EM53" s="155"/>
      <c r="EN53" s="153"/>
      <c r="EO53" s="154"/>
      <c r="EP53" s="150"/>
      <c r="EQ53" s="155"/>
      <c r="ER53" s="153"/>
      <c r="ES53" s="154"/>
      <c r="ET53" s="150"/>
      <c r="EU53" s="155"/>
      <c r="EV53" s="153"/>
      <c r="EW53" s="154"/>
      <c r="EX53" s="150"/>
      <c r="EY53" s="155"/>
      <c r="EZ53" s="153"/>
      <c r="FA53" s="154"/>
      <c r="FB53" s="150"/>
      <c r="FC53" s="155"/>
      <c r="FD53" s="153"/>
      <c r="FE53" s="154"/>
      <c r="FF53" s="150"/>
      <c r="FG53" s="155"/>
      <c r="FH53" s="153"/>
      <c r="FI53" s="154"/>
      <c r="FJ53" s="150"/>
      <c r="FK53" s="155"/>
      <c r="FL53" s="153"/>
      <c r="FM53" s="154"/>
      <c r="FN53" s="150"/>
      <c r="FO53" s="155"/>
      <c r="FP53" s="153"/>
      <c r="FQ53" s="154"/>
      <c r="FR53" s="150"/>
      <c r="FS53" s="155"/>
      <c r="FT53" s="153"/>
      <c r="FU53" s="154"/>
      <c r="FV53" s="150"/>
      <c r="FW53" s="155"/>
      <c r="FX53" s="153"/>
      <c r="FY53" s="154"/>
      <c r="FZ53" s="150"/>
      <c r="GA53" s="155"/>
      <c r="GB53" s="153"/>
      <c r="GC53" s="154"/>
      <c r="GD53" s="150"/>
      <c r="GE53" s="155"/>
      <c r="GF53" s="153"/>
      <c r="GG53" s="154"/>
      <c r="GH53" s="150"/>
      <c r="GI53" s="155"/>
      <c r="GJ53" s="153"/>
      <c r="GK53" s="154"/>
      <c r="GL53" s="150"/>
      <c r="GM53" s="155"/>
      <c r="GN53" s="153"/>
      <c r="GO53" s="154"/>
      <c r="GP53" s="150"/>
      <c r="GQ53" s="155"/>
      <c r="GR53" s="153"/>
      <c r="GS53" s="154"/>
      <c r="GT53" s="150"/>
      <c r="GU53" s="155"/>
      <c r="GV53" s="153"/>
      <c r="GW53" s="154"/>
      <c r="GX53" s="150"/>
      <c r="GY53" s="155"/>
      <c r="GZ53" s="153"/>
      <c r="HA53" s="154"/>
      <c r="HB53" s="150"/>
      <c r="HC53" s="155"/>
      <c r="HD53" s="153"/>
      <c r="HE53" s="154"/>
      <c r="HF53" s="150"/>
      <c r="HG53" s="155"/>
      <c r="HH53" s="153"/>
      <c r="HI53" s="154"/>
      <c r="HJ53" s="150"/>
      <c r="HK53" s="155"/>
      <c r="HL53" s="153"/>
      <c r="HM53" s="154"/>
      <c r="HN53" s="150"/>
      <c r="HO53" s="155"/>
      <c r="HP53" s="153"/>
      <c r="HQ53" s="154"/>
      <c r="HR53" s="150"/>
      <c r="HS53" s="155"/>
      <c r="HT53" s="153"/>
      <c r="HU53" s="154"/>
      <c r="HV53" s="150"/>
      <c r="HW53" s="155"/>
      <c r="HX53" s="153"/>
      <c r="HY53" s="154"/>
      <c r="HZ53" s="150"/>
      <c r="IA53" s="155"/>
      <c r="IB53" s="153"/>
      <c r="IC53" s="154"/>
      <c r="ID53" s="150"/>
      <c r="IE53" s="155"/>
      <c r="IG53" s="708" t="str">
        <f>IF(ISERROR(VLOOKUP(MAX(IK53:IK55),IK53:IN55,4,FALSE)),"",VLOOKUP(MAX(IK53:IK55),IK53:IN55,4,FALSE))</f>
        <v>50m NL</v>
      </c>
      <c r="IH53" s="705" t="str">
        <f>IF(ISERROR(VLOOKUP(MAX(IK53:IK55),IK53:IN55,3,FALSE)),"",VLOOKUP(MAX(IK53:IK55),IK53:IN55,3,FALSE))</f>
        <v>29"88</v>
      </c>
      <c r="II53" s="706">
        <f>IF(MAX(IK53:IK55)=0,"",MAX(IK53:IK55))</f>
        <v>979</v>
      </c>
      <c r="IK53" s="574">
        <f t="shared" si="18"/>
        <v>979</v>
      </c>
      <c r="IL53" s="229">
        <f t="shared" si="15"/>
        <v>28</v>
      </c>
      <c r="IM53" s="224" t="str">
        <f t="shared" si="16"/>
        <v>29"88</v>
      </c>
      <c r="IN53" s="224" t="str">
        <f t="shared" si="17"/>
        <v>50m NL</v>
      </c>
    </row>
    <row r="54" spans="1:248" s="141" customFormat="1" ht="15.75" thickBot="1">
      <c r="A54" s="145" t="s">
        <v>313</v>
      </c>
      <c r="B54" s="266" t="s">
        <v>168</v>
      </c>
      <c r="C54" s="133">
        <v>1961</v>
      </c>
      <c r="D54" s="134">
        <f t="shared" si="19"/>
        <v>56</v>
      </c>
      <c r="E54" s="354" t="str">
        <f t="shared" si="8"/>
        <v>M07</v>
      </c>
      <c r="F54" s="138"/>
      <c r="G54" s="139"/>
      <c r="H54" s="137"/>
      <c r="I54" s="140"/>
      <c r="J54" s="138"/>
      <c r="K54" s="139"/>
      <c r="L54" s="137"/>
      <c r="M54" s="140"/>
      <c r="N54" s="138"/>
      <c r="O54" s="139"/>
      <c r="P54" s="137"/>
      <c r="Q54" s="140"/>
      <c r="R54" s="138"/>
      <c r="S54" s="139"/>
      <c r="T54" s="137"/>
      <c r="U54" s="140"/>
      <c r="V54" s="138"/>
      <c r="W54" s="139"/>
      <c r="X54" s="137"/>
      <c r="Y54" s="140"/>
      <c r="Z54" s="138"/>
      <c r="AA54" s="139"/>
      <c r="AB54" s="137"/>
      <c r="AC54" s="140"/>
      <c r="AD54" s="138"/>
      <c r="AE54" s="139"/>
      <c r="AF54" s="137"/>
      <c r="AG54" s="140"/>
      <c r="AH54" s="138"/>
      <c r="AI54" s="139"/>
      <c r="AJ54" s="137"/>
      <c r="AK54" s="140"/>
      <c r="AL54" s="138"/>
      <c r="AM54" s="139"/>
      <c r="AN54" s="137"/>
      <c r="AO54" s="140"/>
      <c r="AP54" s="138"/>
      <c r="AQ54" s="139"/>
      <c r="AR54" s="137"/>
      <c r="AS54" s="140"/>
      <c r="AT54" s="138"/>
      <c r="AU54" s="139"/>
      <c r="AV54" s="137"/>
      <c r="AW54" s="140"/>
      <c r="AX54" s="138"/>
      <c r="AY54" s="139"/>
      <c r="AZ54" s="137"/>
      <c r="BA54" s="140"/>
      <c r="BB54" s="138"/>
      <c r="BC54" s="139"/>
      <c r="BD54" s="137"/>
      <c r="BE54" s="140"/>
      <c r="BF54" s="266">
        <f t="shared" si="14"/>
        <v>57</v>
      </c>
      <c r="BG54" s="354" t="str">
        <f t="shared" si="9"/>
        <v>M07</v>
      </c>
      <c r="BH54" s="138"/>
      <c r="BI54" s="139"/>
      <c r="BJ54" s="137"/>
      <c r="BK54" s="140"/>
      <c r="BL54" s="138"/>
      <c r="BM54" s="139"/>
      <c r="BN54" s="137"/>
      <c r="BO54" s="140"/>
      <c r="BP54" s="138"/>
      <c r="BQ54" s="139"/>
      <c r="BR54" s="137"/>
      <c r="BS54" s="140"/>
      <c r="BT54" s="138"/>
      <c r="BU54" s="139"/>
      <c r="BV54" s="137"/>
      <c r="BW54" s="140"/>
      <c r="BX54" s="138"/>
      <c r="BY54" s="139"/>
      <c r="BZ54" s="137"/>
      <c r="CA54" s="140"/>
      <c r="CB54" s="138"/>
      <c r="CC54" s="139"/>
      <c r="CD54" s="137"/>
      <c r="CE54" s="140"/>
      <c r="CF54" s="138"/>
      <c r="CG54" s="139"/>
      <c r="CH54" s="137"/>
      <c r="CI54" s="140"/>
      <c r="CJ54" s="138"/>
      <c r="CK54" s="139"/>
      <c r="CL54" s="137"/>
      <c r="CM54" s="140"/>
      <c r="CN54" s="138" t="s">
        <v>366</v>
      </c>
      <c r="CO54" s="139" t="s">
        <v>995</v>
      </c>
      <c r="CP54" s="137" t="s">
        <v>570</v>
      </c>
      <c r="CQ54" s="140">
        <v>934</v>
      </c>
      <c r="CR54" s="138"/>
      <c r="CS54" s="139"/>
      <c r="CT54" s="137"/>
      <c r="CU54" s="140"/>
      <c r="CV54" s="138"/>
      <c r="CW54" s="139"/>
      <c r="CX54" s="137"/>
      <c r="CY54" s="140"/>
      <c r="CZ54" s="138"/>
      <c r="DA54" s="139"/>
      <c r="DB54" s="137"/>
      <c r="DC54" s="140"/>
      <c r="DD54" s="138"/>
      <c r="DE54" s="139"/>
      <c r="DF54" s="137"/>
      <c r="DG54" s="140"/>
      <c r="DH54" s="138"/>
      <c r="DI54" s="139"/>
      <c r="DJ54" s="137"/>
      <c r="DK54" s="140"/>
      <c r="DL54" s="138"/>
      <c r="DM54" s="139"/>
      <c r="DN54" s="137"/>
      <c r="DO54" s="140"/>
      <c r="DP54" s="138"/>
      <c r="DQ54" s="139"/>
      <c r="DR54" s="137"/>
      <c r="DS54" s="140"/>
      <c r="DT54" s="138"/>
      <c r="DU54" s="139"/>
      <c r="DV54" s="137"/>
      <c r="DW54" s="140"/>
      <c r="DX54" s="138"/>
      <c r="DY54" s="139"/>
      <c r="DZ54" s="137"/>
      <c r="EA54" s="140"/>
      <c r="EB54" s="138"/>
      <c r="EC54" s="139"/>
      <c r="ED54" s="137"/>
      <c r="EE54" s="140"/>
      <c r="EF54" s="138"/>
      <c r="EG54" s="139"/>
      <c r="EH54" s="137"/>
      <c r="EI54" s="140"/>
      <c r="EJ54" s="138"/>
      <c r="EK54" s="139"/>
      <c r="EL54" s="137"/>
      <c r="EM54" s="140"/>
      <c r="EN54" s="138"/>
      <c r="EO54" s="139"/>
      <c r="EP54" s="137"/>
      <c r="EQ54" s="140"/>
      <c r="ER54" s="138"/>
      <c r="ES54" s="139"/>
      <c r="ET54" s="137"/>
      <c r="EU54" s="140"/>
      <c r="EV54" s="138"/>
      <c r="EW54" s="139"/>
      <c r="EX54" s="137"/>
      <c r="EY54" s="140"/>
      <c r="EZ54" s="138"/>
      <c r="FA54" s="139"/>
      <c r="FB54" s="137"/>
      <c r="FC54" s="140"/>
      <c r="FD54" s="138"/>
      <c r="FE54" s="139"/>
      <c r="FF54" s="137"/>
      <c r="FG54" s="140"/>
      <c r="FH54" s="138"/>
      <c r="FI54" s="139"/>
      <c r="FJ54" s="137"/>
      <c r="FK54" s="140"/>
      <c r="FL54" s="138"/>
      <c r="FM54" s="139"/>
      <c r="FN54" s="137"/>
      <c r="FO54" s="140"/>
      <c r="FP54" s="138"/>
      <c r="FQ54" s="139"/>
      <c r="FR54" s="137"/>
      <c r="FS54" s="140"/>
      <c r="FT54" s="138"/>
      <c r="FU54" s="139"/>
      <c r="FV54" s="137"/>
      <c r="FW54" s="140"/>
      <c r="FX54" s="138"/>
      <c r="FY54" s="139"/>
      <c r="FZ54" s="137"/>
      <c r="GA54" s="140"/>
      <c r="GB54" s="138"/>
      <c r="GC54" s="139"/>
      <c r="GD54" s="137"/>
      <c r="GE54" s="140"/>
      <c r="GF54" s="138"/>
      <c r="GG54" s="139"/>
      <c r="GH54" s="137"/>
      <c r="GI54" s="140"/>
      <c r="GJ54" s="138"/>
      <c r="GK54" s="139"/>
      <c r="GL54" s="137"/>
      <c r="GM54" s="140"/>
      <c r="GN54" s="138"/>
      <c r="GO54" s="139"/>
      <c r="GP54" s="137"/>
      <c r="GQ54" s="140"/>
      <c r="GR54" s="138"/>
      <c r="GS54" s="139"/>
      <c r="GT54" s="137"/>
      <c r="GU54" s="140"/>
      <c r="GV54" s="138"/>
      <c r="GW54" s="139"/>
      <c r="GX54" s="137"/>
      <c r="GY54" s="140"/>
      <c r="GZ54" s="138"/>
      <c r="HA54" s="139"/>
      <c r="HB54" s="137"/>
      <c r="HC54" s="140"/>
      <c r="HD54" s="138"/>
      <c r="HE54" s="139"/>
      <c r="HF54" s="137"/>
      <c r="HG54" s="140"/>
      <c r="HH54" s="138"/>
      <c r="HI54" s="139"/>
      <c r="HJ54" s="137"/>
      <c r="HK54" s="140"/>
      <c r="HL54" s="138"/>
      <c r="HM54" s="139"/>
      <c r="HN54" s="137"/>
      <c r="HO54" s="140"/>
      <c r="HP54" s="138"/>
      <c r="HQ54" s="139"/>
      <c r="HR54" s="137"/>
      <c r="HS54" s="140"/>
      <c r="HT54" s="138"/>
      <c r="HU54" s="139"/>
      <c r="HV54" s="137"/>
      <c r="HW54" s="140"/>
      <c r="HX54" s="138"/>
      <c r="HY54" s="139"/>
      <c r="HZ54" s="137"/>
      <c r="IA54" s="140"/>
      <c r="IB54" s="138"/>
      <c r="IC54" s="139"/>
      <c r="ID54" s="137"/>
      <c r="IE54" s="140"/>
      <c r="IG54" s="708"/>
      <c r="IH54" s="705"/>
      <c r="II54" s="706"/>
      <c r="IK54" s="574">
        <f t="shared" si="18"/>
        <v>934</v>
      </c>
      <c r="IL54" s="229">
        <f t="shared" si="15"/>
        <v>90</v>
      </c>
      <c r="IM54" s="224" t="str">
        <f t="shared" si="16"/>
        <v>1'25"52</v>
      </c>
      <c r="IN54" s="224" t="str">
        <f t="shared" si="17"/>
        <v>100m BRA</v>
      </c>
    </row>
    <row r="55" spans="1:248" s="141" customFormat="1" ht="15.75" thickBot="1">
      <c r="A55" s="146" t="s">
        <v>313</v>
      </c>
      <c r="B55" s="265" t="s">
        <v>168</v>
      </c>
      <c r="C55" s="135">
        <v>1961</v>
      </c>
      <c r="D55" s="136">
        <f t="shared" si="19"/>
        <v>56</v>
      </c>
      <c r="E55" s="353" t="str">
        <f t="shared" si="8"/>
        <v>M07</v>
      </c>
      <c r="F55" s="138"/>
      <c r="G55" s="139"/>
      <c r="H55" s="137"/>
      <c r="I55" s="140"/>
      <c r="J55" s="138"/>
      <c r="K55" s="139"/>
      <c r="L55" s="137"/>
      <c r="M55" s="140"/>
      <c r="N55" s="138"/>
      <c r="O55" s="139"/>
      <c r="P55" s="137"/>
      <c r="Q55" s="140"/>
      <c r="R55" s="138"/>
      <c r="S55" s="139"/>
      <c r="T55" s="137"/>
      <c r="U55" s="140"/>
      <c r="V55" s="138"/>
      <c r="W55" s="139"/>
      <c r="X55" s="137"/>
      <c r="Y55" s="140"/>
      <c r="Z55" s="138"/>
      <c r="AA55" s="139"/>
      <c r="AB55" s="137"/>
      <c r="AC55" s="140"/>
      <c r="AD55" s="138"/>
      <c r="AE55" s="139"/>
      <c r="AF55" s="137"/>
      <c r="AG55" s="140"/>
      <c r="AH55" s="138"/>
      <c r="AI55" s="139"/>
      <c r="AJ55" s="137"/>
      <c r="AK55" s="140"/>
      <c r="AL55" s="138"/>
      <c r="AM55" s="139"/>
      <c r="AN55" s="137"/>
      <c r="AO55" s="140"/>
      <c r="AP55" s="138"/>
      <c r="AQ55" s="139"/>
      <c r="AR55" s="137"/>
      <c r="AS55" s="140"/>
      <c r="AT55" s="138"/>
      <c r="AU55" s="139"/>
      <c r="AV55" s="137"/>
      <c r="AW55" s="140"/>
      <c r="AX55" s="138"/>
      <c r="AY55" s="139"/>
      <c r="AZ55" s="137"/>
      <c r="BA55" s="140"/>
      <c r="BB55" s="138"/>
      <c r="BC55" s="139"/>
      <c r="BD55" s="137"/>
      <c r="BE55" s="140"/>
      <c r="BF55" s="265">
        <f t="shared" si="14"/>
        <v>57</v>
      </c>
      <c r="BG55" s="353" t="str">
        <f t="shared" si="9"/>
        <v>M07</v>
      </c>
      <c r="BH55" s="138"/>
      <c r="BI55" s="139"/>
      <c r="BJ55" s="137"/>
      <c r="BK55" s="140"/>
      <c r="BL55" s="138"/>
      <c r="BM55" s="139"/>
      <c r="BN55" s="137"/>
      <c r="BO55" s="140"/>
      <c r="BP55" s="138"/>
      <c r="BQ55" s="139"/>
      <c r="BR55" s="137"/>
      <c r="BS55" s="140"/>
      <c r="BT55" s="138"/>
      <c r="BU55" s="139"/>
      <c r="BV55" s="137"/>
      <c r="BW55" s="140"/>
      <c r="BX55" s="138"/>
      <c r="BY55" s="139"/>
      <c r="BZ55" s="137"/>
      <c r="CA55" s="140"/>
      <c r="CB55" s="138"/>
      <c r="CC55" s="139"/>
      <c r="CD55" s="137"/>
      <c r="CE55" s="140"/>
      <c r="CF55" s="138"/>
      <c r="CG55" s="139"/>
      <c r="CH55" s="137"/>
      <c r="CI55" s="140"/>
      <c r="CJ55" s="138"/>
      <c r="CK55" s="139"/>
      <c r="CL55" s="137"/>
      <c r="CM55" s="140"/>
      <c r="CN55" s="138" t="s">
        <v>371</v>
      </c>
      <c r="CO55" s="139" t="s">
        <v>996</v>
      </c>
      <c r="CP55" s="137" t="s">
        <v>570</v>
      </c>
      <c r="CQ55" s="140">
        <v>936</v>
      </c>
      <c r="CR55" s="138"/>
      <c r="CS55" s="139"/>
      <c r="CT55" s="137"/>
      <c r="CU55" s="140"/>
      <c r="CV55" s="138"/>
      <c r="CW55" s="139"/>
      <c r="CX55" s="137"/>
      <c r="CY55" s="140"/>
      <c r="CZ55" s="138"/>
      <c r="DA55" s="139"/>
      <c r="DB55" s="137"/>
      <c r="DC55" s="140"/>
      <c r="DD55" s="138"/>
      <c r="DE55" s="139"/>
      <c r="DF55" s="137"/>
      <c r="DG55" s="140"/>
      <c r="DH55" s="138"/>
      <c r="DI55" s="139"/>
      <c r="DJ55" s="137"/>
      <c r="DK55" s="140"/>
      <c r="DL55" s="138"/>
      <c r="DM55" s="139"/>
      <c r="DN55" s="137"/>
      <c r="DO55" s="140"/>
      <c r="DP55" s="138"/>
      <c r="DQ55" s="139"/>
      <c r="DR55" s="137"/>
      <c r="DS55" s="140"/>
      <c r="DT55" s="138"/>
      <c r="DU55" s="139"/>
      <c r="DV55" s="137"/>
      <c r="DW55" s="140"/>
      <c r="DX55" s="138"/>
      <c r="DY55" s="139"/>
      <c r="DZ55" s="137"/>
      <c r="EA55" s="140"/>
      <c r="EB55" s="138"/>
      <c r="EC55" s="139"/>
      <c r="ED55" s="137"/>
      <c r="EE55" s="140"/>
      <c r="EF55" s="138"/>
      <c r="EG55" s="139"/>
      <c r="EH55" s="137"/>
      <c r="EI55" s="140"/>
      <c r="EJ55" s="138"/>
      <c r="EK55" s="139"/>
      <c r="EL55" s="137"/>
      <c r="EM55" s="140"/>
      <c r="EN55" s="138"/>
      <c r="EO55" s="139"/>
      <c r="EP55" s="137"/>
      <c r="EQ55" s="140"/>
      <c r="ER55" s="138"/>
      <c r="ES55" s="139"/>
      <c r="ET55" s="137"/>
      <c r="EU55" s="140"/>
      <c r="EV55" s="138"/>
      <c r="EW55" s="139"/>
      <c r="EX55" s="137"/>
      <c r="EY55" s="140"/>
      <c r="EZ55" s="138"/>
      <c r="FA55" s="139"/>
      <c r="FB55" s="137"/>
      <c r="FC55" s="140"/>
      <c r="FD55" s="138"/>
      <c r="FE55" s="139"/>
      <c r="FF55" s="137"/>
      <c r="FG55" s="140"/>
      <c r="FH55" s="138"/>
      <c r="FI55" s="139"/>
      <c r="FJ55" s="137"/>
      <c r="FK55" s="140"/>
      <c r="FL55" s="138"/>
      <c r="FM55" s="139"/>
      <c r="FN55" s="137"/>
      <c r="FO55" s="140"/>
      <c r="FP55" s="138"/>
      <c r="FQ55" s="139"/>
      <c r="FR55" s="137"/>
      <c r="FS55" s="140"/>
      <c r="FT55" s="138"/>
      <c r="FU55" s="139"/>
      <c r="FV55" s="137"/>
      <c r="FW55" s="140"/>
      <c r="FX55" s="138"/>
      <c r="FY55" s="139"/>
      <c r="FZ55" s="137"/>
      <c r="GA55" s="140"/>
      <c r="GB55" s="138"/>
      <c r="GC55" s="139"/>
      <c r="GD55" s="137"/>
      <c r="GE55" s="140"/>
      <c r="GF55" s="138"/>
      <c r="GG55" s="139"/>
      <c r="GH55" s="137"/>
      <c r="GI55" s="140"/>
      <c r="GJ55" s="138"/>
      <c r="GK55" s="139"/>
      <c r="GL55" s="137"/>
      <c r="GM55" s="140"/>
      <c r="GN55" s="138"/>
      <c r="GO55" s="139"/>
      <c r="GP55" s="137"/>
      <c r="GQ55" s="140"/>
      <c r="GR55" s="138"/>
      <c r="GS55" s="139"/>
      <c r="GT55" s="137"/>
      <c r="GU55" s="140"/>
      <c r="GV55" s="138"/>
      <c r="GW55" s="139"/>
      <c r="GX55" s="137"/>
      <c r="GY55" s="140"/>
      <c r="GZ55" s="138"/>
      <c r="HA55" s="139"/>
      <c r="HB55" s="137"/>
      <c r="HC55" s="140"/>
      <c r="HD55" s="138"/>
      <c r="HE55" s="139"/>
      <c r="HF55" s="137"/>
      <c r="HG55" s="140"/>
      <c r="HH55" s="138"/>
      <c r="HI55" s="139"/>
      <c r="HJ55" s="137"/>
      <c r="HK55" s="140"/>
      <c r="HL55" s="138"/>
      <c r="HM55" s="139"/>
      <c r="HN55" s="137"/>
      <c r="HO55" s="140"/>
      <c r="HP55" s="138"/>
      <c r="HQ55" s="139"/>
      <c r="HR55" s="137"/>
      <c r="HS55" s="140"/>
      <c r="HT55" s="138"/>
      <c r="HU55" s="139"/>
      <c r="HV55" s="137"/>
      <c r="HW55" s="140"/>
      <c r="HX55" s="138"/>
      <c r="HY55" s="139"/>
      <c r="HZ55" s="137"/>
      <c r="IA55" s="140"/>
      <c r="IB55" s="138"/>
      <c r="IC55" s="139"/>
      <c r="ID55" s="137"/>
      <c r="IE55" s="140"/>
      <c r="IG55" s="708"/>
      <c r="IH55" s="705"/>
      <c r="II55" s="706"/>
      <c r="IK55" s="574">
        <f t="shared" si="18"/>
        <v>936</v>
      </c>
      <c r="IL55" s="229">
        <f t="shared" si="15"/>
        <v>90</v>
      </c>
      <c r="IM55" s="224" t="str">
        <f t="shared" si="16"/>
        <v>1'18"35</v>
      </c>
      <c r="IN55" s="224" t="str">
        <f t="shared" si="17"/>
        <v>100m 4N</v>
      </c>
    </row>
    <row r="56" spans="1:248" s="229" customFormat="1" ht="15.75" thickBot="1">
      <c r="A56" s="148" t="s">
        <v>120</v>
      </c>
      <c r="B56" s="240" t="s">
        <v>168</v>
      </c>
      <c r="C56" s="235">
        <v>1952</v>
      </c>
      <c r="D56" s="236">
        <f t="shared" si="19"/>
        <v>65</v>
      </c>
      <c r="E56" s="352" t="str">
        <f t="shared" si="8"/>
        <v>M09</v>
      </c>
      <c r="F56" s="237"/>
      <c r="G56" s="238"/>
      <c r="H56" s="236"/>
      <c r="I56" s="239"/>
      <c r="J56" s="237"/>
      <c r="K56" s="238"/>
      <c r="L56" s="236"/>
      <c r="M56" s="239"/>
      <c r="N56" s="237"/>
      <c r="O56" s="238"/>
      <c r="P56" s="236"/>
      <c r="Q56" s="239"/>
      <c r="R56" s="237"/>
      <c r="S56" s="238"/>
      <c r="T56" s="236"/>
      <c r="U56" s="239"/>
      <c r="V56" s="237"/>
      <c r="W56" s="238"/>
      <c r="X56" s="236"/>
      <c r="Y56" s="239"/>
      <c r="Z56" s="237"/>
      <c r="AA56" s="238"/>
      <c r="AB56" s="236"/>
      <c r="AC56" s="239"/>
      <c r="AD56" s="237"/>
      <c r="AE56" s="238"/>
      <c r="AF56" s="236"/>
      <c r="AG56" s="239"/>
      <c r="AH56" s="237"/>
      <c r="AI56" s="238"/>
      <c r="AJ56" s="236"/>
      <c r="AK56" s="239"/>
      <c r="AL56" s="237"/>
      <c r="AM56" s="238"/>
      <c r="AN56" s="236"/>
      <c r="AO56" s="239"/>
      <c r="AP56" s="237"/>
      <c r="AQ56" s="238"/>
      <c r="AR56" s="236"/>
      <c r="AS56" s="239"/>
      <c r="AT56" s="237"/>
      <c r="AU56" s="238"/>
      <c r="AV56" s="236"/>
      <c r="AW56" s="239"/>
      <c r="AX56" s="237"/>
      <c r="AY56" s="238"/>
      <c r="AZ56" s="236"/>
      <c r="BA56" s="239"/>
      <c r="BB56" s="237"/>
      <c r="BC56" s="238"/>
      <c r="BD56" s="236"/>
      <c r="BE56" s="239"/>
      <c r="BF56" s="240">
        <f t="shared" si="14"/>
        <v>66</v>
      </c>
      <c r="BG56" s="352" t="str">
        <f t="shared" si="9"/>
        <v>M09</v>
      </c>
      <c r="BH56" s="237"/>
      <c r="BI56" s="238"/>
      <c r="BJ56" s="236"/>
      <c r="BK56" s="239"/>
      <c r="BL56" s="237"/>
      <c r="BM56" s="238"/>
      <c r="BN56" s="236"/>
      <c r="BO56" s="239"/>
      <c r="BP56" s="237"/>
      <c r="BQ56" s="238"/>
      <c r="BR56" s="236"/>
      <c r="BS56" s="239"/>
      <c r="BT56" s="237"/>
      <c r="BU56" s="238"/>
      <c r="BV56" s="236"/>
      <c r="BW56" s="239"/>
      <c r="BX56" s="237"/>
      <c r="BY56" s="238"/>
      <c r="BZ56" s="236"/>
      <c r="CA56" s="239"/>
      <c r="CB56" s="237"/>
      <c r="CC56" s="238"/>
      <c r="CD56" s="236"/>
      <c r="CE56" s="239"/>
      <c r="CF56" s="237"/>
      <c r="CG56" s="238"/>
      <c r="CH56" s="236"/>
      <c r="CI56" s="239"/>
      <c r="CJ56" s="237"/>
      <c r="CK56" s="238"/>
      <c r="CL56" s="236"/>
      <c r="CM56" s="239"/>
      <c r="CN56" s="237"/>
      <c r="CO56" s="238"/>
      <c r="CP56" s="236"/>
      <c r="CQ56" s="239"/>
      <c r="CR56" s="237"/>
      <c r="CS56" s="238"/>
      <c r="CT56" s="236"/>
      <c r="CU56" s="239"/>
      <c r="CV56" s="237"/>
      <c r="CW56" s="238"/>
      <c r="CX56" s="236"/>
      <c r="CY56" s="239"/>
      <c r="CZ56" s="237"/>
      <c r="DA56" s="238"/>
      <c r="DB56" s="236"/>
      <c r="DC56" s="239"/>
      <c r="DD56" s="237"/>
      <c r="DE56" s="238"/>
      <c r="DF56" s="236"/>
      <c r="DG56" s="239"/>
      <c r="DH56" s="237"/>
      <c r="DI56" s="238"/>
      <c r="DJ56" s="236"/>
      <c r="DK56" s="239"/>
      <c r="DL56" s="237"/>
      <c r="DM56" s="238"/>
      <c r="DN56" s="236"/>
      <c r="DO56" s="239"/>
      <c r="DP56" s="237"/>
      <c r="DQ56" s="238"/>
      <c r="DR56" s="236"/>
      <c r="DS56" s="239"/>
      <c r="DT56" s="237"/>
      <c r="DU56" s="238"/>
      <c r="DV56" s="236"/>
      <c r="DW56" s="239"/>
      <c r="DX56" s="237"/>
      <c r="DY56" s="238"/>
      <c r="DZ56" s="236"/>
      <c r="EA56" s="239"/>
      <c r="EB56" s="237"/>
      <c r="EC56" s="238"/>
      <c r="ED56" s="236"/>
      <c r="EE56" s="239"/>
      <c r="EF56" s="237"/>
      <c r="EG56" s="238"/>
      <c r="EH56" s="236"/>
      <c r="EI56" s="239"/>
      <c r="EJ56" s="237"/>
      <c r="EK56" s="238"/>
      <c r="EL56" s="236"/>
      <c r="EM56" s="239"/>
      <c r="EN56" s="237"/>
      <c r="EO56" s="238"/>
      <c r="EP56" s="236"/>
      <c r="EQ56" s="239"/>
      <c r="ER56" s="237"/>
      <c r="ES56" s="238"/>
      <c r="ET56" s="236"/>
      <c r="EU56" s="239"/>
      <c r="EV56" s="237"/>
      <c r="EW56" s="238"/>
      <c r="EX56" s="236"/>
      <c r="EY56" s="239"/>
      <c r="EZ56" s="237"/>
      <c r="FA56" s="238"/>
      <c r="FB56" s="236"/>
      <c r="FC56" s="239"/>
      <c r="FD56" s="237"/>
      <c r="FE56" s="238"/>
      <c r="FF56" s="236"/>
      <c r="FG56" s="239"/>
      <c r="FH56" s="237"/>
      <c r="FI56" s="238"/>
      <c r="FJ56" s="236"/>
      <c r="FK56" s="239"/>
      <c r="FL56" s="237"/>
      <c r="FM56" s="238"/>
      <c r="FN56" s="236"/>
      <c r="FO56" s="239"/>
      <c r="FP56" s="237"/>
      <c r="FQ56" s="238"/>
      <c r="FR56" s="236"/>
      <c r="FS56" s="239"/>
      <c r="FT56" s="237"/>
      <c r="FU56" s="238"/>
      <c r="FV56" s="236"/>
      <c r="FW56" s="239"/>
      <c r="FX56" s="237"/>
      <c r="FY56" s="238"/>
      <c r="FZ56" s="236"/>
      <c r="GA56" s="239"/>
      <c r="GB56" s="237"/>
      <c r="GC56" s="238"/>
      <c r="GD56" s="236"/>
      <c r="GE56" s="239"/>
      <c r="GF56" s="237"/>
      <c r="GG56" s="238"/>
      <c r="GH56" s="236"/>
      <c r="GI56" s="239"/>
      <c r="GJ56" s="237"/>
      <c r="GK56" s="238"/>
      <c r="GL56" s="236"/>
      <c r="GM56" s="239"/>
      <c r="GN56" s="237"/>
      <c r="GO56" s="238"/>
      <c r="GP56" s="236"/>
      <c r="GQ56" s="239"/>
      <c r="GR56" s="237"/>
      <c r="GS56" s="238"/>
      <c r="GT56" s="236"/>
      <c r="GU56" s="239"/>
      <c r="GV56" s="237"/>
      <c r="GW56" s="238"/>
      <c r="GX56" s="236"/>
      <c r="GY56" s="239"/>
      <c r="GZ56" s="237"/>
      <c r="HA56" s="238"/>
      <c r="HB56" s="236"/>
      <c r="HC56" s="239"/>
      <c r="HD56" s="237"/>
      <c r="HE56" s="238"/>
      <c r="HF56" s="236"/>
      <c r="HG56" s="239"/>
      <c r="HH56" s="237"/>
      <c r="HI56" s="238"/>
      <c r="HJ56" s="236"/>
      <c r="HK56" s="239"/>
      <c r="HL56" s="237"/>
      <c r="HM56" s="238"/>
      <c r="HN56" s="236"/>
      <c r="HO56" s="239"/>
      <c r="HP56" s="237"/>
      <c r="HQ56" s="238"/>
      <c r="HR56" s="236"/>
      <c r="HS56" s="239"/>
      <c r="HT56" s="237"/>
      <c r="HU56" s="238"/>
      <c r="HV56" s="236"/>
      <c r="HW56" s="239"/>
      <c r="HX56" s="237"/>
      <c r="HY56" s="238"/>
      <c r="HZ56" s="236"/>
      <c r="IA56" s="239"/>
      <c r="IB56" s="237"/>
      <c r="IC56" s="238"/>
      <c r="ID56" s="236"/>
      <c r="IE56" s="239"/>
      <c r="IG56" s="708" t="str">
        <f>IF(ISERROR(VLOOKUP(MAX(IK56:IK57),IK56:IN57,4,FALSE)),"",VLOOKUP(MAX(IK56:IK57),IK56:IN57,4,FALSE))</f>
        <v/>
      </c>
      <c r="IH56" s="705" t="str">
        <f>IF(ISERROR(VLOOKUP(MAX(IK56:IK57),IK56:IN57,3,FALSE)),"",VLOOKUP(MAX(IK56:IK57),IK56:IN57,3,FALSE))</f>
        <v/>
      </c>
      <c r="II56" s="706" t="str">
        <f>IF(MAX(IK56:IK57)=0,"",MAX(IK56:IK57))</f>
        <v/>
      </c>
      <c r="IK56" s="574" t="str">
        <f t="shared" si="18"/>
        <v/>
      </c>
      <c r="IL56" s="229" t="str">
        <f t="shared" si="15"/>
        <v/>
      </c>
      <c r="IM56" s="224" t="str">
        <f t="shared" si="16"/>
        <v/>
      </c>
      <c r="IN56" s="224" t="str">
        <f t="shared" si="17"/>
        <v/>
      </c>
    </row>
    <row r="57" spans="1:248" s="229" customFormat="1" ht="15.75" thickBot="1">
      <c r="A57" s="146" t="s">
        <v>120</v>
      </c>
      <c r="B57" s="265" t="s">
        <v>168</v>
      </c>
      <c r="C57" s="135">
        <v>1952</v>
      </c>
      <c r="D57" s="136">
        <f t="shared" si="19"/>
        <v>65</v>
      </c>
      <c r="E57" s="353" t="str">
        <f t="shared" si="8"/>
        <v>M09</v>
      </c>
      <c r="F57" s="230"/>
      <c r="G57" s="232"/>
      <c r="H57" s="231"/>
      <c r="I57" s="233"/>
      <c r="J57" s="230"/>
      <c r="K57" s="232"/>
      <c r="L57" s="231"/>
      <c r="M57" s="233"/>
      <c r="N57" s="230"/>
      <c r="O57" s="232"/>
      <c r="P57" s="231"/>
      <c r="Q57" s="233"/>
      <c r="R57" s="230"/>
      <c r="S57" s="232"/>
      <c r="T57" s="231"/>
      <c r="U57" s="233"/>
      <c r="V57" s="230"/>
      <c r="W57" s="232"/>
      <c r="X57" s="231"/>
      <c r="Y57" s="233"/>
      <c r="Z57" s="230"/>
      <c r="AA57" s="232"/>
      <c r="AB57" s="231"/>
      <c r="AC57" s="233"/>
      <c r="AD57" s="230"/>
      <c r="AE57" s="232"/>
      <c r="AF57" s="231"/>
      <c r="AG57" s="233"/>
      <c r="AH57" s="230"/>
      <c r="AI57" s="232"/>
      <c r="AJ57" s="231"/>
      <c r="AK57" s="233"/>
      <c r="AL57" s="230"/>
      <c r="AM57" s="232"/>
      <c r="AN57" s="231"/>
      <c r="AO57" s="233"/>
      <c r="AP57" s="230"/>
      <c r="AQ57" s="232"/>
      <c r="AR57" s="231"/>
      <c r="AS57" s="233"/>
      <c r="AT57" s="230"/>
      <c r="AU57" s="232"/>
      <c r="AV57" s="231"/>
      <c r="AW57" s="233"/>
      <c r="AX57" s="230"/>
      <c r="AY57" s="232"/>
      <c r="AZ57" s="231"/>
      <c r="BA57" s="233"/>
      <c r="BB57" s="230"/>
      <c r="BC57" s="232"/>
      <c r="BD57" s="231"/>
      <c r="BE57" s="233"/>
      <c r="BF57" s="265">
        <f t="shared" si="14"/>
        <v>66</v>
      </c>
      <c r="BG57" s="353" t="str">
        <f t="shared" si="9"/>
        <v>M09</v>
      </c>
      <c r="BH57" s="230"/>
      <c r="BI57" s="232"/>
      <c r="BJ57" s="231"/>
      <c r="BK57" s="233"/>
      <c r="BL57" s="230"/>
      <c r="BM57" s="232"/>
      <c r="BN57" s="231"/>
      <c r="BO57" s="233"/>
      <c r="BP57" s="230"/>
      <c r="BQ57" s="232"/>
      <c r="BR57" s="231"/>
      <c r="BS57" s="233"/>
      <c r="BT57" s="230"/>
      <c r="BU57" s="232"/>
      <c r="BV57" s="231"/>
      <c r="BW57" s="233"/>
      <c r="BX57" s="230"/>
      <c r="BY57" s="232"/>
      <c r="BZ57" s="231"/>
      <c r="CA57" s="233"/>
      <c r="CB57" s="230"/>
      <c r="CC57" s="232"/>
      <c r="CD57" s="231"/>
      <c r="CE57" s="233"/>
      <c r="CF57" s="230"/>
      <c r="CG57" s="232"/>
      <c r="CH57" s="231"/>
      <c r="CI57" s="233"/>
      <c r="CJ57" s="230"/>
      <c r="CK57" s="232"/>
      <c r="CL57" s="231"/>
      <c r="CM57" s="233"/>
      <c r="CN57" s="230"/>
      <c r="CO57" s="232"/>
      <c r="CP57" s="231"/>
      <c r="CQ57" s="233"/>
      <c r="CR57" s="230"/>
      <c r="CS57" s="232"/>
      <c r="CT57" s="231"/>
      <c r="CU57" s="233"/>
      <c r="CV57" s="230"/>
      <c r="CW57" s="232"/>
      <c r="CX57" s="231"/>
      <c r="CY57" s="233"/>
      <c r="CZ57" s="230"/>
      <c r="DA57" s="232"/>
      <c r="DB57" s="231"/>
      <c r="DC57" s="233"/>
      <c r="DD57" s="230"/>
      <c r="DE57" s="232"/>
      <c r="DF57" s="231"/>
      <c r="DG57" s="233"/>
      <c r="DH57" s="230"/>
      <c r="DI57" s="232"/>
      <c r="DJ57" s="231"/>
      <c r="DK57" s="233"/>
      <c r="DL57" s="230"/>
      <c r="DM57" s="232"/>
      <c r="DN57" s="231"/>
      <c r="DO57" s="233"/>
      <c r="DP57" s="230"/>
      <c r="DQ57" s="232"/>
      <c r="DR57" s="231"/>
      <c r="DS57" s="233"/>
      <c r="DT57" s="230"/>
      <c r="DU57" s="232"/>
      <c r="DV57" s="231"/>
      <c r="DW57" s="233"/>
      <c r="DX57" s="230"/>
      <c r="DY57" s="232"/>
      <c r="DZ57" s="231"/>
      <c r="EA57" s="233"/>
      <c r="EB57" s="230"/>
      <c r="EC57" s="232"/>
      <c r="ED57" s="231"/>
      <c r="EE57" s="233"/>
      <c r="EF57" s="230"/>
      <c r="EG57" s="232"/>
      <c r="EH57" s="231"/>
      <c r="EI57" s="233"/>
      <c r="EJ57" s="230"/>
      <c r="EK57" s="232"/>
      <c r="EL57" s="231"/>
      <c r="EM57" s="233"/>
      <c r="EN57" s="230"/>
      <c r="EO57" s="232"/>
      <c r="EP57" s="231"/>
      <c r="EQ57" s="233"/>
      <c r="ER57" s="230"/>
      <c r="ES57" s="232"/>
      <c r="ET57" s="231"/>
      <c r="EU57" s="233"/>
      <c r="EV57" s="230"/>
      <c r="EW57" s="232"/>
      <c r="EX57" s="231"/>
      <c r="EY57" s="233"/>
      <c r="EZ57" s="230"/>
      <c r="FA57" s="232"/>
      <c r="FB57" s="231"/>
      <c r="FC57" s="233"/>
      <c r="FD57" s="230"/>
      <c r="FE57" s="232"/>
      <c r="FF57" s="231"/>
      <c r="FG57" s="233"/>
      <c r="FH57" s="230"/>
      <c r="FI57" s="232"/>
      <c r="FJ57" s="231"/>
      <c r="FK57" s="233"/>
      <c r="FL57" s="230"/>
      <c r="FM57" s="232"/>
      <c r="FN57" s="231"/>
      <c r="FO57" s="233"/>
      <c r="FP57" s="230"/>
      <c r="FQ57" s="232"/>
      <c r="FR57" s="231"/>
      <c r="FS57" s="233"/>
      <c r="FT57" s="230"/>
      <c r="FU57" s="232"/>
      <c r="FV57" s="231"/>
      <c r="FW57" s="233"/>
      <c r="FX57" s="230"/>
      <c r="FY57" s="232"/>
      <c r="FZ57" s="231"/>
      <c r="GA57" s="233"/>
      <c r="GB57" s="230"/>
      <c r="GC57" s="232"/>
      <c r="GD57" s="231"/>
      <c r="GE57" s="233"/>
      <c r="GF57" s="230"/>
      <c r="GG57" s="232"/>
      <c r="GH57" s="231"/>
      <c r="GI57" s="233"/>
      <c r="GJ57" s="230"/>
      <c r="GK57" s="232"/>
      <c r="GL57" s="231"/>
      <c r="GM57" s="233"/>
      <c r="GN57" s="230"/>
      <c r="GO57" s="232"/>
      <c r="GP57" s="231"/>
      <c r="GQ57" s="233"/>
      <c r="GR57" s="230"/>
      <c r="GS57" s="232"/>
      <c r="GT57" s="231"/>
      <c r="GU57" s="233"/>
      <c r="GV57" s="230"/>
      <c r="GW57" s="232"/>
      <c r="GX57" s="231"/>
      <c r="GY57" s="233"/>
      <c r="GZ57" s="230"/>
      <c r="HA57" s="232"/>
      <c r="HB57" s="231"/>
      <c r="HC57" s="233"/>
      <c r="HD57" s="230"/>
      <c r="HE57" s="232"/>
      <c r="HF57" s="231"/>
      <c r="HG57" s="233"/>
      <c r="HH57" s="230"/>
      <c r="HI57" s="232"/>
      <c r="HJ57" s="231"/>
      <c r="HK57" s="233"/>
      <c r="HL57" s="230"/>
      <c r="HM57" s="232"/>
      <c r="HN57" s="231"/>
      <c r="HO57" s="233"/>
      <c r="HP57" s="230"/>
      <c r="HQ57" s="232"/>
      <c r="HR57" s="231"/>
      <c r="HS57" s="233"/>
      <c r="HT57" s="230"/>
      <c r="HU57" s="232"/>
      <c r="HV57" s="231"/>
      <c r="HW57" s="233"/>
      <c r="HX57" s="230"/>
      <c r="HY57" s="232"/>
      <c r="HZ57" s="231"/>
      <c r="IA57" s="233"/>
      <c r="IB57" s="230"/>
      <c r="IC57" s="232"/>
      <c r="ID57" s="231"/>
      <c r="IE57" s="233"/>
      <c r="IG57" s="708"/>
      <c r="IH57" s="705"/>
      <c r="II57" s="706"/>
      <c r="IK57" s="574" t="str">
        <f t="shared" si="18"/>
        <v/>
      </c>
      <c r="IL57" s="229" t="str">
        <f t="shared" si="15"/>
        <v/>
      </c>
      <c r="IM57" s="224" t="str">
        <f t="shared" si="16"/>
        <v/>
      </c>
      <c r="IN57" s="224" t="str">
        <f t="shared" si="17"/>
        <v/>
      </c>
    </row>
    <row r="58" spans="1:248" s="229" customFormat="1" ht="15.75" thickBot="1">
      <c r="A58" s="148" t="s">
        <v>117</v>
      </c>
      <c r="B58" s="240" t="s">
        <v>168</v>
      </c>
      <c r="C58" s="235">
        <v>1943</v>
      </c>
      <c r="D58" s="236">
        <f t="shared" si="19"/>
        <v>74</v>
      </c>
      <c r="E58" s="352" t="str">
        <f t="shared" si="8"/>
        <v>M10</v>
      </c>
      <c r="F58" s="237"/>
      <c r="G58" s="238"/>
      <c r="H58" s="236"/>
      <c r="I58" s="239"/>
      <c r="J58" s="237"/>
      <c r="K58" s="238"/>
      <c r="L58" s="236"/>
      <c r="M58" s="239"/>
      <c r="N58" s="237"/>
      <c r="O58" s="238"/>
      <c r="P58" s="236"/>
      <c r="Q58" s="239"/>
      <c r="R58" s="237"/>
      <c r="S58" s="238"/>
      <c r="T58" s="236"/>
      <c r="U58" s="239"/>
      <c r="V58" s="237"/>
      <c r="W58" s="238"/>
      <c r="X58" s="236"/>
      <c r="Y58" s="239"/>
      <c r="Z58" s="237"/>
      <c r="AA58" s="238"/>
      <c r="AB58" s="236"/>
      <c r="AC58" s="239"/>
      <c r="AD58" s="237" t="s">
        <v>362</v>
      </c>
      <c r="AE58" s="238" t="s">
        <v>707</v>
      </c>
      <c r="AF58" s="236" t="s">
        <v>570</v>
      </c>
      <c r="AG58" s="239">
        <v>879</v>
      </c>
      <c r="AH58" s="237"/>
      <c r="AI58" s="238"/>
      <c r="AJ58" s="236"/>
      <c r="AK58" s="239"/>
      <c r="AL58" s="237"/>
      <c r="AM58" s="238"/>
      <c r="AN58" s="236"/>
      <c r="AO58" s="239"/>
      <c r="AP58" s="237"/>
      <c r="AQ58" s="238"/>
      <c r="AR58" s="236"/>
      <c r="AS58" s="239"/>
      <c r="AT58" s="237"/>
      <c r="AU58" s="238"/>
      <c r="AV58" s="236"/>
      <c r="AW58" s="239"/>
      <c r="AX58" s="237"/>
      <c r="AY58" s="238"/>
      <c r="AZ58" s="236"/>
      <c r="BA58" s="239"/>
      <c r="BB58" s="237"/>
      <c r="BC58" s="238"/>
      <c r="BD58" s="236"/>
      <c r="BE58" s="239"/>
      <c r="BF58" s="240">
        <f t="shared" si="14"/>
        <v>75</v>
      </c>
      <c r="BG58" s="352" t="str">
        <f t="shared" si="9"/>
        <v>M11</v>
      </c>
      <c r="BH58" s="237" t="s">
        <v>362</v>
      </c>
      <c r="BI58" s="238" t="s">
        <v>851</v>
      </c>
      <c r="BJ58" s="236" t="s">
        <v>570</v>
      </c>
      <c r="BK58" s="239">
        <v>999</v>
      </c>
      <c r="BL58" s="237"/>
      <c r="BM58" s="238"/>
      <c r="BN58" s="236"/>
      <c r="BO58" s="239"/>
      <c r="BP58" s="237"/>
      <c r="BQ58" s="238"/>
      <c r="BR58" s="236"/>
      <c r="BS58" s="239"/>
      <c r="BT58" s="237" t="s">
        <v>82</v>
      </c>
      <c r="BU58" s="238" t="s">
        <v>901</v>
      </c>
      <c r="BV58" s="236" t="s">
        <v>570</v>
      </c>
      <c r="BW58" s="239">
        <v>674</v>
      </c>
      <c r="BX58" s="237" t="s">
        <v>362</v>
      </c>
      <c r="BY58" s="238" t="s">
        <v>935</v>
      </c>
      <c r="BZ58" s="236" t="s">
        <v>447</v>
      </c>
      <c r="CA58" s="239">
        <v>1040</v>
      </c>
      <c r="CB58" s="237"/>
      <c r="CC58" s="238"/>
      <c r="CD58" s="236"/>
      <c r="CE58" s="239"/>
      <c r="CF58" s="237"/>
      <c r="CG58" s="238"/>
      <c r="CH58" s="236"/>
      <c r="CI58" s="239"/>
      <c r="CJ58" s="237" t="s">
        <v>363</v>
      </c>
      <c r="CK58" s="238" t="s">
        <v>975</v>
      </c>
      <c r="CL58" s="236" t="s">
        <v>570</v>
      </c>
      <c r="CM58" s="239">
        <v>927</v>
      </c>
      <c r="CN58" s="237"/>
      <c r="CO58" s="238"/>
      <c r="CP58" s="236"/>
      <c r="CQ58" s="239"/>
      <c r="CR58" s="237"/>
      <c r="CS58" s="238"/>
      <c r="CT58" s="236"/>
      <c r="CU58" s="239"/>
      <c r="CV58" s="237" t="s">
        <v>363</v>
      </c>
      <c r="CW58" s="238" t="s">
        <v>1070</v>
      </c>
      <c r="CX58" s="236" t="s">
        <v>570</v>
      </c>
      <c r="CY58" s="239">
        <v>948</v>
      </c>
      <c r="CZ58" s="237"/>
      <c r="DA58" s="238"/>
      <c r="DB58" s="236"/>
      <c r="DC58" s="239"/>
      <c r="DD58" s="237"/>
      <c r="DE58" s="238"/>
      <c r="DF58" s="236"/>
      <c r="DG58" s="239"/>
      <c r="DH58" s="237"/>
      <c r="DI58" s="238"/>
      <c r="DJ58" s="236"/>
      <c r="DK58" s="239"/>
      <c r="DL58" s="237"/>
      <c r="DM58" s="238"/>
      <c r="DN58" s="236"/>
      <c r="DO58" s="239"/>
      <c r="DP58" s="237" t="s">
        <v>362</v>
      </c>
      <c r="DQ58" s="238" t="s">
        <v>1136</v>
      </c>
      <c r="DR58" s="236" t="s">
        <v>447</v>
      </c>
      <c r="DS58" s="239">
        <v>1020</v>
      </c>
      <c r="DT58" s="237"/>
      <c r="DU58" s="238"/>
      <c r="DV58" s="236"/>
      <c r="DW58" s="239"/>
      <c r="DX58" s="237"/>
      <c r="DY58" s="238"/>
      <c r="DZ58" s="236"/>
      <c r="EA58" s="239"/>
      <c r="EB58" s="237"/>
      <c r="EC58" s="238"/>
      <c r="ED58" s="236"/>
      <c r="EE58" s="239"/>
      <c r="EF58" s="237"/>
      <c r="EG58" s="238"/>
      <c r="EH58" s="236"/>
      <c r="EI58" s="239"/>
      <c r="EJ58" s="237"/>
      <c r="EK58" s="238"/>
      <c r="EL58" s="236"/>
      <c r="EM58" s="239"/>
      <c r="EN58" s="237"/>
      <c r="EO58" s="238"/>
      <c r="EP58" s="236"/>
      <c r="EQ58" s="239"/>
      <c r="ER58" s="237"/>
      <c r="ES58" s="238"/>
      <c r="ET58" s="236"/>
      <c r="EU58" s="239"/>
      <c r="EV58" s="237"/>
      <c r="EW58" s="238"/>
      <c r="EX58" s="236"/>
      <c r="EY58" s="239"/>
      <c r="EZ58" s="237"/>
      <c r="FA58" s="238"/>
      <c r="FB58" s="236"/>
      <c r="FC58" s="239"/>
      <c r="FD58" s="237"/>
      <c r="FE58" s="238"/>
      <c r="FF58" s="236"/>
      <c r="FG58" s="239"/>
      <c r="FH58" s="237" t="s">
        <v>362</v>
      </c>
      <c r="FI58" s="238" t="s">
        <v>1249</v>
      </c>
      <c r="FJ58" s="236" t="s">
        <v>570</v>
      </c>
      <c r="FK58" s="239">
        <v>1000</v>
      </c>
      <c r="FL58" s="237"/>
      <c r="FM58" s="238"/>
      <c r="FN58" s="236"/>
      <c r="FO58" s="239"/>
      <c r="FP58" s="237"/>
      <c r="FQ58" s="238"/>
      <c r="FR58" s="236"/>
      <c r="FS58" s="239"/>
      <c r="FT58" s="237" t="s">
        <v>362</v>
      </c>
      <c r="FU58" s="238" t="s">
        <v>1283</v>
      </c>
      <c r="FV58" s="236" t="s">
        <v>570</v>
      </c>
      <c r="FW58" s="239">
        <v>1034</v>
      </c>
      <c r="FX58" s="237"/>
      <c r="FY58" s="238"/>
      <c r="FZ58" s="236"/>
      <c r="GA58" s="239"/>
      <c r="GB58" s="237"/>
      <c r="GC58" s="238"/>
      <c r="GD58" s="236"/>
      <c r="GE58" s="239"/>
      <c r="GF58" s="237"/>
      <c r="GG58" s="238"/>
      <c r="GH58" s="236"/>
      <c r="GI58" s="239"/>
      <c r="GJ58" s="237"/>
      <c r="GK58" s="238"/>
      <c r="GL58" s="236"/>
      <c r="GM58" s="239"/>
      <c r="GN58" s="237"/>
      <c r="GO58" s="238"/>
      <c r="GP58" s="236"/>
      <c r="GQ58" s="239"/>
      <c r="GR58" s="237"/>
      <c r="GS58" s="238"/>
      <c r="GT58" s="236"/>
      <c r="GU58" s="239"/>
      <c r="GV58" s="237"/>
      <c r="GW58" s="238"/>
      <c r="GX58" s="236"/>
      <c r="GY58" s="239"/>
      <c r="GZ58" s="237"/>
      <c r="HA58" s="238"/>
      <c r="HB58" s="236"/>
      <c r="HC58" s="239"/>
      <c r="HD58" s="237"/>
      <c r="HE58" s="238"/>
      <c r="HF58" s="236"/>
      <c r="HG58" s="239"/>
      <c r="HH58" s="237"/>
      <c r="HI58" s="238"/>
      <c r="HJ58" s="236"/>
      <c r="HK58" s="239"/>
      <c r="HL58" s="237" t="s">
        <v>362</v>
      </c>
      <c r="HM58" s="238" t="s">
        <v>1520</v>
      </c>
      <c r="HN58" s="236" t="s">
        <v>447</v>
      </c>
      <c r="HO58" s="239">
        <v>1005</v>
      </c>
      <c r="HP58" s="237"/>
      <c r="HQ58" s="238"/>
      <c r="HR58" s="236"/>
      <c r="HS58" s="239"/>
      <c r="HT58" s="237"/>
      <c r="HU58" s="238"/>
      <c r="HV58" s="236"/>
      <c r="HW58" s="239"/>
      <c r="HX58" s="237"/>
      <c r="HY58" s="238"/>
      <c r="HZ58" s="236"/>
      <c r="IA58" s="239"/>
      <c r="IB58" s="237"/>
      <c r="IC58" s="238"/>
      <c r="ID58" s="236"/>
      <c r="IE58" s="239"/>
      <c r="IG58" s="708" t="str">
        <f>IF(ISERROR(VLOOKUP(MAX(IK58:IK63),IK58:IN63,4,FALSE)),"",VLOOKUP(MAX(IK58:IK63),IK58:IN63,4,FALSE))</f>
        <v>4x50m NL R</v>
      </c>
      <c r="IH58" s="705" t="str">
        <f>IF(ISERROR(VLOOKUP(MAX(IK58:IK63),IK58:IN63,3,FALSE)),"",VLOOKUP(MAX(IK58:IK63),IK58:IN63,3,FALSE))</f>
        <v>35"91</v>
      </c>
      <c r="II58" s="706">
        <f>IF(MAX(IK58:IK63)=0,"",MAX(IK58:IK63))</f>
        <v>1041</v>
      </c>
      <c r="IK58" s="574">
        <f t="shared" si="18"/>
        <v>1040</v>
      </c>
      <c r="IL58" s="229">
        <f t="shared" si="15"/>
        <v>74</v>
      </c>
      <c r="IM58" s="224" t="str">
        <f t="shared" si="16"/>
        <v>35"93</v>
      </c>
      <c r="IN58" s="224" t="str">
        <f t="shared" si="17"/>
        <v>50m NL</v>
      </c>
    </row>
    <row r="59" spans="1:248" s="229" customFormat="1" ht="15.75" thickBot="1">
      <c r="A59" s="145" t="s">
        <v>117</v>
      </c>
      <c r="B59" s="266" t="s">
        <v>168</v>
      </c>
      <c r="C59" s="133">
        <v>1943</v>
      </c>
      <c r="D59" s="134">
        <f t="shared" si="19"/>
        <v>74</v>
      </c>
      <c r="E59" s="354" t="str">
        <f t="shared" si="8"/>
        <v>M10</v>
      </c>
      <c r="F59" s="225"/>
      <c r="G59" s="226"/>
      <c r="H59" s="571"/>
      <c r="I59" s="227"/>
      <c r="J59" s="225"/>
      <c r="K59" s="226"/>
      <c r="L59" s="571"/>
      <c r="M59" s="227"/>
      <c r="N59" s="225"/>
      <c r="O59" s="226"/>
      <c r="P59" s="571"/>
      <c r="Q59" s="227"/>
      <c r="R59" s="225"/>
      <c r="S59" s="226"/>
      <c r="T59" s="571"/>
      <c r="U59" s="227"/>
      <c r="V59" s="225"/>
      <c r="W59" s="226"/>
      <c r="X59" s="571"/>
      <c r="Y59" s="227"/>
      <c r="Z59" s="225"/>
      <c r="AA59" s="226"/>
      <c r="AB59" s="571"/>
      <c r="AC59" s="227"/>
      <c r="AD59" s="225"/>
      <c r="AE59" s="226"/>
      <c r="AF59" s="571"/>
      <c r="AG59" s="227"/>
      <c r="AH59" s="225"/>
      <c r="AI59" s="226"/>
      <c r="AJ59" s="571"/>
      <c r="AK59" s="227"/>
      <c r="AL59" s="225"/>
      <c r="AM59" s="226"/>
      <c r="AN59" s="571"/>
      <c r="AO59" s="227"/>
      <c r="AP59" s="225"/>
      <c r="AQ59" s="226"/>
      <c r="AR59" s="571"/>
      <c r="AS59" s="227"/>
      <c r="AT59" s="225"/>
      <c r="AU59" s="226"/>
      <c r="AV59" s="571"/>
      <c r="AW59" s="227"/>
      <c r="AX59" s="225"/>
      <c r="AY59" s="226"/>
      <c r="AZ59" s="571"/>
      <c r="BA59" s="227"/>
      <c r="BB59" s="225"/>
      <c r="BC59" s="226"/>
      <c r="BD59" s="571"/>
      <c r="BE59" s="227"/>
      <c r="BF59" s="266">
        <f t="shared" si="14"/>
        <v>75</v>
      </c>
      <c r="BG59" s="354" t="str">
        <f t="shared" si="9"/>
        <v>M11</v>
      </c>
      <c r="BH59" s="225" t="s">
        <v>364</v>
      </c>
      <c r="BI59" s="226" t="s">
        <v>852</v>
      </c>
      <c r="BJ59" s="571" t="s">
        <v>570</v>
      </c>
      <c r="BK59" s="227">
        <v>973</v>
      </c>
      <c r="BL59" s="225"/>
      <c r="BM59" s="226"/>
      <c r="BN59" s="571"/>
      <c r="BO59" s="227"/>
      <c r="BP59" s="225"/>
      <c r="BQ59" s="226"/>
      <c r="BR59" s="571"/>
      <c r="BS59" s="227"/>
      <c r="BT59" s="225" t="s">
        <v>83</v>
      </c>
      <c r="BU59" s="226" t="s">
        <v>902</v>
      </c>
      <c r="BV59" s="571" t="s">
        <v>570</v>
      </c>
      <c r="BW59" s="227">
        <v>528</v>
      </c>
      <c r="BX59" s="225"/>
      <c r="BY59" s="226"/>
      <c r="BZ59" s="571"/>
      <c r="CA59" s="227"/>
      <c r="CB59" s="225"/>
      <c r="CC59" s="226"/>
      <c r="CD59" s="571"/>
      <c r="CE59" s="227"/>
      <c r="CF59" s="225"/>
      <c r="CG59" s="226"/>
      <c r="CH59" s="571"/>
      <c r="CI59" s="227"/>
      <c r="CJ59" s="225" t="s">
        <v>366</v>
      </c>
      <c r="CK59" s="226" t="s">
        <v>976</v>
      </c>
      <c r="CL59" s="571" t="s">
        <v>570</v>
      </c>
      <c r="CM59" s="227">
        <v>769</v>
      </c>
      <c r="CN59" s="225"/>
      <c r="CO59" s="226"/>
      <c r="CP59" s="571"/>
      <c r="CQ59" s="227"/>
      <c r="CR59" s="225"/>
      <c r="CS59" s="226"/>
      <c r="CT59" s="571"/>
      <c r="CU59" s="227"/>
      <c r="CV59" s="225" t="s">
        <v>368</v>
      </c>
      <c r="CW59" s="226" t="s">
        <v>1071</v>
      </c>
      <c r="CX59" s="571" t="s">
        <v>570</v>
      </c>
      <c r="CY59" s="227">
        <v>918</v>
      </c>
      <c r="CZ59" s="225"/>
      <c r="DA59" s="226"/>
      <c r="DB59" s="571"/>
      <c r="DC59" s="227"/>
      <c r="DD59" s="225"/>
      <c r="DE59" s="226"/>
      <c r="DF59" s="571"/>
      <c r="DG59" s="227"/>
      <c r="DH59" s="225"/>
      <c r="DI59" s="226"/>
      <c r="DJ59" s="571"/>
      <c r="DK59" s="227"/>
      <c r="DL59" s="225"/>
      <c r="DM59" s="226"/>
      <c r="DN59" s="571"/>
      <c r="DO59" s="227"/>
      <c r="DP59" s="225" t="s">
        <v>363</v>
      </c>
      <c r="DQ59" s="226" t="s">
        <v>1137</v>
      </c>
      <c r="DR59" s="571" t="s">
        <v>570</v>
      </c>
      <c r="DS59" s="227">
        <v>999</v>
      </c>
      <c r="DT59" s="225"/>
      <c r="DU59" s="226"/>
      <c r="DV59" s="571"/>
      <c r="DW59" s="227"/>
      <c r="DX59" s="225"/>
      <c r="DY59" s="226"/>
      <c r="DZ59" s="571"/>
      <c r="EA59" s="227"/>
      <c r="EB59" s="225"/>
      <c r="EC59" s="226"/>
      <c r="ED59" s="571"/>
      <c r="EE59" s="227"/>
      <c r="EF59" s="225"/>
      <c r="EG59" s="226"/>
      <c r="EH59" s="571"/>
      <c r="EI59" s="227"/>
      <c r="EJ59" s="225"/>
      <c r="EK59" s="226"/>
      <c r="EL59" s="571"/>
      <c r="EM59" s="227"/>
      <c r="EN59" s="225"/>
      <c r="EO59" s="226"/>
      <c r="EP59" s="571"/>
      <c r="EQ59" s="227"/>
      <c r="ER59" s="225"/>
      <c r="ES59" s="226"/>
      <c r="ET59" s="571"/>
      <c r="EU59" s="227"/>
      <c r="EV59" s="225"/>
      <c r="EW59" s="226"/>
      <c r="EX59" s="571"/>
      <c r="EY59" s="227"/>
      <c r="EZ59" s="225"/>
      <c r="FA59" s="226"/>
      <c r="FB59" s="571"/>
      <c r="FC59" s="227"/>
      <c r="FD59" s="225"/>
      <c r="FE59" s="226"/>
      <c r="FF59" s="571"/>
      <c r="FG59" s="227"/>
      <c r="FH59" s="225" t="s">
        <v>363</v>
      </c>
      <c r="FI59" s="226" t="s">
        <v>1250</v>
      </c>
      <c r="FJ59" s="571" t="s">
        <v>570</v>
      </c>
      <c r="FK59" s="227">
        <v>947</v>
      </c>
      <c r="FL59" s="225"/>
      <c r="FM59" s="226"/>
      <c r="FN59" s="571"/>
      <c r="FO59" s="227"/>
      <c r="FP59" s="225"/>
      <c r="FQ59" s="226"/>
      <c r="FR59" s="571"/>
      <c r="FS59" s="227"/>
      <c r="FT59" s="225" t="s">
        <v>363</v>
      </c>
      <c r="FU59" s="226" t="s">
        <v>1284</v>
      </c>
      <c r="FV59" s="571" t="s">
        <v>570</v>
      </c>
      <c r="FW59" s="227">
        <v>995</v>
      </c>
      <c r="FX59" s="225"/>
      <c r="FY59" s="226"/>
      <c r="FZ59" s="571"/>
      <c r="GA59" s="227"/>
      <c r="GB59" s="225"/>
      <c r="GC59" s="226"/>
      <c r="GD59" s="571"/>
      <c r="GE59" s="227"/>
      <c r="GF59" s="225"/>
      <c r="GG59" s="226"/>
      <c r="GH59" s="571"/>
      <c r="GI59" s="227"/>
      <c r="GJ59" s="225"/>
      <c r="GK59" s="226"/>
      <c r="GL59" s="571"/>
      <c r="GM59" s="227"/>
      <c r="GN59" s="225"/>
      <c r="GO59" s="226"/>
      <c r="GP59" s="571"/>
      <c r="GQ59" s="227"/>
      <c r="GR59" s="225"/>
      <c r="GS59" s="226"/>
      <c r="GT59" s="571"/>
      <c r="GU59" s="227"/>
      <c r="GV59" s="225"/>
      <c r="GW59" s="226"/>
      <c r="GX59" s="571"/>
      <c r="GY59" s="227"/>
      <c r="GZ59" s="225"/>
      <c r="HA59" s="226"/>
      <c r="HB59" s="571"/>
      <c r="HC59" s="227"/>
      <c r="HD59" s="225"/>
      <c r="HE59" s="226"/>
      <c r="HF59" s="571"/>
      <c r="HG59" s="227"/>
      <c r="HH59" s="225"/>
      <c r="HI59" s="226"/>
      <c r="HJ59" s="571"/>
      <c r="HK59" s="227"/>
      <c r="HL59" s="225" t="s">
        <v>363</v>
      </c>
      <c r="HM59" s="226" t="s">
        <v>1521</v>
      </c>
      <c r="HN59" s="571" t="s">
        <v>570</v>
      </c>
      <c r="HO59" s="227">
        <v>942</v>
      </c>
      <c r="HP59" s="225"/>
      <c r="HQ59" s="226"/>
      <c r="HR59" s="571"/>
      <c r="HS59" s="227"/>
      <c r="HT59" s="225"/>
      <c r="HU59" s="226"/>
      <c r="HV59" s="554"/>
      <c r="HW59" s="227"/>
      <c r="HX59" s="225"/>
      <c r="HY59" s="226"/>
      <c r="HZ59" s="554"/>
      <c r="IA59" s="227"/>
      <c r="IB59" s="225"/>
      <c r="IC59" s="226"/>
      <c r="ID59" s="554"/>
      <c r="IE59" s="227"/>
      <c r="IG59" s="708"/>
      <c r="IH59" s="705"/>
      <c r="II59" s="706"/>
      <c r="IK59" s="574">
        <f t="shared" si="18"/>
        <v>999</v>
      </c>
      <c r="IL59" s="229">
        <f t="shared" ref="IL59:IL69" si="20">IF(ISERROR(MATCH(IK59,F59:IE59,0)),"",MATCH(IK59,F59:IE59,0))</f>
        <v>118</v>
      </c>
      <c r="IM59" s="224" t="str">
        <f t="shared" ref="IM59:IM69" si="21">IF(ISERROR(INDEX(F59:IE59,1,IL59-2)),"",INDEX(F59:IE59,1,IL59-2))</f>
        <v>1'23"09</v>
      </c>
      <c r="IN59" s="224" t="str">
        <f t="shared" ref="IN59:IN69" si="22">IF(ISERROR(INDEX(F59:IE59,1,IL59-3)),"",INDEX(F59:IE59,1,IL59-3))</f>
        <v>100m NL</v>
      </c>
    </row>
    <row r="60" spans="1:248" s="229" customFormat="1" ht="15.75" thickBot="1">
      <c r="A60" s="145" t="s">
        <v>117</v>
      </c>
      <c r="B60" s="266" t="s">
        <v>168</v>
      </c>
      <c r="C60" s="133">
        <v>1943</v>
      </c>
      <c r="D60" s="134">
        <f t="shared" si="19"/>
        <v>74</v>
      </c>
      <c r="E60" s="354" t="str">
        <f t="shared" si="8"/>
        <v>M10</v>
      </c>
      <c r="F60" s="225"/>
      <c r="G60" s="226"/>
      <c r="H60" s="571"/>
      <c r="I60" s="227"/>
      <c r="J60" s="225"/>
      <c r="K60" s="226"/>
      <c r="L60" s="571"/>
      <c r="M60" s="227"/>
      <c r="N60" s="225"/>
      <c r="O60" s="226"/>
      <c r="P60" s="571"/>
      <c r="Q60" s="227"/>
      <c r="R60" s="225"/>
      <c r="S60" s="226"/>
      <c r="T60" s="571"/>
      <c r="U60" s="227"/>
      <c r="V60" s="225"/>
      <c r="W60" s="226"/>
      <c r="X60" s="571"/>
      <c r="Y60" s="227"/>
      <c r="Z60" s="225"/>
      <c r="AA60" s="226"/>
      <c r="AB60" s="571"/>
      <c r="AC60" s="227"/>
      <c r="AD60" s="225"/>
      <c r="AE60" s="226"/>
      <c r="AF60" s="571"/>
      <c r="AG60" s="227"/>
      <c r="AH60" s="225"/>
      <c r="AI60" s="226"/>
      <c r="AJ60" s="571"/>
      <c r="AK60" s="227"/>
      <c r="AL60" s="225"/>
      <c r="AM60" s="226"/>
      <c r="AN60" s="571"/>
      <c r="AO60" s="227"/>
      <c r="AP60" s="225"/>
      <c r="AQ60" s="226"/>
      <c r="AR60" s="571"/>
      <c r="AS60" s="227"/>
      <c r="AT60" s="225"/>
      <c r="AU60" s="226"/>
      <c r="AV60" s="571"/>
      <c r="AW60" s="227"/>
      <c r="AX60" s="225"/>
      <c r="AY60" s="226"/>
      <c r="AZ60" s="571"/>
      <c r="BA60" s="227"/>
      <c r="BB60" s="225"/>
      <c r="BC60" s="226"/>
      <c r="BD60" s="571"/>
      <c r="BE60" s="227"/>
      <c r="BF60" s="266">
        <f t="shared" si="14"/>
        <v>75</v>
      </c>
      <c r="BG60" s="354" t="str">
        <f t="shared" si="9"/>
        <v>M11</v>
      </c>
      <c r="BH60" s="225" t="s">
        <v>365</v>
      </c>
      <c r="BI60" s="226" t="s">
        <v>853</v>
      </c>
      <c r="BJ60" s="571" t="s">
        <v>570</v>
      </c>
      <c r="BK60" s="227">
        <v>889</v>
      </c>
      <c r="BL60" s="225"/>
      <c r="BM60" s="226"/>
      <c r="BN60" s="571"/>
      <c r="BO60" s="227"/>
      <c r="BP60" s="225"/>
      <c r="BQ60" s="226"/>
      <c r="BR60" s="571"/>
      <c r="BS60" s="227"/>
      <c r="BT60" s="225"/>
      <c r="BU60" s="226"/>
      <c r="BV60" s="571"/>
      <c r="BW60" s="227"/>
      <c r="BX60" s="225"/>
      <c r="BY60" s="226"/>
      <c r="BZ60" s="571"/>
      <c r="CA60" s="227"/>
      <c r="CB60" s="225"/>
      <c r="CC60" s="226"/>
      <c r="CD60" s="571"/>
      <c r="CE60" s="227"/>
      <c r="CF60" s="225"/>
      <c r="CG60" s="226"/>
      <c r="CH60" s="571"/>
      <c r="CI60" s="227"/>
      <c r="CJ60" s="225"/>
      <c r="CK60" s="226"/>
      <c r="CL60" s="571"/>
      <c r="CM60" s="227"/>
      <c r="CN60" s="225"/>
      <c r="CO60" s="226"/>
      <c r="CP60" s="571"/>
      <c r="CQ60" s="227"/>
      <c r="CR60" s="225"/>
      <c r="CS60" s="226"/>
      <c r="CT60" s="571"/>
      <c r="CU60" s="227"/>
      <c r="CV60" s="225"/>
      <c r="CW60" s="226"/>
      <c r="CX60" s="571"/>
      <c r="CY60" s="227"/>
      <c r="CZ60" s="225"/>
      <c r="DA60" s="226"/>
      <c r="DB60" s="571"/>
      <c r="DC60" s="227"/>
      <c r="DD60" s="225"/>
      <c r="DE60" s="226"/>
      <c r="DF60" s="571"/>
      <c r="DG60" s="227"/>
      <c r="DH60" s="225"/>
      <c r="DI60" s="226"/>
      <c r="DJ60" s="571"/>
      <c r="DK60" s="227"/>
      <c r="DL60" s="225"/>
      <c r="DM60" s="226"/>
      <c r="DN60" s="571"/>
      <c r="DO60" s="227"/>
      <c r="DP60" s="225" t="s">
        <v>364</v>
      </c>
      <c r="DQ60" s="226" t="s">
        <v>1138</v>
      </c>
      <c r="DR60" s="571" t="s">
        <v>570</v>
      </c>
      <c r="DS60" s="227">
        <v>1012</v>
      </c>
      <c r="DT60" s="225"/>
      <c r="DU60" s="226"/>
      <c r="DV60" s="571"/>
      <c r="DW60" s="227"/>
      <c r="DX60" s="225"/>
      <c r="DY60" s="226"/>
      <c r="DZ60" s="571"/>
      <c r="EA60" s="227"/>
      <c r="EB60" s="225"/>
      <c r="EC60" s="226"/>
      <c r="ED60" s="571"/>
      <c r="EE60" s="227"/>
      <c r="EF60" s="225"/>
      <c r="EG60" s="226"/>
      <c r="EH60" s="571"/>
      <c r="EI60" s="227"/>
      <c r="EJ60" s="225"/>
      <c r="EK60" s="226"/>
      <c r="EL60" s="571"/>
      <c r="EM60" s="227"/>
      <c r="EN60" s="225"/>
      <c r="EO60" s="226"/>
      <c r="EP60" s="571"/>
      <c r="EQ60" s="227"/>
      <c r="ER60" s="225"/>
      <c r="ES60" s="226"/>
      <c r="ET60" s="571"/>
      <c r="EU60" s="227"/>
      <c r="EV60" s="225"/>
      <c r="EW60" s="226"/>
      <c r="EX60" s="571"/>
      <c r="EY60" s="227"/>
      <c r="EZ60" s="225"/>
      <c r="FA60" s="226"/>
      <c r="FB60" s="571"/>
      <c r="FC60" s="227"/>
      <c r="FD60" s="225"/>
      <c r="FE60" s="226"/>
      <c r="FF60" s="571"/>
      <c r="FG60" s="227"/>
      <c r="FH60" s="225"/>
      <c r="FI60" s="226"/>
      <c r="FJ60" s="571"/>
      <c r="FK60" s="227"/>
      <c r="FL60" s="225"/>
      <c r="FM60" s="226"/>
      <c r="FN60" s="571"/>
      <c r="FO60" s="227"/>
      <c r="FP60" s="225"/>
      <c r="FQ60" s="226"/>
      <c r="FR60" s="571"/>
      <c r="FS60" s="227"/>
      <c r="FT60" s="225"/>
      <c r="FU60" s="226"/>
      <c r="FV60" s="571"/>
      <c r="FW60" s="227"/>
      <c r="FX60" s="225"/>
      <c r="FY60" s="226"/>
      <c r="FZ60" s="571"/>
      <c r="GA60" s="227"/>
      <c r="GB60" s="225"/>
      <c r="GC60" s="226"/>
      <c r="GD60" s="571"/>
      <c r="GE60" s="227"/>
      <c r="GF60" s="225"/>
      <c r="GG60" s="226"/>
      <c r="GH60" s="571"/>
      <c r="GI60" s="227"/>
      <c r="GJ60" s="225"/>
      <c r="GK60" s="226"/>
      <c r="GL60" s="571"/>
      <c r="GM60" s="227"/>
      <c r="GN60" s="225"/>
      <c r="GO60" s="226"/>
      <c r="GP60" s="571"/>
      <c r="GQ60" s="227"/>
      <c r="GR60" s="225"/>
      <c r="GS60" s="226"/>
      <c r="GT60" s="571"/>
      <c r="GU60" s="227"/>
      <c r="GV60" s="225"/>
      <c r="GW60" s="226"/>
      <c r="GX60" s="571"/>
      <c r="GY60" s="227"/>
      <c r="GZ60" s="225"/>
      <c r="HA60" s="226"/>
      <c r="HB60" s="571"/>
      <c r="HC60" s="227"/>
      <c r="HD60" s="225"/>
      <c r="HE60" s="226"/>
      <c r="HF60" s="571"/>
      <c r="HG60" s="227"/>
      <c r="HH60" s="225"/>
      <c r="HI60" s="226"/>
      <c r="HJ60" s="571"/>
      <c r="HK60" s="227"/>
      <c r="HL60" s="225" t="s">
        <v>364</v>
      </c>
      <c r="HM60" s="226" t="s">
        <v>1522</v>
      </c>
      <c r="HN60" s="571" t="s">
        <v>570</v>
      </c>
      <c r="HO60" s="227">
        <v>978</v>
      </c>
      <c r="HP60" s="225"/>
      <c r="HQ60" s="226"/>
      <c r="HR60" s="571"/>
      <c r="HS60" s="227"/>
      <c r="HT60" s="225"/>
      <c r="HU60" s="226"/>
      <c r="HV60" s="554"/>
      <c r="HW60" s="227"/>
      <c r="HX60" s="225"/>
      <c r="HY60" s="226"/>
      <c r="HZ60" s="554"/>
      <c r="IA60" s="227"/>
      <c r="IB60" s="225"/>
      <c r="IC60" s="226"/>
      <c r="ID60" s="554"/>
      <c r="IE60" s="227"/>
      <c r="IG60" s="708"/>
      <c r="IH60" s="705"/>
      <c r="II60" s="706"/>
      <c r="IK60" s="574">
        <f t="shared" si="18"/>
        <v>1012</v>
      </c>
      <c r="IL60" s="229">
        <f t="shared" si="20"/>
        <v>118</v>
      </c>
      <c r="IM60" s="224" t="str">
        <f t="shared" si="21"/>
        <v>3'06"70</v>
      </c>
      <c r="IN60" s="224" t="str">
        <f t="shared" si="22"/>
        <v>200m NL</v>
      </c>
    </row>
    <row r="61" spans="1:248" s="229" customFormat="1" ht="15.75" thickBot="1">
      <c r="A61" s="145" t="s">
        <v>117</v>
      </c>
      <c r="B61" s="266" t="s">
        <v>168</v>
      </c>
      <c r="C61" s="133">
        <v>1943</v>
      </c>
      <c r="D61" s="134">
        <f t="shared" si="19"/>
        <v>74</v>
      </c>
      <c r="E61" s="354" t="str">
        <f t="shared" si="8"/>
        <v>M10</v>
      </c>
      <c r="F61" s="225"/>
      <c r="G61" s="226"/>
      <c r="H61" s="571"/>
      <c r="I61" s="227"/>
      <c r="J61" s="225"/>
      <c r="K61" s="226"/>
      <c r="L61" s="571"/>
      <c r="M61" s="227"/>
      <c r="N61" s="225"/>
      <c r="O61" s="226"/>
      <c r="P61" s="571"/>
      <c r="Q61" s="227"/>
      <c r="R61" s="225"/>
      <c r="S61" s="226"/>
      <c r="T61" s="571"/>
      <c r="U61" s="227"/>
      <c r="V61" s="225"/>
      <c r="W61" s="226"/>
      <c r="X61" s="571"/>
      <c r="Y61" s="227"/>
      <c r="Z61" s="225"/>
      <c r="AA61" s="226"/>
      <c r="AB61" s="571"/>
      <c r="AC61" s="227"/>
      <c r="AD61" s="225"/>
      <c r="AE61" s="226"/>
      <c r="AF61" s="571"/>
      <c r="AG61" s="227"/>
      <c r="AH61" s="225"/>
      <c r="AI61" s="226"/>
      <c r="AJ61" s="571"/>
      <c r="AK61" s="227"/>
      <c r="AL61" s="225"/>
      <c r="AM61" s="226"/>
      <c r="AN61" s="571"/>
      <c r="AO61" s="227"/>
      <c r="AP61" s="225"/>
      <c r="AQ61" s="226"/>
      <c r="AR61" s="571"/>
      <c r="AS61" s="227"/>
      <c r="AT61" s="225"/>
      <c r="AU61" s="226"/>
      <c r="AV61" s="571"/>
      <c r="AW61" s="227"/>
      <c r="AX61" s="225"/>
      <c r="AY61" s="226"/>
      <c r="AZ61" s="571"/>
      <c r="BA61" s="227"/>
      <c r="BB61" s="225"/>
      <c r="BC61" s="226"/>
      <c r="BD61" s="571"/>
      <c r="BE61" s="227"/>
      <c r="BF61" s="266">
        <f t="shared" si="14"/>
        <v>75</v>
      </c>
      <c r="BG61" s="354" t="str">
        <f t="shared" si="9"/>
        <v>M11</v>
      </c>
      <c r="BH61" s="225" t="s">
        <v>367</v>
      </c>
      <c r="BI61" s="226" t="s">
        <v>854</v>
      </c>
      <c r="BJ61" s="571" t="s">
        <v>570</v>
      </c>
      <c r="BK61" s="227">
        <v>780</v>
      </c>
      <c r="BL61" s="225"/>
      <c r="BM61" s="226"/>
      <c r="BN61" s="571"/>
      <c r="BO61" s="227"/>
      <c r="BP61" s="225"/>
      <c r="BQ61" s="226"/>
      <c r="BR61" s="571"/>
      <c r="BS61" s="227"/>
      <c r="BT61" s="225"/>
      <c r="BU61" s="226"/>
      <c r="BV61" s="571"/>
      <c r="BW61" s="227"/>
      <c r="BX61" s="225"/>
      <c r="BY61" s="226"/>
      <c r="BZ61" s="571"/>
      <c r="CA61" s="227"/>
      <c r="CB61" s="225"/>
      <c r="CC61" s="226"/>
      <c r="CD61" s="571"/>
      <c r="CE61" s="227"/>
      <c r="CF61" s="225"/>
      <c r="CG61" s="226"/>
      <c r="CH61" s="571"/>
      <c r="CI61" s="227"/>
      <c r="CJ61" s="225"/>
      <c r="CK61" s="226"/>
      <c r="CL61" s="571"/>
      <c r="CM61" s="227"/>
      <c r="CN61" s="225"/>
      <c r="CO61" s="226"/>
      <c r="CP61" s="571"/>
      <c r="CQ61" s="227"/>
      <c r="CR61" s="225"/>
      <c r="CS61" s="226"/>
      <c r="CT61" s="571"/>
      <c r="CU61" s="227"/>
      <c r="CV61" s="225"/>
      <c r="CW61" s="226"/>
      <c r="CX61" s="571"/>
      <c r="CY61" s="227"/>
      <c r="CZ61" s="225"/>
      <c r="DA61" s="226"/>
      <c r="DB61" s="571"/>
      <c r="DC61" s="227"/>
      <c r="DD61" s="225"/>
      <c r="DE61" s="226"/>
      <c r="DF61" s="571"/>
      <c r="DG61" s="227"/>
      <c r="DH61" s="225"/>
      <c r="DI61" s="226"/>
      <c r="DJ61" s="571"/>
      <c r="DK61" s="227"/>
      <c r="DL61" s="225"/>
      <c r="DM61" s="226"/>
      <c r="DN61" s="571"/>
      <c r="DO61" s="227"/>
      <c r="DP61" s="225" t="s">
        <v>368</v>
      </c>
      <c r="DQ61" s="226" t="s">
        <v>1139</v>
      </c>
      <c r="DR61" s="571" t="s">
        <v>570</v>
      </c>
      <c r="DS61" s="227">
        <v>947</v>
      </c>
      <c r="DT61" s="225"/>
      <c r="DU61" s="226"/>
      <c r="DV61" s="571"/>
      <c r="DW61" s="227"/>
      <c r="DX61" s="225"/>
      <c r="DY61" s="226"/>
      <c r="DZ61" s="571"/>
      <c r="EA61" s="227"/>
      <c r="EB61" s="225"/>
      <c r="EC61" s="226"/>
      <c r="ED61" s="571"/>
      <c r="EE61" s="227"/>
      <c r="EF61" s="225"/>
      <c r="EG61" s="226"/>
      <c r="EH61" s="571"/>
      <c r="EI61" s="227"/>
      <c r="EJ61" s="225"/>
      <c r="EK61" s="226"/>
      <c r="EL61" s="571"/>
      <c r="EM61" s="227"/>
      <c r="EN61" s="225"/>
      <c r="EO61" s="226"/>
      <c r="EP61" s="571"/>
      <c r="EQ61" s="227"/>
      <c r="ER61" s="225"/>
      <c r="ES61" s="226"/>
      <c r="ET61" s="571"/>
      <c r="EU61" s="227"/>
      <c r="EV61" s="225"/>
      <c r="EW61" s="226"/>
      <c r="EX61" s="571"/>
      <c r="EY61" s="227"/>
      <c r="EZ61" s="225"/>
      <c r="FA61" s="226"/>
      <c r="FB61" s="571"/>
      <c r="FC61" s="227"/>
      <c r="FD61" s="225"/>
      <c r="FE61" s="226"/>
      <c r="FF61" s="571"/>
      <c r="FG61" s="227"/>
      <c r="FH61" s="225"/>
      <c r="FI61" s="226"/>
      <c r="FJ61" s="571"/>
      <c r="FK61" s="227"/>
      <c r="FL61" s="225"/>
      <c r="FM61" s="226"/>
      <c r="FN61" s="571"/>
      <c r="FO61" s="227"/>
      <c r="FP61" s="225"/>
      <c r="FQ61" s="226"/>
      <c r="FR61" s="571"/>
      <c r="FS61" s="227"/>
      <c r="FT61" s="225"/>
      <c r="FU61" s="226"/>
      <c r="FV61" s="571"/>
      <c r="FW61" s="227"/>
      <c r="FX61" s="225"/>
      <c r="FY61" s="226"/>
      <c r="FZ61" s="571"/>
      <c r="GA61" s="227"/>
      <c r="GB61" s="225"/>
      <c r="GC61" s="226"/>
      <c r="GD61" s="571"/>
      <c r="GE61" s="227"/>
      <c r="GF61" s="225"/>
      <c r="GG61" s="226"/>
      <c r="GH61" s="571"/>
      <c r="GI61" s="227"/>
      <c r="GJ61" s="225"/>
      <c r="GK61" s="226"/>
      <c r="GL61" s="571"/>
      <c r="GM61" s="227"/>
      <c r="GN61" s="225"/>
      <c r="GO61" s="226"/>
      <c r="GP61" s="571"/>
      <c r="GQ61" s="227"/>
      <c r="GR61" s="225"/>
      <c r="GS61" s="226"/>
      <c r="GT61" s="571"/>
      <c r="GU61" s="227"/>
      <c r="GV61" s="225"/>
      <c r="GW61" s="226"/>
      <c r="GX61" s="571"/>
      <c r="GY61" s="227"/>
      <c r="GZ61" s="225"/>
      <c r="HA61" s="226"/>
      <c r="HB61" s="571"/>
      <c r="HC61" s="227"/>
      <c r="HD61" s="225"/>
      <c r="HE61" s="226"/>
      <c r="HF61" s="571"/>
      <c r="HG61" s="227"/>
      <c r="HH61" s="225"/>
      <c r="HI61" s="226"/>
      <c r="HJ61" s="571"/>
      <c r="HK61" s="227"/>
      <c r="HL61" s="225" t="s">
        <v>368</v>
      </c>
      <c r="HM61" s="226" t="s">
        <v>1523</v>
      </c>
      <c r="HN61" s="571" t="s">
        <v>570</v>
      </c>
      <c r="HO61" s="227">
        <v>899</v>
      </c>
      <c r="HP61" s="225"/>
      <c r="HQ61" s="226"/>
      <c r="HR61" s="571"/>
      <c r="HS61" s="227"/>
      <c r="HT61" s="225"/>
      <c r="HU61" s="226"/>
      <c r="HV61" s="554"/>
      <c r="HW61" s="227"/>
      <c r="HX61" s="225"/>
      <c r="HY61" s="226"/>
      <c r="HZ61" s="554"/>
      <c r="IA61" s="227"/>
      <c r="IB61" s="225"/>
      <c r="IC61" s="226"/>
      <c r="ID61" s="554"/>
      <c r="IE61" s="227"/>
      <c r="IG61" s="708"/>
      <c r="IH61" s="705"/>
      <c r="II61" s="706"/>
      <c r="IK61" s="574">
        <f t="shared" si="18"/>
        <v>947</v>
      </c>
      <c r="IL61" s="229">
        <f t="shared" si="20"/>
        <v>118</v>
      </c>
      <c r="IM61" s="224" t="str">
        <f t="shared" si="21"/>
        <v>6'44"26</v>
      </c>
      <c r="IN61" s="224" t="str">
        <f t="shared" si="22"/>
        <v>400m NL</v>
      </c>
    </row>
    <row r="62" spans="1:248" s="229" customFormat="1" ht="15.75" thickBot="1">
      <c r="A62" s="145" t="s">
        <v>117</v>
      </c>
      <c r="B62" s="266" t="s">
        <v>168</v>
      </c>
      <c r="C62" s="133">
        <v>1943</v>
      </c>
      <c r="D62" s="134">
        <f t="shared" si="19"/>
        <v>74</v>
      </c>
      <c r="E62" s="354" t="str">
        <f t="shared" si="8"/>
        <v>M10</v>
      </c>
      <c r="F62" s="225"/>
      <c r="G62" s="226"/>
      <c r="H62" s="571"/>
      <c r="I62" s="227"/>
      <c r="J62" s="225"/>
      <c r="K62" s="226"/>
      <c r="L62" s="571"/>
      <c r="M62" s="227"/>
      <c r="N62" s="225"/>
      <c r="O62" s="226"/>
      <c r="P62" s="571"/>
      <c r="Q62" s="227"/>
      <c r="R62" s="225"/>
      <c r="S62" s="226"/>
      <c r="T62" s="571"/>
      <c r="U62" s="227"/>
      <c r="V62" s="225"/>
      <c r="W62" s="226"/>
      <c r="X62" s="571"/>
      <c r="Y62" s="227"/>
      <c r="Z62" s="225"/>
      <c r="AA62" s="226"/>
      <c r="AB62" s="571"/>
      <c r="AC62" s="227"/>
      <c r="AD62" s="225"/>
      <c r="AE62" s="226"/>
      <c r="AF62" s="571"/>
      <c r="AG62" s="227"/>
      <c r="AH62" s="225"/>
      <c r="AI62" s="226"/>
      <c r="AJ62" s="571"/>
      <c r="AK62" s="227"/>
      <c r="AL62" s="225"/>
      <c r="AM62" s="226"/>
      <c r="AN62" s="571"/>
      <c r="AO62" s="227"/>
      <c r="AP62" s="225"/>
      <c r="AQ62" s="226"/>
      <c r="AR62" s="571"/>
      <c r="AS62" s="227"/>
      <c r="AT62" s="225"/>
      <c r="AU62" s="226"/>
      <c r="AV62" s="571"/>
      <c r="AW62" s="227"/>
      <c r="AX62" s="225"/>
      <c r="AY62" s="226"/>
      <c r="AZ62" s="571"/>
      <c r="BA62" s="227"/>
      <c r="BB62" s="225"/>
      <c r="BC62" s="226"/>
      <c r="BD62" s="571"/>
      <c r="BE62" s="227"/>
      <c r="BF62" s="266">
        <f t="shared" si="14"/>
        <v>75</v>
      </c>
      <c r="BG62" s="354" t="str">
        <f t="shared" si="9"/>
        <v>M11</v>
      </c>
      <c r="BH62" s="225"/>
      <c r="BI62" s="226"/>
      <c r="BJ62" s="571"/>
      <c r="BK62" s="227"/>
      <c r="BL62" s="225"/>
      <c r="BM62" s="226"/>
      <c r="BN62" s="571"/>
      <c r="BO62" s="227"/>
      <c r="BP62" s="225"/>
      <c r="BQ62" s="226"/>
      <c r="BR62" s="571"/>
      <c r="BS62" s="227"/>
      <c r="BT62" s="225"/>
      <c r="BU62" s="226"/>
      <c r="BV62" s="571"/>
      <c r="BW62" s="227"/>
      <c r="BX62" s="225"/>
      <c r="BY62" s="226"/>
      <c r="BZ62" s="571"/>
      <c r="CA62" s="227"/>
      <c r="CB62" s="225"/>
      <c r="CC62" s="226"/>
      <c r="CD62" s="571"/>
      <c r="CE62" s="227"/>
      <c r="CF62" s="225"/>
      <c r="CG62" s="226"/>
      <c r="CH62" s="571"/>
      <c r="CI62" s="227"/>
      <c r="CJ62" s="225"/>
      <c r="CK62" s="226"/>
      <c r="CL62" s="571"/>
      <c r="CM62" s="227"/>
      <c r="CN62" s="225"/>
      <c r="CO62" s="226"/>
      <c r="CP62" s="571"/>
      <c r="CQ62" s="227"/>
      <c r="CR62" s="225"/>
      <c r="CS62" s="226"/>
      <c r="CT62" s="571"/>
      <c r="CU62" s="227"/>
      <c r="CV62" s="225"/>
      <c r="CW62" s="226"/>
      <c r="CX62" s="571"/>
      <c r="CY62" s="227"/>
      <c r="CZ62" s="225"/>
      <c r="DA62" s="226"/>
      <c r="DB62" s="571"/>
      <c r="DC62" s="227"/>
      <c r="DD62" s="225"/>
      <c r="DE62" s="226"/>
      <c r="DF62" s="571"/>
      <c r="DG62" s="227"/>
      <c r="DH62" s="225"/>
      <c r="DI62" s="226"/>
      <c r="DJ62" s="571"/>
      <c r="DK62" s="227"/>
      <c r="DL62" s="225"/>
      <c r="DM62" s="226"/>
      <c r="DN62" s="571"/>
      <c r="DO62" s="227"/>
      <c r="DP62" s="225" t="s">
        <v>373</v>
      </c>
      <c r="DQ62" s="226" t="s">
        <v>1140</v>
      </c>
      <c r="DR62" s="571" t="s">
        <v>570</v>
      </c>
      <c r="DS62" s="227">
        <v>931</v>
      </c>
      <c r="DT62" s="225"/>
      <c r="DU62" s="226"/>
      <c r="DV62" s="571"/>
      <c r="DW62" s="227"/>
      <c r="DX62" s="225"/>
      <c r="DY62" s="226"/>
      <c r="DZ62" s="571"/>
      <c r="EA62" s="227"/>
      <c r="EB62" s="225"/>
      <c r="EC62" s="226"/>
      <c r="ED62" s="571"/>
      <c r="EE62" s="227"/>
      <c r="EF62" s="225"/>
      <c r="EG62" s="226"/>
      <c r="EH62" s="571"/>
      <c r="EI62" s="227"/>
      <c r="EJ62" s="225"/>
      <c r="EK62" s="226"/>
      <c r="EL62" s="571"/>
      <c r="EM62" s="227"/>
      <c r="EN62" s="225"/>
      <c r="EO62" s="226"/>
      <c r="EP62" s="571"/>
      <c r="EQ62" s="227"/>
      <c r="ER62" s="225"/>
      <c r="ES62" s="226"/>
      <c r="ET62" s="571"/>
      <c r="EU62" s="227"/>
      <c r="EV62" s="225"/>
      <c r="EW62" s="226"/>
      <c r="EX62" s="571"/>
      <c r="EY62" s="227"/>
      <c r="EZ62" s="225"/>
      <c r="FA62" s="226"/>
      <c r="FB62" s="571"/>
      <c r="FC62" s="227"/>
      <c r="FD62" s="225"/>
      <c r="FE62" s="226"/>
      <c r="FF62" s="571"/>
      <c r="FG62" s="227"/>
      <c r="FH62" s="225"/>
      <c r="FI62" s="226"/>
      <c r="FJ62" s="571"/>
      <c r="FK62" s="227"/>
      <c r="FL62" s="225"/>
      <c r="FM62" s="226"/>
      <c r="FN62" s="571"/>
      <c r="FO62" s="227"/>
      <c r="FP62" s="225"/>
      <c r="FQ62" s="226"/>
      <c r="FR62" s="571"/>
      <c r="FS62" s="227"/>
      <c r="FT62" s="225"/>
      <c r="FU62" s="226"/>
      <c r="FV62" s="571"/>
      <c r="FW62" s="227"/>
      <c r="FX62" s="225"/>
      <c r="FY62" s="226"/>
      <c r="FZ62" s="571"/>
      <c r="GA62" s="227"/>
      <c r="GB62" s="225"/>
      <c r="GC62" s="226"/>
      <c r="GD62" s="571"/>
      <c r="GE62" s="227"/>
      <c r="GF62" s="225"/>
      <c r="GG62" s="226"/>
      <c r="GH62" s="571"/>
      <c r="GI62" s="227"/>
      <c r="GJ62" s="225"/>
      <c r="GK62" s="226"/>
      <c r="GL62" s="571"/>
      <c r="GM62" s="227"/>
      <c r="GN62" s="225"/>
      <c r="GO62" s="226"/>
      <c r="GP62" s="571"/>
      <c r="GQ62" s="227"/>
      <c r="GR62" s="225"/>
      <c r="GS62" s="226"/>
      <c r="GT62" s="571"/>
      <c r="GU62" s="227"/>
      <c r="GV62" s="225"/>
      <c r="GW62" s="226"/>
      <c r="GX62" s="571"/>
      <c r="GY62" s="227"/>
      <c r="GZ62" s="225"/>
      <c r="HA62" s="226"/>
      <c r="HB62" s="571"/>
      <c r="HC62" s="227"/>
      <c r="HD62" s="225"/>
      <c r="HE62" s="226"/>
      <c r="HF62" s="571"/>
      <c r="HG62" s="227"/>
      <c r="HH62" s="225"/>
      <c r="HI62" s="226"/>
      <c r="HJ62" s="571"/>
      <c r="HK62" s="227"/>
      <c r="HL62" s="225" t="s">
        <v>397</v>
      </c>
      <c r="HM62" s="226" t="s">
        <v>1524</v>
      </c>
      <c r="HN62" s="571" t="s">
        <v>570</v>
      </c>
      <c r="HO62" s="227">
        <v>865</v>
      </c>
      <c r="HP62" s="225"/>
      <c r="HQ62" s="226"/>
      <c r="HR62" s="571"/>
      <c r="HS62" s="227"/>
      <c r="HT62" s="225"/>
      <c r="HU62" s="226"/>
      <c r="HV62" s="554"/>
      <c r="HW62" s="227"/>
      <c r="HX62" s="225"/>
      <c r="HY62" s="226"/>
      <c r="HZ62" s="554"/>
      <c r="IA62" s="227"/>
      <c r="IB62" s="225"/>
      <c r="IC62" s="226"/>
      <c r="ID62" s="554"/>
      <c r="IE62" s="227"/>
      <c r="IG62" s="708"/>
      <c r="IH62" s="705"/>
      <c r="II62" s="706"/>
      <c r="IK62" s="574">
        <f t="shared" si="18"/>
        <v>931</v>
      </c>
      <c r="IL62" s="229">
        <f t="shared" si="20"/>
        <v>118</v>
      </c>
      <c r="IM62" s="555" t="str">
        <f t="shared" si="21"/>
        <v>27'09"33</v>
      </c>
      <c r="IN62" s="555" t="str">
        <f t="shared" si="22"/>
        <v>1500m NL</v>
      </c>
    </row>
    <row r="63" spans="1:248" s="229" customFormat="1" ht="15.75" thickBot="1">
      <c r="A63" s="146" t="s">
        <v>117</v>
      </c>
      <c r="B63" s="265" t="s">
        <v>168</v>
      </c>
      <c r="C63" s="135">
        <v>1943</v>
      </c>
      <c r="D63" s="136">
        <f t="shared" si="19"/>
        <v>74</v>
      </c>
      <c r="E63" s="354" t="str">
        <f t="shared" si="8"/>
        <v>M10</v>
      </c>
      <c r="F63" s="230"/>
      <c r="G63" s="232"/>
      <c r="H63" s="231"/>
      <c r="I63" s="233"/>
      <c r="J63" s="230"/>
      <c r="K63" s="232"/>
      <c r="L63" s="231"/>
      <c r="M63" s="233"/>
      <c r="N63" s="230"/>
      <c r="O63" s="232"/>
      <c r="P63" s="231"/>
      <c r="Q63" s="233"/>
      <c r="R63" s="230"/>
      <c r="S63" s="232"/>
      <c r="T63" s="231"/>
      <c r="U63" s="233"/>
      <c r="V63" s="230"/>
      <c r="W63" s="232"/>
      <c r="X63" s="231"/>
      <c r="Y63" s="233"/>
      <c r="Z63" s="230"/>
      <c r="AA63" s="232"/>
      <c r="AB63" s="231"/>
      <c r="AC63" s="233"/>
      <c r="AD63" s="230"/>
      <c r="AE63" s="232"/>
      <c r="AF63" s="231"/>
      <c r="AG63" s="233"/>
      <c r="AH63" s="230"/>
      <c r="AI63" s="232"/>
      <c r="AJ63" s="231"/>
      <c r="AK63" s="233"/>
      <c r="AL63" s="230"/>
      <c r="AM63" s="232"/>
      <c r="AN63" s="231"/>
      <c r="AO63" s="233"/>
      <c r="AP63" s="230"/>
      <c r="AQ63" s="232"/>
      <c r="AR63" s="231"/>
      <c r="AS63" s="233"/>
      <c r="AT63" s="230"/>
      <c r="AU63" s="232"/>
      <c r="AV63" s="231"/>
      <c r="AW63" s="233"/>
      <c r="AX63" s="230"/>
      <c r="AY63" s="232"/>
      <c r="AZ63" s="231"/>
      <c r="BA63" s="233"/>
      <c r="BB63" s="230"/>
      <c r="BC63" s="232"/>
      <c r="BD63" s="231"/>
      <c r="BE63" s="233"/>
      <c r="BF63" s="265">
        <f t="shared" si="14"/>
        <v>75</v>
      </c>
      <c r="BG63" s="354" t="str">
        <f t="shared" si="9"/>
        <v>M11</v>
      </c>
      <c r="BH63" s="230"/>
      <c r="BI63" s="232"/>
      <c r="BJ63" s="231"/>
      <c r="BK63" s="233"/>
      <c r="BL63" s="230"/>
      <c r="BM63" s="232"/>
      <c r="BN63" s="231"/>
      <c r="BO63" s="233"/>
      <c r="BP63" s="230"/>
      <c r="BQ63" s="232"/>
      <c r="BR63" s="231"/>
      <c r="BS63" s="233"/>
      <c r="BT63" s="230"/>
      <c r="BU63" s="232"/>
      <c r="BV63" s="231"/>
      <c r="BW63" s="233"/>
      <c r="BX63" s="230"/>
      <c r="BY63" s="232"/>
      <c r="BZ63" s="231"/>
      <c r="CA63" s="233"/>
      <c r="CB63" s="230"/>
      <c r="CC63" s="232"/>
      <c r="CD63" s="231"/>
      <c r="CE63" s="233"/>
      <c r="CF63" s="230"/>
      <c r="CG63" s="232"/>
      <c r="CH63" s="231"/>
      <c r="CI63" s="233"/>
      <c r="CJ63" s="230"/>
      <c r="CK63" s="232"/>
      <c r="CL63" s="231"/>
      <c r="CM63" s="233"/>
      <c r="CN63" s="230"/>
      <c r="CO63" s="232"/>
      <c r="CP63" s="231"/>
      <c r="CQ63" s="233"/>
      <c r="CR63" s="230"/>
      <c r="CS63" s="232"/>
      <c r="CT63" s="231"/>
      <c r="CU63" s="233"/>
      <c r="CV63" s="230"/>
      <c r="CW63" s="232"/>
      <c r="CX63" s="231"/>
      <c r="CY63" s="233"/>
      <c r="CZ63" s="230"/>
      <c r="DA63" s="232"/>
      <c r="DB63" s="231"/>
      <c r="DC63" s="233"/>
      <c r="DD63" s="230"/>
      <c r="DE63" s="232"/>
      <c r="DF63" s="231"/>
      <c r="DG63" s="233"/>
      <c r="DH63" s="230"/>
      <c r="DI63" s="232"/>
      <c r="DJ63" s="231"/>
      <c r="DK63" s="233"/>
      <c r="DL63" s="230"/>
      <c r="DM63" s="232"/>
      <c r="DN63" s="231"/>
      <c r="DO63" s="233"/>
      <c r="DP63" s="230" t="s">
        <v>1135</v>
      </c>
      <c r="DQ63" s="232" t="s">
        <v>1141</v>
      </c>
      <c r="DR63" s="231" t="s">
        <v>447</v>
      </c>
      <c r="DS63" s="233">
        <v>1041</v>
      </c>
      <c r="DT63" s="230"/>
      <c r="DU63" s="232"/>
      <c r="DV63" s="231"/>
      <c r="DW63" s="233"/>
      <c r="DX63" s="230"/>
      <c r="DY63" s="232"/>
      <c r="DZ63" s="231"/>
      <c r="EA63" s="233"/>
      <c r="EB63" s="230"/>
      <c r="EC63" s="232"/>
      <c r="ED63" s="231"/>
      <c r="EE63" s="233"/>
      <c r="EF63" s="230"/>
      <c r="EG63" s="232"/>
      <c r="EH63" s="231"/>
      <c r="EI63" s="233"/>
      <c r="EJ63" s="230"/>
      <c r="EK63" s="232"/>
      <c r="EL63" s="231"/>
      <c r="EM63" s="233"/>
      <c r="EN63" s="230"/>
      <c r="EO63" s="232"/>
      <c r="EP63" s="231"/>
      <c r="EQ63" s="233"/>
      <c r="ER63" s="230"/>
      <c r="ES63" s="232"/>
      <c r="ET63" s="231"/>
      <c r="EU63" s="233"/>
      <c r="EV63" s="230"/>
      <c r="EW63" s="232"/>
      <c r="EX63" s="231"/>
      <c r="EY63" s="233"/>
      <c r="EZ63" s="230"/>
      <c r="FA63" s="232"/>
      <c r="FB63" s="231"/>
      <c r="FC63" s="233"/>
      <c r="FD63" s="230"/>
      <c r="FE63" s="232"/>
      <c r="FF63" s="231"/>
      <c r="FG63" s="233"/>
      <c r="FH63" s="230"/>
      <c r="FI63" s="232"/>
      <c r="FJ63" s="231"/>
      <c r="FK63" s="233"/>
      <c r="FL63" s="230"/>
      <c r="FM63" s="232"/>
      <c r="FN63" s="231"/>
      <c r="FO63" s="233"/>
      <c r="FP63" s="230"/>
      <c r="FQ63" s="232"/>
      <c r="FR63" s="231"/>
      <c r="FS63" s="233"/>
      <c r="FT63" s="230"/>
      <c r="FU63" s="232"/>
      <c r="FV63" s="231"/>
      <c r="FW63" s="233"/>
      <c r="FX63" s="230"/>
      <c r="FY63" s="232"/>
      <c r="FZ63" s="231"/>
      <c r="GA63" s="233"/>
      <c r="GB63" s="230"/>
      <c r="GC63" s="232"/>
      <c r="GD63" s="231"/>
      <c r="GE63" s="233"/>
      <c r="GF63" s="230"/>
      <c r="GG63" s="232"/>
      <c r="GH63" s="231"/>
      <c r="GI63" s="233"/>
      <c r="GJ63" s="230"/>
      <c r="GK63" s="232"/>
      <c r="GL63" s="231"/>
      <c r="GM63" s="233"/>
      <c r="GN63" s="230"/>
      <c r="GO63" s="232"/>
      <c r="GP63" s="231"/>
      <c r="GQ63" s="233"/>
      <c r="GR63" s="230"/>
      <c r="GS63" s="232"/>
      <c r="GT63" s="231"/>
      <c r="GU63" s="233"/>
      <c r="GV63" s="230"/>
      <c r="GW63" s="232"/>
      <c r="GX63" s="231"/>
      <c r="GY63" s="233"/>
      <c r="GZ63" s="230"/>
      <c r="HA63" s="232"/>
      <c r="HB63" s="231"/>
      <c r="HC63" s="233"/>
      <c r="HD63" s="230"/>
      <c r="HE63" s="232"/>
      <c r="HF63" s="231"/>
      <c r="HG63" s="233"/>
      <c r="HH63" s="230"/>
      <c r="HI63" s="232"/>
      <c r="HJ63" s="231"/>
      <c r="HK63" s="233"/>
      <c r="HL63" s="230" t="s">
        <v>1525</v>
      </c>
      <c r="HM63" s="232" t="s">
        <v>1526</v>
      </c>
      <c r="HN63" s="231" t="s">
        <v>447</v>
      </c>
      <c r="HO63" s="233">
        <v>1001</v>
      </c>
      <c r="HP63" s="230"/>
      <c r="HQ63" s="232"/>
      <c r="HR63" s="231"/>
      <c r="HS63" s="233"/>
      <c r="HT63" s="230"/>
      <c r="HU63" s="232"/>
      <c r="HV63" s="231"/>
      <c r="HW63" s="233"/>
      <c r="HX63" s="230"/>
      <c r="HY63" s="232"/>
      <c r="HZ63" s="231"/>
      <c r="IA63" s="233"/>
      <c r="IB63" s="230"/>
      <c r="IC63" s="232"/>
      <c r="ID63" s="231"/>
      <c r="IE63" s="233"/>
      <c r="IG63" s="708"/>
      <c r="IH63" s="705"/>
      <c r="II63" s="706"/>
      <c r="IK63" s="574">
        <f t="shared" si="18"/>
        <v>1041</v>
      </c>
      <c r="IL63" s="229">
        <f t="shared" si="20"/>
        <v>118</v>
      </c>
      <c r="IM63" s="555" t="str">
        <f t="shared" si="21"/>
        <v>35"91</v>
      </c>
      <c r="IN63" s="555" t="str">
        <f t="shared" si="22"/>
        <v>4x50m NL R</v>
      </c>
    </row>
    <row r="64" spans="1:248" s="229" customFormat="1" ht="15.75" thickBot="1">
      <c r="A64" s="148" t="s">
        <v>105</v>
      </c>
      <c r="B64" s="240" t="s">
        <v>167</v>
      </c>
      <c r="C64" s="235">
        <v>1947</v>
      </c>
      <c r="D64" s="236">
        <f t="shared" si="19"/>
        <v>70</v>
      </c>
      <c r="E64" s="352" t="str">
        <f t="shared" si="8"/>
        <v>M10</v>
      </c>
      <c r="F64" s="237"/>
      <c r="G64" s="238"/>
      <c r="H64" s="236"/>
      <c r="I64" s="239"/>
      <c r="J64" s="237"/>
      <c r="K64" s="238"/>
      <c r="L64" s="236"/>
      <c r="M64" s="239"/>
      <c r="N64" s="237"/>
      <c r="O64" s="238"/>
      <c r="P64" s="236"/>
      <c r="Q64" s="239"/>
      <c r="R64" s="237"/>
      <c r="S64" s="238"/>
      <c r="T64" s="236"/>
      <c r="U64" s="239"/>
      <c r="V64" s="237"/>
      <c r="W64" s="238"/>
      <c r="X64" s="236"/>
      <c r="Y64" s="239"/>
      <c r="Z64" s="237"/>
      <c r="AA64" s="238"/>
      <c r="AB64" s="236"/>
      <c r="AC64" s="239"/>
      <c r="AD64" s="237"/>
      <c r="AE64" s="238"/>
      <c r="AF64" s="236"/>
      <c r="AG64" s="239"/>
      <c r="AH64" s="237"/>
      <c r="AI64" s="238"/>
      <c r="AJ64" s="236"/>
      <c r="AK64" s="239"/>
      <c r="AL64" s="237"/>
      <c r="AM64" s="238"/>
      <c r="AN64" s="236"/>
      <c r="AO64" s="239"/>
      <c r="AP64" s="237"/>
      <c r="AQ64" s="238"/>
      <c r="AR64" s="236"/>
      <c r="AS64" s="239"/>
      <c r="AT64" s="237"/>
      <c r="AU64" s="238"/>
      <c r="AV64" s="236"/>
      <c r="AW64" s="239"/>
      <c r="AX64" s="237"/>
      <c r="AY64" s="238"/>
      <c r="AZ64" s="236"/>
      <c r="BA64" s="239"/>
      <c r="BB64" s="237"/>
      <c r="BC64" s="238"/>
      <c r="BD64" s="236"/>
      <c r="BE64" s="239"/>
      <c r="BF64" s="240">
        <f t="shared" si="14"/>
        <v>71</v>
      </c>
      <c r="BG64" s="352" t="str">
        <f t="shared" si="9"/>
        <v>M10</v>
      </c>
      <c r="BH64" s="237"/>
      <c r="BI64" s="238"/>
      <c r="BJ64" s="236"/>
      <c r="BK64" s="239"/>
      <c r="BL64" s="237"/>
      <c r="BM64" s="238"/>
      <c r="BN64" s="236"/>
      <c r="BO64" s="239"/>
      <c r="BP64" s="237"/>
      <c r="BQ64" s="238"/>
      <c r="BR64" s="236"/>
      <c r="BS64" s="239"/>
      <c r="BT64" s="237"/>
      <c r="BU64" s="238"/>
      <c r="BV64" s="236"/>
      <c r="BW64" s="239"/>
      <c r="BX64" s="237"/>
      <c r="BY64" s="238"/>
      <c r="BZ64" s="236"/>
      <c r="CA64" s="239"/>
      <c r="CB64" s="237"/>
      <c r="CC64" s="238"/>
      <c r="CD64" s="236"/>
      <c r="CE64" s="239"/>
      <c r="CF64" s="237"/>
      <c r="CG64" s="238"/>
      <c r="CH64" s="236"/>
      <c r="CI64" s="239"/>
      <c r="CJ64" s="237"/>
      <c r="CK64" s="238"/>
      <c r="CL64" s="236"/>
      <c r="CM64" s="239"/>
      <c r="CN64" s="237"/>
      <c r="CO64" s="238"/>
      <c r="CP64" s="236"/>
      <c r="CQ64" s="239"/>
      <c r="CR64" s="237"/>
      <c r="CS64" s="238"/>
      <c r="CT64" s="236"/>
      <c r="CU64" s="239"/>
      <c r="CV64" s="237"/>
      <c r="CW64" s="238"/>
      <c r="CX64" s="236"/>
      <c r="CY64" s="239"/>
      <c r="CZ64" s="237"/>
      <c r="DA64" s="238"/>
      <c r="DB64" s="236"/>
      <c r="DC64" s="239"/>
      <c r="DD64" s="237"/>
      <c r="DE64" s="238"/>
      <c r="DF64" s="236"/>
      <c r="DG64" s="239"/>
      <c r="DH64" s="237"/>
      <c r="DI64" s="238"/>
      <c r="DJ64" s="236"/>
      <c r="DK64" s="239"/>
      <c r="DL64" s="237"/>
      <c r="DM64" s="238"/>
      <c r="DN64" s="236"/>
      <c r="DO64" s="239"/>
      <c r="DP64" s="237"/>
      <c r="DQ64" s="238"/>
      <c r="DR64" s="236"/>
      <c r="DS64" s="239"/>
      <c r="DT64" s="237"/>
      <c r="DU64" s="238"/>
      <c r="DV64" s="236"/>
      <c r="DW64" s="239"/>
      <c r="DX64" s="237"/>
      <c r="DY64" s="238"/>
      <c r="DZ64" s="236"/>
      <c r="EA64" s="239"/>
      <c r="EB64" s="237"/>
      <c r="EC64" s="238"/>
      <c r="ED64" s="236"/>
      <c r="EE64" s="239"/>
      <c r="EF64" s="237"/>
      <c r="EG64" s="238"/>
      <c r="EH64" s="236"/>
      <c r="EI64" s="239"/>
      <c r="EJ64" s="237"/>
      <c r="EK64" s="238"/>
      <c r="EL64" s="236"/>
      <c r="EM64" s="239"/>
      <c r="EN64" s="237"/>
      <c r="EO64" s="238"/>
      <c r="EP64" s="236"/>
      <c r="EQ64" s="239"/>
      <c r="ER64" s="237"/>
      <c r="ES64" s="238"/>
      <c r="ET64" s="236"/>
      <c r="EU64" s="239"/>
      <c r="EV64" s="237"/>
      <c r="EW64" s="238"/>
      <c r="EX64" s="236"/>
      <c r="EY64" s="239"/>
      <c r="EZ64" s="237"/>
      <c r="FA64" s="238"/>
      <c r="FB64" s="236"/>
      <c r="FC64" s="239"/>
      <c r="FD64" s="237"/>
      <c r="FE64" s="238"/>
      <c r="FF64" s="236"/>
      <c r="FG64" s="239"/>
      <c r="FH64" s="237"/>
      <c r="FI64" s="238"/>
      <c r="FJ64" s="236"/>
      <c r="FK64" s="239"/>
      <c r="FL64" s="237"/>
      <c r="FM64" s="238"/>
      <c r="FN64" s="236"/>
      <c r="FO64" s="239"/>
      <c r="FP64" s="237"/>
      <c r="FQ64" s="238"/>
      <c r="FR64" s="236"/>
      <c r="FS64" s="239"/>
      <c r="FT64" s="237"/>
      <c r="FU64" s="238"/>
      <c r="FV64" s="236"/>
      <c r="FW64" s="239"/>
      <c r="FX64" s="237"/>
      <c r="FY64" s="238"/>
      <c r="FZ64" s="236"/>
      <c r="GA64" s="239"/>
      <c r="GB64" s="237"/>
      <c r="GC64" s="238"/>
      <c r="GD64" s="236"/>
      <c r="GE64" s="239"/>
      <c r="GF64" s="237"/>
      <c r="GG64" s="238"/>
      <c r="GH64" s="236"/>
      <c r="GI64" s="239"/>
      <c r="GJ64" s="237"/>
      <c r="GK64" s="238"/>
      <c r="GL64" s="236"/>
      <c r="GM64" s="239"/>
      <c r="GN64" s="237"/>
      <c r="GO64" s="238"/>
      <c r="GP64" s="236"/>
      <c r="GQ64" s="239"/>
      <c r="GR64" s="237"/>
      <c r="GS64" s="238"/>
      <c r="GT64" s="236"/>
      <c r="GU64" s="239"/>
      <c r="GV64" s="237"/>
      <c r="GW64" s="238"/>
      <c r="GX64" s="236"/>
      <c r="GY64" s="239"/>
      <c r="GZ64" s="237"/>
      <c r="HA64" s="238"/>
      <c r="HB64" s="236"/>
      <c r="HC64" s="239"/>
      <c r="HD64" s="237"/>
      <c r="HE64" s="238"/>
      <c r="HF64" s="236"/>
      <c r="HG64" s="239"/>
      <c r="HH64" s="237"/>
      <c r="HI64" s="238"/>
      <c r="HJ64" s="236"/>
      <c r="HK64" s="239"/>
      <c r="HL64" s="237"/>
      <c r="HM64" s="238"/>
      <c r="HN64" s="236"/>
      <c r="HO64" s="239"/>
      <c r="HP64" s="237"/>
      <c r="HQ64" s="238"/>
      <c r="HR64" s="236"/>
      <c r="HS64" s="239"/>
      <c r="HT64" s="237"/>
      <c r="HU64" s="238"/>
      <c r="HV64" s="236"/>
      <c r="HW64" s="239"/>
      <c r="HX64" s="237"/>
      <c r="HY64" s="238"/>
      <c r="HZ64" s="236"/>
      <c r="IA64" s="239"/>
      <c r="IB64" s="237"/>
      <c r="IC64" s="238"/>
      <c r="ID64" s="236"/>
      <c r="IE64" s="239"/>
      <c r="IG64" s="708" t="str">
        <f>IF(ISERROR(VLOOKUP(MAX(IK64:IK66),IK64:IN66,4,FALSE)),"",VLOOKUP(MAX(IK64:IK66),IK64:IN66,4,FALSE))</f>
        <v/>
      </c>
      <c r="IH64" s="705" t="str">
        <f>IF(ISERROR(VLOOKUP(MAX(IK64:IK66),IK64:IN66,3,FALSE)),"",VLOOKUP(MAX(IK64:IK66),IK64:IN66,3,FALSE))</f>
        <v/>
      </c>
      <c r="II64" s="706" t="str">
        <f>IF(MAX(IK64:IK66)=0,"",MAX(IK64:IK66))</f>
        <v/>
      </c>
      <c r="IK64" s="574" t="str">
        <f t="shared" si="18"/>
        <v/>
      </c>
      <c r="IL64" s="229" t="str">
        <f t="shared" si="20"/>
        <v/>
      </c>
      <c r="IM64" s="224" t="str">
        <f t="shared" si="21"/>
        <v/>
      </c>
      <c r="IN64" s="224" t="str">
        <f t="shared" si="22"/>
        <v/>
      </c>
    </row>
    <row r="65" spans="1:248" s="229" customFormat="1" ht="15.75" thickBot="1">
      <c r="A65" s="145" t="s">
        <v>105</v>
      </c>
      <c r="B65" s="266" t="s">
        <v>167</v>
      </c>
      <c r="C65" s="133">
        <v>1947</v>
      </c>
      <c r="D65" s="134">
        <f t="shared" si="19"/>
        <v>70</v>
      </c>
      <c r="E65" s="354" t="str">
        <f t="shared" si="8"/>
        <v>M10</v>
      </c>
      <c r="F65" s="225"/>
      <c r="G65" s="226"/>
      <c r="H65" s="571"/>
      <c r="I65" s="227"/>
      <c r="J65" s="225"/>
      <c r="K65" s="226"/>
      <c r="L65" s="571"/>
      <c r="M65" s="227"/>
      <c r="N65" s="225"/>
      <c r="O65" s="226"/>
      <c r="P65" s="571"/>
      <c r="Q65" s="227"/>
      <c r="R65" s="225"/>
      <c r="S65" s="226"/>
      <c r="T65" s="571"/>
      <c r="U65" s="227"/>
      <c r="V65" s="225"/>
      <c r="W65" s="226"/>
      <c r="X65" s="571"/>
      <c r="Y65" s="227"/>
      <c r="Z65" s="225"/>
      <c r="AA65" s="226"/>
      <c r="AB65" s="571"/>
      <c r="AC65" s="227"/>
      <c r="AD65" s="225"/>
      <c r="AE65" s="226"/>
      <c r="AF65" s="571"/>
      <c r="AG65" s="227"/>
      <c r="AH65" s="225"/>
      <c r="AI65" s="226"/>
      <c r="AJ65" s="571"/>
      <c r="AK65" s="227"/>
      <c r="AL65" s="225"/>
      <c r="AM65" s="226"/>
      <c r="AN65" s="571"/>
      <c r="AO65" s="227"/>
      <c r="AP65" s="225"/>
      <c r="AQ65" s="226"/>
      <c r="AR65" s="571"/>
      <c r="AS65" s="227"/>
      <c r="AT65" s="225"/>
      <c r="AU65" s="226"/>
      <c r="AV65" s="571"/>
      <c r="AW65" s="227"/>
      <c r="AX65" s="225"/>
      <c r="AY65" s="226"/>
      <c r="AZ65" s="571"/>
      <c r="BA65" s="227"/>
      <c r="BB65" s="225"/>
      <c r="BC65" s="226"/>
      <c r="BD65" s="571"/>
      <c r="BE65" s="227"/>
      <c r="BF65" s="266">
        <f t="shared" si="14"/>
        <v>71</v>
      </c>
      <c r="BG65" s="354" t="str">
        <f t="shared" si="9"/>
        <v>M10</v>
      </c>
      <c r="BH65" s="225"/>
      <c r="BI65" s="226"/>
      <c r="BJ65" s="571"/>
      <c r="BK65" s="227"/>
      <c r="BL65" s="225"/>
      <c r="BM65" s="226"/>
      <c r="BN65" s="571"/>
      <c r="BO65" s="227"/>
      <c r="BP65" s="225"/>
      <c r="BQ65" s="226"/>
      <c r="BR65" s="571"/>
      <c r="BS65" s="227"/>
      <c r="BT65" s="225"/>
      <c r="BU65" s="226"/>
      <c r="BV65" s="571"/>
      <c r="BW65" s="227"/>
      <c r="BX65" s="225"/>
      <c r="BY65" s="226"/>
      <c r="BZ65" s="571"/>
      <c r="CA65" s="227"/>
      <c r="CB65" s="225"/>
      <c r="CC65" s="226"/>
      <c r="CD65" s="571"/>
      <c r="CE65" s="227"/>
      <c r="CF65" s="225"/>
      <c r="CG65" s="226"/>
      <c r="CH65" s="571"/>
      <c r="CI65" s="227"/>
      <c r="CJ65" s="225"/>
      <c r="CK65" s="226"/>
      <c r="CL65" s="571"/>
      <c r="CM65" s="227"/>
      <c r="CN65" s="225"/>
      <c r="CO65" s="226"/>
      <c r="CP65" s="571"/>
      <c r="CQ65" s="227"/>
      <c r="CR65" s="225"/>
      <c r="CS65" s="226"/>
      <c r="CT65" s="571"/>
      <c r="CU65" s="227"/>
      <c r="CV65" s="225"/>
      <c r="CW65" s="226"/>
      <c r="CX65" s="571"/>
      <c r="CY65" s="227"/>
      <c r="CZ65" s="225"/>
      <c r="DA65" s="226"/>
      <c r="DB65" s="571"/>
      <c r="DC65" s="227"/>
      <c r="DD65" s="225"/>
      <c r="DE65" s="226"/>
      <c r="DF65" s="571"/>
      <c r="DG65" s="227"/>
      <c r="DH65" s="225"/>
      <c r="DI65" s="226"/>
      <c r="DJ65" s="571"/>
      <c r="DK65" s="227"/>
      <c r="DL65" s="225"/>
      <c r="DM65" s="226"/>
      <c r="DN65" s="571"/>
      <c r="DO65" s="227"/>
      <c r="DP65" s="225"/>
      <c r="DQ65" s="226"/>
      <c r="DR65" s="571"/>
      <c r="DS65" s="227"/>
      <c r="DT65" s="225"/>
      <c r="DU65" s="226"/>
      <c r="DV65" s="571"/>
      <c r="DW65" s="227"/>
      <c r="DX65" s="225"/>
      <c r="DY65" s="226"/>
      <c r="DZ65" s="571"/>
      <c r="EA65" s="227"/>
      <c r="EB65" s="225"/>
      <c r="EC65" s="226"/>
      <c r="ED65" s="571"/>
      <c r="EE65" s="227"/>
      <c r="EF65" s="225"/>
      <c r="EG65" s="226"/>
      <c r="EH65" s="571"/>
      <c r="EI65" s="227"/>
      <c r="EJ65" s="225"/>
      <c r="EK65" s="226"/>
      <c r="EL65" s="571"/>
      <c r="EM65" s="227"/>
      <c r="EN65" s="225"/>
      <c r="EO65" s="226"/>
      <c r="EP65" s="571"/>
      <c r="EQ65" s="227"/>
      <c r="ER65" s="225"/>
      <c r="ES65" s="226"/>
      <c r="ET65" s="571"/>
      <c r="EU65" s="227"/>
      <c r="EV65" s="225"/>
      <c r="EW65" s="226"/>
      <c r="EX65" s="571"/>
      <c r="EY65" s="227"/>
      <c r="EZ65" s="225"/>
      <c r="FA65" s="226"/>
      <c r="FB65" s="571"/>
      <c r="FC65" s="227"/>
      <c r="FD65" s="225"/>
      <c r="FE65" s="226"/>
      <c r="FF65" s="571"/>
      <c r="FG65" s="227"/>
      <c r="FH65" s="225"/>
      <c r="FI65" s="226"/>
      <c r="FJ65" s="571"/>
      <c r="FK65" s="227"/>
      <c r="FL65" s="225"/>
      <c r="FM65" s="226"/>
      <c r="FN65" s="571"/>
      <c r="FO65" s="227"/>
      <c r="FP65" s="225"/>
      <c r="FQ65" s="226"/>
      <c r="FR65" s="571"/>
      <c r="FS65" s="227"/>
      <c r="FT65" s="225"/>
      <c r="FU65" s="226"/>
      <c r="FV65" s="571"/>
      <c r="FW65" s="227"/>
      <c r="FX65" s="225"/>
      <c r="FY65" s="226"/>
      <c r="FZ65" s="571"/>
      <c r="GA65" s="227"/>
      <c r="GB65" s="225"/>
      <c r="GC65" s="226"/>
      <c r="GD65" s="571"/>
      <c r="GE65" s="227"/>
      <c r="GF65" s="225"/>
      <c r="GG65" s="226"/>
      <c r="GH65" s="571"/>
      <c r="GI65" s="227"/>
      <c r="GJ65" s="225"/>
      <c r="GK65" s="226"/>
      <c r="GL65" s="571"/>
      <c r="GM65" s="227"/>
      <c r="GN65" s="225"/>
      <c r="GO65" s="226"/>
      <c r="GP65" s="571"/>
      <c r="GQ65" s="227"/>
      <c r="GR65" s="225"/>
      <c r="GS65" s="226"/>
      <c r="GT65" s="571"/>
      <c r="GU65" s="227"/>
      <c r="GV65" s="225"/>
      <c r="GW65" s="226"/>
      <c r="GX65" s="571"/>
      <c r="GY65" s="227"/>
      <c r="GZ65" s="225"/>
      <c r="HA65" s="226"/>
      <c r="HB65" s="571"/>
      <c r="HC65" s="227"/>
      <c r="HD65" s="225"/>
      <c r="HE65" s="226"/>
      <c r="HF65" s="571"/>
      <c r="HG65" s="227"/>
      <c r="HH65" s="225"/>
      <c r="HI65" s="226"/>
      <c r="HJ65" s="571"/>
      <c r="HK65" s="227"/>
      <c r="HL65" s="225"/>
      <c r="HM65" s="226"/>
      <c r="HN65" s="571"/>
      <c r="HO65" s="227"/>
      <c r="HP65" s="225"/>
      <c r="HQ65" s="226"/>
      <c r="HR65" s="571"/>
      <c r="HS65" s="227"/>
      <c r="HT65" s="225"/>
      <c r="HU65" s="226"/>
      <c r="HV65" s="221"/>
      <c r="HW65" s="227"/>
      <c r="HX65" s="225"/>
      <c r="HY65" s="226"/>
      <c r="HZ65" s="221"/>
      <c r="IA65" s="227"/>
      <c r="IB65" s="225"/>
      <c r="IC65" s="226"/>
      <c r="ID65" s="338"/>
      <c r="IE65" s="227"/>
      <c r="IG65" s="708"/>
      <c r="IH65" s="705"/>
      <c r="II65" s="706"/>
      <c r="IK65" s="574" t="str">
        <f t="shared" si="18"/>
        <v/>
      </c>
      <c r="IL65" s="229" t="str">
        <f t="shared" si="20"/>
        <v/>
      </c>
      <c r="IM65" s="224" t="str">
        <f t="shared" si="21"/>
        <v/>
      </c>
      <c r="IN65" s="224" t="str">
        <f t="shared" si="22"/>
        <v/>
      </c>
    </row>
    <row r="66" spans="1:248" s="229" customFormat="1" ht="15.75" thickBot="1">
      <c r="A66" s="146" t="s">
        <v>105</v>
      </c>
      <c r="B66" s="265" t="s">
        <v>167</v>
      </c>
      <c r="C66" s="135">
        <v>1947</v>
      </c>
      <c r="D66" s="136">
        <f t="shared" si="19"/>
        <v>70</v>
      </c>
      <c r="E66" s="353" t="str">
        <f t="shared" ref="E66:E105" si="23">VLOOKUP(INDEX(CAT,MATCH(D66,CAT)+1)-1,categorie,2,TRUE)</f>
        <v>M10</v>
      </c>
      <c r="F66" s="230"/>
      <c r="G66" s="232"/>
      <c r="H66" s="231"/>
      <c r="I66" s="233"/>
      <c r="J66" s="230"/>
      <c r="K66" s="232"/>
      <c r="L66" s="231"/>
      <c r="M66" s="233"/>
      <c r="N66" s="230"/>
      <c r="O66" s="232"/>
      <c r="P66" s="231"/>
      <c r="Q66" s="233"/>
      <c r="R66" s="230"/>
      <c r="S66" s="232"/>
      <c r="T66" s="231"/>
      <c r="U66" s="233"/>
      <c r="V66" s="230"/>
      <c r="W66" s="232"/>
      <c r="X66" s="231"/>
      <c r="Y66" s="233"/>
      <c r="Z66" s="230"/>
      <c r="AA66" s="232"/>
      <c r="AB66" s="231"/>
      <c r="AC66" s="233"/>
      <c r="AD66" s="230"/>
      <c r="AE66" s="232"/>
      <c r="AF66" s="231"/>
      <c r="AG66" s="233"/>
      <c r="AH66" s="230"/>
      <c r="AI66" s="232"/>
      <c r="AJ66" s="231"/>
      <c r="AK66" s="233"/>
      <c r="AL66" s="230"/>
      <c r="AM66" s="232"/>
      <c r="AN66" s="231"/>
      <c r="AO66" s="233"/>
      <c r="AP66" s="230"/>
      <c r="AQ66" s="232"/>
      <c r="AR66" s="231"/>
      <c r="AS66" s="233"/>
      <c r="AT66" s="230"/>
      <c r="AU66" s="232"/>
      <c r="AV66" s="231"/>
      <c r="AW66" s="233"/>
      <c r="AX66" s="230"/>
      <c r="AY66" s="232"/>
      <c r="AZ66" s="231"/>
      <c r="BA66" s="233"/>
      <c r="BB66" s="230"/>
      <c r="BC66" s="232"/>
      <c r="BD66" s="231"/>
      <c r="BE66" s="233"/>
      <c r="BF66" s="265">
        <f t="shared" si="14"/>
        <v>71</v>
      </c>
      <c r="BG66" s="353" t="str">
        <f t="shared" ref="BG66:BG105" si="24">VLOOKUP(INDEX(CAT,MATCH(BF66,CAT)+1)-1,categorie,2,TRUE)</f>
        <v>M10</v>
      </c>
      <c r="BH66" s="230"/>
      <c r="BI66" s="232"/>
      <c r="BJ66" s="231"/>
      <c r="BK66" s="233"/>
      <c r="BL66" s="230"/>
      <c r="BM66" s="232"/>
      <c r="BN66" s="231"/>
      <c r="BO66" s="233"/>
      <c r="BP66" s="230"/>
      <c r="BQ66" s="232"/>
      <c r="BR66" s="231"/>
      <c r="BS66" s="233"/>
      <c r="BT66" s="230"/>
      <c r="BU66" s="232"/>
      <c r="BV66" s="231"/>
      <c r="BW66" s="233"/>
      <c r="BX66" s="230"/>
      <c r="BY66" s="232"/>
      <c r="BZ66" s="231"/>
      <c r="CA66" s="233"/>
      <c r="CB66" s="230"/>
      <c r="CC66" s="232"/>
      <c r="CD66" s="231"/>
      <c r="CE66" s="233"/>
      <c r="CF66" s="230"/>
      <c r="CG66" s="232"/>
      <c r="CH66" s="231"/>
      <c r="CI66" s="233"/>
      <c r="CJ66" s="230"/>
      <c r="CK66" s="232"/>
      <c r="CL66" s="231"/>
      <c r="CM66" s="233"/>
      <c r="CN66" s="230"/>
      <c r="CO66" s="232"/>
      <c r="CP66" s="231"/>
      <c r="CQ66" s="233"/>
      <c r="CR66" s="230"/>
      <c r="CS66" s="232"/>
      <c r="CT66" s="231"/>
      <c r="CU66" s="233"/>
      <c r="CV66" s="230"/>
      <c r="CW66" s="232"/>
      <c r="CX66" s="231"/>
      <c r="CY66" s="233"/>
      <c r="CZ66" s="230"/>
      <c r="DA66" s="232"/>
      <c r="DB66" s="231"/>
      <c r="DC66" s="233"/>
      <c r="DD66" s="230"/>
      <c r="DE66" s="232"/>
      <c r="DF66" s="231"/>
      <c r="DG66" s="233"/>
      <c r="DH66" s="230"/>
      <c r="DI66" s="232"/>
      <c r="DJ66" s="231"/>
      <c r="DK66" s="233"/>
      <c r="DL66" s="230"/>
      <c r="DM66" s="232"/>
      <c r="DN66" s="231"/>
      <c r="DO66" s="233"/>
      <c r="DP66" s="230"/>
      <c r="DQ66" s="232"/>
      <c r="DR66" s="231"/>
      <c r="DS66" s="233"/>
      <c r="DT66" s="230"/>
      <c r="DU66" s="232"/>
      <c r="DV66" s="231"/>
      <c r="DW66" s="233"/>
      <c r="DX66" s="230"/>
      <c r="DY66" s="232"/>
      <c r="DZ66" s="231"/>
      <c r="EA66" s="233"/>
      <c r="EB66" s="230"/>
      <c r="EC66" s="232"/>
      <c r="ED66" s="231"/>
      <c r="EE66" s="233"/>
      <c r="EF66" s="230"/>
      <c r="EG66" s="232"/>
      <c r="EH66" s="231"/>
      <c r="EI66" s="233"/>
      <c r="EJ66" s="230"/>
      <c r="EK66" s="232"/>
      <c r="EL66" s="231"/>
      <c r="EM66" s="233"/>
      <c r="EN66" s="230"/>
      <c r="EO66" s="232"/>
      <c r="EP66" s="231"/>
      <c r="EQ66" s="233"/>
      <c r="ER66" s="230"/>
      <c r="ES66" s="232"/>
      <c r="ET66" s="231"/>
      <c r="EU66" s="233"/>
      <c r="EV66" s="230"/>
      <c r="EW66" s="232"/>
      <c r="EX66" s="231"/>
      <c r="EY66" s="233"/>
      <c r="EZ66" s="230"/>
      <c r="FA66" s="232"/>
      <c r="FB66" s="231"/>
      <c r="FC66" s="233"/>
      <c r="FD66" s="230"/>
      <c r="FE66" s="232"/>
      <c r="FF66" s="231"/>
      <c r="FG66" s="233"/>
      <c r="FH66" s="230"/>
      <c r="FI66" s="232"/>
      <c r="FJ66" s="231"/>
      <c r="FK66" s="233"/>
      <c r="FL66" s="230"/>
      <c r="FM66" s="232"/>
      <c r="FN66" s="231"/>
      <c r="FO66" s="233"/>
      <c r="FP66" s="230"/>
      <c r="FQ66" s="232"/>
      <c r="FR66" s="231"/>
      <c r="FS66" s="233"/>
      <c r="FT66" s="230"/>
      <c r="FU66" s="232"/>
      <c r="FV66" s="231"/>
      <c r="FW66" s="233"/>
      <c r="FX66" s="230"/>
      <c r="FY66" s="232"/>
      <c r="FZ66" s="231"/>
      <c r="GA66" s="233"/>
      <c r="GB66" s="230"/>
      <c r="GC66" s="232"/>
      <c r="GD66" s="231"/>
      <c r="GE66" s="233"/>
      <c r="GF66" s="230"/>
      <c r="GG66" s="232"/>
      <c r="GH66" s="231"/>
      <c r="GI66" s="233"/>
      <c r="GJ66" s="230"/>
      <c r="GK66" s="232"/>
      <c r="GL66" s="231"/>
      <c r="GM66" s="233"/>
      <c r="GN66" s="230"/>
      <c r="GO66" s="232"/>
      <c r="GP66" s="231"/>
      <c r="GQ66" s="233"/>
      <c r="GR66" s="230"/>
      <c r="GS66" s="232"/>
      <c r="GT66" s="231"/>
      <c r="GU66" s="233"/>
      <c r="GV66" s="230"/>
      <c r="GW66" s="232"/>
      <c r="GX66" s="231"/>
      <c r="GY66" s="233"/>
      <c r="GZ66" s="230"/>
      <c r="HA66" s="232"/>
      <c r="HB66" s="231"/>
      <c r="HC66" s="233"/>
      <c r="HD66" s="230"/>
      <c r="HE66" s="232"/>
      <c r="HF66" s="231"/>
      <c r="HG66" s="233"/>
      <c r="HH66" s="230"/>
      <c r="HI66" s="232"/>
      <c r="HJ66" s="231"/>
      <c r="HK66" s="233"/>
      <c r="HL66" s="230"/>
      <c r="HM66" s="232"/>
      <c r="HN66" s="231"/>
      <c r="HO66" s="233"/>
      <c r="HP66" s="230"/>
      <c r="HQ66" s="232"/>
      <c r="HR66" s="231"/>
      <c r="HS66" s="233"/>
      <c r="HT66" s="230"/>
      <c r="HU66" s="232"/>
      <c r="HV66" s="231"/>
      <c r="HW66" s="233"/>
      <c r="HX66" s="230"/>
      <c r="HY66" s="232"/>
      <c r="HZ66" s="231"/>
      <c r="IA66" s="233"/>
      <c r="IB66" s="230"/>
      <c r="IC66" s="232"/>
      <c r="ID66" s="231"/>
      <c r="IE66" s="233"/>
      <c r="IG66" s="708"/>
      <c r="IH66" s="705"/>
      <c r="II66" s="706"/>
      <c r="IK66" s="574" t="str">
        <f t="shared" si="18"/>
        <v/>
      </c>
      <c r="IL66" s="229" t="str">
        <f t="shared" si="20"/>
        <v/>
      </c>
      <c r="IM66" s="224" t="str">
        <f t="shared" si="21"/>
        <v/>
      </c>
      <c r="IN66" s="224" t="str">
        <f t="shared" si="22"/>
        <v/>
      </c>
    </row>
    <row r="67" spans="1:248" s="229" customFormat="1" ht="15.75" thickBot="1">
      <c r="A67" s="149" t="s">
        <v>997</v>
      </c>
      <c r="B67" s="218" t="s">
        <v>167</v>
      </c>
      <c r="C67" s="152">
        <v>1971</v>
      </c>
      <c r="D67" s="150">
        <f t="shared" si="19"/>
        <v>46</v>
      </c>
      <c r="E67" s="155" t="str">
        <f t="shared" si="23"/>
        <v>M05</v>
      </c>
      <c r="F67" s="153"/>
      <c r="G67" s="154"/>
      <c r="H67" s="150"/>
      <c r="I67" s="155"/>
      <c r="J67" s="153"/>
      <c r="K67" s="154"/>
      <c r="L67" s="150"/>
      <c r="M67" s="155"/>
      <c r="N67" s="153"/>
      <c r="O67" s="154"/>
      <c r="P67" s="150"/>
      <c r="Q67" s="155"/>
      <c r="R67" s="153"/>
      <c r="S67" s="154"/>
      <c r="T67" s="150"/>
      <c r="U67" s="155"/>
      <c r="V67" s="153"/>
      <c r="W67" s="154"/>
      <c r="X67" s="150"/>
      <c r="Y67" s="155"/>
      <c r="Z67" s="153"/>
      <c r="AA67" s="154"/>
      <c r="AB67" s="150"/>
      <c r="AC67" s="155"/>
      <c r="AD67" s="153"/>
      <c r="AE67" s="154"/>
      <c r="AF67" s="150"/>
      <c r="AG67" s="155"/>
      <c r="AH67" s="153"/>
      <c r="AI67" s="154"/>
      <c r="AJ67" s="150"/>
      <c r="AK67" s="155"/>
      <c r="AL67" s="153"/>
      <c r="AM67" s="154"/>
      <c r="AN67" s="150"/>
      <c r="AO67" s="155"/>
      <c r="AP67" s="153"/>
      <c r="AQ67" s="154"/>
      <c r="AR67" s="150"/>
      <c r="AS67" s="155"/>
      <c r="AT67" s="153"/>
      <c r="AU67" s="154"/>
      <c r="AV67" s="150"/>
      <c r="AW67" s="155"/>
      <c r="AX67" s="153"/>
      <c r="AY67" s="154"/>
      <c r="AZ67" s="150"/>
      <c r="BA67" s="155"/>
      <c r="BB67" s="153"/>
      <c r="BC67" s="154"/>
      <c r="BD67" s="150"/>
      <c r="BE67" s="155"/>
      <c r="BF67" s="218">
        <f t="shared" si="14"/>
        <v>47</v>
      </c>
      <c r="BG67" s="155" t="str">
        <f t="shared" si="24"/>
        <v>M05</v>
      </c>
      <c r="BH67" s="153"/>
      <c r="BI67" s="154"/>
      <c r="BJ67" s="150"/>
      <c r="BK67" s="155"/>
      <c r="BL67" s="153"/>
      <c r="BM67" s="154"/>
      <c r="BN67" s="150"/>
      <c r="BO67" s="155"/>
      <c r="BP67" s="153"/>
      <c r="BQ67" s="154"/>
      <c r="BR67" s="150"/>
      <c r="BS67" s="155"/>
      <c r="BT67" s="153"/>
      <c r="BU67" s="154"/>
      <c r="BV67" s="150"/>
      <c r="BW67" s="155"/>
      <c r="BX67" s="153"/>
      <c r="BY67" s="154"/>
      <c r="BZ67" s="150"/>
      <c r="CA67" s="155"/>
      <c r="CB67" s="153"/>
      <c r="CC67" s="154"/>
      <c r="CD67" s="150"/>
      <c r="CE67" s="155"/>
      <c r="CF67" s="153"/>
      <c r="CG67" s="154"/>
      <c r="CH67" s="150"/>
      <c r="CI67" s="155"/>
      <c r="CJ67" s="153"/>
      <c r="CK67" s="154"/>
      <c r="CL67" s="150"/>
      <c r="CM67" s="155"/>
      <c r="CN67" s="153" t="s">
        <v>363</v>
      </c>
      <c r="CO67" s="154" t="s">
        <v>998</v>
      </c>
      <c r="CP67" s="150" t="s">
        <v>351</v>
      </c>
      <c r="CQ67" s="155">
        <v>1003</v>
      </c>
      <c r="CR67" s="153"/>
      <c r="CS67" s="154"/>
      <c r="CT67" s="150"/>
      <c r="CU67" s="155"/>
      <c r="CV67" s="153"/>
      <c r="CW67" s="154"/>
      <c r="CX67" s="150"/>
      <c r="CY67" s="155"/>
      <c r="CZ67" s="153"/>
      <c r="DA67" s="154"/>
      <c r="DB67" s="150"/>
      <c r="DC67" s="155"/>
      <c r="DD67" s="153"/>
      <c r="DE67" s="154"/>
      <c r="DF67" s="150"/>
      <c r="DG67" s="155"/>
      <c r="DH67" s="153"/>
      <c r="DI67" s="154"/>
      <c r="DJ67" s="150"/>
      <c r="DK67" s="155"/>
      <c r="DL67" s="153"/>
      <c r="DM67" s="154"/>
      <c r="DN67" s="150"/>
      <c r="DO67" s="155"/>
      <c r="DP67" s="153" t="s">
        <v>362</v>
      </c>
      <c r="DQ67" s="154" t="s">
        <v>1128</v>
      </c>
      <c r="DR67" s="150" t="s">
        <v>609</v>
      </c>
      <c r="DS67" s="155">
        <v>1023</v>
      </c>
      <c r="DT67" s="153"/>
      <c r="DU67" s="154"/>
      <c r="DV67" s="150"/>
      <c r="DW67" s="155"/>
      <c r="DX67" s="153"/>
      <c r="DY67" s="154"/>
      <c r="DZ67" s="150"/>
      <c r="EA67" s="155"/>
      <c r="EB67" s="153"/>
      <c r="EC67" s="154"/>
      <c r="ED67" s="150"/>
      <c r="EE67" s="155"/>
      <c r="EF67" s="153"/>
      <c r="EG67" s="154"/>
      <c r="EH67" s="150"/>
      <c r="EI67" s="155"/>
      <c r="EJ67" s="153"/>
      <c r="EK67" s="154"/>
      <c r="EL67" s="150"/>
      <c r="EM67" s="155"/>
      <c r="EN67" s="153"/>
      <c r="EO67" s="154"/>
      <c r="EP67" s="150"/>
      <c r="EQ67" s="155"/>
      <c r="ER67" s="153"/>
      <c r="ES67" s="154"/>
      <c r="ET67" s="150"/>
      <c r="EU67" s="155"/>
      <c r="EV67" s="153"/>
      <c r="EW67" s="154"/>
      <c r="EX67" s="150"/>
      <c r="EY67" s="155"/>
      <c r="EZ67" s="153"/>
      <c r="FA67" s="154"/>
      <c r="FB67" s="150"/>
      <c r="FC67" s="155"/>
      <c r="FD67" s="153"/>
      <c r="FE67" s="154"/>
      <c r="FF67" s="150"/>
      <c r="FG67" s="155"/>
      <c r="FH67" s="153"/>
      <c r="FI67" s="154"/>
      <c r="FJ67" s="150"/>
      <c r="FK67" s="155"/>
      <c r="FL67" s="153"/>
      <c r="FM67" s="154"/>
      <c r="FN67" s="150"/>
      <c r="FO67" s="155"/>
      <c r="FP67" s="153"/>
      <c r="FQ67" s="154"/>
      <c r="FR67" s="150"/>
      <c r="FS67" s="155"/>
      <c r="FT67" s="153"/>
      <c r="FU67" s="154"/>
      <c r="FV67" s="150"/>
      <c r="FW67" s="155"/>
      <c r="FX67" s="153"/>
      <c r="FY67" s="154"/>
      <c r="FZ67" s="150"/>
      <c r="GA67" s="155"/>
      <c r="GB67" s="153"/>
      <c r="GC67" s="154"/>
      <c r="GD67" s="150"/>
      <c r="GE67" s="155"/>
      <c r="GF67" s="153"/>
      <c r="GG67" s="154"/>
      <c r="GH67" s="150"/>
      <c r="GI67" s="155"/>
      <c r="GJ67" s="153"/>
      <c r="GK67" s="154"/>
      <c r="GL67" s="150"/>
      <c r="GM67" s="155"/>
      <c r="GN67" s="153"/>
      <c r="GO67" s="154"/>
      <c r="GP67" s="150"/>
      <c r="GQ67" s="155"/>
      <c r="GR67" s="153"/>
      <c r="GS67" s="154"/>
      <c r="GT67" s="150"/>
      <c r="GU67" s="155"/>
      <c r="GV67" s="153"/>
      <c r="GW67" s="154"/>
      <c r="GX67" s="150"/>
      <c r="GY67" s="155"/>
      <c r="GZ67" s="153"/>
      <c r="HA67" s="154"/>
      <c r="HB67" s="150"/>
      <c r="HC67" s="155"/>
      <c r="HD67" s="153"/>
      <c r="HE67" s="154"/>
      <c r="HF67" s="150"/>
      <c r="HG67" s="155"/>
      <c r="HH67" s="153"/>
      <c r="HI67" s="154"/>
      <c r="HJ67" s="150"/>
      <c r="HK67" s="155"/>
      <c r="HL67" s="153" t="s">
        <v>362</v>
      </c>
      <c r="HM67" s="154" t="s">
        <v>1527</v>
      </c>
      <c r="HN67" s="150" t="s">
        <v>604</v>
      </c>
      <c r="HO67" s="155">
        <v>966</v>
      </c>
      <c r="HP67" s="153"/>
      <c r="HQ67" s="154"/>
      <c r="HR67" s="150"/>
      <c r="HS67" s="155"/>
      <c r="HT67" s="153"/>
      <c r="HU67" s="154"/>
      <c r="HV67" s="150"/>
      <c r="HW67" s="155"/>
      <c r="HX67" s="153"/>
      <c r="HY67" s="154"/>
      <c r="HZ67" s="150"/>
      <c r="IA67" s="155"/>
      <c r="IB67" s="153"/>
      <c r="IC67" s="154"/>
      <c r="ID67" s="150"/>
      <c r="IE67" s="155"/>
      <c r="IG67" s="708" t="str">
        <f>IF(ISERROR(VLOOKUP(MAX(IK67:IK71),IK67:IN71,4,FALSE)),"",VLOOKUP(MAX(IK67:IK71),IK67:IN71,4,FALSE))</f>
        <v>400m NL</v>
      </c>
      <c r="IH67" s="705" t="str">
        <f>IF(ISERROR(VLOOKUP(MAX(IK67:IK71),IK67:IN71,3,FALSE)),"",VLOOKUP(MAX(IK67:IK71),IK67:IN71,3,FALSE))</f>
        <v>5'05"55</v>
      </c>
      <c r="II67" s="706">
        <f>IF(MAX(IK67:IK71)=0,"",MAX(IK67:IK71))</f>
        <v>1056</v>
      </c>
      <c r="IK67" s="574">
        <f t="shared" si="18"/>
        <v>1023</v>
      </c>
      <c r="IL67" s="229">
        <f t="shared" si="20"/>
        <v>118</v>
      </c>
      <c r="IM67" s="549" t="str">
        <f t="shared" si="21"/>
        <v>30"67</v>
      </c>
      <c r="IN67" s="549" t="str">
        <f t="shared" si="22"/>
        <v>50m NL</v>
      </c>
    </row>
    <row r="68" spans="1:248" s="229" customFormat="1" ht="15.75" thickBot="1">
      <c r="A68" s="145" t="s">
        <v>997</v>
      </c>
      <c r="B68" s="266" t="s">
        <v>167</v>
      </c>
      <c r="C68" s="133">
        <v>1971</v>
      </c>
      <c r="D68" s="134">
        <f t="shared" si="19"/>
        <v>46</v>
      </c>
      <c r="E68" s="395" t="str">
        <f t="shared" si="23"/>
        <v>M05</v>
      </c>
      <c r="F68" s="138"/>
      <c r="G68" s="139"/>
      <c r="H68" s="137"/>
      <c r="I68" s="140"/>
      <c r="J68" s="138"/>
      <c r="K68" s="139"/>
      <c r="L68" s="137"/>
      <c r="M68" s="140"/>
      <c r="N68" s="138"/>
      <c r="O68" s="139"/>
      <c r="P68" s="137"/>
      <c r="Q68" s="140"/>
      <c r="R68" s="138"/>
      <c r="S68" s="139"/>
      <c r="T68" s="137"/>
      <c r="U68" s="140"/>
      <c r="V68" s="138"/>
      <c r="W68" s="139"/>
      <c r="X68" s="137"/>
      <c r="Y68" s="140"/>
      <c r="Z68" s="138"/>
      <c r="AA68" s="139"/>
      <c r="AB68" s="137"/>
      <c r="AC68" s="140"/>
      <c r="AD68" s="138"/>
      <c r="AE68" s="139"/>
      <c r="AF68" s="137"/>
      <c r="AG68" s="140"/>
      <c r="AH68" s="138"/>
      <c r="AI68" s="139"/>
      <c r="AJ68" s="137"/>
      <c r="AK68" s="140"/>
      <c r="AL68" s="138"/>
      <c r="AM68" s="139"/>
      <c r="AN68" s="137"/>
      <c r="AO68" s="140"/>
      <c r="AP68" s="138"/>
      <c r="AQ68" s="139"/>
      <c r="AR68" s="137"/>
      <c r="AS68" s="140"/>
      <c r="AT68" s="138"/>
      <c r="AU68" s="139"/>
      <c r="AV68" s="137"/>
      <c r="AW68" s="140"/>
      <c r="AX68" s="138"/>
      <c r="AY68" s="139"/>
      <c r="AZ68" s="137"/>
      <c r="BA68" s="140"/>
      <c r="BB68" s="138"/>
      <c r="BC68" s="139"/>
      <c r="BD68" s="137"/>
      <c r="BE68" s="140"/>
      <c r="BF68" s="266">
        <f t="shared" si="14"/>
        <v>47</v>
      </c>
      <c r="BG68" s="395" t="str">
        <f t="shared" si="24"/>
        <v>M05</v>
      </c>
      <c r="BH68" s="138"/>
      <c r="BI68" s="139"/>
      <c r="BJ68" s="137"/>
      <c r="BK68" s="140"/>
      <c r="BL68" s="138"/>
      <c r="BM68" s="139"/>
      <c r="BN68" s="137"/>
      <c r="BO68" s="140"/>
      <c r="BP68" s="138"/>
      <c r="BQ68" s="139"/>
      <c r="BR68" s="137"/>
      <c r="BS68" s="140"/>
      <c r="BT68" s="138"/>
      <c r="BU68" s="139"/>
      <c r="BV68" s="137"/>
      <c r="BW68" s="140"/>
      <c r="BX68" s="138"/>
      <c r="BY68" s="139"/>
      <c r="BZ68" s="137"/>
      <c r="CA68" s="140"/>
      <c r="CB68" s="138"/>
      <c r="CC68" s="139"/>
      <c r="CD68" s="137"/>
      <c r="CE68" s="140"/>
      <c r="CF68" s="138"/>
      <c r="CG68" s="139"/>
      <c r="CH68" s="137"/>
      <c r="CI68" s="140"/>
      <c r="CJ68" s="138"/>
      <c r="CK68" s="139"/>
      <c r="CL68" s="137"/>
      <c r="CM68" s="140"/>
      <c r="CN68" s="138" t="s">
        <v>364</v>
      </c>
      <c r="CO68" s="139" t="s">
        <v>999</v>
      </c>
      <c r="CP68" s="137" t="s">
        <v>351</v>
      </c>
      <c r="CQ68" s="140">
        <v>1042</v>
      </c>
      <c r="CR68" s="138"/>
      <c r="CS68" s="139"/>
      <c r="CT68" s="137"/>
      <c r="CU68" s="140"/>
      <c r="CV68" s="138"/>
      <c r="CW68" s="139"/>
      <c r="CX68" s="137"/>
      <c r="CY68" s="140"/>
      <c r="CZ68" s="138"/>
      <c r="DA68" s="139"/>
      <c r="DB68" s="137"/>
      <c r="DC68" s="140"/>
      <c r="DD68" s="138"/>
      <c r="DE68" s="139"/>
      <c r="DF68" s="137"/>
      <c r="DG68" s="140"/>
      <c r="DH68" s="138"/>
      <c r="DI68" s="139"/>
      <c r="DJ68" s="137"/>
      <c r="DK68" s="140"/>
      <c r="DL68" s="138"/>
      <c r="DM68" s="139"/>
      <c r="DN68" s="137"/>
      <c r="DO68" s="140"/>
      <c r="DP68" s="138" t="s">
        <v>397</v>
      </c>
      <c r="DQ68" s="139" t="s">
        <v>1129</v>
      </c>
      <c r="DR68" s="137" t="s">
        <v>447</v>
      </c>
      <c r="DS68" s="140">
        <v>1029</v>
      </c>
      <c r="DT68" s="138"/>
      <c r="DU68" s="139"/>
      <c r="DV68" s="137"/>
      <c r="DW68" s="140"/>
      <c r="DX68" s="138"/>
      <c r="DY68" s="139"/>
      <c r="DZ68" s="137"/>
      <c r="EA68" s="140"/>
      <c r="EB68" s="138"/>
      <c r="EC68" s="139"/>
      <c r="ED68" s="137"/>
      <c r="EE68" s="140"/>
      <c r="EF68" s="138"/>
      <c r="EG68" s="139"/>
      <c r="EH68" s="137"/>
      <c r="EI68" s="140"/>
      <c r="EJ68" s="138"/>
      <c r="EK68" s="139"/>
      <c r="EL68" s="137"/>
      <c r="EM68" s="140"/>
      <c r="EN68" s="138"/>
      <c r="EO68" s="139"/>
      <c r="EP68" s="137"/>
      <c r="EQ68" s="140"/>
      <c r="ER68" s="138"/>
      <c r="ES68" s="139"/>
      <c r="ET68" s="137"/>
      <c r="EU68" s="140"/>
      <c r="EV68" s="138"/>
      <c r="EW68" s="139"/>
      <c r="EX68" s="137"/>
      <c r="EY68" s="140"/>
      <c r="EZ68" s="138"/>
      <c r="FA68" s="139"/>
      <c r="FB68" s="137"/>
      <c r="FC68" s="140"/>
      <c r="FD68" s="138"/>
      <c r="FE68" s="139"/>
      <c r="FF68" s="137"/>
      <c r="FG68" s="140"/>
      <c r="FH68" s="138"/>
      <c r="FI68" s="139"/>
      <c r="FJ68" s="137"/>
      <c r="FK68" s="140"/>
      <c r="FL68" s="138"/>
      <c r="FM68" s="139"/>
      <c r="FN68" s="137"/>
      <c r="FO68" s="140"/>
      <c r="FP68" s="138"/>
      <c r="FQ68" s="139"/>
      <c r="FR68" s="137"/>
      <c r="FS68" s="140"/>
      <c r="FT68" s="138"/>
      <c r="FU68" s="139"/>
      <c r="FV68" s="137"/>
      <c r="FW68" s="140"/>
      <c r="FX68" s="138"/>
      <c r="FY68" s="139"/>
      <c r="FZ68" s="137"/>
      <c r="GA68" s="140"/>
      <c r="GB68" s="138"/>
      <c r="GC68" s="139"/>
      <c r="GD68" s="137"/>
      <c r="GE68" s="140"/>
      <c r="GF68" s="138"/>
      <c r="GG68" s="139"/>
      <c r="GH68" s="137"/>
      <c r="GI68" s="140"/>
      <c r="GJ68" s="138"/>
      <c r="GK68" s="139"/>
      <c r="GL68" s="137"/>
      <c r="GM68" s="140"/>
      <c r="GN68" s="138"/>
      <c r="GO68" s="139"/>
      <c r="GP68" s="137"/>
      <c r="GQ68" s="140"/>
      <c r="GR68" s="138"/>
      <c r="GS68" s="139"/>
      <c r="GT68" s="137"/>
      <c r="GU68" s="140"/>
      <c r="GV68" s="138"/>
      <c r="GW68" s="139"/>
      <c r="GX68" s="137"/>
      <c r="GY68" s="140"/>
      <c r="GZ68" s="138"/>
      <c r="HA68" s="139"/>
      <c r="HB68" s="137"/>
      <c r="HC68" s="140"/>
      <c r="HD68" s="138"/>
      <c r="HE68" s="139"/>
      <c r="HF68" s="137"/>
      <c r="HG68" s="140"/>
      <c r="HH68" s="138"/>
      <c r="HI68" s="139"/>
      <c r="HJ68" s="137"/>
      <c r="HK68" s="140"/>
      <c r="HL68" s="138" t="s">
        <v>363</v>
      </c>
      <c r="HM68" s="139" t="s">
        <v>1528</v>
      </c>
      <c r="HN68" s="137" t="s">
        <v>354</v>
      </c>
      <c r="HO68" s="140">
        <v>984</v>
      </c>
      <c r="HP68" s="138"/>
      <c r="HQ68" s="139"/>
      <c r="HR68" s="137"/>
      <c r="HS68" s="140"/>
      <c r="HT68" s="138"/>
      <c r="HU68" s="139"/>
      <c r="HV68" s="137"/>
      <c r="HW68" s="140"/>
      <c r="HX68" s="138"/>
      <c r="HY68" s="139"/>
      <c r="HZ68" s="137"/>
      <c r="IA68" s="140"/>
      <c r="IB68" s="138"/>
      <c r="IC68" s="139"/>
      <c r="ID68" s="137"/>
      <c r="IE68" s="140"/>
      <c r="IG68" s="708"/>
      <c r="IH68" s="705"/>
      <c r="II68" s="706"/>
      <c r="IK68" s="574">
        <f t="shared" si="18"/>
        <v>1042</v>
      </c>
      <c r="IL68" s="229">
        <f t="shared" si="20"/>
        <v>90</v>
      </c>
      <c r="IM68" s="549" t="str">
        <f t="shared" si="21"/>
        <v>2'26"85</v>
      </c>
      <c r="IN68" s="549" t="str">
        <f t="shared" si="22"/>
        <v>200m NL</v>
      </c>
    </row>
    <row r="69" spans="1:248" s="229" customFormat="1" ht="15.75" thickBot="1">
      <c r="A69" s="145" t="s">
        <v>997</v>
      </c>
      <c r="B69" s="266" t="s">
        <v>167</v>
      </c>
      <c r="C69" s="133">
        <v>1971</v>
      </c>
      <c r="D69" s="134">
        <f t="shared" si="19"/>
        <v>46</v>
      </c>
      <c r="E69" s="395" t="str">
        <f t="shared" si="23"/>
        <v>M05</v>
      </c>
      <c r="F69" s="138"/>
      <c r="G69" s="139"/>
      <c r="H69" s="137"/>
      <c r="I69" s="140"/>
      <c r="J69" s="138"/>
      <c r="K69" s="139"/>
      <c r="L69" s="137"/>
      <c r="M69" s="140"/>
      <c r="N69" s="138"/>
      <c r="O69" s="139"/>
      <c r="P69" s="137"/>
      <c r="Q69" s="140"/>
      <c r="R69" s="138"/>
      <c r="S69" s="139"/>
      <c r="T69" s="137"/>
      <c r="U69" s="140"/>
      <c r="V69" s="138"/>
      <c r="W69" s="139"/>
      <c r="X69" s="137"/>
      <c r="Y69" s="140"/>
      <c r="Z69" s="138"/>
      <c r="AA69" s="139"/>
      <c r="AB69" s="137"/>
      <c r="AC69" s="140"/>
      <c r="AD69" s="138"/>
      <c r="AE69" s="139"/>
      <c r="AF69" s="137"/>
      <c r="AG69" s="140"/>
      <c r="AH69" s="138"/>
      <c r="AI69" s="139"/>
      <c r="AJ69" s="137"/>
      <c r="AK69" s="140"/>
      <c r="AL69" s="138"/>
      <c r="AM69" s="139"/>
      <c r="AN69" s="137"/>
      <c r="AO69" s="140"/>
      <c r="AP69" s="138"/>
      <c r="AQ69" s="139"/>
      <c r="AR69" s="137"/>
      <c r="AS69" s="140"/>
      <c r="AT69" s="138"/>
      <c r="AU69" s="139"/>
      <c r="AV69" s="137"/>
      <c r="AW69" s="140"/>
      <c r="AX69" s="138"/>
      <c r="AY69" s="139"/>
      <c r="AZ69" s="137"/>
      <c r="BA69" s="140"/>
      <c r="BB69" s="138"/>
      <c r="BC69" s="139"/>
      <c r="BD69" s="137"/>
      <c r="BE69" s="140"/>
      <c r="BF69" s="266">
        <f t="shared" si="14"/>
        <v>47</v>
      </c>
      <c r="BG69" s="395" t="str">
        <f t="shared" si="24"/>
        <v>M05</v>
      </c>
      <c r="BH69" s="138"/>
      <c r="BI69" s="139"/>
      <c r="BJ69" s="137"/>
      <c r="BK69" s="140"/>
      <c r="BL69" s="138"/>
      <c r="BM69" s="139"/>
      <c r="BN69" s="137"/>
      <c r="BO69" s="140"/>
      <c r="BP69" s="138"/>
      <c r="BQ69" s="139"/>
      <c r="BR69" s="137"/>
      <c r="BS69" s="140"/>
      <c r="BT69" s="138"/>
      <c r="BU69" s="139"/>
      <c r="BV69" s="137"/>
      <c r="BW69" s="140"/>
      <c r="BX69" s="138"/>
      <c r="BY69" s="139"/>
      <c r="BZ69" s="137"/>
      <c r="CA69" s="140"/>
      <c r="CB69" s="138"/>
      <c r="CC69" s="139"/>
      <c r="CD69" s="137"/>
      <c r="CE69" s="140"/>
      <c r="CF69" s="138"/>
      <c r="CG69" s="139"/>
      <c r="CH69" s="137"/>
      <c r="CI69" s="140"/>
      <c r="CJ69" s="138"/>
      <c r="CK69" s="139"/>
      <c r="CL69" s="137"/>
      <c r="CM69" s="140"/>
      <c r="CN69" s="138" t="s">
        <v>368</v>
      </c>
      <c r="CO69" s="139" t="s">
        <v>1000</v>
      </c>
      <c r="CP69" s="137" t="s">
        <v>351</v>
      </c>
      <c r="CQ69" s="140">
        <v>1056</v>
      </c>
      <c r="CR69" s="138"/>
      <c r="CS69" s="139"/>
      <c r="CT69" s="137"/>
      <c r="CU69" s="140"/>
      <c r="CV69" s="138"/>
      <c r="CW69" s="139"/>
      <c r="CX69" s="137"/>
      <c r="CY69" s="140"/>
      <c r="CZ69" s="138"/>
      <c r="DA69" s="139"/>
      <c r="DB69" s="137"/>
      <c r="DC69" s="140"/>
      <c r="DD69" s="138"/>
      <c r="DE69" s="139"/>
      <c r="DF69" s="137"/>
      <c r="DG69" s="140"/>
      <c r="DH69" s="138"/>
      <c r="DI69" s="139"/>
      <c r="DJ69" s="137"/>
      <c r="DK69" s="140"/>
      <c r="DL69" s="138"/>
      <c r="DM69" s="139"/>
      <c r="DN69" s="137"/>
      <c r="DO69" s="140"/>
      <c r="DP69" s="138"/>
      <c r="DQ69" s="139"/>
      <c r="DR69" s="137"/>
      <c r="DS69" s="140"/>
      <c r="DT69" s="138"/>
      <c r="DU69" s="139"/>
      <c r="DV69" s="137"/>
      <c r="DW69" s="140"/>
      <c r="DX69" s="138"/>
      <c r="DY69" s="139"/>
      <c r="DZ69" s="137"/>
      <c r="EA69" s="140"/>
      <c r="EB69" s="138"/>
      <c r="EC69" s="139"/>
      <c r="ED69" s="137"/>
      <c r="EE69" s="140"/>
      <c r="EF69" s="138"/>
      <c r="EG69" s="139"/>
      <c r="EH69" s="137"/>
      <c r="EI69" s="140"/>
      <c r="EJ69" s="138"/>
      <c r="EK69" s="139"/>
      <c r="EL69" s="137"/>
      <c r="EM69" s="140"/>
      <c r="EN69" s="138"/>
      <c r="EO69" s="139"/>
      <c r="EP69" s="137"/>
      <c r="EQ69" s="140"/>
      <c r="ER69" s="138"/>
      <c r="ES69" s="139"/>
      <c r="ET69" s="137"/>
      <c r="EU69" s="140"/>
      <c r="EV69" s="138"/>
      <c r="EW69" s="139"/>
      <c r="EX69" s="137"/>
      <c r="EY69" s="140"/>
      <c r="EZ69" s="138"/>
      <c r="FA69" s="139"/>
      <c r="FB69" s="137"/>
      <c r="FC69" s="140"/>
      <c r="FD69" s="138"/>
      <c r="FE69" s="139"/>
      <c r="FF69" s="137"/>
      <c r="FG69" s="140"/>
      <c r="FH69" s="138"/>
      <c r="FI69" s="139"/>
      <c r="FJ69" s="137"/>
      <c r="FK69" s="140"/>
      <c r="FL69" s="138"/>
      <c r="FM69" s="139"/>
      <c r="FN69" s="137"/>
      <c r="FO69" s="140"/>
      <c r="FP69" s="138"/>
      <c r="FQ69" s="139"/>
      <c r="FR69" s="137"/>
      <c r="FS69" s="140"/>
      <c r="FT69" s="138"/>
      <c r="FU69" s="139"/>
      <c r="FV69" s="137"/>
      <c r="FW69" s="140"/>
      <c r="FX69" s="138"/>
      <c r="FY69" s="139"/>
      <c r="FZ69" s="137"/>
      <c r="GA69" s="140"/>
      <c r="GB69" s="138"/>
      <c r="GC69" s="139"/>
      <c r="GD69" s="137"/>
      <c r="GE69" s="140"/>
      <c r="GF69" s="138"/>
      <c r="GG69" s="139"/>
      <c r="GH69" s="137"/>
      <c r="GI69" s="140"/>
      <c r="GJ69" s="138"/>
      <c r="GK69" s="139"/>
      <c r="GL69" s="137"/>
      <c r="GM69" s="140"/>
      <c r="GN69" s="138"/>
      <c r="GO69" s="139"/>
      <c r="GP69" s="137"/>
      <c r="GQ69" s="140"/>
      <c r="GR69" s="138"/>
      <c r="GS69" s="139"/>
      <c r="GT69" s="137"/>
      <c r="GU69" s="140"/>
      <c r="GV69" s="138"/>
      <c r="GW69" s="139"/>
      <c r="GX69" s="137"/>
      <c r="GY69" s="140"/>
      <c r="GZ69" s="138"/>
      <c r="HA69" s="139"/>
      <c r="HB69" s="137"/>
      <c r="HC69" s="140"/>
      <c r="HD69" s="138"/>
      <c r="HE69" s="139"/>
      <c r="HF69" s="137"/>
      <c r="HG69" s="140"/>
      <c r="HH69" s="138"/>
      <c r="HI69" s="139"/>
      <c r="HJ69" s="137"/>
      <c r="HK69" s="140"/>
      <c r="HL69" s="138" t="s">
        <v>364</v>
      </c>
      <c r="HM69" s="139" t="s">
        <v>1529</v>
      </c>
      <c r="HN69" s="137" t="s">
        <v>596</v>
      </c>
      <c r="HO69" s="140">
        <v>1021</v>
      </c>
      <c r="HP69" s="138"/>
      <c r="HQ69" s="139"/>
      <c r="HR69" s="137"/>
      <c r="HS69" s="140"/>
      <c r="HT69" s="138"/>
      <c r="HU69" s="139"/>
      <c r="HV69" s="137"/>
      <c r="HW69" s="140"/>
      <c r="HX69" s="138"/>
      <c r="HY69" s="139"/>
      <c r="HZ69" s="137"/>
      <c r="IA69" s="140"/>
      <c r="IB69" s="138"/>
      <c r="IC69" s="139"/>
      <c r="ID69" s="137"/>
      <c r="IE69" s="140"/>
      <c r="IG69" s="708"/>
      <c r="IH69" s="705"/>
      <c r="II69" s="706"/>
      <c r="IK69" s="574">
        <f t="shared" si="18"/>
        <v>1056</v>
      </c>
      <c r="IL69" s="229">
        <f t="shared" si="20"/>
        <v>90</v>
      </c>
      <c r="IM69" s="549" t="str">
        <f t="shared" si="21"/>
        <v>5'05"55</v>
      </c>
      <c r="IN69" s="549" t="str">
        <f t="shared" si="22"/>
        <v>400m NL</v>
      </c>
    </row>
    <row r="70" spans="1:248" s="229" customFormat="1" ht="15.75" thickBot="1">
      <c r="A70" s="145" t="s">
        <v>997</v>
      </c>
      <c r="B70" s="266" t="s">
        <v>167</v>
      </c>
      <c r="C70" s="133">
        <v>1971</v>
      </c>
      <c r="D70" s="134">
        <f t="shared" si="19"/>
        <v>46</v>
      </c>
      <c r="E70" s="395" t="str">
        <f t="shared" si="23"/>
        <v>M05</v>
      </c>
      <c r="F70" s="138"/>
      <c r="G70" s="139"/>
      <c r="H70" s="137"/>
      <c r="I70" s="140"/>
      <c r="J70" s="138"/>
      <c r="K70" s="139"/>
      <c r="L70" s="137"/>
      <c r="M70" s="140"/>
      <c r="N70" s="138"/>
      <c r="O70" s="139"/>
      <c r="P70" s="137"/>
      <c r="Q70" s="140"/>
      <c r="R70" s="138"/>
      <c r="S70" s="139"/>
      <c r="T70" s="137"/>
      <c r="U70" s="140"/>
      <c r="V70" s="138"/>
      <c r="W70" s="139"/>
      <c r="X70" s="137"/>
      <c r="Y70" s="140"/>
      <c r="Z70" s="138"/>
      <c r="AA70" s="139"/>
      <c r="AB70" s="137"/>
      <c r="AC70" s="140"/>
      <c r="AD70" s="138"/>
      <c r="AE70" s="139"/>
      <c r="AF70" s="137"/>
      <c r="AG70" s="140"/>
      <c r="AH70" s="138"/>
      <c r="AI70" s="139"/>
      <c r="AJ70" s="137"/>
      <c r="AK70" s="140"/>
      <c r="AL70" s="138"/>
      <c r="AM70" s="139"/>
      <c r="AN70" s="137"/>
      <c r="AO70" s="140"/>
      <c r="AP70" s="138"/>
      <c r="AQ70" s="139"/>
      <c r="AR70" s="137"/>
      <c r="AS70" s="140"/>
      <c r="AT70" s="138"/>
      <c r="AU70" s="139"/>
      <c r="AV70" s="137"/>
      <c r="AW70" s="140"/>
      <c r="AX70" s="138"/>
      <c r="AY70" s="139"/>
      <c r="AZ70" s="137"/>
      <c r="BA70" s="140"/>
      <c r="BB70" s="138"/>
      <c r="BC70" s="139"/>
      <c r="BD70" s="137"/>
      <c r="BE70" s="140"/>
      <c r="BF70" s="266">
        <f t="shared" si="14"/>
        <v>47</v>
      </c>
      <c r="BG70" s="395" t="str">
        <f t="shared" si="24"/>
        <v>M05</v>
      </c>
      <c r="BH70" s="138"/>
      <c r="BI70" s="139"/>
      <c r="BJ70" s="137"/>
      <c r="BK70" s="140"/>
      <c r="BL70" s="138"/>
      <c r="BM70" s="139"/>
      <c r="BN70" s="137"/>
      <c r="BO70" s="140"/>
      <c r="BP70" s="138"/>
      <c r="BQ70" s="139"/>
      <c r="BR70" s="137"/>
      <c r="BS70" s="140"/>
      <c r="BT70" s="138"/>
      <c r="BU70" s="139"/>
      <c r="BV70" s="137"/>
      <c r="BW70" s="140"/>
      <c r="BX70" s="138"/>
      <c r="BY70" s="139"/>
      <c r="BZ70" s="137"/>
      <c r="CA70" s="140"/>
      <c r="CB70" s="138"/>
      <c r="CC70" s="139"/>
      <c r="CD70" s="137"/>
      <c r="CE70" s="140"/>
      <c r="CF70" s="138"/>
      <c r="CG70" s="139"/>
      <c r="CH70" s="137"/>
      <c r="CI70" s="140"/>
      <c r="CJ70" s="138"/>
      <c r="CK70" s="139"/>
      <c r="CL70" s="137"/>
      <c r="CM70" s="140"/>
      <c r="CN70" s="138"/>
      <c r="CO70" s="139"/>
      <c r="CP70" s="137"/>
      <c r="CQ70" s="140"/>
      <c r="CR70" s="138"/>
      <c r="CS70" s="139"/>
      <c r="CT70" s="137"/>
      <c r="CU70" s="140"/>
      <c r="CV70" s="138"/>
      <c r="CW70" s="139"/>
      <c r="CX70" s="137"/>
      <c r="CY70" s="140"/>
      <c r="CZ70" s="138"/>
      <c r="DA70" s="139"/>
      <c r="DB70" s="137"/>
      <c r="DC70" s="140"/>
      <c r="DD70" s="138"/>
      <c r="DE70" s="139"/>
      <c r="DF70" s="137"/>
      <c r="DG70" s="140"/>
      <c r="DH70" s="138"/>
      <c r="DI70" s="139"/>
      <c r="DJ70" s="137"/>
      <c r="DK70" s="140"/>
      <c r="DL70" s="138"/>
      <c r="DM70" s="139"/>
      <c r="DN70" s="137"/>
      <c r="DO70" s="140"/>
      <c r="DP70" s="138"/>
      <c r="DQ70" s="139"/>
      <c r="DR70" s="137"/>
      <c r="DS70" s="140"/>
      <c r="DT70" s="138"/>
      <c r="DU70" s="139"/>
      <c r="DV70" s="137"/>
      <c r="DW70" s="140"/>
      <c r="DX70" s="138"/>
      <c r="DY70" s="139"/>
      <c r="DZ70" s="137"/>
      <c r="EA70" s="140"/>
      <c r="EB70" s="138"/>
      <c r="EC70" s="139"/>
      <c r="ED70" s="137"/>
      <c r="EE70" s="140"/>
      <c r="EF70" s="138"/>
      <c r="EG70" s="139"/>
      <c r="EH70" s="137"/>
      <c r="EI70" s="140"/>
      <c r="EJ70" s="138"/>
      <c r="EK70" s="139"/>
      <c r="EL70" s="137"/>
      <c r="EM70" s="140"/>
      <c r="EN70" s="138"/>
      <c r="EO70" s="139"/>
      <c r="EP70" s="137"/>
      <c r="EQ70" s="140"/>
      <c r="ER70" s="138"/>
      <c r="ES70" s="139"/>
      <c r="ET70" s="137"/>
      <c r="EU70" s="140"/>
      <c r="EV70" s="138"/>
      <c r="EW70" s="139"/>
      <c r="EX70" s="137"/>
      <c r="EY70" s="140"/>
      <c r="EZ70" s="138"/>
      <c r="FA70" s="139"/>
      <c r="FB70" s="137"/>
      <c r="FC70" s="140"/>
      <c r="FD70" s="138"/>
      <c r="FE70" s="139"/>
      <c r="FF70" s="137"/>
      <c r="FG70" s="140"/>
      <c r="FH70" s="138"/>
      <c r="FI70" s="139"/>
      <c r="FJ70" s="137"/>
      <c r="FK70" s="140"/>
      <c r="FL70" s="138"/>
      <c r="FM70" s="139"/>
      <c r="FN70" s="137"/>
      <c r="FO70" s="140"/>
      <c r="FP70" s="138"/>
      <c r="FQ70" s="139"/>
      <c r="FR70" s="137"/>
      <c r="FS70" s="140"/>
      <c r="FT70" s="138"/>
      <c r="FU70" s="139"/>
      <c r="FV70" s="137"/>
      <c r="FW70" s="140"/>
      <c r="FX70" s="138"/>
      <c r="FY70" s="139"/>
      <c r="FZ70" s="137"/>
      <c r="GA70" s="140"/>
      <c r="GB70" s="138"/>
      <c r="GC70" s="139"/>
      <c r="GD70" s="137"/>
      <c r="GE70" s="140"/>
      <c r="GF70" s="138"/>
      <c r="GG70" s="139"/>
      <c r="GH70" s="137"/>
      <c r="GI70" s="140"/>
      <c r="GJ70" s="138"/>
      <c r="GK70" s="139"/>
      <c r="GL70" s="137"/>
      <c r="GM70" s="140"/>
      <c r="GN70" s="138"/>
      <c r="GO70" s="139"/>
      <c r="GP70" s="137"/>
      <c r="GQ70" s="140"/>
      <c r="GR70" s="138"/>
      <c r="GS70" s="139"/>
      <c r="GT70" s="137"/>
      <c r="GU70" s="140"/>
      <c r="GV70" s="138"/>
      <c r="GW70" s="139"/>
      <c r="GX70" s="137"/>
      <c r="GY70" s="140"/>
      <c r="GZ70" s="138"/>
      <c r="HA70" s="139"/>
      <c r="HB70" s="137"/>
      <c r="HC70" s="140"/>
      <c r="HD70" s="138"/>
      <c r="HE70" s="139"/>
      <c r="HF70" s="137"/>
      <c r="HG70" s="140"/>
      <c r="HH70" s="138"/>
      <c r="HI70" s="139"/>
      <c r="HJ70" s="137"/>
      <c r="HK70" s="140"/>
      <c r="HL70" s="138" t="s">
        <v>368</v>
      </c>
      <c r="HM70" s="139" t="s">
        <v>1530</v>
      </c>
      <c r="HN70" s="137" t="s">
        <v>596</v>
      </c>
      <c r="HO70" s="140">
        <v>975</v>
      </c>
      <c r="HP70" s="138"/>
      <c r="HQ70" s="139"/>
      <c r="HR70" s="137"/>
      <c r="HS70" s="140"/>
      <c r="HT70" s="138"/>
      <c r="HU70" s="139"/>
      <c r="HV70" s="137"/>
      <c r="HW70" s="140"/>
      <c r="HX70" s="138"/>
      <c r="HY70" s="139"/>
      <c r="HZ70" s="137"/>
      <c r="IA70" s="140"/>
      <c r="IB70" s="138"/>
      <c r="IC70" s="139"/>
      <c r="ID70" s="137"/>
      <c r="IE70" s="140"/>
      <c r="IG70" s="708"/>
      <c r="IH70" s="705"/>
      <c r="II70" s="706"/>
      <c r="IK70" s="574">
        <f t="shared" ref="IK70:IK71" si="25">IF(MAX(I70,M70,Q70,U70,Y70,AC70,AG70,AK70,AO70,AS70,AW70,BA70,BE70,BK70,BO70,BS70,BW70,CA70,CE70,CI70,CM70,CQ70,CU70,CY70,DC70,DG70,DK70,DO70,DS70,DW70,EA70,EE70,EI70,EM70,EQ70,EU70,EY70,FC70,FG70,FK70,FO70,FS70,FW70,GA70,GE70,GI70,GM70,GQ70,GU70,GY70,HC70,HG70,HK70,HO70,HS70,HW70,IA70,IE70)=0,"",MAX(I70,M70,Q70,U70,Y70,AC70,AG70,AK70,AO70,AS70,AW70,BA70,BE70,BK70,BO70,BS70,BW70,CA70,CE70,CI70,CM70,CQ70,CU70,CY70,DC70,DG70,DK70,DO70,DS70,DW70,EA70,EE70,EI70,EM70,EQ70,EU70,EY70,FC70,FG70,FK70,FO70,FS70,FW70,GA70,GE70,GI70,GM70,GQ70,GU70,GY70,HC70,HG70,HK70,HO70,HS70,HW70,IA70,IE70))</f>
        <v>975</v>
      </c>
      <c r="IL70" s="229">
        <f t="shared" ref="IL70:IL71" si="26">IF(ISERROR(MATCH(IK70,F70:IE70,0)),"",MATCH(IK70,F70:IE70,0))</f>
        <v>218</v>
      </c>
      <c r="IM70" s="574" t="str">
        <f t="shared" ref="IM70:IM71" si="27">IF(ISERROR(INDEX(F70:IE70,1,IL70-2)),"",INDEX(F70:IE70,1,IL70-2))</f>
        <v>5'17"63</v>
      </c>
      <c r="IN70" s="574" t="str">
        <f t="shared" ref="IN70:IN71" si="28">IF(ISERROR(INDEX(F70:IE70,1,IL70-3)),"",INDEX(F70:IE70,1,IL70-3))</f>
        <v>400m NL</v>
      </c>
    </row>
    <row r="71" spans="1:248" s="229" customFormat="1" ht="15.75" thickBot="1">
      <c r="A71" s="146" t="s">
        <v>997</v>
      </c>
      <c r="B71" s="265" t="s">
        <v>167</v>
      </c>
      <c r="C71" s="135">
        <v>1971</v>
      </c>
      <c r="D71" s="136">
        <f t="shared" si="19"/>
        <v>46</v>
      </c>
      <c r="E71" s="395" t="str">
        <f t="shared" si="23"/>
        <v>M05</v>
      </c>
      <c r="F71" s="176"/>
      <c r="G71" s="178"/>
      <c r="H71" s="177"/>
      <c r="I71" s="179"/>
      <c r="J71" s="176"/>
      <c r="K71" s="178"/>
      <c r="L71" s="177"/>
      <c r="M71" s="179"/>
      <c r="N71" s="176"/>
      <c r="O71" s="178"/>
      <c r="P71" s="177"/>
      <c r="Q71" s="179"/>
      <c r="R71" s="176"/>
      <c r="S71" s="178"/>
      <c r="T71" s="177"/>
      <c r="U71" s="179"/>
      <c r="V71" s="176"/>
      <c r="W71" s="178"/>
      <c r="X71" s="177"/>
      <c r="Y71" s="179"/>
      <c r="Z71" s="176"/>
      <c r="AA71" s="178"/>
      <c r="AB71" s="177"/>
      <c r="AC71" s="179"/>
      <c r="AD71" s="176"/>
      <c r="AE71" s="178"/>
      <c r="AF71" s="177"/>
      <c r="AG71" s="179"/>
      <c r="AH71" s="176"/>
      <c r="AI71" s="178"/>
      <c r="AJ71" s="177"/>
      <c r="AK71" s="179"/>
      <c r="AL71" s="176"/>
      <c r="AM71" s="178"/>
      <c r="AN71" s="177"/>
      <c r="AO71" s="179"/>
      <c r="AP71" s="176"/>
      <c r="AQ71" s="178"/>
      <c r="AR71" s="177"/>
      <c r="AS71" s="179"/>
      <c r="AT71" s="176"/>
      <c r="AU71" s="178"/>
      <c r="AV71" s="177"/>
      <c r="AW71" s="179"/>
      <c r="AX71" s="176"/>
      <c r="AY71" s="178"/>
      <c r="AZ71" s="177"/>
      <c r="BA71" s="179"/>
      <c r="BB71" s="176"/>
      <c r="BC71" s="178"/>
      <c r="BD71" s="177"/>
      <c r="BE71" s="179"/>
      <c r="BF71" s="265">
        <f t="shared" si="14"/>
        <v>47</v>
      </c>
      <c r="BG71" s="395" t="str">
        <f t="shared" si="24"/>
        <v>M05</v>
      </c>
      <c r="BH71" s="176"/>
      <c r="BI71" s="178"/>
      <c r="BJ71" s="177"/>
      <c r="BK71" s="179"/>
      <c r="BL71" s="176"/>
      <c r="BM71" s="178"/>
      <c r="BN71" s="177"/>
      <c r="BO71" s="179"/>
      <c r="BP71" s="176"/>
      <c r="BQ71" s="178"/>
      <c r="BR71" s="177"/>
      <c r="BS71" s="179"/>
      <c r="BT71" s="176"/>
      <c r="BU71" s="178"/>
      <c r="BV71" s="177"/>
      <c r="BW71" s="179"/>
      <c r="BX71" s="176"/>
      <c r="BY71" s="178"/>
      <c r="BZ71" s="177"/>
      <c r="CA71" s="179"/>
      <c r="CB71" s="176"/>
      <c r="CC71" s="178"/>
      <c r="CD71" s="177"/>
      <c r="CE71" s="179"/>
      <c r="CF71" s="176"/>
      <c r="CG71" s="178"/>
      <c r="CH71" s="177"/>
      <c r="CI71" s="179"/>
      <c r="CJ71" s="176"/>
      <c r="CK71" s="178"/>
      <c r="CL71" s="177"/>
      <c r="CM71" s="179"/>
      <c r="CN71" s="176"/>
      <c r="CO71" s="178"/>
      <c r="CP71" s="177"/>
      <c r="CQ71" s="179"/>
      <c r="CR71" s="176"/>
      <c r="CS71" s="178"/>
      <c r="CT71" s="177"/>
      <c r="CU71" s="179"/>
      <c r="CV71" s="176"/>
      <c r="CW71" s="178"/>
      <c r="CX71" s="177"/>
      <c r="CY71" s="179"/>
      <c r="CZ71" s="176"/>
      <c r="DA71" s="178"/>
      <c r="DB71" s="177"/>
      <c r="DC71" s="179"/>
      <c r="DD71" s="176"/>
      <c r="DE71" s="178"/>
      <c r="DF71" s="177"/>
      <c r="DG71" s="179"/>
      <c r="DH71" s="176"/>
      <c r="DI71" s="178"/>
      <c r="DJ71" s="177"/>
      <c r="DK71" s="179"/>
      <c r="DL71" s="176"/>
      <c r="DM71" s="178"/>
      <c r="DN71" s="177"/>
      <c r="DO71" s="179"/>
      <c r="DP71" s="176"/>
      <c r="DQ71" s="178"/>
      <c r="DR71" s="177"/>
      <c r="DS71" s="179"/>
      <c r="DT71" s="176"/>
      <c r="DU71" s="178"/>
      <c r="DV71" s="177"/>
      <c r="DW71" s="179"/>
      <c r="DX71" s="176"/>
      <c r="DY71" s="178"/>
      <c r="DZ71" s="177"/>
      <c r="EA71" s="179"/>
      <c r="EB71" s="176"/>
      <c r="EC71" s="178"/>
      <c r="ED71" s="177"/>
      <c r="EE71" s="179"/>
      <c r="EF71" s="176"/>
      <c r="EG71" s="178"/>
      <c r="EH71" s="177"/>
      <c r="EI71" s="179"/>
      <c r="EJ71" s="176"/>
      <c r="EK71" s="178"/>
      <c r="EL71" s="177"/>
      <c r="EM71" s="179"/>
      <c r="EN71" s="176"/>
      <c r="EO71" s="178"/>
      <c r="EP71" s="177"/>
      <c r="EQ71" s="179"/>
      <c r="ER71" s="176"/>
      <c r="ES71" s="178"/>
      <c r="ET71" s="177"/>
      <c r="EU71" s="179"/>
      <c r="EV71" s="176"/>
      <c r="EW71" s="178"/>
      <c r="EX71" s="177"/>
      <c r="EY71" s="179"/>
      <c r="EZ71" s="176"/>
      <c r="FA71" s="178"/>
      <c r="FB71" s="177"/>
      <c r="FC71" s="179"/>
      <c r="FD71" s="176"/>
      <c r="FE71" s="178"/>
      <c r="FF71" s="177"/>
      <c r="FG71" s="179"/>
      <c r="FH71" s="176"/>
      <c r="FI71" s="178"/>
      <c r="FJ71" s="177"/>
      <c r="FK71" s="179"/>
      <c r="FL71" s="176"/>
      <c r="FM71" s="178"/>
      <c r="FN71" s="177"/>
      <c r="FO71" s="179"/>
      <c r="FP71" s="176"/>
      <c r="FQ71" s="178"/>
      <c r="FR71" s="177"/>
      <c r="FS71" s="179"/>
      <c r="FT71" s="176"/>
      <c r="FU71" s="178"/>
      <c r="FV71" s="177"/>
      <c r="FW71" s="179"/>
      <c r="FX71" s="176"/>
      <c r="FY71" s="178"/>
      <c r="FZ71" s="177"/>
      <c r="GA71" s="179"/>
      <c r="GB71" s="176"/>
      <c r="GC71" s="178"/>
      <c r="GD71" s="177"/>
      <c r="GE71" s="179"/>
      <c r="GF71" s="176"/>
      <c r="GG71" s="178"/>
      <c r="GH71" s="177"/>
      <c r="GI71" s="179"/>
      <c r="GJ71" s="176"/>
      <c r="GK71" s="178"/>
      <c r="GL71" s="177"/>
      <c r="GM71" s="179"/>
      <c r="GN71" s="176"/>
      <c r="GO71" s="178"/>
      <c r="GP71" s="177"/>
      <c r="GQ71" s="179"/>
      <c r="GR71" s="176"/>
      <c r="GS71" s="178"/>
      <c r="GT71" s="177"/>
      <c r="GU71" s="179"/>
      <c r="GV71" s="176"/>
      <c r="GW71" s="178"/>
      <c r="GX71" s="177"/>
      <c r="GY71" s="179"/>
      <c r="GZ71" s="176"/>
      <c r="HA71" s="178"/>
      <c r="HB71" s="177"/>
      <c r="HC71" s="179"/>
      <c r="HD71" s="176"/>
      <c r="HE71" s="178"/>
      <c r="HF71" s="177"/>
      <c r="HG71" s="179"/>
      <c r="HH71" s="176"/>
      <c r="HI71" s="178"/>
      <c r="HJ71" s="177"/>
      <c r="HK71" s="179"/>
      <c r="HL71" s="176" t="s">
        <v>373</v>
      </c>
      <c r="HM71" s="178" t="s">
        <v>1531</v>
      </c>
      <c r="HN71" s="177" t="s">
        <v>447</v>
      </c>
      <c r="HO71" s="179">
        <v>989</v>
      </c>
      <c r="HP71" s="176"/>
      <c r="HQ71" s="178"/>
      <c r="HR71" s="177"/>
      <c r="HS71" s="179"/>
      <c r="HT71" s="176"/>
      <c r="HU71" s="178"/>
      <c r="HV71" s="177"/>
      <c r="HW71" s="179"/>
      <c r="HX71" s="176"/>
      <c r="HY71" s="178"/>
      <c r="HZ71" s="177"/>
      <c r="IA71" s="179"/>
      <c r="IB71" s="176"/>
      <c r="IC71" s="178"/>
      <c r="ID71" s="177"/>
      <c r="IE71" s="179"/>
      <c r="IG71" s="708"/>
      <c r="IH71" s="705"/>
      <c r="II71" s="706"/>
      <c r="IK71" s="574">
        <f t="shared" si="25"/>
        <v>989</v>
      </c>
      <c r="IL71" s="229">
        <f t="shared" si="26"/>
        <v>218</v>
      </c>
      <c r="IM71" s="574" t="str">
        <f t="shared" si="27"/>
        <v>21'10"57</v>
      </c>
      <c r="IN71" s="574" t="str">
        <f t="shared" si="28"/>
        <v>1500m NL</v>
      </c>
    </row>
    <row r="72" spans="1:248" s="141" customFormat="1" ht="15.75" thickBot="1">
      <c r="A72" s="149" t="s">
        <v>296</v>
      </c>
      <c r="B72" s="218" t="s">
        <v>167</v>
      </c>
      <c r="C72" s="152">
        <v>2003</v>
      </c>
      <c r="D72" s="236">
        <f t="shared" si="19"/>
        <v>14</v>
      </c>
      <c r="E72" s="352" t="str">
        <f t="shared" si="23"/>
        <v>Minime</v>
      </c>
      <c r="F72" s="153" t="s">
        <v>362</v>
      </c>
      <c r="G72" s="154" t="s">
        <v>513</v>
      </c>
      <c r="H72" s="150" t="s">
        <v>493</v>
      </c>
      <c r="I72" s="155">
        <v>902</v>
      </c>
      <c r="J72" s="153" t="s">
        <v>397</v>
      </c>
      <c r="K72" s="154" t="s">
        <v>563</v>
      </c>
      <c r="L72" s="150" t="s">
        <v>349</v>
      </c>
      <c r="M72" s="155">
        <v>915</v>
      </c>
      <c r="N72" s="153"/>
      <c r="O72" s="154"/>
      <c r="P72" s="150"/>
      <c r="Q72" s="155"/>
      <c r="R72" s="153" t="s">
        <v>363</v>
      </c>
      <c r="S72" s="154" t="s">
        <v>592</v>
      </c>
      <c r="T72" s="150" t="s">
        <v>593</v>
      </c>
      <c r="U72" s="155">
        <v>918</v>
      </c>
      <c r="V72" s="153" t="s">
        <v>372</v>
      </c>
      <c r="W72" s="154" t="s">
        <v>677</v>
      </c>
      <c r="X72" s="150" t="s">
        <v>354</v>
      </c>
      <c r="Y72" s="155">
        <v>865</v>
      </c>
      <c r="Z72" s="153"/>
      <c r="AA72" s="154"/>
      <c r="AB72" s="150"/>
      <c r="AC72" s="155"/>
      <c r="AD72" s="153"/>
      <c r="AE72" s="154"/>
      <c r="AF72" s="150"/>
      <c r="AG72" s="155"/>
      <c r="AH72" s="153" t="s">
        <v>362</v>
      </c>
      <c r="AI72" s="154" t="s">
        <v>784</v>
      </c>
      <c r="AJ72" s="150" t="s">
        <v>790</v>
      </c>
      <c r="AK72" s="155">
        <v>929</v>
      </c>
      <c r="AL72" s="153"/>
      <c r="AM72" s="154"/>
      <c r="AN72" s="150"/>
      <c r="AO72" s="155"/>
      <c r="AP72" s="153"/>
      <c r="AQ72" s="154"/>
      <c r="AR72" s="150"/>
      <c r="AS72" s="155"/>
      <c r="AT72" s="153"/>
      <c r="AU72" s="154"/>
      <c r="AV72" s="150"/>
      <c r="AW72" s="155"/>
      <c r="AX72" s="153" t="s">
        <v>397</v>
      </c>
      <c r="AY72" s="154" t="s">
        <v>835</v>
      </c>
      <c r="AZ72" s="150" t="s">
        <v>492</v>
      </c>
      <c r="BA72" s="155">
        <v>879</v>
      </c>
      <c r="BB72" s="153"/>
      <c r="BC72" s="154"/>
      <c r="BD72" s="150"/>
      <c r="BE72" s="155"/>
      <c r="BF72" s="240">
        <f t="shared" si="14"/>
        <v>15</v>
      </c>
      <c r="BG72" s="352" t="str">
        <f t="shared" si="24"/>
        <v>Minime</v>
      </c>
      <c r="BH72" s="153"/>
      <c r="BI72" s="154"/>
      <c r="BJ72" s="150"/>
      <c r="BK72" s="155"/>
      <c r="BL72" s="153"/>
      <c r="BM72" s="154"/>
      <c r="BN72" s="150"/>
      <c r="BO72" s="155"/>
      <c r="BP72" s="153"/>
      <c r="BQ72" s="154"/>
      <c r="BR72" s="150"/>
      <c r="BS72" s="155"/>
      <c r="BT72" s="153"/>
      <c r="BU72" s="154"/>
      <c r="BV72" s="150"/>
      <c r="BW72" s="155"/>
      <c r="BX72" s="153"/>
      <c r="BY72" s="154"/>
      <c r="BZ72" s="150"/>
      <c r="CA72" s="155"/>
      <c r="CB72" s="153" t="s">
        <v>397</v>
      </c>
      <c r="CC72" s="154" t="s">
        <v>956</v>
      </c>
      <c r="CD72" s="150" t="s">
        <v>447</v>
      </c>
      <c r="CE72" s="155">
        <v>900</v>
      </c>
      <c r="CF72" s="153"/>
      <c r="CG72" s="154"/>
      <c r="CH72" s="150"/>
      <c r="CI72" s="155"/>
      <c r="CJ72" s="153"/>
      <c r="CK72" s="154"/>
      <c r="CL72" s="150"/>
      <c r="CM72" s="155"/>
      <c r="CN72" s="153"/>
      <c r="CO72" s="154"/>
      <c r="CP72" s="150"/>
      <c r="CQ72" s="155"/>
      <c r="CR72" s="153" t="s">
        <v>368</v>
      </c>
      <c r="CS72" s="154" t="s">
        <v>1057</v>
      </c>
      <c r="CT72" s="150" t="s">
        <v>626</v>
      </c>
      <c r="CU72" s="155">
        <v>923</v>
      </c>
      <c r="CV72" s="153"/>
      <c r="CW72" s="154"/>
      <c r="CX72" s="150"/>
      <c r="CY72" s="155"/>
      <c r="CZ72" s="153"/>
      <c r="DA72" s="154"/>
      <c r="DB72" s="150"/>
      <c r="DC72" s="155"/>
      <c r="DD72" s="153"/>
      <c r="DE72" s="154"/>
      <c r="DF72" s="150"/>
      <c r="DG72" s="155"/>
      <c r="DH72" s="153"/>
      <c r="DI72" s="154"/>
      <c r="DJ72" s="150"/>
      <c r="DK72" s="155"/>
      <c r="DL72" s="153"/>
      <c r="DM72" s="154"/>
      <c r="DN72" s="150"/>
      <c r="DO72" s="155"/>
      <c r="DP72" s="153"/>
      <c r="DQ72" s="154"/>
      <c r="DR72" s="150"/>
      <c r="DS72" s="155"/>
      <c r="DT72" s="153" t="s">
        <v>1109</v>
      </c>
      <c r="DU72" s="154" t="s">
        <v>1111</v>
      </c>
      <c r="DV72" s="150" t="s">
        <v>351</v>
      </c>
      <c r="DW72" s="155">
        <v>1065</v>
      </c>
      <c r="DX72" s="153"/>
      <c r="DY72" s="154"/>
      <c r="DZ72" s="150"/>
      <c r="EA72" s="155"/>
      <c r="EB72" s="153"/>
      <c r="EC72" s="154"/>
      <c r="ED72" s="150"/>
      <c r="EE72" s="155"/>
      <c r="EF72" s="153"/>
      <c r="EG72" s="154"/>
      <c r="EH72" s="150"/>
      <c r="EI72" s="155"/>
      <c r="EJ72" s="153"/>
      <c r="EK72" s="154"/>
      <c r="EL72" s="150"/>
      <c r="EM72" s="155"/>
      <c r="EN72" s="153"/>
      <c r="EO72" s="154"/>
      <c r="EP72" s="150"/>
      <c r="EQ72" s="155"/>
      <c r="ER72" s="153"/>
      <c r="ES72" s="154"/>
      <c r="ET72" s="150"/>
      <c r="EU72" s="155"/>
      <c r="EV72" s="153"/>
      <c r="EW72" s="154"/>
      <c r="EX72" s="150"/>
      <c r="EY72" s="155"/>
      <c r="EZ72" s="153"/>
      <c r="FA72" s="154"/>
      <c r="FB72" s="150"/>
      <c r="FC72" s="155"/>
      <c r="FD72" s="153" t="s">
        <v>368</v>
      </c>
      <c r="FE72" s="154" t="s">
        <v>1215</v>
      </c>
      <c r="FF72" s="150" t="s">
        <v>1219</v>
      </c>
      <c r="FG72" s="155">
        <v>854</v>
      </c>
      <c r="FH72" s="153"/>
      <c r="FI72" s="154"/>
      <c r="FJ72" s="150"/>
      <c r="FK72" s="155"/>
      <c r="FL72" s="153" t="s">
        <v>82</v>
      </c>
      <c r="FM72" s="154" t="s">
        <v>1246</v>
      </c>
      <c r="FN72" s="150" t="s">
        <v>834</v>
      </c>
      <c r="FO72" s="155">
        <v>1042</v>
      </c>
      <c r="FP72" s="153"/>
      <c r="FQ72" s="154"/>
      <c r="FR72" s="150"/>
      <c r="FS72" s="155"/>
      <c r="FT72" s="153"/>
      <c r="FU72" s="154"/>
      <c r="FV72" s="150"/>
      <c r="FW72" s="155"/>
      <c r="FX72" s="153"/>
      <c r="FY72" s="154"/>
      <c r="FZ72" s="150"/>
      <c r="GA72" s="155"/>
      <c r="GB72" s="153"/>
      <c r="GC72" s="154"/>
      <c r="GD72" s="150"/>
      <c r="GE72" s="155"/>
      <c r="GF72" s="153"/>
      <c r="GG72" s="154"/>
      <c r="GH72" s="150"/>
      <c r="GI72" s="155"/>
      <c r="GJ72" s="153"/>
      <c r="GK72" s="154"/>
      <c r="GL72" s="150"/>
      <c r="GM72" s="155"/>
      <c r="GN72" s="153"/>
      <c r="GO72" s="154"/>
      <c r="GP72" s="150"/>
      <c r="GQ72" s="155"/>
      <c r="GR72" s="153"/>
      <c r="GS72" s="154"/>
      <c r="GT72" s="150"/>
      <c r="GU72" s="155"/>
      <c r="GV72" s="153"/>
      <c r="GW72" s="154"/>
      <c r="GX72" s="150"/>
      <c r="GY72" s="155"/>
      <c r="GZ72" s="153"/>
      <c r="HA72" s="154"/>
      <c r="HB72" s="150"/>
      <c r="HC72" s="155"/>
      <c r="HD72" s="153" t="s">
        <v>82</v>
      </c>
      <c r="HE72" s="154" t="s">
        <v>1440</v>
      </c>
      <c r="HF72" s="150" t="s">
        <v>447</v>
      </c>
      <c r="HG72" s="155">
        <v>1070</v>
      </c>
      <c r="HH72" s="153"/>
      <c r="HI72" s="154"/>
      <c r="HJ72" s="150"/>
      <c r="HK72" s="155"/>
      <c r="HL72" s="153"/>
      <c r="HM72" s="154"/>
      <c r="HN72" s="150"/>
      <c r="HO72" s="155"/>
      <c r="HP72" s="153" t="s">
        <v>1214</v>
      </c>
      <c r="HQ72" s="154" t="s">
        <v>1493</v>
      </c>
      <c r="HR72" s="150" t="s">
        <v>349</v>
      </c>
      <c r="HS72" s="155">
        <v>1028</v>
      </c>
      <c r="HT72" s="153"/>
      <c r="HU72" s="154"/>
      <c r="HV72" s="150"/>
      <c r="HW72" s="155"/>
      <c r="HX72" s="153"/>
      <c r="HY72" s="154"/>
      <c r="HZ72" s="150"/>
      <c r="IA72" s="155"/>
      <c r="IB72" s="153"/>
      <c r="IC72" s="154"/>
      <c r="ID72" s="150"/>
      <c r="IE72" s="155"/>
      <c r="IG72" s="708" t="str">
        <f>IF(ISERROR(VLOOKUP(MAX(IK72:IK81),IK72:IN81,4,FALSE)),"",VLOOKUP(MAX(IK72:IK81),IK72:IN81,4,FALSE))</f>
        <v>50m DOS</v>
      </c>
      <c r="IH72" s="705" t="str">
        <f>IF(ISERROR(VLOOKUP(MAX(IK72:IK81),IK72:IN81,3,FALSE)),"",VLOOKUP(MAX(IK72:IK81),IK72:IN81,3,FALSE))</f>
        <v>32"13</v>
      </c>
      <c r="II72" s="706">
        <f>IF(MAX(IK72:IK81)=0,"",MAX(IK72:IK81))</f>
        <v>1070</v>
      </c>
      <c r="IK72" s="574">
        <f t="shared" si="18"/>
        <v>1070</v>
      </c>
      <c r="IL72" s="229">
        <f t="shared" ref="IL72:IL112" si="29">IF(ISERROR(MATCH(IK72,F72:IE72,0)),"",MATCH(IK72,F72:IE72,0))</f>
        <v>210</v>
      </c>
      <c r="IM72" s="224" t="str">
        <f t="shared" ref="IM72:IM112" si="30">IF(ISERROR(INDEX(F72:IE72,1,IL72-2)),"",INDEX(F72:IE72,1,IL72-2))</f>
        <v>32"13</v>
      </c>
      <c r="IN72" s="224" t="str">
        <f t="shared" ref="IN72:IN112" si="31">IF(ISERROR(INDEX(F72:IE72,1,IL72-3)),"",INDEX(F72:IE72,1,IL72-3))</f>
        <v>50m DOS</v>
      </c>
    </row>
    <row r="73" spans="1:248" s="141" customFormat="1" ht="15.75" thickBot="1">
      <c r="A73" s="145" t="s">
        <v>296</v>
      </c>
      <c r="B73" s="266" t="s">
        <v>167</v>
      </c>
      <c r="C73" s="133">
        <v>2003</v>
      </c>
      <c r="D73" s="134">
        <f t="shared" si="19"/>
        <v>14</v>
      </c>
      <c r="E73" s="354" t="str">
        <f t="shared" si="23"/>
        <v>Minime</v>
      </c>
      <c r="F73" s="138" t="s">
        <v>363</v>
      </c>
      <c r="G73" s="139" t="s">
        <v>532</v>
      </c>
      <c r="H73" s="137" t="s">
        <v>348</v>
      </c>
      <c r="I73" s="140">
        <v>878</v>
      </c>
      <c r="J73" s="138"/>
      <c r="K73" s="139"/>
      <c r="L73" s="137"/>
      <c r="M73" s="140"/>
      <c r="N73" s="138"/>
      <c r="O73" s="139"/>
      <c r="P73" s="137"/>
      <c r="Q73" s="140"/>
      <c r="R73" s="138" t="s">
        <v>368</v>
      </c>
      <c r="S73" s="139" t="s">
        <v>594</v>
      </c>
      <c r="T73" s="137" t="s">
        <v>350</v>
      </c>
      <c r="U73" s="140">
        <v>968</v>
      </c>
      <c r="V73" s="138" t="s">
        <v>676</v>
      </c>
      <c r="W73" s="139" t="s">
        <v>678</v>
      </c>
      <c r="X73" s="137" t="s">
        <v>609</v>
      </c>
      <c r="Y73" s="140">
        <v>951</v>
      </c>
      <c r="Z73" s="138"/>
      <c r="AA73" s="139"/>
      <c r="AB73" s="137"/>
      <c r="AC73" s="140"/>
      <c r="AD73" s="138"/>
      <c r="AE73" s="139"/>
      <c r="AF73" s="137"/>
      <c r="AG73" s="140"/>
      <c r="AH73" s="138" t="s">
        <v>363</v>
      </c>
      <c r="AI73" s="139" t="s">
        <v>785</v>
      </c>
      <c r="AJ73" s="137" t="s">
        <v>621</v>
      </c>
      <c r="AK73" s="140">
        <v>942</v>
      </c>
      <c r="AL73" s="138"/>
      <c r="AM73" s="139"/>
      <c r="AN73" s="137"/>
      <c r="AO73" s="140"/>
      <c r="AP73" s="138"/>
      <c r="AQ73" s="139"/>
      <c r="AR73" s="137"/>
      <c r="AS73" s="140"/>
      <c r="AT73" s="138"/>
      <c r="AU73" s="139"/>
      <c r="AV73" s="137"/>
      <c r="AW73" s="140"/>
      <c r="AX73" s="138" t="s">
        <v>82</v>
      </c>
      <c r="AY73" s="139" t="s">
        <v>836</v>
      </c>
      <c r="AZ73" s="137" t="s">
        <v>494</v>
      </c>
      <c r="BA73" s="140">
        <v>958</v>
      </c>
      <c r="BB73" s="138"/>
      <c r="BC73" s="139"/>
      <c r="BD73" s="137"/>
      <c r="BE73" s="140"/>
      <c r="BF73" s="266">
        <f t="shared" si="14"/>
        <v>15</v>
      </c>
      <c r="BG73" s="354" t="str">
        <f t="shared" si="24"/>
        <v>Minime</v>
      </c>
      <c r="BH73" s="138"/>
      <c r="BI73" s="139"/>
      <c r="BJ73" s="137"/>
      <c r="BK73" s="140"/>
      <c r="BL73" s="138"/>
      <c r="BM73" s="139"/>
      <c r="BN73" s="137"/>
      <c r="BO73" s="140"/>
      <c r="BP73" s="138"/>
      <c r="BQ73" s="139"/>
      <c r="BR73" s="137"/>
      <c r="BS73" s="140"/>
      <c r="BT73" s="138"/>
      <c r="BU73" s="139"/>
      <c r="BV73" s="137"/>
      <c r="BW73" s="140"/>
      <c r="BX73" s="138"/>
      <c r="BY73" s="139"/>
      <c r="BZ73" s="137"/>
      <c r="CA73" s="140"/>
      <c r="CB73" s="138" t="s">
        <v>84</v>
      </c>
      <c r="CC73" s="139" t="s">
        <v>957</v>
      </c>
      <c r="CD73" s="137" t="s">
        <v>447</v>
      </c>
      <c r="CE73" s="140">
        <v>951</v>
      </c>
      <c r="CF73" s="138"/>
      <c r="CG73" s="139"/>
      <c r="CH73" s="137"/>
      <c r="CI73" s="140"/>
      <c r="CJ73" s="138"/>
      <c r="CK73" s="139"/>
      <c r="CL73" s="137"/>
      <c r="CM73" s="140"/>
      <c r="CN73" s="138"/>
      <c r="CO73" s="139"/>
      <c r="CP73" s="137"/>
      <c r="CQ73" s="140"/>
      <c r="CR73" s="138" t="s">
        <v>82</v>
      </c>
      <c r="CS73" s="139" t="s">
        <v>1058</v>
      </c>
      <c r="CT73" s="137" t="s">
        <v>604</v>
      </c>
      <c r="CU73" s="140">
        <v>1010</v>
      </c>
      <c r="CV73" s="138"/>
      <c r="CW73" s="139"/>
      <c r="CX73" s="137"/>
      <c r="CY73" s="140"/>
      <c r="CZ73" s="138"/>
      <c r="DA73" s="139"/>
      <c r="DB73" s="137"/>
      <c r="DC73" s="140"/>
      <c r="DD73" s="138"/>
      <c r="DE73" s="139"/>
      <c r="DF73" s="137"/>
      <c r="DG73" s="140"/>
      <c r="DH73" s="138"/>
      <c r="DI73" s="139"/>
      <c r="DJ73" s="137"/>
      <c r="DK73" s="140"/>
      <c r="DL73" s="138"/>
      <c r="DM73" s="139"/>
      <c r="DN73" s="137"/>
      <c r="DO73" s="140"/>
      <c r="DP73" s="138"/>
      <c r="DQ73" s="139"/>
      <c r="DR73" s="137"/>
      <c r="DS73" s="140"/>
      <c r="DT73" s="138" t="s">
        <v>82</v>
      </c>
      <c r="DU73" s="139" t="s">
        <v>1112</v>
      </c>
      <c r="DV73" s="137" t="s">
        <v>348</v>
      </c>
      <c r="DW73" s="140">
        <v>1044</v>
      </c>
      <c r="DX73" s="138"/>
      <c r="DY73" s="139"/>
      <c r="DZ73" s="137"/>
      <c r="EA73" s="140"/>
      <c r="EB73" s="138"/>
      <c r="EC73" s="139"/>
      <c r="ED73" s="137"/>
      <c r="EE73" s="140"/>
      <c r="EF73" s="138"/>
      <c r="EG73" s="139"/>
      <c r="EH73" s="137"/>
      <c r="EI73" s="140"/>
      <c r="EJ73" s="138"/>
      <c r="EK73" s="139"/>
      <c r="EL73" s="137"/>
      <c r="EM73" s="140"/>
      <c r="EN73" s="138"/>
      <c r="EO73" s="139"/>
      <c r="EP73" s="137"/>
      <c r="EQ73" s="140"/>
      <c r="ER73" s="138"/>
      <c r="ES73" s="139"/>
      <c r="ET73" s="137"/>
      <c r="EU73" s="140"/>
      <c r="EV73" s="138"/>
      <c r="EW73" s="139"/>
      <c r="EX73" s="137"/>
      <c r="EY73" s="140"/>
      <c r="EZ73" s="138"/>
      <c r="FA73" s="139"/>
      <c r="FB73" s="137"/>
      <c r="FC73" s="140"/>
      <c r="FD73" s="138" t="s">
        <v>1214</v>
      </c>
      <c r="FE73" s="139" t="s">
        <v>1216</v>
      </c>
      <c r="FF73" s="137" t="s">
        <v>604</v>
      </c>
      <c r="FG73" s="140">
        <v>1043</v>
      </c>
      <c r="FH73" s="138"/>
      <c r="FI73" s="139"/>
      <c r="FJ73" s="137"/>
      <c r="FK73" s="140"/>
      <c r="FL73" s="138" t="s">
        <v>83</v>
      </c>
      <c r="FM73" s="139" t="s">
        <v>1275</v>
      </c>
      <c r="FN73" s="137" t="s">
        <v>800</v>
      </c>
      <c r="FO73" s="140">
        <v>994</v>
      </c>
      <c r="FP73" s="138"/>
      <c r="FQ73" s="139"/>
      <c r="FR73" s="137"/>
      <c r="FS73" s="140"/>
      <c r="FT73" s="138"/>
      <c r="FU73" s="139"/>
      <c r="FV73" s="137"/>
      <c r="FW73" s="140"/>
      <c r="FX73" s="138"/>
      <c r="FY73" s="139"/>
      <c r="FZ73" s="137"/>
      <c r="GA73" s="140"/>
      <c r="GB73" s="138"/>
      <c r="GC73" s="139"/>
      <c r="GD73" s="137"/>
      <c r="GE73" s="140"/>
      <c r="GF73" s="138"/>
      <c r="GG73" s="139"/>
      <c r="GH73" s="137"/>
      <c r="GI73" s="140"/>
      <c r="GJ73" s="138"/>
      <c r="GK73" s="139"/>
      <c r="GL73" s="137"/>
      <c r="GM73" s="140"/>
      <c r="GN73" s="138"/>
      <c r="GO73" s="139"/>
      <c r="GP73" s="137"/>
      <c r="GQ73" s="140"/>
      <c r="GR73" s="138"/>
      <c r="GS73" s="139"/>
      <c r="GT73" s="137"/>
      <c r="GU73" s="140"/>
      <c r="GV73" s="138"/>
      <c r="GW73" s="139"/>
      <c r="GX73" s="137"/>
      <c r="GY73" s="140"/>
      <c r="GZ73" s="138"/>
      <c r="HA73" s="139"/>
      <c r="HB73" s="137"/>
      <c r="HC73" s="140"/>
      <c r="HD73" s="138" t="s">
        <v>83</v>
      </c>
      <c r="HE73" s="139" t="s">
        <v>1441</v>
      </c>
      <c r="HF73" s="137" t="s">
        <v>447</v>
      </c>
      <c r="HG73" s="140">
        <v>992</v>
      </c>
      <c r="HH73" s="138"/>
      <c r="HI73" s="139"/>
      <c r="HJ73" s="137"/>
      <c r="HK73" s="140"/>
      <c r="HL73" s="138"/>
      <c r="HM73" s="139"/>
      <c r="HN73" s="137"/>
      <c r="HO73" s="140"/>
      <c r="HP73" s="138" t="s">
        <v>1485</v>
      </c>
      <c r="HQ73" s="139" t="s">
        <v>1486</v>
      </c>
      <c r="HR73" s="137" t="s">
        <v>609</v>
      </c>
      <c r="HS73" s="140">
        <v>1013</v>
      </c>
      <c r="HT73" s="138"/>
      <c r="HU73" s="139"/>
      <c r="HV73" s="137"/>
      <c r="HW73" s="140"/>
      <c r="HX73" s="138"/>
      <c r="HY73" s="139"/>
      <c r="HZ73" s="137"/>
      <c r="IA73" s="140"/>
      <c r="IB73" s="138"/>
      <c r="IC73" s="139"/>
      <c r="ID73" s="137"/>
      <c r="IE73" s="140"/>
      <c r="IG73" s="708"/>
      <c r="IH73" s="705"/>
      <c r="II73" s="706"/>
      <c r="IK73" s="574">
        <f t="shared" si="18"/>
        <v>1044</v>
      </c>
      <c r="IL73" s="229">
        <f t="shared" si="29"/>
        <v>122</v>
      </c>
      <c r="IM73" s="224" t="str">
        <f t="shared" si="30"/>
        <v>32"61</v>
      </c>
      <c r="IN73" s="224" t="str">
        <f t="shared" si="31"/>
        <v>50m DOS</v>
      </c>
    </row>
    <row r="74" spans="1:248" s="141" customFormat="1" ht="15.75" thickBot="1">
      <c r="A74" s="145" t="s">
        <v>296</v>
      </c>
      <c r="B74" s="266" t="s">
        <v>167</v>
      </c>
      <c r="C74" s="133">
        <v>2003</v>
      </c>
      <c r="D74" s="134">
        <f t="shared" si="19"/>
        <v>14</v>
      </c>
      <c r="E74" s="354" t="str">
        <f t="shared" si="23"/>
        <v>Minime</v>
      </c>
      <c r="F74" s="138" t="s">
        <v>364</v>
      </c>
      <c r="G74" s="139" t="s">
        <v>536</v>
      </c>
      <c r="H74" s="137" t="s">
        <v>349</v>
      </c>
      <c r="I74" s="140">
        <v>919</v>
      </c>
      <c r="J74" s="138"/>
      <c r="K74" s="139"/>
      <c r="L74" s="137"/>
      <c r="M74" s="140"/>
      <c r="N74" s="138"/>
      <c r="O74" s="139"/>
      <c r="P74" s="137"/>
      <c r="Q74" s="140"/>
      <c r="R74" s="138" t="s">
        <v>82</v>
      </c>
      <c r="S74" s="139" t="s">
        <v>595</v>
      </c>
      <c r="T74" s="137" t="s">
        <v>596</v>
      </c>
      <c r="U74" s="140">
        <v>1019</v>
      </c>
      <c r="V74" s="138"/>
      <c r="W74" s="139"/>
      <c r="X74" s="137"/>
      <c r="Y74" s="140"/>
      <c r="Z74" s="138"/>
      <c r="AA74" s="139"/>
      <c r="AB74" s="137"/>
      <c r="AC74" s="140"/>
      <c r="AD74" s="138"/>
      <c r="AE74" s="139"/>
      <c r="AF74" s="137"/>
      <c r="AG74" s="140"/>
      <c r="AH74" s="138" t="s">
        <v>368</v>
      </c>
      <c r="AI74" s="139" t="s">
        <v>786</v>
      </c>
      <c r="AJ74" s="137" t="s">
        <v>357</v>
      </c>
      <c r="AK74" s="140">
        <v>955</v>
      </c>
      <c r="AL74" s="138"/>
      <c r="AM74" s="139"/>
      <c r="AN74" s="137"/>
      <c r="AO74" s="140"/>
      <c r="AP74" s="138"/>
      <c r="AQ74" s="139"/>
      <c r="AR74" s="137"/>
      <c r="AS74" s="140"/>
      <c r="AT74" s="138"/>
      <c r="AU74" s="139"/>
      <c r="AV74" s="137"/>
      <c r="AW74" s="140"/>
      <c r="AX74" s="138" t="s">
        <v>83</v>
      </c>
      <c r="AY74" s="139" t="s">
        <v>837</v>
      </c>
      <c r="AZ74" s="137" t="s">
        <v>380</v>
      </c>
      <c r="BA74" s="140">
        <v>975</v>
      </c>
      <c r="BB74" s="138"/>
      <c r="BC74" s="139"/>
      <c r="BD74" s="137"/>
      <c r="BE74" s="140"/>
      <c r="BF74" s="266">
        <f t="shared" si="14"/>
        <v>15</v>
      </c>
      <c r="BG74" s="354" t="str">
        <f t="shared" si="24"/>
        <v>Minime</v>
      </c>
      <c r="BH74" s="138"/>
      <c r="BI74" s="139"/>
      <c r="BJ74" s="137"/>
      <c r="BK74" s="140"/>
      <c r="BL74" s="138"/>
      <c r="BM74" s="139"/>
      <c r="BN74" s="137"/>
      <c r="BO74" s="140"/>
      <c r="BP74" s="138"/>
      <c r="BQ74" s="139"/>
      <c r="BR74" s="137"/>
      <c r="BS74" s="140"/>
      <c r="BT74" s="138"/>
      <c r="BU74" s="139"/>
      <c r="BV74" s="137"/>
      <c r="BW74" s="140"/>
      <c r="BX74" s="138"/>
      <c r="BY74" s="139"/>
      <c r="BZ74" s="137"/>
      <c r="CA74" s="140"/>
      <c r="CB74" s="138" t="s">
        <v>369</v>
      </c>
      <c r="CC74" s="139" t="s">
        <v>958</v>
      </c>
      <c r="CD74" s="137" t="s">
        <v>357</v>
      </c>
      <c r="CE74" s="140">
        <v>820</v>
      </c>
      <c r="CF74" s="138"/>
      <c r="CG74" s="139"/>
      <c r="CH74" s="137"/>
      <c r="CI74" s="140"/>
      <c r="CJ74" s="138"/>
      <c r="CK74" s="139"/>
      <c r="CL74" s="137"/>
      <c r="CM74" s="140"/>
      <c r="CN74" s="138"/>
      <c r="CO74" s="139"/>
      <c r="CP74" s="137"/>
      <c r="CQ74" s="140"/>
      <c r="CR74" s="138" t="s">
        <v>83</v>
      </c>
      <c r="CS74" s="139" t="s">
        <v>1059</v>
      </c>
      <c r="CT74" s="137" t="s">
        <v>493</v>
      </c>
      <c r="CU74" s="140">
        <v>943</v>
      </c>
      <c r="CV74" s="138"/>
      <c r="CW74" s="139"/>
      <c r="CX74" s="137"/>
      <c r="CY74" s="140"/>
      <c r="CZ74" s="138"/>
      <c r="DA74" s="139"/>
      <c r="DB74" s="137"/>
      <c r="DC74" s="140"/>
      <c r="DD74" s="138"/>
      <c r="DE74" s="139"/>
      <c r="DF74" s="137"/>
      <c r="DG74" s="140"/>
      <c r="DH74" s="138"/>
      <c r="DI74" s="139"/>
      <c r="DJ74" s="137"/>
      <c r="DK74" s="140"/>
      <c r="DL74" s="138"/>
      <c r="DM74" s="139"/>
      <c r="DN74" s="137"/>
      <c r="DO74" s="140"/>
      <c r="DP74" s="138"/>
      <c r="DQ74" s="139"/>
      <c r="DR74" s="137"/>
      <c r="DS74" s="140"/>
      <c r="DT74" s="138" t="s">
        <v>1110</v>
      </c>
      <c r="DU74" s="139" t="s">
        <v>1113</v>
      </c>
      <c r="DV74" s="137" t="s">
        <v>349</v>
      </c>
      <c r="DW74" s="140">
        <v>997</v>
      </c>
      <c r="DX74" s="138"/>
      <c r="DY74" s="139"/>
      <c r="DZ74" s="137"/>
      <c r="EA74" s="140"/>
      <c r="EB74" s="138"/>
      <c r="EC74" s="139"/>
      <c r="ED74" s="137"/>
      <c r="EE74" s="140"/>
      <c r="EF74" s="138"/>
      <c r="EG74" s="139"/>
      <c r="EH74" s="137"/>
      <c r="EI74" s="140"/>
      <c r="EJ74" s="138"/>
      <c r="EK74" s="139"/>
      <c r="EL74" s="137"/>
      <c r="EM74" s="140"/>
      <c r="EN74" s="138"/>
      <c r="EO74" s="139"/>
      <c r="EP74" s="137"/>
      <c r="EQ74" s="140"/>
      <c r="ER74" s="138"/>
      <c r="ES74" s="139"/>
      <c r="ET74" s="137"/>
      <c r="EU74" s="140"/>
      <c r="EV74" s="138"/>
      <c r="EW74" s="139"/>
      <c r="EX74" s="137"/>
      <c r="EY74" s="140"/>
      <c r="EZ74" s="138"/>
      <c r="FA74" s="139"/>
      <c r="FB74" s="137"/>
      <c r="FC74" s="140"/>
      <c r="FD74" s="138" t="s">
        <v>82</v>
      </c>
      <c r="FE74" s="139" t="s">
        <v>1217</v>
      </c>
      <c r="FF74" s="137" t="s">
        <v>349</v>
      </c>
      <c r="FG74" s="140">
        <v>1030</v>
      </c>
      <c r="FH74" s="138"/>
      <c r="FI74" s="139"/>
      <c r="FJ74" s="137"/>
      <c r="FK74" s="140"/>
      <c r="FL74" s="138"/>
      <c r="FM74" s="139"/>
      <c r="FN74" s="137"/>
      <c r="FO74" s="140"/>
      <c r="FP74" s="138"/>
      <c r="FQ74" s="139"/>
      <c r="FR74" s="137"/>
      <c r="FS74" s="140"/>
      <c r="FT74" s="138"/>
      <c r="FU74" s="139"/>
      <c r="FV74" s="137"/>
      <c r="FW74" s="140"/>
      <c r="FX74" s="138"/>
      <c r="FY74" s="139"/>
      <c r="FZ74" s="137"/>
      <c r="GA74" s="140"/>
      <c r="GB74" s="138"/>
      <c r="GC74" s="139"/>
      <c r="GD74" s="137"/>
      <c r="GE74" s="140"/>
      <c r="GF74" s="138"/>
      <c r="GG74" s="139"/>
      <c r="GH74" s="137"/>
      <c r="GI74" s="140"/>
      <c r="GJ74" s="138"/>
      <c r="GK74" s="139"/>
      <c r="GL74" s="137"/>
      <c r="GM74" s="140"/>
      <c r="GN74" s="138"/>
      <c r="GO74" s="139"/>
      <c r="GP74" s="137"/>
      <c r="GQ74" s="140"/>
      <c r="GR74" s="138"/>
      <c r="GS74" s="139"/>
      <c r="GT74" s="137"/>
      <c r="GU74" s="140"/>
      <c r="GV74" s="138"/>
      <c r="GW74" s="139"/>
      <c r="GX74" s="137"/>
      <c r="GY74" s="140"/>
      <c r="GZ74" s="138"/>
      <c r="HA74" s="139"/>
      <c r="HB74" s="137"/>
      <c r="HC74" s="140"/>
      <c r="HD74" s="138" t="s">
        <v>84</v>
      </c>
      <c r="HE74" s="139" t="s">
        <v>1442</v>
      </c>
      <c r="HF74" s="137" t="s">
        <v>355</v>
      </c>
      <c r="HG74" s="140">
        <v>912</v>
      </c>
      <c r="HH74" s="138"/>
      <c r="HI74" s="139"/>
      <c r="HJ74" s="137"/>
      <c r="HK74" s="140"/>
      <c r="HL74" s="138"/>
      <c r="HM74" s="139"/>
      <c r="HN74" s="137"/>
      <c r="HO74" s="140"/>
      <c r="HP74" s="138" t="s">
        <v>1487</v>
      </c>
      <c r="HQ74" s="139" t="s">
        <v>1494</v>
      </c>
      <c r="HR74" s="137" t="s">
        <v>609</v>
      </c>
      <c r="HS74" s="140">
        <v>960</v>
      </c>
      <c r="HT74" s="138"/>
      <c r="HU74" s="139"/>
      <c r="HV74" s="137"/>
      <c r="HW74" s="140"/>
      <c r="HX74" s="138"/>
      <c r="HY74" s="139"/>
      <c r="HZ74" s="137"/>
      <c r="IA74" s="140"/>
      <c r="IB74" s="138"/>
      <c r="IC74" s="139"/>
      <c r="ID74" s="137"/>
      <c r="IE74" s="140"/>
      <c r="IG74" s="708"/>
      <c r="IH74" s="705"/>
      <c r="II74" s="706"/>
      <c r="IK74" s="574">
        <f t="shared" si="18"/>
        <v>1030</v>
      </c>
      <c r="IL74" s="229">
        <f t="shared" si="29"/>
        <v>158</v>
      </c>
      <c r="IM74" s="224" t="str">
        <f t="shared" si="30"/>
        <v>32"89</v>
      </c>
      <c r="IN74" s="224" t="str">
        <f t="shared" si="31"/>
        <v>50m DOS</v>
      </c>
    </row>
    <row r="75" spans="1:248" s="141" customFormat="1" ht="15.75" thickBot="1">
      <c r="A75" s="145" t="s">
        <v>296</v>
      </c>
      <c r="B75" s="266" t="s">
        <v>167</v>
      </c>
      <c r="C75" s="133">
        <v>2003</v>
      </c>
      <c r="D75" s="134">
        <f t="shared" si="19"/>
        <v>14</v>
      </c>
      <c r="E75" s="354" t="str">
        <f t="shared" si="23"/>
        <v>Minime</v>
      </c>
      <c r="F75" s="138" t="s">
        <v>368</v>
      </c>
      <c r="G75" s="139" t="s">
        <v>537</v>
      </c>
      <c r="H75" s="137" t="s">
        <v>357</v>
      </c>
      <c r="I75" s="140">
        <v>914</v>
      </c>
      <c r="J75" s="138"/>
      <c r="K75" s="139"/>
      <c r="L75" s="137"/>
      <c r="M75" s="140"/>
      <c r="N75" s="138"/>
      <c r="O75" s="139"/>
      <c r="P75" s="137"/>
      <c r="Q75" s="140"/>
      <c r="R75" s="138" t="s">
        <v>83</v>
      </c>
      <c r="S75" s="139" t="s">
        <v>597</v>
      </c>
      <c r="T75" s="137" t="s">
        <v>447</v>
      </c>
      <c r="U75" s="140">
        <v>1021</v>
      </c>
      <c r="V75" s="138"/>
      <c r="W75" s="139"/>
      <c r="X75" s="137"/>
      <c r="Y75" s="140"/>
      <c r="Z75" s="138"/>
      <c r="AA75" s="139"/>
      <c r="AB75" s="137"/>
      <c r="AC75" s="140"/>
      <c r="AD75" s="138"/>
      <c r="AE75" s="139"/>
      <c r="AF75" s="137"/>
      <c r="AG75" s="140"/>
      <c r="AH75" s="138" t="s">
        <v>397</v>
      </c>
      <c r="AI75" s="139" t="s">
        <v>787</v>
      </c>
      <c r="AJ75" s="137" t="s">
        <v>354</v>
      </c>
      <c r="AK75" s="140">
        <v>928</v>
      </c>
      <c r="AL75" s="138"/>
      <c r="AM75" s="139"/>
      <c r="AN75" s="137"/>
      <c r="AO75" s="140"/>
      <c r="AP75" s="138"/>
      <c r="AQ75" s="139"/>
      <c r="AR75" s="137"/>
      <c r="AS75" s="140"/>
      <c r="AT75" s="138"/>
      <c r="AU75" s="139"/>
      <c r="AV75" s="137"/>
      <c r="AW75" s="140"/>
      <c r="AX75" s="138" t="s">
        <v>84</v>
      </c>
      <c r="AY75" s="139" t="s">
        <v>838</v>
      </c>
      <c r="AZ75" s="137" t="s">
        <v>492</v>
      </c>
      <c r="BA75" s="140">
        <v>916</v>
      </c>
      <c r="BB75" s="138"/>
      <c r="BC75" s="139"/>
      <c r="BD75" s="137"/>
      <c r="BE75" s="140"/>
      <c r="BF75" s="266">
        <f t="shared" si="14"/>
        <v>15</v>
      </c>
      <c r="BG75" s="354" t="str">
        <f t="shared" si="24"/>
        <v>Minime</v>
      </c>
      <c r="BH75" s="138"/>
      <c r="BI75" s="139"/>
      <c r="BJ75" s="137"/>
      <c r="BK75" s="140"/>
      <c r="BL75" s="138"/>
      <c r="BM75" s="139"/>
      <c r="BN75" s="137"/>
      <c r="BO75" s="140"/>
      <c r="BP75" s="138"/>
      <c r="BQ75" s="139"/>
      <c r="BR75" s="137"/>
      <c r="BS75" s="140"/>
      <c r="BT75" s="138"/>
      <c r="BU75" s="139"/>
      <c r="BV75" s="137"/>
      <c r="BW75" s="140"/>
      <c r="BX75" s="138"/>
      <c r="BY75" s="139"/>
      <c r="BZ75" s="137"/>
      <c r="CA75" s="140"/>
      <c r="CB75" s="138"/>
      <c r="CC75" s="139"/>
      <c r="CD75" s="137"/>
      <c r="CE75" s="140"/>
      <c r="CF75" s="138"/>
      <c r="CG75" s="139"/>
      <c r="CH75" s="137"/>
      <c r="CI75" s="140"/>
      <c r="CJ75" s="138"/>
      <c r="CK75" s="139"/>
      <c r="CL75" s="137"/>
      <c r="CM75" s="140"/>
      <c r="CN75" s="138"/>
      <c r="CO75" s="139"/>
      <c r="CP75" s="137"/>
      <c r="CQ75" s="140"/>
      <c r="CR75" s="138" t="s">
        <v>84</v>
      </c>
      <c r="CS75" s="139" t="s">
        <v>1060</v>
      </c>
      <c r="CT75" s="137" t="s">
        <v>593</v>
      </c>
      <c r="CU75" s="140">
        <v>880</v>
      </c>
      <c r="CV75" s="138"/>
      <c r="CW75" s="139"/>
      <c r="CX75" s="137"/>
      <c r="CY75" s="140"/>
      <c r="CZ75" s="138"/>
      <c r="DA75" s="139"/>
      <c r="DB75" s="137"/>
      <c r="DC75" s="140"/>
      <c r="DD75" s="138"/>
      <c r="DE75" s="139"/>
      <c r="DF75" s="137"/>
      <c r="DG75" s="140"/>
      <c r="DH75" s="138"/>
      <c r="DI75" s="139"/>
      <c r="DJ75" s="137"/>
      <c r="DK75" s="140"/>
      <c r="DL75" s="138"/>
      <c r="DM75" s="139"/>
      <c r="DN75" s="137"/>
      <c r="DO75" s="140"/>
      <c r="DP75" s="138"/>
      <c r="DQ75" s="139"/>
      <c r="DR75" s="137"/>
      <c r="DS75" s="140"/>
      <c r="DT75" s="138" t="s">
        <v>83</v>
      </c>
      <c r="DU75" s="139" t="s">
        <v>1114</v>
      </c>
      <c r="DV75" s="137" t="s">
        <v>348</v>
      </c>
      <c r="DW75" s="140">
        <v>1003</v>
      </c>
      <c r="DX75" s="138"/>
      <c r="DY75" s="139"/>
      <c r="DZ75" s="137"/>
      <c r="EA75" s="140"/>
      <c r="EB75" s="138"/>
      <c r="EC75" s="139"/>
      <c r="ED75" s="137"/>
      <c r="EE75" s="140"/>
      <c r="EF75" s="138"/>
      <c r="EG75" s="139"/>
      <c r="EH75" s="137"/>
      <c r="EI75" s="140"/>
      <c r="EJ75" s="138"/>
      <c r="EK75" s="139"/>
      <c r="EL75" s="137"/>
      <c r="EM75" s="140"/>
      <c r="EN75" s="138"/>
      <c r="EO75" s="139"/>
      <c r="EP75" s="137"/>
      <c r="EQ75" s="140"/>
      <c r="ER75" s="138"/>
      <c r="ES75" s="139"/>
      <c r="ET75" s="137"/>
      <c r="EU75" s="140"/>
      <c r="EV75" s="138"/>
      <c r="EW75" s="139"/>
      <c r="EX75" s="137"/>
      <c r="EY75" s="140"/>
      <c r="EZ75" s="138"/>
      <c r="FA75" s="139"/>
      <c r="FB75" s="137"/>
      <c r="FC75" s="140"/>
      <c r="FD75" s="138" t="s">
        <v>84</v>
      </c>
      <c r="FE75" s="139" t="s">
        <v>1218</v>
      </c>
      <c r="FF75" s="137" t="s">
        <v>353</v>
      </c>
      <c r="FG75" s="140">
        <v>918</v>
      </c>
      <c r="FH75" s="138"/>
      <c r="FI75" s="139"/>
      <c r="FJ75" s="137"/>
      <c r="FK75" s="140"/>
      <c r="FL75" s="138"/>
      <c r="FM75" s="139"/>
      <c r="FN75" s="137"/>
      <c r="FO75" s="140"/>
      <c r="FP75" s="138"/>
      <c r="FQ75" s="139"/>
      <c r="FR75" s="137"/>
      <c r="FS75" s="140"/>
      <c r="FT75" s="138"/>
      <c r="FU75" s="139"/>
      <c r="FV75" s="137"/>
      <c r="FW75" s="140"/>
      <c r="FX75" s="138"/>
      <c r="FY75" s="139"/>
      <c r="FZ75" s="137"/>
      <c r="GA75" s="140"/>
      <c r="GB75" s="138"/>
      <c r="GC75" s="139"/>
      <c r="GD75" s="137"/>
      <c r="GE75" s="140"/>
      <c r="GF75" s="138"/>
      <c r="GG75" s="139"/>
      <c r="GH75" s="137"/>
      <c r="GI75" s="140"/>
      <c r="GJ75" s="138"/>
      <c r="GK75" s="139"/>
      <c r="GL75" s="137"/>
      <c r="GM75" s="140"/>
      <c r="GN75" s="138"/>
      <c r="GO75" s="139"/>
      <c r="GP75" s="137"/>
      <c r="GQ75" s="140"/>
      <c r="GR75" s="138"/>
      <c r="GS75" s="139"/>
      <c r="GT75" s="137"/>
      <c r="GU75" s="140"/>
      <c r="GV75" s="138"/>
      <c r="GW75" s="139"/>
      <c r="GX75" s="137"/>
      <c r="GY75" s="140"/>
      <c r="GZ75" s="138"/>
      <c r="HA75" s="139"/>
      <c r="HB75" s="137"/>
      <c r="HC75" s="140"/>
      <c r="HD75" s="138"/>
      <c r="HE75" s="139"/>
      <c r="HF75" s="137"/>
      <c r="HG75" s="140"/>
      <c r="HH75" s="138"/>
      <c r="HI75" s="139"/>
      <c r="HJ75" s="137"/>
      <c r="HK75" s="140"/>
      <c r="HL75" s="138"/>
      <c r="HM75" s="139"/>
      <c r="HN75" s="137"/>
      <c r="HO75" s="140"/>
      <c r="HP75" s="138" t="s">
        <v>1488</v>
      </c>
      <c r="HQ75" s="139" t="s">
        <v>1489</v>
      </c>
      <c r="HR75" s="137" t="s">
        <v>604</v>
      </c>
      <c r="HS75" s="140">
        <v>952</v>
      </c>
      <c r="HT75" s="138"/>
      <c r="HU75" s="139"/>
      <c r="HV75" s="137"/>
      <c r="HW75" s="140"/>
      <c r="HX75" s="138"/>
      <c r="HY75" s="139"/>
      <c r="HZ75" s="137"/>
      <c r="IA75" s="140"/>
      <c r="IB75" s="138"/>
      <c r="IC75" s="139"/>
      <c r="ID75" s="137"/>
      <c r="IE75" s="140"/>
      <c r="IG75" s="708"/>
      <c r="IH75" s="705"/>
      <c r="II75" s="706"/>
      <c r="IK75" s="574">
        <f t="shared" si="18"/>
        <v>1021</v>
      </c>
      <c r="IL75" s="229">
        <f t="shared" si="29"/>
        <v>16</v>
      </c>
      <c r="IM75" s="224" t="str">
        <f t="shared" si="30"/>
        <v>1'10"26</v>
      </c>
      <c r="IN75" s="224" t="str">
        <f t="shared" si="31"/>
        <v>100m DOS</v>
      </c>
    </row>
    <row r="76" spans="1:248" s="141" customFormat="1" ht="15.75" thickBot="1">
      <c r="A76" s="145" t="s">
        <v>296</v>
      </c>
      <c r="B76" s="266" t="s">
        <v>167</v>
      </c>
      <c r="C76" s="133">
        <v>2003</v>
      </c>
      <c r="D76" s="134">
        <f t="shared" si="19"/>
        <v>14</v>
      </c>
      <c r="E76" s="354" t="str">
        <f t="shared" si="23"/>
        <v>Minime</v>
      </c>
      <c r="F76" s="138" t="s">
        <v>82</v>
      </c>
      <c r="G76" s="139" t="s">
        <v>538</v>
      </c>
      <c r="H76" s="137" t="s">
        <v>355</v>
      </c>
      <c r="I76" s="140">
        <v>1006</v>
      </c>
      <c r="J76" s="138"/>
      <c r="K76" s="139"/>
      <c r="L76" s="137"/>
      <c r="M76" s="140"/>
      <c r="N76" s="138"/>
      <c r="O76" s="139"/>
      <c r="P76" s="137"/>
      <c r="Q76" s="140"/>
      <c r="R76" s="138" t="s">
        <v>84</v>
      </c>
      <c r="S76" s="139" t="s">
        <v>598</v>
      </c>
      <c r="T76" s="137" t="s">
        <v>596</v>
      </c>
      <c r="U76" s="140">
        <v>971</v>
      </c>
      <c r="V76" s="138"/>
      <c r="W76" s="139"/>
      <c r="X76" s="137"/>
      <c r="Y76" s="140"/>
      <c r="Z76" s="138"/>
      <c r="AA76" s="139"/>
      <c r="AB76" s="137"/>
      <c r="AC76" s="140"/>
      <c r="AD76" s="138"/>
      <c r="AE76" s="139"/>
      <c r="AF76" s="137"/>
      <c r="AG76" s="140"/>
      <c r="AH76" s="138" t="s">
        <v>83</v>
      </c>
      <c r="AI76" s="139" t="s">
        <v>788</v>
      </c>
      <c r="AJ76" s="137" t="s">
        <v>357</v>
      </c>
      <c r="AK76" s="140">
        <v>1009</v>
      </c>
      <c r="AL76" s="138"/>
      <c r="AM76" s="139"/>
      <c r="AN76" s="137"/>
      <c r="AO76" s="140"/>
      <c r="AP76" s="138"/>
      <c r="AQ76" s="139"/>
      <c r="AR76" s="137"/>
      <c r="AS76" s="140"/>
      <c r="AT76" s="138"/>
      <c r="AU76" s="139"/>
      <c r="AV76" s="137"/>
      <c r="AW76" s="140"/>
      <c r="AX76" s="138"/>
      <c r="AY76" s="139"/>
      <c r="AZ76" s="137"/>
      <c r="BA76" s="140"/>
      <c r="BB76" s="138"/>
      <c r="BC76" s="139"/>
      <c r="BD76" s="137"/>
      <c r="BE76" s="140"/>
      <c r="BF76" s="266">
        <f t="shared" si="14"/>
        <v>15</v>
      </c>
      <c r="BG76" s="354" t="str">
        <f t="shared" si="24"/>
        <v>Minime</v>
      </c>
      <c r="BH76" s="138"/>
      <c r="BI76" s="139"/>
      <c r="BJ76" s="137"/>
      <c r="BK76" s="140"/>
      <c r="BL76" s="138"/>
      <c r="BM76" s="139"/>
      <c r="BN76" s="137"/>
      <c r="BO76" s="140"/>
      <c r="BP76" s="138"/>
      <c r="BQ76" s="139"/>
      <c r="BR76" s="137"/>
      <c r="BS76" s="140"/>
      <c r="BT76" s="138"/>
      <c r="BU76" s="139"/>
      <c r="BV76" s="137"/>
      <c r="BW76" s="140"/>
      <c r="BX76" s="138"/>
      <c r="BY76" s="139"/>
      <c r="BZ76" s="137"/>
      <c r="CA76" s="140"/>
      <c r="CB76" s="138"/>
      <c r="CC76" s="139"/>
      <c r="CD76" s="137"/>
      <c r="CE76" s="140"/>
      <c r="CF76" s="138"/>
      <c r="CG76" s="139"/>
      <c r="CH76" s="137"/>
      <c r="CI76" s="140"/>
      <c r="CJ76" s="138"/>
      <c r="CK76" s="139"/>
      <c r="CL76" s="137"/>
      <c r="CM76" s="140"/>
      <c r="CN76" s="138"/>
      <c r="CO76" s="139"/>
      <c r="CP76" s="137"/>
      <c r="CQ76" s="140"/>
      <c r="CR76" s="138"/>
      <c r="CS76" s="139"/>
      <c r="CT76" s="137"/>
      <c r="CU76" s="140"/>
      <c r="CV76" s="138"/>
      <c r="CW76" s="139"/>
      <c r="CX76" s="137"/>
      <c r="CY76" s="140"/>
      <c r="CZ76" s="138"/>
      <c r="DA76" s="139"/>
      <c r="DB76" s="137"/>
      <c r="DC76" s="140"/>
      <c r="DD76" s="138"/>
      <c r="DE76" s="139"/>
      <c r="DF76" s="137"/>
      <c r="DG76" s="140"/>
      <c r="DH76" s="138"/>
      <c r="DI76" s="139"/>
      <c r="DJ76" s="137"/>
      <c r="DK76" s="140"/>
      <c r="DL76" s="138"/>
      <c r="DM76" s="139"/>
      <c r="DN76" s="137"/>
      <c r="DO76" s="140"/>
      <c r="DP76" s="138"/>
      <c r="DQ76" s="139"/>
      <c r="DR76" s="137"/>
      <c r="DS76" s="140"/>
      <c r="DT76" s="138" t="s">
        <v>84</v>
      </c>
      <c r="DU76" s="139" t="s">
        <v>1115</v>
      </c>
      <c r="DV76" s="137" t="s">
        <v>843</v>
      </c>
      <c r="DW76" s="140">
        <v>896</v>
      </c>
      <c r="DX76" s="138"/>
      <c r="DY76" s="139"/>
      <c r="DZ76" s="137"/>
      <c r="EA76" s="140"/>
      <c r="EB76" s="138"/>
      <c r="EC76" s="139"/>
      <c r="ED76" s="137"/>
      <c r="EE76" s="140"/>
      <c r="EF76" s="138"/>
      <c r="EG76" s="139"/>
      <c r="EH76" s="137"/>
      <c r="EI76" s="140"/>
      <c r="EJ76" s="138"/>
      <c r="EK76" s="139"/>
      <c r="EL76" s="137"/>
      <c r="EM76" s="140"/>
      <c r="EN76" s="138"/>
      <c r="EO76" s="139"/>
      <c r="EP76" s="137"/>
      <c r="EQ76" s="140"/>
      <c r="ER76" s="138"/>
      <c r="ES76" s="139"/>
      <c r="ET76" s="137"/>
      <c r="EU76" s="140"/>
      <c r="EV76" s="138"/>
      <c r="EW76" s="139"/>
      <c r="EX76" s="137"/>
      <c r="EY76" s="140"/>
      <c r="EZ76" s="138"/>
      <c r="FA76" s="139"/>
      <c r="FB76" s="137"/>
      <c r="FC76" s="140"/>
      <c r="FD76" s="138"/>
      <c r="FE76" s="139"/>
      <c r="FF76" s="137"/>
      <c r="FG76" s="140"/>
      <c r="FH76" s="138"/>
      <c r="FI76" s="139"/>
      <c r="FJ76" s="137"/>
      <c r="FK76" s="140"/>
      <c r="FL76" s="138"/>
      <c r="FM76" s="139"/>
      <c r="FN76" s="137"/>
      <c r="FO76" s="140"/>
      <c r="FP76" s="138"/>
      <c r="FQ76" s="139"/>
      <c r="FR76" s="137"/>
      <c r="FS76" s="140"/>
      <c r="FT76" s="138"/>
      <c r="FU76" s="139"/>
      <c r="FV76" s="137"/>
      <c r="FW76" s="140"/>
      <c r="FX76" s="138"/>
      <c r="FY76" s="139"/>
      <c r="FZ76" s="137"/>
      <c r="GA76" s="140"/>
      <c r="GB76" s="138"/>
      <c r="GC76" s="139"/>
      <c r="GD76" s="137"/>
      <c r="GE76" s="140"/>
      <c r="GF76" s="138"/>
      <c r="GG76" s="139"/>
      <c r="GH76" s="137"/>
      <c r="GI76" s="140"/>
      <c r="GJ76" s="138"/>
      <c r="GK76" s="139"/>
      <c r="GL76" s="137"/>
      <c r="GM76" s="140"/>
      <c r="GN76" s="138"/>
      <c r="GO76" s="139"/>
      <c r="GP76" s="137"/>
      <c r="GQ76" s="140"/>
      <c r="GR76" s="138"/>
      <c r="GS76" s="139"/>
      <c r="GT76" s="137"/>
      <c r="GU76" s="140"/>
      <c r="GV76" s="138"/>
      <c r="GW76" s="139"/>
      <c r="GX76" s="137"/>
      <c r="GY76" s="140"/>
      <c r="GZ76" s="138"/>
      <c r="HA76" s="139"/>
      <c r="HB76" s="137"/>
      <c r="HC76" s="140"/>
      <c r="HD76" s="138"/>
      <c r="HE76" s="139"/>
      <c r="HF76" s="137"/>
      <c r="HG76" s="140"/>
      <c r="HH76" s="138"/>
      <c r="HI76" s="139"/>
      <c r="HJ76" s="137"/>
      <c r="HK76" s="140"/>
      <c r="HL76" s="138"/>
      <c r="HM76" s="139"/>
      <c r="HN76" s="137"/>
      <c r="HO76" s="140"/>
      <c r="HP76" s="138" t="s">
        <v>1490</v>
      </c>
      <c r="HQ76" s="139" t="s">
        <v>1495</v>
      </c>
      <c r="HR76" s="137" t="s">
        <v>354</v>
      </c>
      <c r="HS76" s="140">
        <v>881</v>
      </c>
      <c r="HT76" s="138"/>
      <c r="HU76" s="139"/>
      <c r="HV76" s="137"/>
      <c r="HW76" s="140"/>
      <c r="HX76" s="138"/>
      <c r="HY76" s="139"/>
      <c r="HZ76" s="137"/>
      <c r="IA76" s="140"/>
      <c r="IB76" s="138"/>
      <c r="IC76" s="139"/>
      <c r="ID76" s="137"/>
      <c r="IE76" s="140"/>
      <c r="IG76" s="708"/>
      <c r="IH76" s="705"/>
      <c r="II76" s="706"/>
      <c r="IK76" s="574">
        <f t="shared" si="18"/>
        <v>1009</v>
      </c>
      <c r="IL76" s="229">
        <f t="shared" si="29"/>
        <v>32</v>
      </c>
      <c r="IM76" s="224" t="str">
        <f t="shared" si="30"/>
        <v>1'10"72</v>
      </c>
      <c r="IN76" s="224" t="str">
        <f t="shared" si="31"/>
        <v>100m DOS</v>
      </c>
    </row>
    <row r="77" spans="1:248" s="141" customFormat="1" ht="15.75" thickBot="1">
      <c r="A77" s="145" t="s">
        <v>296</v>
      </c>
      <c r="B77" s="266" t="s">
        <v>167</v>
      </c>
      <c r="C77" s="133">
        <v>2003</v>
      </c>
      <c r="D77" s="134">
        <f t="shared" si="19"/>
        <v>14</v>
      </c>
      <c r="E77" s="354" t="str">
        <f t="shared" si="23"/>
        <v>Minime</v>
      </c>
      <c r="F77" s="138"/>
      <c r="G77" s="139"/>
      <c r="H77" s="137"/>
      <c r="I77" s="140"/>
      <c r="J77" s="138"/>
      <c r="K77" s="139"/>
      <c r="L77" s="137"/>
      <c r="M77" s="140"/>
      <c r="N77" s="138"/>
      <c r="O77" s="139"/>
      <c r="P77" s="137"/>
      <c r="Q77" s="140"/>
      <c r="R77" s="138" t="s">
        <v>369</v>
      </c>
      <c r="S77" s="139" t="s">
        <v>599</v>
      </c>
      <c r="T77" s="137" t="s">
        <v>349</v>
      </c>
      <c r="U77" s="140">
        <v>915</v>
      </c>
      <c r="V77" s="138"/>
      <c r="W77" s="139"/>
      <c r="X77" s="137"/>
      <c r="Y77" s="140"/>
      <c r="Z77" s="138"/>
      <c r="AA77" s="139"/>
      <c r="AB77" s="137"/>
      <c r="AC77" s="140"/>
      <c r="AD77" s="138"/>
      <c r="AE77" s="139"/>
      <c r="AF77" s="137"/>
      <c r="AG77" s="140"/>
      <c r="AH77" s="138" t="s">
        <v>84</v>
      </c>
      <c r="AI77" s="139" t="s">
        <v>789</v>
      </c>
      <c r="AJ77" s="137" t="s">
        <v>609</v>
      </c>
      <c r="AK77" s="140">
        <v>932</v>
      </c>
      <c r="AL77" s="138"/>
      <c r="AM77" s="139"/>
      <c r="AN77" s="137"/>
      <c r="AO77" s="140"/>
      <c r="AP77" s="138"/>
      <c r="AQ77" s="139"/>
      <c r="AR77" s="137"/>
      <c r="AS77" s="140"/>
      <c r="AT77" s="138"/>
      <c r="AU77" s="139"/>
      <c r="AV77" s="137"/>
      <c r="AW77" s="140"/>
      <c r="AX77" s="138"/>
      <c r="AY77" s="139"/>
      <c r="AZ77" s="137"/>
      <c r="BA77" s="140"/>
      <c r="BB77" s="138"/>
      <c r="BC77" s="139"/>
      <c r="BD77" s="137"/>
      <c r="BE77" s="140"/>
      <c r="BF77" s="266">
        <f t="shared" si="14"/>
        <v>15</v>
      </c>
      <c r="BG77" s="354" t="str">
        <f t="shared" si="24"/>
        <v>Minime</v>
      </c>
      <c r="BH77" s="138"/>
      <c r="BI77" s="139"/>
      <c r="BJ77" s="137"/>
      <c r="BK77" s="140"/>
      <c r="BL77" s="138"/>
      <c r="BM77" s="139"/>
      <c r="BN77" s="137"/>
      <c r="BO77" s="140"/>
      <c r="BP77" s="138"/>
      <c r="BQ77" s="139"/>
      <c r="BR77" s="137"/>
      <c r="BS77" s="140"/>
      <c r="BT77" s="138"/>
      <c r="BU77" s="139"/>
      <c r="BV77" s="137"/>
      <c r="BW77" s="140"/>
      <c r="BX77" s="138"/>
      <c r="BY77" s="139"/>
      <c r="BZ77" s="137"/>
      <c r="CA77" s="140"/>
      <c r="CB77" s="138"/>
      <c r="CC77" s="139"/>
      <c r="CD77" s="137"/>
      <c r="CE77" s="140"/>
      <c r="CF77" s="138"/>
      <c r="CG77" s="139"/>
      <c r="CH77" s="137"/>
      <c r="CI77" s="140"/>
      <c r="CJ77" s="138"/>
      <c r="CK77" s="139"/>
      <c r="CL77" s="137"/>
      <c r="CM77" s="140"/>
      <c r="CN77" s="138"/>
      <c r="CO77" s="139"/>
      <c r="CP77" s="137"/>
      <c r="CQ77" s="140"/>
      <c r="CR77" s="138"/>
      <c r="CS77" s="139"/>
      <c r="CT77" s="137"/>
      <c r="CU77" s="140"/>
      <c r="CV77" s="138"/>
      <c r="CW77" s="139"/>
      <c r="CX77" s="137"/>
      <c r="CY77" s="140"/>
      <c r="CZ77" s="138"/>
      <c r="DA77" s="139"/>
      <c r="DB77" s="137"/>
      <c r="DC77" s="140"/>
      <c r="DD77" s="138"/>
      <c r="DE77" s="139"/>
      <c r="DF77" s="137"/>
      <c r="DG77" s="140"/>
      <c r="DH77" s="138"/>
      <c r="DI77" s="139"/>
      <c r="DJ77" s="137"/>
      <c r="DK77" s="140"/>
      <c r="DL77" s="138"/>
      <c r="DM77" s="139"/>
      <c r="DN77" s="137"/>
      <c r="DO77" s="140"/>
      <c r="DP77" s="138"/>
      <c r="DQ77" s="139"/>
      <c r="DR77" s="137"/>
      <c r="DS77" s="140"/>
      <c r="DT77" s="138"/>
      <c r="DU77" s="139"/>
      <c r="DV77" s="137"/>
      <c r="DW77" s="140"/>
      <c r="DX77" s="138"/>
      <c r="DY77" s="139"/>
      <c r="DZ77" s="137"/>
      <c r="EA77" s="140"/>
      <c r="EB77" s="138"/>
      <c r="EC77" s="139"/>
      <c r="ED77" s="137"/>
      <c r="EE77" s="140"/>
      <c r="EF77" s="138"/>
      <c r="EG77" s="139"/>
      <c r="EH77" s="137"/>
      <c r="EI77" s="140"/>
      <c r="EJ77" s="138"/>
      <c r="EK77" s="139"/>
      <c r="EL77" s="137"/>
      <c r="EM77" s="140"/>
      <c r="EN77" s="138"/>
      <c r="EO77" s="139"/>
      <c r="EP77" s="137"/>
      <c r="EQ77" s="140"/>
      <c r="ER77" s="138"/>
      <c r="ES77" s="139"/>
      <c r="ET77" s="137"/>
      <c r="EU77" s="140"/>
      <c r="EV77" s="138"/>
      <c r="EW77" s="139"/>
      <c r="EX77" s="137"/>
      <c r="EY77" s="140"/>
      <c r="EZ77" s="138"/>
      <c r="FA77" s="139"/>
      <c r="FB77" s="137"/>
      <c r="FC77" s="140"/>
      <c r="FD77" s="138"/>
      <c r="FE77" s="139"/>
      <c r="FF77" s="137"/>
      <c r="FG77" s="140"/>
      <c r="FH77" s="138"/>
      <c r="FI77" s="139"/>
      <c r="FJ77" s="137"/>
      <c r="FK77" s="140"/>
      <c r="FL77" s="138"/>
      <c r="FM77" s="139"/>
      <c r="FN77" s="137"/>
      <c r="FO77" s="140"/>
      <c r="FP77" s="138"/>
      <c r="FQ77" s="139"/>
      <c r="FR77" s="137"/>
      <c r="FS77" s="140"/>
      <c r="FT77" s="138"/>
      <c r="FU77" s="139"/>
      <c r="FV77" s="137"/>
      <c r="FW77" s="140"/>
      <c r="FX77" s="138"/>
      <c r="FY77" s="139"/>
      <c r="FZ77" s="137"/>
      <c r="GA77" s="140"/>
      <c r="GB77" s="138"/>
      <c r="GC77" s="139"/>
      <c r="GD77" s="137"/>
      <c r="GE77" s="140"/>
      <c r="GF77" s="138"/>
      <c r="GG77" s="139"/>
      <c r="GH77" s="137"/>
      <c r="GI77" s="140"/>
      <c r="GJ77" s="138"/>
      <c r="GK77" s="139"/>
      <c r="GL77" s="137"/>
      <c r="GM77" s="140"/>
      <c r="GN77" s="138"/>
      <c r="GO77" s="139"/>
      <c r="GP77" s="137"/>
      <c r="GQ77" s="140"/>
      <c r="GR77" s="138"/>
      <c r="GS77" s="139"/>
      <c r="GT77" s="137"/>
      <c r="GU77" s="140"/>
      <c r="GV77" s="138"/>
      <c r="GW77" s="139"/>
      <c r="GX77" s="137"/>
      <c r="GY77" s="140"/>
      <c r="GZ77" s="138"/>
      <c r="HA77" s="139"/>
      <c r="HB77" s="137"/>
      <c r="HC77" s="140"/>
      <c r="HD77" s="138"/>
      <c r="HE77" s="139"/>
      <c r="HF77" s="137"/>
      <c r="HG77" s="140"/>
      <c r="HH77" s="138"/>
      <c r="HI77" s="139"/>
      <c r="HJ77" s="137"/>
      <c r="HK77" s="140"/>
      <c r="HL77" s="138"/>
      <c r="HM77" s="139"/>
      <c r="HN77" s="137"/>
      <c r="HO77" s="140"/>
      <c r="HP77" s="138" t="s">
        <v>1491</v>
      </c>
      <c r="HQ77" s="139" t="s">
        <v>1492</v>
      </c>
      <c r="HR77" s="137" t="s">
        <v>492</v>
      </c>
      <c r="HS77" s="140">
        <v>850</v>
      </c>
      <c r="HT77" s="138"/>
      <c r="HU77" s="139"/>
      <c r="HV77" s="137"/>
      <c r="HW77" s="140"/>
      <c r="HX77" s="138"/>
      <c r="HY77" s="139"/>
      <c r="HZ77" s="137"/>
      <c r="IA77" s="140"/>
      <c r="IB77" s="138"/>
      <c r="IC77" s="139"/>
      <c r="ID77" s="137"/>
      <c r="IE77" s="140"/>
      <c r="IG77" s="708"/>
      <c r="IH77" s="705"/>
      <c r="II77" s="706"/>
      <c r="IK77" s="574">
        <f t="shared" si="18"/>
        <v>932</v>
      </c>
      <c r="IL77" s="229">
        <f t="shared" si="29"/>
        <v>32</v>
      </c>
      <c r="IM77" s="224" t="str">
        <f t="shared" si="30"/>
        <v>2'36"61</v>
      </c>
      <c r="IN77" s="224" t="str">
        <f t="shared" si="31"/>
        <v>200m DOS</v>
      </c>
    </row>
    <row r="78" spans="1:248" s="141" customFormat="1" ht="15.75" thickBot="1">
      <c r="A78" s="145" t="s">
        <v>296</v>
      </c>
      <c r="B78" s="266" t="s">
        <v>167</v>
      </c>
      <c r="C78" s="133">
        <v>2003</v>
      </c>
      <c r="D78" s="134">
        <f t="shared" si="19"/>
        <v>14</v>
      </c>
      <c r="E78" s="354" t="str">
        <f t="shared" si="23"/>
        <v>Minime</v>
      </c>
      <c r="F78" s="138"/>
      <c r="G78" s="139"/>
      <c r="H78" s="137"/>
      <c r="I78" s="140"/>
      <c r="J78" s="138"/>
      <c r="K78" s="139"/>
      <c r="L78" s="137"/>
      <c r="M78" s="140"/>
      <c r="N78" s="138"/>
      <c r="O78" s="139"/>
      <c r="P78" s="137"/>
      <c r="Q78" s="140"/>
      <c r="R78" s="138"/>
      <c r="S78" s="139"/>
      <c r="T78" s="137"/>
      <c r="U78" s="140"/>
      <c r="V78" s="138"/>
      <c r="W78" s="139"/>
      <c r="X78" s="137"/>
      <c r="Y78" s="140"/>
      <c r="Z78" s="138"/>
      <c r="AA78" s="139"/>
      <c r="AB78" s="137"/>
      <c r="AC78" s="140"/>
      <c r="AD78" s="138"/>
      <c r="AE78" s="139"/>
      <c r="AF78" s="137"/>
      <c r="AG78" s="140"/>
      <c r="AH78" s="138"/>
      <c r="AI78" s="139"/>
      <c r="AJ78" s="137"/>
      <c r="AK78" s="140"/>
      <c r="AL78" s="138"/>
      <c r="AM78" s="139"/>
      <c r="AN78" s="137"/>
      <c r="AO78" s="140"/>
      <c r="AP78" s="138"/>
      <c r="AQ78" s="139"/>
      <c r="AR78" s="137"/>
      <c r="AS78" s="140"/>
      <c r="AT78" s="138"/>
      <c r="AU78" s="139"/>
      <c r="AV78" s="137"/>
      <c r="AW78" s="140"/>
      <c r="AX78" s="138"/>
      <c r="AY78" s="139"/>
      <c r="AZ78" s="137"/>
      <c r="BA78" s="140"/>
      <c r="BB78" s="138"/>
      <c r="BC78" s="139"/>
      <c r="BD78" s="137"/>
      <c r="BE78" s="140"/>
      <c r="BF78" s="266">
        <f t="shared" si="14"/>
        <v>15</v>
      </c>
      <c r="BG78" s="354" t="str">
        <f t="shared" si="24"/>
        <v>Minime</v>
      </c>
      <c r="BH78" s="138"/>
      <c r="BI78" s="139"/>
      <c r="BJ78" s="137"/>
      <c r="BK78" s="140"/>
      <c r="BL78" s="138"/>
      <c r="BM78" s="139"/>
      <c r="BN78" s="137"/>
      <c r="BO78" s="140"/>
      <c r="BP78" s="138"/>
      <c r="BQ78" s="139"/>
      <c r="BR78" s="137"/>
      <c r="BS78" s="140"/>
      <c r="BT78" s="138"/>
      <c r="BU78" s="139"/>
      <c r="BV78" s="137"/>
      <c r="BW78" s="140"/>
      <c r="BX78" s="138"/>
      <c r="BY78" s="139"/>
      <c r="BZ78" s="137"/>
      <c r="CA78" s="140"/>
      <c r="CB78" s="138"/>
      <c r="CC78" s="139"/>
      <c r="CD78" s="137"/>
      <c r="CE78" s="140"/>
      <c r="CF78" s="138"/>
      <c r="CG78" s="139"/>
      <c r="CH78" s="137"/>
      <c r="CI78" s="140"/>
      <c r="CJ78" s="138"/>
      <c r="CK78" s="139"/>
      <c r="CL78" s="137"/>
      <c r="CM78" s="140"/>
      <c r="CN78" s="138"/>
      <c r="CO78" s="139"/>
      <c r="CP78" s="137"/>
      <c r="CQ78" s="140"/>
      <c r="CR78" s="138"/>
      <c r="CS78" s="139"/>
      <c r="CT78" s="137"/>
      <c r="CU78" s="140"/>
      <c r="CV78" s="138"/>
      <c r="CW78" s="139"/>
      <c r="CX78" s="137"/>
      <c r="CY78" s="140"/>
      <c r="CZ78" s="138"/>
      <c r="DA78" s="139"/>
      <c r="DB78" s="137"/>
      <c r="DC78" s="140"/>
      <c r="DD78" s="138"/>
      <c r="DE78" s="139"/>
      <c r="DF78" s="137"/>
      <c r="DG78" s="140"/>
      <c r="DH78" s="138"/>
      <c r="DI78" s="139"/>
      <c r="DJ78" s="137"/>
      <c r="DK78" s="140"/>
      <c r="DL78" s="138"/>
      <c r="DM78" s="139"/>
      <c r="DN78" s="137"/>
      <c r="DO78" s="140"/>
      <c r="DP78" s="138"/>
      <c r="DQ78" s="139"/>
      <c r="DR78" s="137"/>
      <c r="DS78" s="140"/>
      <c r="DT78" s="138"/>
      <c r="DU78" s="139"/>
      <c r="DV78" s="137"/>
      <c r="DW78" s="140"/>
      <c r="DX78" s="138"/>
      <c r="DY78" s="139"/>
      <c r="DZ78" s="137"/>
      <c r="EA78" s="140"/>
      <c r="EB78" s="138"/>
      <c r="EC78" s="139"/>
      <c r="ED78" s="137"/>
      <c r="EE78" s="140"/>
      <c r="EF78" s="138"/>
      <c r="EG78" s="139"/>
      <c r="EH78" s="137"/>
      <c r="EI78" s="140"/>
      <c r="EJ78" s="138"/>
      <c r="EK78" s="139"/>
      <c r="EL78" s="137"/>
      <c r="EM78" s="140"/>
      <c r="EN78" s="138"/>
      <c r="EO78" s="139"/>
      <c r="EP78" s="137"/>
      <c r="EQ78" s="140"/>
      <c r="ER78" s="138"/>
      <c r="ES78" s="139"/>
      <c r="ET78" s="137"/>
      <c r="EU78" s="140"/>
      <c r="EV78" s="138"/>
      <c r="EW78" s="139"/>
      <c r="EX78" s="137"/>
      <c r="EY78" s="140"/>
      <c r="EZ78" s="138"/>
      <c r="FA78" s="139"/>
      <c r="FB78" s="137"/>
      <c r="FC78" s="140"/>
      <c r="FD78" s="138"/>
      <c r="FE78" s="139"/>
      <c r="FF78" s="137"/>
      <c r="FG78" s="140"/>
      <c r="FH78" s="138"/>
      <c r="FI78" s="139"/>
      <c r="FJ78" s="137"/>
      <c r="FK78" s="140"/>
      <c r="FL78" s="138"/>
      <c r="FM78" s="139"/>
      <c r="FN78" s="137"/>
      <c r="FO78" s="140"/>
      <c r="FP78" s="138"/>
      <c r="FQ78" s="139"/>
      <c r="FR78" s="137"/>
      <c r="FS78" s="140"/>
      <c r="FT78" s="138"/>
      <c r="FU78" s="139"/>
      <c r="FV78" s="137"/>
      <c r="FW78" s="140"/>
      <c r="FX78" s="138"/>
      <c r="FY78" s="139"/>
      <c r="FZ78" s="137"/>
      <c r="GA78" s="140"/>
      <c r="GB78" s="138"/>
      <c r="GC78" s="139"/>
      <c r="GD78" s="137"/>
      <c r="GE78" s="140"/>
      <c r="GF78" s="138"/>
      <c r="GG78" s="139"/>
      <c r="GH78" s="137"/>
      <c r="GI78" s="140"/>
      <c r="GJ78" s="138"/>
      <c r="GK78" s="139"/>
      <c r="GL78" s="137"/>
      <c r="GM78" s="140"/>
      <c r="GN78" s="138"/>
      <c r="GO78" s="139"/>
      <c r="GP78" s="137"/>
      <c r="GQ78" s="140"/>
      <c r="GR78" s="138"/>
      <c r="GS78" s="139"/>
      <c r="GT78" s="137"/>
      <c r="GU78" s="140"/>
      <c r="GV78" s="138"/>
      <c r="GW78" s="139"/>
      <c r="GX78" s="137"/>
      <c r="GY78" s="140"/>
      <c r="GZ78" s="138"/>
      <c r="HA78" s="139"/>
      <c r="HB78" s="137"/>
      <c r="HC78" s="140"/>
      <c r="HD78" s="138"/>
      <c r="HE78" s="139"/>
      <c r="HF78" s="137"/>
      <c r="HG78" s="140"/>
      <c r="HH78" s="138"/>
      <c r="HI78" s="139"/>
      <c r="HJ78" s="137"/>
      <c r="HK78" s="140"/>
      <c r="HL78" s="138"/>
      <c r="HM78" s="139"/>
      <c r="HN78" s="137"/>
      <c r="HO78" s="140"/>
      <c r="HP78" s="138"/>
      <c r="HQ78" s="139"/>
      <c r="HR78" s="137"/>
      <c r="HS78" s="140"/>
      <c r="HT78" s="138"/>
      <c r="HU78" s="139"/>
      <c r="HV78" s="137"/>
      <c r="HW78" s="140"/>
      <c r="HX78" s="138"/>
      <c r="HY78" s="139"/>
      <c r="HZ78" s="137"/>
      <c r="IA78" s="140"/>
      <c r="IB78" s="138"/>
      <c r="IC78" s="139"/>
      <c r="ID78" s="137"/>
      <c r="IE78" s="140"/>
      <c r="IG78" s="708"/>
      <c r="IH78" s="705"/>
      <c r="II78" s="706"/>
      <c r="IK78" s="574" t="str">
        <f t="shared" si="18"/>
        <v/>
      </c>
      <c r="IL78" s="229" t="str">
        <f t="shared" si="29"/>
        <v/>
      </c>
      <c r="IM78" s="376" t="str">
        <f t="shared" si="30"/>
        <v/>
      </c>
      <c r="IN78" s="376" t="str">
        <f t="shared" si="31"/>
        <v/>
      </c>
    </row>
    <row r="79" spans="1:248" s="141" customFormat="1" ht="15.75" thickBot="1">
      <c r="A79" s="145" t="s">
        <v>296</v>
      </c>
      <c r="B79" s="266" t="s">
        <v>167</v>
      </c>
      <c r="C79" s="133">
        <v>2003</v>
      </c>
      <c r="D79" s="134">
        <f t="shared" si="19"/>
        <v>14</v>
      </c>
      <c r="E79" s="354" t="str">
        <f t="shared" si="23"/>
        <v>Minime</v>
      </c>
      <c r="F79" s="138"/>
      <c r="G79" s="139"/>
      <c r="H79" s="137"/>
      <c r="I79" s="140"/>
      <c r="J79" s="138"/>
      <c r="K79" s="139"/>
      <c r="L79" s="137"/>
      <c r="M79" s="140"/>
      <c r="N79" s="138"/>
      <c r="O79" s="139"/>
      <c r="P79" s="137"/>
      <c r="Q79" s="140"/>
      <c r="R79" s="138"/>
      <c r="S79" s="139"/>
      <c r="T79" s="137"/>
      <c r="U79" s="140"/>
      <c r="V79" s="138"/>
      <c r="W79" s="139"/>
      <c r="X79" s="137"/>
      <c r="Y79" s="140"/>
      <c r="Z79" s="138"/>
      <c r="AA79" s="139"/>
      <c r="AB79" s="137"/>
      <c r="AC79" s="140"/>
      <c r="AD79" s="138"/>
      <c r="AE79" s="139"/>
      <c r="AF79" s="137"/>
      <c r="AG79" s="140"/>
      <c r="AH79" s="138"/>
      <c r="AI79" s="139"/>
      <c r="AJ79" s="137"/>
      <c r="AK79" s="140"/>
      <c r="AL79" s="138"/>
      <c r="AM79" s="139"/>
      <c r="AN79" s="137"/>
      <c r="AO79" s="140"/>
      <c r="AP79" s="138"/>
      <c r="AQ79" s="139"/>
      <c r="AR79" s="137"/>
      <c r="AS79" s="140"/>
      <c r="AT79" s="138"/>
      <c r="AU79" s="139"/>
      <c r="AV79" s="137"/>
      <c r="AW79" s="140"/>
      <c r="AX79" s="138"/>
      <c r="AY79" s="139"/>
      <c r="AZ79" s="137"/>
      <c r="BA79" s="140"/>
      <c r="BB79" s="138"/>
      <c r="BC79" s="139"/>
      <c r="BD79" s="137"/>
      <c r="BE79" s="140"/>
      <c r="BF79" s="266">
        <f t="shared" si="14"/>
        <v>15</v>
      </c>
      <c r="BG79" s="354" t="str">
        <f t="shared" si="24"/>
        <v>Minime</v>
      </c>
      <c r="BH79" s="138"/>
      <c r="BI79" s="139"/>
      <c r="BJ79" s="137"/>
      <c r="BK79" s="140"/>
      <c r="BL79" s="138"/>
      <c r="BM79" s="139"/>
      <c r="BN79" s="137"/>
      <c r="BO79" s="140"/>
      <c r="BP79" s="138"/>
      <c r="BQ79" s="139"/>
      <c r="BR79" s="137"/>
      <c r="BS79" s="140"/>
      <c r="BT79" s="138"/>
      <c r="BU79" s="139"/>
      <c r="BV79" s="137"/>
      <c r="BW79" s="140"/>
      <c r="BX79" s="138"/>
      <c r="BY79" s="139"/>
      <c r="BZ79" s="137"/>
      <c r="CA79" s="140"/>
      <c r="CB79" s="138"/>
      <c r="CC79" s="139"/>
      <c r="CD79" s="137"/>
      <c r="CE79" s="140"/>
      <c r="CF79" s="138"/>
      <c r="CG79" s="139"/>
      <c r="CH79" s="137"/>
      <c r="CI79" s="140"/>
      <c r="CJ79" s="138"/>
      <c r="CK79" s="139"/>
      <c r="CL79" s="137"/>
      <c r="CM79" s="140"/>
      <c r="CN79" s="138"/>
      <c r="CO79" s="139"/>
      <c r="CP79" s="137"/>
      <c r="CQ79" s="140"/>
      <c r="CR79" s="138"/>
      <c r="CS79" s="139"/>
      <c r="CT79" s="137"/>
      <c r="CU79" s="140"/>
      <c r="CV79" s="138"/>
      <c r="CW79" s="139"/>
      <c r="CX79" s="137"/>
      <c r="CY79" s="140"/>
      <c r="CZ79" s="138"/>
      <c r="DA79" s="139"/>
      <c r="DB79" s="137"/>
      <c r="DC79" s="140"/>
      <c r="DD79" s="138"/>
      <c r="DE79" s="139"/>
      <c r="DF79" s="137"/>
      <c r="DG79" s="140"/>
      <c r="DH79" s="138"/>
      <c r="DI79" s="139"/>
      <c r="DJ79" s="137"/>
      <c r="DK79" s="140"/>
      <c r="DL79" s="138"/>
      <c r="DM79" s="139"/>
      <c r="DN79" s="137"/>
      <c r="DO79" s="140"/>
      <c r="DP79" s="138"/>
      <c r="DQ79" s="139"/>
      <c r="DR79" s="137"/>
      <c r="DS79" s="140"/>
      <c r="DT79" s="138"/>
      <c r="DU79" s="139"/>
      <c r="DV79" s="137"/>
      <c r="DW79" s="140"/>
      <c r="DX79" s="138"/>
      <c r="DY79" s="139"/>
      <c r="DZ79" s="137"/>
      <c r="EA79" s="140"/>
      <c r="EB79" s="138"/>
      <c r="EC79" s="139"/>
      <c r="ED79" s="137"/>
      <c r="EE79" s="140"/>
      <c r="EF79" s="138"/>
      <c r="EG79" s="139"/>
      <c r="EH79" s="137"/>
      <c r="EI79" s="140"/>
      <c r="EJ79" s="138"/>
      <c r="EK79" s="139"/>
      <c r="EL79" s="137"/>
      <c r="EM79" s="140"/>
      <c r="EN79" s="138"/>
      <c r="EO79" s="139"/>
      <c r="EP79" s="137"/>
      <c r="EQ79" s="140"/>
      <c r="ER79" s="138"/>
      <c r="ES79" s="139"/>
      <c r="ET79" s="137"/>
      <c r="EU79" s="140"/>
      <c r="EV79" s="138"/>
      <c r="EW79" s="139"/>
      <c r="EX79" s="137"/>
      <c r="EY79" s="140"/>
      <c r="EZ79" s="138"/>
      <c r="FA79" s="139"/>
      <c r="FB79" s="137"/>
      <c r="FC79" s="140"/>
      <c r="FD79" s="138"/>
      <c r="FE79" s="139"/>
      <c r="FF79" s="137"/>
      <c r="FG79" s="140"/>
      <c r="FH79" s="138"/>
      <c r="FI79" s="139"/>
      <c r="FJ79" s="137"/>
      <c r="FK79" s="140"/>
      <c r="FL79" s="138"/>
      <c r="FM79" s="139"/>
      <c r="FN79" s="137"/>
      <c r="FO79" s="140"/>
      <c r="FP79" s="138"/>
      <c r="FQ79" s="139"/>
      <c r="FR79" s="137"/>
      <c r="FS79" s="140"/>
      <c r="FT79" s="138"/>
      <c r="FU79" s="139"/>
      <c r="FV79" s="137"/>
      <c r="FW79" s="140"/>
      <c r="FX79" s="138"/>
      <c r="FY79" s="139"/>
      <c r="FZ79" s="137"/>
      <c r="GA79" s="140"/>
      <c r="GB79" s="138"/>
      <c r="GC79" s="139"/>
      <c r="GD79" s="137"/>
      <c r="GE79" s="140"/>
      <c r="GF79" s="138"/>
      <c r="GG79" s="139"/>
      <c r="GH79" s="137"/>
      <c r="GI79" s="140"/>
      <c r="GJ79" s="138"/>
      <c r="GK79" s="139"/>
      <c r="GL79" s="137"/>
      <c r="GM79" s="140"/>
      <c r="GN79" s="138"/>
      <c r="GO79" s="139"/>
      <c r="GP79" s="137"/>
      <c r="GQ79" s="140"/>
      <c r="GR79" s="138"/>
      <c r="GS79" s="139"/>
      <c r="GT79" s="137"/>
      <c r="GU79" s="140"/>
      <c r="GV79" s="138"/>
      <c r="GW79" s="139"/>
      <c r="GX79" s="137"/>
      <c r="GY79" s="140"/>
      <c r="GZ79" s="138"/>
      <c r="HA79" s="139"/>
      <c r="HB79" s="137"/>
      <c r="HC79" s="140"/>
      <c r="HD79" s="138"/>
      <c r="HE79" s="139"/>
      <c r="HF79" s="137"/>
      <c r="HG79" s="140"/>
      <c r="HH79" s="138"/>
      <c r="HI79" s="139"/>
      <c r="HJ79" s="137"/>
      <c r="HK79" s="140"/>
      <c r="HL79" s="138"/>
      <c r="HM79" s="139"/>
      <c r="HN79" s="137"/>
      <c r="HO79" s="140"/>
      <c r="HP79" s="138"/>
      <c r="HQ79" s="139"/>
      <c r="HR79" s="137"/>
      <c r="HS79" s="140"/>
      <c r="HT79" s="138"/>
      <c r="HU79" s="139"/>
      <c r="HV79" s="137"/>
      <c r="HW79" s="140"/>
      <c r="HX79" s="138"/>
      <c r="HY79" s="139"/>
      <c r="HZ79" s="137"/>
      <c r="IA79" s="140"/>
      <c r="IB79" s="138"/>
      <c r="IC79" s="139"/>
      <c r="ID79" s="137"/>
      <c r="IE79" s="140"/>
      <c r="IG79" s="708"/>
      <c r="IH79" s="705"/>
      <c r="II79" s="706"/>
      <c r="IK79" s="574" t="str">
        <f t="shared" si="18"/>
        <v/>
      </c>
      <c r="IL79" s="229" t="str">
        <f t="shared" si="29"/>
        <v/>
      </c>
      <c r="IM79" s="428" t="str">
        <f t="shared" si="30"/>
        <v/>
      </c>
      <c r="IN79" s="428" t="str">
        <f t="shared" si="31"/>
        <v/>
      </c>
    </row>
    <row r="80" spans="1:248" s="141" customFormat="1" ht="15.75" thickBot="1">
      <c r="A80" s="145" t="s">
        <v>296</v>
      </c>
      <c r="B80" s="266" t="s">
        <v>167</v>
      </c>
      <c r="C80" s="133">
        <v>2003</v>
      </c>
      <c r="D80" s="134">
        <f t="shared" si="19"/>
        <v>14</v>
      </c>
      <c r="E80" s="354" t="str">
        <f t="shared" si="23"/>
        <v>Minime</v>
      </c>
      <c r="F80" s="138"/>
      <c r="G80" s="139"/>
      <c r="H80" s="137"/>
      <c r="I80" s="140"/>
      <c r="J80" s="138"/>
      <c r="K80" s="139"/>
      <c r="L80" s="137"/>
      <c r="M80" s="140"/>
      <c r="N80" s="138"/>
      <c r="O80" s="139"/>
      <c r="P80" s="137"/>
      <c r="Q80" s="140"/>
      <c r="R80" s="138"/>
      <c r="S80" s="139"/>
      <c r="T80" s="137"/>
      <c r="U80" s="140"/>
      <c r="V80" s="138"/>
      <c r="W80" s="139"/>
      <c r="X80" s="137"/>
      <c r="Y80" s="140"/>
      <c r="Z80" s="138"/>
      <c r="AA80" s="139"/>
      <c r="AB80" s="137"/>
      <c r="AC80" s="140"/>
      <c r="AD80" s="138"/>
      <c r="AE80" s="139"/>
      <c r="AF80" s="137"/>
      <c r="AG80" s="140"/>
      <c r="AH80" s="138"/>
      <c r="AI80" s="139"/>
      <c r="AJ80" s="137"/>
      <c r="AK80" s="140"/>
      <c r="AL80" s="138"/>
      <c r="AM80" s="139"/>
      <c r="AN80" s="137"/>
      <c r="AO80" s="140"/>
      <c r="AP80" s="138"/>
      <c r="AQ80" s="139"/>
      <c r="AR80" s="137"/>
      <c r="AS80" s="140"/>
      <c r="AT80" s="138"/>
      <c r="AU80" s="139"/>
      <c r="AV80" s="137"/>
      <c r="AW80" s="140"/>
      <c r="AX80" s="138"/>
      <c r="AY80" s="139"/>
      <c r="AZ80" s="137"/>
      <c r="BA80" s="140"/>
      <c r="BB80" s="138"/>
      <c r="BC80" s="139"/>
      <c r="BD80" s="137"/>
      <c r="BE80" s="140"/>
      <c r="BF80" s="266">
        <f t="shared" ref="BF80:BF112" si="32">2018-C80</f>
        <v>15</v>
      </c>
      <c r="BG80" s="354" t="str">
        <f t="shared" si="24"/>
        <v>Minime</v>
      </c>
      <c r="BH80" s="138"/>
      <c r="BI80" s="139"/>
      <c r="BJ80" s="137"/>
      <c r="BK80" s="140"/>
      <c r="BL80" s="138"/>
      <c r="BM80" s="139"/>
      <c r="BN80" s="137"/>
      <c r="BO80" s="140"/>
      <c r="BP80" s="138"/>
      <c r="BQ80" s="139"/>
      <c r="BR80" s="137"/>
      <c r="BS80" s="140"/>
      <c r="BT80" s="138"/>
      <c r="BU80" s="139"/>
      <c r="BV80" s="137"/>
      <c r="BW80" s="140"/>
      <c r="BX80" s="138"/>
      <c r="BY80" s="139"/>
      <c r="BZ80" s="137"/>
      <c r="CA80" s="140"/>
      <c r="CB80" s="138"/>
      <c r="CC80" s="139"/>
      <c r="CD80" s="137"/>
      <c r="CE80" s="140"/>
      <c r="CF80" s="138"/>
      <c r="CG80" s="139"/>
      <c r="CH80" s="137"/>
      <c r="CI80" s="140"/>
      <c r="CJ80" s="138"/>
      <c r="CK80" s="139"/>
      <c r="CL80" s="137"/>
      <c r="CM80" s="140"/>
      <c r="CN80" s="138"/>
      <c r="CO80" s="139"/>
      <c r="CP80" s="137"/>
      <c r="CQ80" s="140"/>
      <c r="CR80" s="138"/>
      <c r="CS80" s="139"/>
      <c r="CT80" s="137"/>
      <c r="CU80" s="140"/>
      <c r="CV80" s="138"/>
      <c r="CW80" s="139"/>
      <c r="CX80" s="137"/>
      <c r="CY80" s="140"/>
      <c r="CZ80" s="138"/>
      <c r="DA80" s="139"/>
      <c r="DB80" s="137"/>
      <c r="DC80" s="140"/>
      <c r="DD80" s="138"/>
      <c r="DE80" s="139"/>
      <c r="DF80" s="137"/>
      <c r="DG80" s="140"/>
      <c r="DH80" s="138"/>
      <c r="DI80" s="139"/>
      <c r="DJ80" s="137"/>
      <c r="DK80" s="140"/>
      <c r="DL80" s="138"/>
      <c r="DM80" s="139"/>
      <c r="DN80" s="137"/>
      <c r="DO80" s="140"/>
      <c r="DP80" s="138"/>
      <c r="DQ80" s="139"/>
      <c r="DR80" s="137"/>
      <c r="DS80" s="140"/>
      <c r="DT80" s="138"/>
      <c r="DU80" s="139"/>
      <c r="DV80" s="137"/>
      <c r="DW80" s="140"/>
      <c r="DX80" s="138"/>
      <c r="DY80" s="139"/>
      <c r="DZ80" s="137"/>
      <c r="EA80" s="140"/>
      <c r="EB80" s="138"/>
      <c r="EC80" s="139"/>
      <c r="ED80" s="137"/>
      <c r="EE80" s="140"/>
      <c r="EF80" s="138"/>
      <c r="EG80" s="139"/>
      <c r="EH80" s="137"/>
      <c r="EI80" s="140"/>
      <c r="EJ80" s="138"/>
      <c r="EK80" s="139"/>
      <c r="EL80" s="137"/>
      <c r="EM80" s="140"/>
      <c r="EN80" s="138"/>
      <c r="EO80" s="139"/>
      <c r="EP80" s="137"/>
      <c r="EQ80" s="140"/>
      <c r="ER80" s="138"/>
      <c r="ES80" s="139"/>
      <c r="ET80" s="137"/>
      <c r="EU80" s="140"/>
      <c r="EV80" s="138"/>
      <c r="EW80" s="139"/>
      <c r="EX80" s="137"/>
      <c r="EY80" s="140"/>
      <c r="EZ80" s="138"/>
      <c r="FA80" s="139"/>
      <c r="FB80" s="137"/>
      <c r="FC80" s="140"/>
      <c r="FD80" s="138"/>
      <c r="FE80" s="139"/>
      <c r="FF80" s="137"/>
      <c r="FG80" s="140"/>
      <c r="FH80" s="138"/>
      <c r="FI80" s="139"/>
      <c r="FJ80" s="137"/>
      <c r="FK80" s="140"/>
      <c r="FL80" s="138"/>
      <c r="FM80" s="139"/>
      <c r="FN80" s="137"/>
      <c r="FO80" s="140"/>
      <c r="FP80" s="138"/>
      <c r="FQ80" s="139"/>
      <c r="FR80" s="137"/>
      <c r="FS80" s="140"/>
      <c r="FT80" s="138"/>
      <c r="FU80" s="139"/>
      <c r="FV80" s="137"/>
      <c r="FW80" s="140"/>
      <c r="FX80" s="138"/>
      <c r="FY80" s="139"/>
      <c r="FZ80" s="137"/>
      <c r="GA80" s="140"/>
      <c r="GB80" s="138"/>
      <c r="GC80" s="139"/>
      <c r="GD80" s="137"/>
      <c r="GE80" s="140"/>
      <c r="GF80" s="138"/>
      <c r="GG80" s="139"/>
      <c r="GH80" s="137"/>
      <c r="GI80" s="140"/>
      <c r="GJ80" s="138"/>
      <c r="GK80" s="139"/>
      <c r="GL80" s="137"/>
      <c r="GM80" s="140"/>
      <c r="GN80" s="138"/>
      <c r="GO80" s="139"/>
      <c r="GP80" s="137"/>
      <c r="GQ80" s="140"/>
      <c r="GR80" s="138"/>
      <c r="GS80" s="139"/>
      <c r="GT80" s="137"/>
      <c r="GU80" s="140"/>
      <c r="GV80" s="138"/>
      <c r="GW80" s="139"/>
      <c r="GX80" s="137"/>
      <c r="GY80" s="140"/>
      <c r="GZ80" s="138"/>
      <c r="HA80" s="139"/>
      <c r="HB80" s="137"/>
      <c r="HC80" s="140"/>
      <c r="HD80" s="138"/>
      <c r="HE80" s="139"/>
      <c r="HF80" s="137"/>
      <c r="HG80" s="140"/>
      <c r="HH80" s="138"/>
      <c r="HI80" s="139"/>
      <c r="HJ80" s="137"/>
      <c r="HK80" s="140"/>
      <c r="HL80" s="138"/>
      <c r="HM80" s="139"/>
      <c r="HN80" s="137"/>
      <c r="HO80" s="140"/>
      <c r="HP80" s="138"/>
      <c r="HQ80" s="139"/>
      <c r="HR80" s="137"/>
      <c r="HS80" s="140"/>
      <c r="HT80" s="138"/>
      <c r="HU80" s="139"/>
      <c r="HV80" s="137"/>
      <c r="HW80" s="140"/>
      <c r="HX80" s="138"/>
      <c r="HY80" s="139"/>
      <c r="HZ80" s="137"/>
      <c r="IA80" s="140"/>
      <c r="IB80" s="138"/>
      <c r="IC80" s="139"/>
      <c r="ID80" s="137"/>
      <c r="IE80" s="140"/>
      <c r="IG80" s="708"/>
      <c r="IH80" s="705"/>
      <c r="II80" s="706"/>
      <c r="IK80" s="574" t="str">
        <f t="shared" si="18"/>
        <v/>
      </c>
      <c r="IL80" s="229" t="str">
        <f t="shared" si="29"/>
        <v/>
      </c>
      <c r="IM80" s="428" t="str">
        <f t="shared" si="30"/>
        <v/>
      </c>
      <c r="IN80" s="428" t="str">
        <f t="shared" si="31"/>
        <v/>
      </c>
    </row>
    <row r="81" spans="1:248" s="141" customFormat="1" ht="15.75" thickBot="1">
      <c r="A81" s="146" t="s">
        <v>296</v>
      </c>
      <c r="B81" s="265" t="s">
        <v>167</v>
      </c>
      <c r="C81" s="135">
        <v>2003</v>
      </c>
      <c r="D81" s="136">
        <f t="shared" si="19"/>
        <v>14</v>
      </c>
      <c r="E81" s="353" t="str">
        <f t="shared" si="23"/>
        <v>Minime</v>
      </c>
      <c r="F81" s="176"/>
      <c r="G81" s="178"/>
      <c r="H81" s="177"/>
      <c r="I81" s="179"/>
      <c r="J81" s="176"/>
      <c r="K81" s="178"/>
      <c r="L81" s="177"/>
      <c r="M81" s="179"/>
      <c r="N81" s="176"/>
      <c r="O81" s="178"/>
      <c r="P81" s="177"/>
      <c r="Q81" s="179"/>
      <c r="R81" s="176"/>
      <c r="S81" s="178"/>
      <c r="T81" s="177"/>
      <c r="U81" s="179"/>
      <c r="V81" s="176"/>
      <c r="W81" s="178"/>
      <c r="X81" s="177"/>
      <c r="Y81" s="179"/>
      <c r="Z81" s="176"/>
      <c r="AA81" s="178"/>
      <c r="AB81" s="177"/>
      <c r="AC81" s="179"/>
      <c r="AD81" s="176"/>
      <c r="AE81" s="178"/>
      <c r="AF81" s="177"/>
      <c r="AG81" s="179"/>
      <c r="AH81" s="176"/>
      <c r="AI81" s="178"/>
      <c r="AJ81" s="177"/>
      <c r="AK81" s="179"/>
      <c r="AL81" s="176"/>
      <c r="AM81" s="178"/>
      <c r="AN81" s="177"/>
      <c r="AO81" s="179"/>
      <c r="AP81" s="176"/>
      <c r="AQ81" s="178"/>
      <c r="AR81" s="177"/>
      <c r="AS81" s="179"/>
      <c r="AT81" s="176"/>
      <c r="AU81" s="178"/>
      <c r="AV81" s="177"/>
      <c r="AW81" s="179"/>
      <c r="AX81" s="176"/>
      <c r="AY81" s="178"/>
      <c r="AZ81" s="177"/>
      <c r="BA81" s="179"/>
      <c r="BB81" s="176"/>
      <c r="BC81" s="178"/>
      <c r="BD81" s="177"/>
      <c r="BE81" s="179"/>
      <c r="BF81" s="265">
        <f t="shared" si="32"/>
        <v>15</v>
      </c>
      <c r="BG81" s="353" t="str">
        <f t="shared" si="24"/>
        <v>Minime</v>
      </c>
      <c r="BH81" s="176"/>
      <c r="BI81" s="178"/>
      <c r="BJ81" s="177"/>
      <c r="BK81" s="179"/>
      <c r="BL81" s="176"/>
      <c r="BM81" s="178"/>
      <c r="BN81" s="177"/>
      <c r="BO81" s="179"/>
      <c r="BP81" s="176"/>
      <c r="BQ81" s="178"/>
      <c r="BR81" s="177"/>
      <c r="BS81" s="179"/>
      <c r="BT81" s="176"/>
      <c r="BU81" s="178"/>
      <c r="BV81" s="177"/>
      <c r="BW81" s="179"/>
      <c r="BX81" s="176"/>
      <c r="BY81" s="178"/>
      <c r="BZ81" s="177"/>
      <c r="CA81" s="179"/>
      <c r="CB81" s="176"/>
      <c r="CC81" s="178"/>
      <c r="CD81" s="177"/>
      <c r="CE81" s="179"/>
      <c r="CF81" s="176"/>
      <c r="CG81" s="178"/>
      <c r="CH81" s="177"/>
      <c r="CI81" s="179"/>
      <c r="CJ81" s="176"/>
      <c r="CK81" s="178"/>
      <c r="CL81" s="177"/>
      <c r="CM81" s="179"/>
      <c r="CN81" s="176"/>
      <c r="CO81" s="178"/>
      <c r="CP81" s="177"/>
      <c r="CQ81" s="179"/>
      <c r="CR81" s="176"/>
      <c r="CS81" s="178"/>
      <c r="CT81" s="177"/>
      <c r="CU81" s="179"/>
      <c r="CV81" s="176"/>
      <c r="CW81" s="178"/>
      <c r="CX81" s="177"/>
      <c r="CY81" s="179"/>
      <c r="CZ81" s="176"/>
      <c r="DA81" s="178"/>
      <c r="DB81" s="177"/>
      <c r="DC81" s="179"/>
      <c r="DD81" s="176"/>
      <c r="DE81" s="178"/>
      <c r="DF81" s="177"/>
      <c r="DG81" s="179"/>
      <c r="DH81" s="176"/>
      <c r="DI81" s="178"/>
      <c r="DJ81" s="177"/>
      <c r="DK81" s="179"/>
      <c r="DL81" s="176"/>
      <c r="DM81" s="178"/>
      <c r="DN81" s="177"/>
      <c r="DO81" s="179"/>
      <c r="DP81" s="176"/>
      <c r="DQ81" s="178"/>
      <c r="DR81" s="177"/>
      <c r="DS81" s="179"/>
      <c r="DT81" s="176"/>
      <c r="DU81" s="178"/>
      <c r="DV81" s="177"/>
      <c r="DW81" s="179"/>
      <c r="DX81" s="176"/>
      <c r="DY81" s="178"/>
      <c r="DZ81" s="177"/>
      <c r="EA81" s="179"/>
      <c r="EB81" s="176"/>
      <c r="EC81" s="178"/>
      <c r="ED81" s="177"/>
      <c r="EE81" s="179"/>
      <c r="EF81" s="176"/>
      <c r="EG81" s="178"/>
      <c r="EH81" s="177"/>
      <c r="EI81" s="179"/>
      <c r="EJ81" s="176"/>
      <c r="EK81" s="178"/>
      <c r="EL81" s="177"/>
      <c r="EM81" s="179"/>
      <c r="EN81" s="176"/>
      <c r="EO81" s="178"/>
      <c r="EP81" s="177"/>
      <c r="EQ81" s="179"/>
      <c r="ER81" s="176"/>
      <c r="ES81" s="178"/>
      <c r="ET81" s="177"/>
      <c r="EU81" s="179"/>
      <c r="EV81" s="176"/>
      <c r="EW81" s="178"/>
      <c r="EX81" s="177"/>
      <c r="EY81" s="179"/>
      <c r="EZ81" s="176"/>
      <c r="FA81" s="178"/>
      <c r="FB81" s="177"/>
      <c r="FC81" s="179"/>
      <c r="FD81" s="176"/>
      <c r="FE81" s="178"/>
      <c r="FF81" s="177"/>
      <c r="FG81" s="179"/>
      <c r="FH81" s="176"/>
      <c r="FI81" s="178"/>
      <c r="FJ81" s="177"/>
      <c r="FK81" s="179"/>
      <c r="FL81" s="176"/>
      <c r="FM81" s="178"/>
      <c r="FN81" s="177"/>
      <c r="FO81" s="179"/>
      <c r="FP81" s="176"/>
      <c r="FQ81" s="178"/>
      <c r="FR81" s="177"/>
      <c r="FS81" s="179"/>
      <c r="FT81" s="176"/>
      <c r="FU81" s="178"/>
      <c r="FV81" s="177"/>
      <c r="FW81" s="179"/>
      <c r="FX81" s="176"/>
      <c r="FY81" s="178"/>
      <c r="FZ81" s="177"/>
      <c r="GA81" s="179"/>
      <c r="GB81" s="176"/>
      <c r="GC81" s="178"/>
      <c r="GD81" s="177"/>
      <c r="GE81" s="179"/>
      <c r="GF81" s="176"/>
      <c r="GG81" s="178"/>
      <c r="GH81" s="177"/>
      <c r="GI81" s="179"/>
      <c r="GJ81" s="176"/>
      <c r="GK81" s="178"/>
      <c r="GL81" s="177"/>
      <c r="GM81" s="179"/>
      <c r="GN81" s="176"/>
      <c r="GO81" s="178"/>
      <c r="GP81" s="177"/>
      <c r="GQ81" s="179"/>
      <c r="GR81" s="176"/>
      <c r="GS81" s="178"/>
      <c r="GT81" s="177"/>
      <c r="GU81" s="179"/>
      <c r="GV81" s="176"/>
      <c r="GW81" s="178"/>
      <c r="GX81" s="177"/>
      <c r="GY81" s="179"/>
      <c r="GZ81" s="176"/>
      <c r="HA81" s="178"/>
      <c r="HB81" s="177"/>
      <c r="HC81" s="179"/>
      <c r="HD81" s="176"/>
      <c r="HE81" s="178"/>
      <c r="HF81" s="177"/>
      <c r="HG81" s="179"/>
      <c r="HH81" s="176"/>
      <c r="HI81" s="178"/>
      <c r="HJ81" s="177"/>
      <c r="HK81" s="179"/>
      <c r="HL81" s="176"/>
      <c r="HM81" s="178"/>
      <c r="HN81" s="177"/>
      <c r="HO81" s="179"/>
      <c r="HP81" s="176"/>
      <c r="HQ81" s="178"/>
      <c r="HR81" s="177"/>
      <c r="HS81" s="179"/>
      <c r="HT81" s="176"/>
      <c r="HU81" s="178"/>
      <c r="HV81" s="177"/>
      <c r="HW81" s="179"/>
      <c r="HX81" s="176"/>
      <c r="HY81" s="178"/>
      <c r="HZ81" s="177"/>
      <c r="IA81" s="179"/>
      <c r="IB81" s="176"/>
      <c r="IC81" s="178"/>
      <c r="ID81" s="177"/>
      <c r="IE81" s="179"/>
      <c r="IG81" s="708"/>
      <c r="IH81" s="705"/>
      <c r="II81" s="706"/>
      <c r="IK81" s="574" t="str">
        <f t="shared" si="18"/>
        <v/>
      </c>
      <c r="IL81" s="229" t="str">
        <f t="shared" si="29"/>
        <v/>
      </c>
      <c r="IM81" s="428" t="str">
        <f t="shared" si="30"/>
        <v/>
      </c>
      <c r="IN81" s="428" t="str">
        <f t="shared" si="31"/>
        <v/>
      </c>
    </row>
    <row r="82" spans="1:248" s="229" customFormat="1" ht="15.75" thickBot="1">
      <c r="A82" s="148" t="s">
        <v>158</v>
      </c>
      <c r="B82" s="240" t="s">
        <v>167</v>
      </c>
      <c r="C82" s="235">
        <v>1994</v>
      </c>
      <c r="D82" s="236">
        <f t="shared" si="19"/>
        <v>23</v>
      </c>
      <c r="E82" s="352" t="str">
        <f t="shared" si="23"/>
        <v>Senior</v>
      </c>
      <c r="F82" s="237" t="s">
        <v>363</v>
      </c>
      <c r="G82" s="238" t="s">
        <v>533</v>
      </c>
      <c r="H82" s="236" t="s">
        <v>492</v>
      </c>
      <c r="I82" s="239">
        <v>875</v>
      </c>
      <c r="J82" s="237"/>
      <c r="K82" s="238"/>
      <c r="L82" s="236"/>
      <c r="M82" s="239"/>
      <c r="N82" s="237"/>
      <c r="O82" s="238"/>
      <c r="P82" s="236"/>
      <c r="Q82" s="239"/>
      <c r="R82" s="237" t="s">
        <v>363</v>
      </c>
      <c r="S82" s="238" t="s">
        <v>600</v>
      </c>
      <c r="T82" s="236" t="s">
        <v>353</v>
      </c>
      <c r="U82" s="239">
        <v>952</v>
      </c>
      <c r="V82" s="237" t="s">
        <v>347</v>
      </c>
      <c r="W82" s="238" t="s">
        <v>679</v>
      </c>
      <c r="X82" s="236" t="s">
        <v>604</v>
      </c>
      <c r="Y82" s="239">
        <v>851</v>
      </c>
      <c r="Z82" s="237"/>
      <c r="AA82" s="238"/>
      <c r="AB82" s="236"/>
      <c r="AC82" s="239"/>
      <c r="AD82" s="237"/>
      <c r="AE82" s="238"/>
      <c r="AF82" s="236"/>
      <c r="AG82" s="239"/>
      <c r="AH82" s="237" t="s">
        <v>363</v>
      </c>
      <c r="AI82" s="238" t="s">
        <v>791</v>
      </c>
      <c r="AJ82" s="236" t="s">
        <v>771</v>
      </c>
      <c r="AK82" s="239">
        <v>962</v>
      </c>
      <c r="AL82" s="237"/>
      <c r="AM82" s="238"/>
      <c r="AN82" s="236"/>
      <c r="AO82" s="239"/>
      <c r="AP82" s="237"/>
      <c r="AQ82" s="238"/>
      <c r="AR82" s="236"/>
      <c r="AS82" s="239"/>
      <c r="AT82" s="237"/>
      <c r="AU82" s="238"/>
      <c r="AV82" s="236"/>
      <c r="AW82" s="239"/>
      <c r="AX82" s="237"/>
      <c r="AY82" s="238"/>
      <c r="AZ82" s="236"/>
      <c r="BA82" s="239"/>
      <c r="BB82" s="237"/>
      <c r="BC82" s="238"/>
      <c r="BD82" s="236"/>
      <c r="BE82" s="239"/>
      <c r="BF82" s="240">
        <f t="shared" si="32"/>
        <v>24</v>
      </c>
      <c r="BG82" s="352" t="str">
        <f t="shared" si="24"/>
        <v>Senior</v>
      </c>
      <c r="BH82" s="237"/>
      <c r="BI82" s="238"/>
      <c r="BJ82" s="236"/>
      <c r="BK82" s="239"/>
      <c r="BL82" s="237"/>
      <c r="BM82" s="238"/>
      <c r="BN82" s="236"/>
      <c r="BO82" s="239"/>
      <c r="BP82" s="237"/>
      <c r="BQ82" s="238"/>
      <c r="BR82" s="236"/>
      <c r="BS82" s="239"/>
      <c r="BT82" s="237"/>
      <c r="BU82" s="238"/>
      <c r="BV82" s="236"/>
      <c r="BW82" s="239"/>
      <c r="BX82" s="237"/>
      <c r="BY82" s="238"/>
      <c r="BZ82" s="236"/>
      <c r="CA82" s="239"/>
      <c r="CB82" s="237"/>
      <c r="CC82" s="238"/>
      <c r="CD82" s="236"/>
      <c r="CE82" s="239"/>
      <c r="CF82" s="237"/>
      <c r="CG82" s="238"/>
      <c r="CH82" s="236"/>
      <c r="CI82" s="239"/>
      <c r="CJ82" s="237"/>
      <c r="CK82" s="238"/>
      <c r="CL82" s="236"/>
      <c r="CM82" s="239"/>
      <c r="CN82" s="237"/>
      <c r="CO82" s="238"/>
      <c r="CP82" s="236"/>
      <c r="CQ82" s="239"/>
      <c r="CR82" s="237"/>
      <c r="CS82" s="238"/>
      <c r="CT82" s="236"/>
      <c r="CU82" s="239"/>
      <c r="CV82" s="237"/>
      <c r="CW82" s="238"/>
      <c r="CX82" s="236"/>
      <c r="CY82" s="239"/>
      <c r="CZ82" s="237"/>
      <c r="DA82" s="238"/>
      <c r="DB82" s="236"/>
      <c r="DC82" s="239"/>
      <c r="DD82" s="237"/>
      <c r="DE82" s="238"/>
      <c r="DF82" s="236"/>
      <c r="DG82" s="239"/>
      <c r="DH82" s="237"/>
      <c r="DI82" s="238"/>
      <c r="DJ82" s="236"/>
      <c r="DK82" s="239"/>
      <c r="DL82" s="237"/>
      <c r="DM82" s="238"/>
      <c r="DN82" s="236"/>
      <c r="DO82" s="239"/>
      <c r="DP82" s="237"/>
      <c r="DQ82" s="238"/>
      <c r="DR82" s="236"/>
      <c r="DS82" s="239"/>
      <c r="DT82" s="237"/>
      <c r="DU82" s="238"/>
      <c r="DV82" s="236"/>
      <c r="DW82" s="239"/>
      <c r="DX82" s="237"/>
      <c r="DY82" s="238"/>
      <c r="DZ82" s="236"/>
      <c r="EA82" s="239"/>
      <c r="EB82" s="237"/>
      <c r="EC82" s="238"/>
      <c r="ED82" s="236"/>
      <c r="EE82" s="239"/>
      <c r="EF82" s="237"/>
      <c r="EG82" s="238"/>
      <c r="EH82" s="236"/>
      <c r="EI82" s="239"/>
      <c r="EJ82" s="237"/>
      <c r="EK82" s="238"/>
      <c r="EL82" s="236"/>
      <c r="EM82" s="239"/>
      <c r="EN82" s="237"/>
      <c r="EO82" s="238"/>
      <c r="EP82" s="236"/>
      <c r="EQ82" s="239"/>
      <c r="ER82" s="237"/>
      <c r="ES82" s="238"/>
      <c r="ET82" s="236"/>
      <c r="EU82" s="239"/>
      <c r="EV82" s="237"/>
      <c r="EW82" s="238"/>
      <c r="EX82" s="236"/>
      <c r="EY82" s="239"/>
      <c r="EZ82" s="237"/>
      <c r="FA82" s="238"/>
      <c r="FB82" s="236"/>
      <c r="FC82" s="239"/>
      <c r="FD82" s="237" t="s">
        <v>364</v>
      </c>
      <c r="FE82" s="238" t="s">
        <v>1220</v>
      </c>
      <c r="FF82" s="236" t="s">
        <v>1069</v>
      </c>
      <c r="FG82" s="239">
        <v>796</v>
      </c>
      <c r="FH82" s="237"/>
      <c r="FI82" s="238"/>
      <c r="FJ82" s="236"/>
      <c r="FK82" s="239"/>
      <c r="FL82" s="237"/>
      <c r="FM82" s="238"/>
      <c r="FN82" s="236"/>
      <c r="FO82" s="239"/>
      <c r="FP82" s="237"/>
      <c r="FQ82" s="238"/>
      <c r="FR82" s="236"/>
      <c r="FS82" s="239"/>
      <c r="FT82" s="237"/>
      <c r="FU82" s="238"/>
      <c r="FV82" s="236"/>
      <c r="FW82" s="239"/>
      <c r="FX82" s="237"/>
      <c r="FY82" s="238"/>
      <c r="FZ82" s="236"/>
      <c r="GA82" s="239"/>
      <c r="GB82" s="237"/>
      <c r="GC82" s="238"/>
      <c r="GD82" s="236"/>
      <c r="GE82" s="239"/>
      <c r="GF82" s="237"/>
      <c r="GG82" s="238"/>
      <c r="GH82" s="236"/>
      <c r="GI82" s="239"/>
      <c r="GJ82" s="237"/>
      <c r="GK82" s="238"/>
      <c r="GL82" s="236"/>
      <c r="GM82" s="239"/>
      <c r="GN82" s="237"/>
      <c r="GO82" s="238"/>
      <c r="GP82" s="236"/>
      <c r="GQ82" s="239"/>
      <c r="GR82" s="237"/>
      <c r="GS82" s="238"/>
      <c r="GT82" s="236"/>
      <c r="GU82" s="239"/>
      <c r="GV82" s="237"/>
      <c r="GW82" s="238"/>
      <c r="GX82" s="236"/>
      <c r="GY82" s="239"/>
      <c r="GZ82" s="237"/>
      <c r="HA82" s="238"/>
      <c r="HB82" s="236"/>
      <c r="HC82" s="239"/>
      <c r="HD82" s="237"/>
      <c r="HE82" s="238"/>
      <c r="HF82" s="236"/>
      <c r="HG82" s="239"/>
      <c r="HH82" s="237"/>
      <c r="HI82" s="238"/>
      <c r="HJ82" s="236"/>
      <c r="HK82" s="239"/>
      <c r="HL82" s="237"/>
      <c r="HM82" s="238"/>
      <c r="HN82" s="236"/>
      <c r="HO82" s="239"/>
      <c r="HP82" s="237"/>
      <c r="HQ82" s="238"/>
      <c r="HR82" s="236"/>
      <c r="HS82" s="239"/>
      <c r="HT82" s="237"/>
      <c r="HU82" s="238"/>
      <c r="HV82" s="236"/>
      <c r="HW82" s="239"/>
      <c r="HX82" s="237"/>
      <c r="HY82" s="238"/>
      <c r="HZ82" s="236"/>
      <c r="IA82" s="239"/>
      <c r="IB82" s="237"/>
      <c r="IC82" s="238"/>
      <c r="ID82" s="236"/>
      <c r="IE82" s="239"/>
      <c r="IG82" s="708" t="str">
        <f>IF(ISERROR(VLOOKUP(MAX(IK82:IK87),IK82:IN87,4,FALSE)),"",VLOOKUP(MAX(IK82:IK87),IK82:IN87,4,FALSE))</f>
        <v>100m NL</v>
      </c>
      <c r="IH82" s="705" t="str">
        <f>IF(ISERROR(VLOOKUP(MAX(IK82:IK87),IK82:IN87,3,FALSE)),"",VLOOKUP(MAX(IK82:IK87),IK82:IN87,3,FALSE))</f>
        <v>1'04"39</v>
      </c>
      <c r="II82" s="706">
        <f>IF(MAX(IK82:IK87)=0,"",MAX(IK82:IK87))</f>
        <v>962</v>
      </c>
      <c r="IK82" s="574">
        <f t="shared" si="18"/>
        <v>962</v>
      </c>
      <c r="IL82" s="229">
        <f t="shared" si="29"/>
        <v>32</v>
      </c>
      <c r="IM82" s="376" t="str">
        <f t="shared" si="30"/>
        <v>1'04"39</v>
      </c>
      <c r="IN82" s="376" t="str">
        <f t="shared" si="31"/>
        <v>100m NL</v>
      </c>
    </row>
    <row r="83" spans="1:248" s="229" customFormat="1" ht="15.75" thickBot="1">
      <c r="A83" s="145" t="s">
        <v>158</v>
      </c>
      <c r="B83" s="266" t="s">
        <v>167</v>
      </c>
      <c r="C83" s="133">
        <v>1994</v>
      </c>
      <c r="D83" s="134">
        <f t="shared" si="19"/>
        <v>23</v>
      </c>
      <c r="E83" s="354" t="str">
        <f t="shared" si="23"/>
        <v>Senior</v>
      </c>
      <c r="F83" s="225" t="s">
        <v>83</v>
      </c>
      <c r="G83" s="226" t="s">
        <v>539</v>
      </c>
      <c r="H83" s="571" t="s">
        <v>493</v>
      </c>
      <c r="I83" s="227">
        <v>763</v>
      </c>
      <c r="J83" s="225"/>
      <c r="K83" s="226"/>
      <c r="L83" s="571"/>
      <c r="M83" s="227"/>
      <c r="N83" s="225"/>
      <c r="O83" s="226"/>
      <c r="P83" s="571"/>
      <c r="Q83" s="227"/>
      <c r="R83" s="225" t="s">
        <v>347</v>
      </c>
      <c r="S83" s="226" t="s">
        <v>601</v>
      </c>
      <c r="T83" s="571" t="s">
        <v>355</v>
      </c>
      <c r="U83" s="227">
        <v>832</v>
      </c>
      <c r="V83" s="225"/>
      <c r="W83" s="226"/>
      <c r="X83" s="571"/>
      <c r="Y83" s="227"/>
      <c r="Z83" s="225"/>
      <c r="AA83" s="226"/>
      <c r="AB83" s="571"/>
      <c r="AC83" s="227"/>
      <c r="AD83" s="225"/>
      <c r="AE83" s="226"/>
      <c r="AF83" s="571"/>
      <c r="AG83" s="227"/>
      <c r="AH83" s="225" t="s">
        <v>347</v>
      </c>
      <c r="AI83" s="226" t="s">
        <v>792</v>
      </c>
      <c r="AJ83" s="571" t="s">
        <v>349</v>
      </c>
      <c r="AK83" s="227">
        <v>856</v>
      </c>
      <c r="AL83" s="225"/>
      <c r="AM83" s="226"/>
      <c r="AN83" s="571"/>
      <c r="AO83" s="227"/>
      <c r="AP83" s="225"/>
      <c r="AQ83" s="226"/>
      <c r="AR83" s="571"/>
      <c r="AS83" s="227"/>
      <c r="AT83" s="225"/>
      <c r="AU83" s="226"/>
      <c r="AV83" s="571"/>
      <c r="AW83" s="227"/>
      <c r="AX83" s="225"/>
      <c r="AY83" s="226"/>
      <c r="AZ83" s="571"/>
      <c r="BA83" s="227"/>
      <c r="BB83" s="225"/>
      <c r="BC83" s="226"/>
      <c r="BD83" s="571"/>
      <c r="BE83" s="227"/>
      <c r="BF83" s="266">
        <f t="shared" si="32"/>
        <v>24</v>
      </c>
      <c r="BG83" s="354" t="str">
        <f t="shared" si="24"/>
        <v>Senior</v>
      </c>
      <c r="BH83" s="225"/>
      <c r="BI83" s="226"/>
      <c r="BJ83" s="571"/>
      <c r="BK83" s="227"/>
      <c r="BL83" s="225"/>
      <c r="BM83" s="226"/>
      <c r="BN83" s="571"/>
      <c r="BO83" s="227"/>
      <c r="BP83" s="225"/>
      <c r="BQ83" s="226"/>
      <c r="BR83" s="571"/>
      <c r="BS83" s="227"/>
      <c r="BT83" s="225"/>
      <c r="BU83" s="226"/>
      <c r="BV83" s="571"/>
      <c r="BW83" s="227"/>
      <c r="BX83" s="225"/>
      <c r="BY83" s="226"/>
      <c r="BZ83" s="571"/>
      <c r="CA83" s="227"/>
      <c r="CB83" s="225"/>
      <c r="CC83" s="226"/>
      <c r="CD83" s="571"/>
      <c r="CE83" s="227"/>
      <c r="CF83" s="225"/>
      <c r="CG83" s="226"/>
      <c r="CH83" s="571"/>
      <c r="CI83" s="227"/>
      <c r="CJ83" s="225"/>
      <c r="CK83" s="226"/>
      <c r="CL83" s="571"/>
      <c r="CM83" s="227"/>
      <c r="CN83" s="225"/>
      <c r="CO83" s="226"/>
      <c r="CP83" s="571"/>
      <c r="CQ83" s="227"/>
      <c r="CR83" s="225"/>
      <c r="CS83" s="226"/>
      <c r="CT83" s="571"/>
      <c r="CU83" s="227"/>
      <c r="CV83" s="225"/>
      <c r="CW83" s="226"/>
      <c r="CX83" s="571"/>
      <c r="CY83" s="227"/>
      <c r="CZ83" s="225"/>
      <c r="DA83" s="226"/>
      <c r="DB83" s="571"/>
      <c r="DC83" s="227"/>
      <c r="DD83" s="225"/>
      <c r="DE83" s="226"/>
      <c r="DF83" s="571"/>
      <c r="DG83" s="227"/>
      <c r="DH83" s="225"/>
      <c r="DI83" s="226"/>
      <c r="DJ83" s="571"/>
      <c r="DK83" s="227"/>
      <c r="DL83" s="225"/>
      <c r="DM83" s="226"/>
      <c r="DN83" s="571"/>
      <c r="DO83" s="227"/>
      <c r="DP83" s="225"/>
      <c r="DQ83" s="226"/>
      <c r="DR83" s="571"/>
      <c r="DS83" s="227"/>
      <c r="DT83" s="225"/>
      <c r="DU83" s="226"/>
      <c r="DV83" s="571"/>
      <c r="DW83" s="227"/>
      <c r="DX83" s="225"/>
      <c r="DY83" s="226"/>
      <c r="DZ83" s="571"/>
      <c r="EA83" s="227"/>
      <c r="EB83" s="225"/>
      <c r="EC83" s="226"/>
      <c r="ED83" s="571"/>
      <c r="EE83" s="227"/>
      <c r="EF83" s="225"/>
      <c r="EG83" s="226"/>
      <c r="EH83" s="571"/>
      <c r="EI83" s="227"/>
      <c r="EJ83" s="225"/>
      <c r="EK83" s="226"/>
      <c r="EL83" s="571"/>
      <c r="EM83" s="227"/>
      <c r="EN83" s="225"/>
      <c r="EO83" s="226"/>
      <c r="EP83" s="571"/>
      <c r="EQ83" s="227"/>
      <c r="ER83" s="225"/>
      <c r="ES83" s="226"/>
      <c r="ET83" s="571"/>
      <c r="EU83" s="227"/>
      <c r="EV83" s="225"/>
      <c r="EW83" s="226"/>
      <c r="EX83" s="571"/>
      <c r="EY83" s="227"/>
      <c r="EZ83" s="225"/>
      <c r="FA83" s="226"/>
      <c r="FB83" s="571"/>
      <c r="FC83" s="227"/>
      <c r="FD83" s="225"/>
      <c r="FE83" s="226"/>
      <c r="FF83" s="571"/>
      <c r="FG83" s="227"/>
      <c r="FH83" s="225"/>
      <c r="FI83" s="226"/>
      <c r="FJ83" s="571"/>
      <c r="FK83" s="227"/>
      <c r="FL83" s="225"/>
      <c r="FM83" s="226"/>
      <c r="FN83" s="571"/>
      <c r="FO83" s="227"/>
      <c r="FP83" s="225"/>
      <c r="FQ83" s="226"/>
      <c r="FR83" s="571"/>
      <c r="FS83" s="227"/>
      <c r="FT83" s="225"/>
      <c r="FU83" s="226"/>
      <c r="FV83" s="571"/>
      <c r="FW83" s="227"/>
      <c r="FX83" s="225"/>
      <c r="FY83" s="226"/>
      <c r="FZ83" s="571"/>
      <c r="GA83" s="227"/>
      <c r="GB83" s="225"/>
      <c r="GC83" s="226"/>
      <c r="GD83" s="571"/>
      <c r="GE83" s="227"/>
      <c r="GF83" s="225"/>
      <c r="GG83" s="226"/>
      <c r="GH83" s="571"/>
      <c r="GI83" s="227"/>
      <c r="GJ83" s="225"/>
      <c r="GK83" s="226"/>
      <c r="GL83" s="571"/>
      <c r="GM83" s="227"/>
      <c r="GN83" s="225"/>
      <c r="GO83" s="226"/>
      <c r="GP83" s="571"/>
      <c r="GQ83" s="227"/>
      <c r="GR83" s="225"/>
      <c r="GS83" s="226"/>
      <c r="GT83" s="571"/>
      <c r="GU83" s="227"/>
      <c r="GV83" s="225"/>
      <c r="GW83" s="226"/>
      <c r="GX83" s="571"/>
      <c r="GY83" s="227"/>
      <c r="GZ83" s="225"/>
      <c r="HA83" s="226"/>
      <c r="HB83" s="571"/>
      <c r="HC83" s="227"/>
      <c r="HD83" s="225"/>
      <c r="HE83" s="226"/>
      <c r="HF83" s="571"/>
      <c r="HG83" s="227"/>
      <c r="HH83" s="225"/>
      <c r="HI83" s="226"/>
      <c r="HJ83" s="571"/>
      <c r="HK83" s="227"/>
      <c r="HL83" s="225"/>
      <c r="HM83" s="226"/>
      <c r="HN83" s="571"/>
      <c r="HO83" s="227"/>
      <c r="HP83" s="225"/>
      <c r="HQ83" s="226"/>
      <c r="HR83" s="571"/>
      <c r="HS83" s="227"/>
      <c r="HT83" s="225"/>
      <c r="HU83" s="226"/>
      <c r="HV83" s="378"/>
      <c r="HW83" s="227"/>
      <c r="HX83" s="225"/>
      <c r="HY83" s="226"/>
      <c r="HZ83" s="378"/>
      <c r="IA83" s="227"/>
      <c r="IB83" s="225"/>
      <c r="IC83" s="226"/>
      <c r="ID83" s="378"/>
      <c r="IE83" s="227"/>
      <c r="IG83" s="708"/>
      <c r="IH83" s="705"/>
      <c r="II83" s="706"/>
      <c r="IK83" s="574">
        <f t="shared" ref="IK83:IK114" si="33">IF(MAX(I83,M83,Q83,U83,Y83,AC83,AG83,AK83,AO83,AS83,AW83,BA83,BE83,BK83,BO83,BS83,BW83,CA83,CE83,CI83,CM83,CQ83,CU83,CY83,DC83,DG83,DK83,DO83,DS83,DW83,EA83,EE83,EI83,EM83,EQ83,EU83,EY83,FC83,FG83,FK83,FO83,FS83,FW83,GA83,GE83,GI83,GM83,GQ83,GU83,GY83,HC83,HG83,HK83,HO83,HS83,HW83,IA83,IE83)=0,"",MAX(I83,M83,Q83,U83,Y83,AC83,AG83,AK83,AO83,AS83,AW83,BA83,BE83,BK83,BO83,BS83,BW83,CA83,CE83,CI83,CM83,CQ83,CU83,CY83,DC83,DG83,DK83,DO83,DS83,DW83,EA83,EE83,EI83,EM83,EQ83,EU83,EY83,FC83,FG83,FK83,FO83,FS83,FW83,GA83,GE83,GI83,GM83,GQ83,GU83,GY83,HC83,HG83,HK83,HO83,HS83,HW83,IA83,IE83))</f>
        <v>856</v>
      </c>
      <c r="IL83" s="229">
        <f t="shared" si="29"/>
        <v>32</v>
      </c>
      <c r="IM83" s="376" t="str">
        <f t="shared" si="30"/>
        <v>2'44"48</v>
      </c>
      <c r="IN83" s="376" t="str">
        <f t="shared" si="31"/>
        <v>200m 4N</v>
      </c>
    </row>
    <row r="84" spans="1:248" s="229" customFormat="1" ht="15.75" thickBot="1">
      <c r="A84" s="145" t="s">
        <v>158</v>
      </c>
      <c r="B84" s="266" t="s">
        <v>167</v>
      </c>
      <c r="C84" s="133">
        <v>1994</v>
      </c>
      <c r="D84" s="134">
        <f t="shared" si="19"/>
        <v>23</v>
      </c>
      <c r="E84" s="354" t="str">
        <f t="shared" si="23"/>
        <v>Senior</v>
      </c>
      <c r="F84" s="225" t="s">
        <v>347</v>
      </c>
      <c r="G84" s="226" t="s">
        <v>521</v>
      </c>
      <c r="H84" s="571" t="s">
        <v>358</v>
      </c>
      <c r="I84" s="227">
        <v>757</v>
      </c>
      <c r="J84" s="225"/>
      <c r="K84" s="226"/>
      <c r="L84" s="571"/>
      <c r="M84" s="227"/>
      <c r="N84" s="225"/>
      <c r="O84" s="226"/>
      <c r="P84" s="571"/>
      <c r="Q84" s="227"/>
      <c r="R84" s="225"/>
      <c r="S84" s="226"/>
      <c r="T84" s="571"/>
      <c r="U84" s="227"/>
      <c r="V84" s="225"/>
      <c r="W84" s="226"/>
      <c r="X84" s="571"/>
      <c r="Y84" s="227"/>
      <c r="Z84" s="225"/>
      <c r="AA84" s="226"/>
      <c r="AB84" s="571"/>
      <c r="AC84" s="227"/>
      <c r="AD84" s="225"/>
      <c r="AE84" s="226"/>
      <c r="AF84" s="571"/>
      <c r="AG84" s="227"/>
      <c r="AH84" s="225"/>
      <c r="AI84" s="226"/>
      <c r="AJ84" s="571"/>
      <c r="AK84" s="227"/>
      <c r="AL84" s="225"/>
      <c r="AM84" s="226"/>
      <c r="AN84" s="571"/>
      <c r="AO84" s="227"/>
      <c r="AP84" s="225"/>
      <c r="AQ84" s="226"/>
      <c r="AR84" s="571"/>
      <c r="AS84" s="227"/>
      <c r="AT84" s="225"/>
      <c r="AU84" s="226"/>
      <c r="AV84" s="571"/>
      <c r="AW84" s="227"/>
      <c r="AX84" s="225"/>
      <c r="AY84" s="226"/>
      <c r="AZ84" s="571"/>
      <c r="BA84" s="227"/>
      <c r="BB84" s="225"/>
      <c r="BC84" s="226"/>
      <c r="BD84" s="571"/>
      <c r="BE84" s="227"/>
      <c r="BF84" s="266">
        <f t="shared" si="32"/>
        <v>24</v>
      </c>
      <c r="BG84" s="354" t="str">
        <f t="shared" si="24"/>
        <v>Senior</v>
      </c>
      <c r="BH84" s="225"/>
      <c r="BI84" s="226"/>
      <c r="BJ84" s="571"/>
      <c r="BK84" s="227"/>
      <c r="BL84" s="225"/>
      <c r="BM84" s="226"/>
      <c r="BN84" s="571"/>
      <c r="BO84" s="227"/>
      <c r="BP84" s="225"/>
      <c r="BQ84" s="226"/>
      <c r="BR84" s="571"/>
      <c r="BS84" s="227"/>
      <c r="BT84" s="225"/>
      <c r="BU84" s="226"/>
      <c r="BV84" s="571"/>
      <c r="BW84" s="227"/>
      <c r="BX84" s="225"/>
      <c r="BY84" s="226"/>
      <c r="BZ84" s="571"/>
      <c r="CA84" s="227"/>
      <c r="CB84" s="225"/>
      <c r="CC84" s="226"/>
      <c r="CD84" s="571"/>
      <c r="CE84" s="227"/>
      <c r="CF84" s="225"/>
      <c r="CG84" s="226"/>
      <c r="CH84" s="571"/>
      <c r="CI84" s="227"/>
      <c r="CJ84" s="225"/>
      <c r="CK84" s="226"/>
      <c r="CL84" s="571"/>
      <c r="CM84" s="227"/>
      <c r="CN84" s="225"/>
      <c r="CO84" s="226"/>
      <c r="CP84" s="571"/>
      <c r="CQ84" s="227"/>
      <c r="CR84" s="225"/>
      <c r="CS84" s="226"/>
      <c r="CT84" s="571"/>
      <c r="CU84" s="227"/>
      <c r="CV84" s="225"/>
      <c r="CW84" s="226"/>
      <c r="CX84" s="571"/>
      <c r="CY84" s="227"/>
      <c r="CZ84" s="225"/>
      <c r="DA84" s="226"/>
      <c r="DB84" s="571"/>
      <c r="DC84" s="227"/>
      <c r="DD84" s="225"/>
      <c r="DE84" s="226"/>
      <c r="DF84" s="571"/>
      <c r="DG84" s="227"/>
      <c r="DH84" s="225"/>
      <c r="DI84" s="226"/>
      <c r="DJ84" s="571"/>
      <c r="DK84" s="227"/>
      <c r="DL84" s="225"/>
      <c r="DM84" s="226"/>
      <c r="DN84" s="571"/>
      <c r="DO84" s="227"/>
      <c r="DP84" s="225"/>
      <c r="DQ84" s="226"/>
      <c r="DR84" s="571"/>
      <c r="DS84" s="227"/>
      <c r="DT84" s="225"/>
      <c r="DU84" s="226"/>
      <c r="DV84" s="571"/>
      <c r="DW84" s="227"/>
      <c r="DX84" s="225"/>
      <c r="DY84" s="226"/>
      <c r="DZ84" s="571"/>
      <c r="EA84" s="227"/>
      <c r="EB84" s="225"/>
      <c r="EC84" s="226"/>
      <c r="ED84" s="571"/>
      <c r="EE84" s="227"/>
      <c r="EF84" s="225"/>
      <c r="EG84" s="226"/>
      <c r="EH84" s="571"/>
      <c r="EI84" s="227"/>
      <c r="EJ84" s="225"/>
      <c r="EK84" s="226"/>
      <c r="EL84" s="571"/>
      <c r="EM84" s="227"/>
      <c r="EN84" s="225"/>
      <c r="EO84" s="226"/>
      <c r="EP84" s="571"/>
      <c r="EQ84" s="227"/>
      <c r="ER84" s="225"/>
      <c r="ES84" s="226"/>
      <c r="ET84" s="571"/>
      <c r="EU84" s="227"/>
      <c r="EV84" s="225"/>
      <c r="EW84" s="226"/>
      <c r="EX84" s="571"/>
      <c r="EY84" s="227"/>
      <c r="EZ84" s="225"/>
      <c r="FA84" s="226"/>
      <c r="FB84" s="571"/>
      <c r="FC84" s="227"/>
      <c r="FD84" s="225"/>
      <c r="FE84" s="226"/>
      <c r="FF84" s="571"/>
      <c r="FG84" s="227"/>
      <c r="FH84" s="225"/>
      <c r="FI84" s="226"/>
      <c r="FJ84" s="571"/>
      <c r="FK84" s="227"/>
      <c r="FL84" s="225"/>
      <c r="FM84" s="226"/>
      <c r="FN84" s="571"/>
      <c r="FO84" s="227"/>
      <c r="FP84" s="225"/>
      <c r="FQ84" s="226"/>
      <c r="FR84" s="571"/>
      <c r="FS84" s="227"/>
      <c r="FT84" s="225"/>
      <c r="FU84" s="226"/>
      <c r="FV84" s="571"/>
      <c r="FW84" s="227"/>
      <c r="FX84" s="225"/>
      <c r="FY84" s="226"/>
      <c r="FZ84" s="571"/>
      <c r="GA84" s="227"/>
      <c r="GB84" s="225"/>
      <c r="GC84" s="226"/>
      <c r="GD84" s="571"/>
      <c r="GE84" s="227"/>
      <c r="GF84" s="225"/>
      <c r="GG84" s="226"/>
      <c r="GH84" s="571"/>
      <c r="GI84" s="227"/>
      <c r="GJ84" s="225"/>
      <c r="GK84" s="226"/>
      <c r="GL84" s="571"/>
      <c r="GM84" s="227"/>
      <c r="GN84" s="225"/>
      <c r="GO84" s="226"/>
      <c r="GP84" s="571"/>
      <c r="GQ84" s="227"/>
      <c r="GR84" s="225"/>
      <c r="GS84" s="226"/>
      <c r="GT84" s="571"/>
      <c r="GU84" s="227"/>
      <c r="GV84" s="225"/>
      <c r="GW84" s="226"/>
      <c r="GX84" s="571"/>
      <c r="GY84" s="227"/>
      <c r="GZ84" s="225"/>
      <c r="HA84" s="226"/>
      <c r="HB84" s="571"/>
      <c r="HC84" s="227"/>
      <c r="HD84" s="225"/>
      <c r="HE84" s="226"/>
      <c r="HF84" s="571"/>
      <c r="HG84" s="227"/>
      <c r="HH84" s="225"/>
      <c r="HI84" s="226"/>
      <c r="HJ84" s="571"/>
      <c r="HK84" s="227"/>
      <c r="HL84" s="225"/>
      <c r="HM84" s="226"/>
      <c r="HN84" s="571"/>
      <c r="HO84" s="227"/>
      <c r="HP84" s="225"/>
      <c r="HQ84" s="226"/>
      <c r="HR84" s="571"/>
      <c r="HS84" s="227"/>
      <c r="HT84" s="225"/>
      <c r="HU84" s="226"/>
      <c r="HV84" s="378"/>
      <c r="HW84" s="227"/>
      <c r="HX84" s="225"/>
      <c r="HY84" s="226"/>
      <c r="HZ84" s="378"/>
      <c r="IA84" s="227"/>
      <c r="IB84" s="225"/>
      <c r="IC84" s="226"/>
      <c r="ID84" s="378"/>
      <c r="IE84" s="227"/>
      <c r="IG84" s="708"/>
      <c r="IH84" s="705"/>
      <c r="II84" s="706"/>
      <c r="IK84" s="574">
        <f t="shared" si="33"/>
        <v>757</v>
      </c>
      <c r="IL84" s="229">
        <f t="shared" si="29"/>
        <v>4</v>
      </c>
      <c r="IM84" s="376" t="str">
        <f t="shared" si="30"/>
        <v>2'52"75</v>
      </c>
      <c r="IN84" s="376" t="str">
        <f t="shared" si="31"/>
        <v>200m 4N</v>
      </c>
    </row>
    <row r="85" spans="1:248" s="229" customFormat="1" ht="15.75" thickBot="1">
      <c r="A85" s="145" t="s">
        <v>158</v>
      </c>
      <c r="B85" s="266" t="s">
        <v>167</v>
      </c>
      <c r="C85" s="133">
        <v>1994</v>
      </c>
      <c r="D85" s="134">
        <f t="shared" si="19"/>
        <v>23</v>
      </c>
      <c r="E85" s="354" t="str">
        <f t="shared" si="23"/>
        <v>Senior</v>
      </c>
      <c r="F85" s="225"/>
      <c r="G85" s="226"/>
      <c r="H85" s="571"/>
      <c r="I85" s="227"/>
      <c r="J85" s="225"/>
      <c r="K85" s="226"/>
      <c r="L85" s="571"/>
      <c r="M85" s="227"/>
      <c r="N85" s="225"/>
      <c r="O85" s="226"/>
      <c r="P85" s="571"/>
      <c r="Q85" s="227"/>
      <c r="R85" s="225"/>
      <c r="S85" s="226"/>
      <c r="T85" s="571"/>
      <c r="U85" s="227"/>
      <c r="V85" s="225"/>
      <c r="W85" s="226"/>
      <c r="X85" s="571"/>
      <c r="Y85" s="227"/>
      <c r="Z85" s="225"/>
      <c r="AA85" s="226"/>
      <c r="AB85" s="571"/>
      <c r="AC85" s="227"/>
      <c r="AD85" s="225"/>
      <c r="AE85" s="226"/>
      <c r="AF85" s="571"/>
      <c r="AG85" s="227"/>
      <c r="AH85" s="225"/>
      <c r="AI85" s="226"/>
      <c r="AJ85" s="571"/>
      <c r="AK85" s="227"/>
      <c r="AL85" s="225"/>
      <c r="AM85" s="226"/>
      <c r="AN85" s="571"/>
      <c r="AO85" s="227"/>
      <c r="AP85" s="225"/>
      <c r="AQ85" s="226"/>
      <c r="AR85" s="571"/>
      <c r="AS85" s="227"/>
      <c r="AT85" s="225"/>
      <c r="AU85" s="226"/>
      <c r="AV85" s="571"/>
      <c r="AW85" s="227"/>
      <c r="AX85" s="225"/>
      <c r="AY85" s="226"/>
      <c r="AZ85" s="571"/>
      <c r="BA85" s="227"/>
      <c r="BB85" s="225"/>
      <c r="BC85" s="226"/>
      <c r="BD85" s="571"/>
      <c r="BE85" s="227"/>
      <c r="BF85" s="266">
        <f t="shared" si="32"/>
        <v>24</v>
      </c>
      <c r="BG85" s="354" t="str">
        <f t="shared" si="24"/>
        <v>Senior</v>
      </c>
      <c r="BH85" s="225"/>
      <c r="BI85" s="226"/>
      <c r="BJ85" s="571"/>
      <c r="BK85" s="227"/>
      <c r="BL85" s="225"/>
      <c r="BM85" s="226"/>
      <c r="BN85" s="571"/>
      <c r="BO85" s="227"/>
      <c r="BP85" s="225"/>
      <c r="BQ85" s="226"/>
      <c r="BR85" s="571"/>
      <c r="BS85" s="227"/>
      <c r="BT85" s="225"/>
      <c r="BU85" s="226"/>
      <c r="BV85" s="571"/>
      <c r="BW85" s="227"/>
      <c r="BX85" s="225"/>
      <c r="BY85" s="226"/>
      <c r="BZ85" s="571"/>
      <c r="CA85" s="227"/>
      <c r="CB85" s="225"/>
      <c r="CC85" s="226"/>
      <c r="CD85" s="571"/>
      <c r="CE85" s="227"/>
      <c r="CF85" s="225"/>
      <c r="CG85" s="226"/>
      <c r="CH85" s="571"/>
      <c r="CI85" s="227"/>
      <c r="CJ85" s="225"/>
      <c r="CK85" s="226"/>
      <c r="CL85" s="571"/>
      <c r="CM85" s="227"/>
      <c r="CN85" s="225"/>
      <c r="CO85" s="226"/>
      <c r="CP85" s="571"/>
      <c r="CQ85" s="227"/>
      <c r="CR85" s="225"/>
      <c r="CS85" s="226"/>
      <c r="CT85" s="571"/>
      <c r="CU85" s="227"/>
      <c r="CV85" s="225"/>
      <c r="CW85" s="226"/>
      <c r="CX85" s="571"/>
      <c r="CY85" s="227"/>
      <c r="CZ85" s="225"/>
      <c r="DA85" s="226"/>
      <c r="DB85" s="571"/>
      <c r="DC85" s="227"/>
      <c r="DD85" s="225"/>
      <c r="DE85" s="226"/>
      <c r="DF85" s="571"/>
      <c r="DG85" s="227"/>
      <c r="DH85" s="225"/>
      <c r="DI85" s="226"/>
      <c r="DJ85" s="571"/>
      <c r="DK85" s="227"/>
      <c r="DL85" s="225"/>
      <c r="DM85" s="226"/>
      <c r="DN85" s="571"/>
      <c r="DO85" s="227"/>
      <c r="DP85" s="225"/>
      <c r="DQ85" s="226"/>
      <c r="DR85" s="571"/>
      <c r="DS85" s="227"/>
      <c r="DT85" s="225"/>
      <c r="DU85" s="226"/>
      <c r="DV85" s="571"/>
      <c r="DW85" s="227"/>
      <c r="DX85" s="225"/>
      <c r="DY85" s="226"/>
      <c r="DZ85" s="571"/>
      <c r="EA85" s="227"/>
      <c r="EB85" s="225"/>
      <c r="EC85" s="226"/>
      <c r="ED85" s="571"/>
      <c r="EE85" s="227"/>
      <c r="EF85" s="225"/>
      <c r="EG85" s="226"/>
      <c r="EH85" s="571"/>
      <c r="EI85" s="227"/>
      <c r="EJ85" s="225"/>
      <c r="EK85" s="226"/>
      <c r="EL85" s="571"/>
      <c r="EM85" s="227"/>
      <c r="EN85" s="225"/>
      <c r="EO85" s="226"/>
      <c r="EP85" s="571"/>
      <c r="EQ85" s="227"/>
      <c r="ER85" s="225"/>
      <c r="ES85" s="226"/>
      <c r="ET85" s="571"/>
      <c r="EU85" s="227"/>
      <c r="EV85" s="225"/>
      <c r="EW85" s="226"/>
      <c r="EX85" s="571"/>
      <c r="EY85" s="227"/>
      <c r="EZ85" s="225"/>
      <c r="FA85" s="226"/>
      <c r="FB85" s="571"/>
      <c r="FC85" s="227"/>
      <c r="FD85" s="225"/>
      <c r="FE85" s="226"/>
      <c r="FF85" s="571"/>
      <c r="FG85" s="227"/>
      <c r="FH85" s="225"/>
      <c r="FI85" s="226"/>
      <c r="FJ85" s="571"/>
      <c r="FK85" s="227"/>
      <c r="FL85" s="225"/>
      <c r="FM85" s="226"/>
      <c r="FN85" s="571"/>
      <c r="FO85" s="227"/>
      <c r="FP85" s="225"/>
      <c r="FQ85" s="226"/>
      <c r="FR85" s="571"/>
      <c r="FS85" s="227"/>
      <c r="FT85" s="225"/>
      <c r="FU85" s="226"/>
      <c r="FV85" s="571"/>
      <c r="FW85" s="227"/>
      <c r="FX85" s="225"/>
      <c r="FY85" s="226"/>
      <c r="FZ85" s="571"/>
      <c r="GA85" s="227"/>
      <c r="GB85" s="225"/>
      <c r="GC85" s="226"/>
      <c r="GD85" s="571"/>
      <c r="GE85" s="227"/>
      <c r="GF85" s="225"/>
      <c r="GG85" s="226"/>
      <c r="GH85" s="571"/>
      <c r="GI85" s="227"/>
      <c r="GJ85" s="225"/>
      <c r="GK85" s="226"/>
      <c r="GL85" s="571"/>
      <c r="GM85" s="227"/>
      <c r="GN85" s="225"/>
      <c r="GO85" s="226"/>
      <c r="GP85" s="571"/>
      <c r="GQ85" s="227"/>
      <c r="GR85" s="225"/>
      <c r="GS85" s="226"/>
      <c r="GT85" s="571"/>
      <c r="GU85" s="227"/>
      <c r="GV85" s="225"/>
      <c r="GW85" s="226"/>
      <c r="GX85" s="571"/>
      <c r="GY85" s="227"/>
      <c r="GZ85" s="225"/>
      <c r="HA85" s="226"/>
      <c r="HB85" s="571"/>
      <c r="HC85" s="227"/>
      <c r="HD85" s="225"/>
      <c r="HE85" s="226"/>
      <c r="HF85" s="571"/>
      <c r="HG85" s="227"/>
      <c r="HH85" s="225"/>
      <c r="HI85" s="226"/>
      <c r="HJ85" s="571"/>
      <c r="HK85" s="227"/>
      <c r="HL85" s="225"/>
      <c r="HM85" s="226"/>
      <c r="HN85" s="571"/>
      <c r="HO85" s="227"/>
      <c r="HP85" s="225"/>
      <c r="HQ85" s="226"/>
      <c r="HR85" s="571"/>
      <c r="HS85" s="227"/>
      <c r="HT85" s="225"/>
      <c r="HU85" s="226"/>
      <c r="HV85" s="378"/>
      <c r="HW85" s="227"/>
      <c r="HX85" s="225"/>
      <c r="HY85" s="226"/>
      <c r="HZ85" s="378"/>
      <c r="IA85" s="227"/>
      <c r="IB85" s="225"/>
      <c r="IC85" s="226"/>
      <c r="ID85" s="378"/>
      <c r="IE85" s="227"/>
      <c r="IG85" s="708"/>
      <c r="IH85" s="705"/>
      <c r="II85" s="706"/>
      <c r="IK85" s="574" t="str">
        <f t="shared" si="33"/>
        <v/>
      </c>
      <c r="IL85" s="229" t="str">
        <f t="shared" si="29"/>
        <v/>
      </c>
      <c r="IM85" s="376" t="str">
        <f t="shared" si="30"/>
        <v/>
      </c>
      <c r="IN85" s="376" t="str">
        <f t="shared" si="31"/>
        <v/>
      </c>
    </row>
    <row r="86" spans="1:248" s="229" customFormat="1" ht="15.75" thickBot="1">
      <c r="A86" s="145" t="s">
        <v>158</v>
      </c>
      <c r="B86" s="266" t="s">
        <v>167</v>
      </c>
      <c r="C86" s="133">
        <v>1994</v>
      </c>
      <c r="D86" s="134">
        <f t="shared" si="19"/>
        <v>23</v>
      </c>
      <c r="E86" s="354" t="str">
        <f t="shared" si="23"/>
        <v>Senior</v>
      </c>
      <c r="F86" s="225"/>
      <c r="G86" s="226"/>
      <c r="H86" s="571"/>
      <c r="I86" s="227"/>
      <c r="J86" s="225"/>
      <c r="K86" s="226"/>
      <c r="L86" s="571"/>
      <c r="M86" s="227"/>
      <c r="N86" s="225"/>
      <c r="O86" s="226"/>
      <c r="P86" s="571"/>
      <c r="Q86" s="227"/>
      <c r="R86" s="225"/>
      <c r="S86" s="226"/>
      <c r="T86" s="571"/>
      <c r="U86" s="227"/>
      <c r="V86" s="225"/>
      <c r="W86" s="226"/>
      <c r="X86" s="571"/>
      <c r="Y86" s="227"/>
      <c r="Z86" s="225"/>
      <c r="AA86" s="226"/>
      <c r="AB86" s="571"/>
      <c r="AC86" s="227"/>
      <c r="AD86" s="225"/>
      <c r="AE86" s="226"/>
      <c r="AF86" s="571"/>
      <c r="AG86" s="227"/>
      <c r="AH86" s="225"/>
      <c r="AI86" s="226"/>
      <c r="AJ86" s="571"/>
      <c r="AK86" s="227"/>
      <c r="AL86" s="225"/>
      <c r="AM86" s="226"/>
      <c r="AN86" s="571"/>
      <c r="AO86" s="227"/>
      <c r="AP86" s="225"/>
      <c r="AQ86" s="226"/>
      <c r="AR86" s="571"/>
      <c r="AS86" s="227"/>
      <c r="AT86" s="225"/>
      <c r="AU86" s="226"/>
      <c r="AV86" s="571"/>
      <c r="AW86" s="227"/>
      <c r="AX86" s="225"/>
      <c r="AY86" s="226"/>
      <c r="AZ86" s="571"/>
      <c r="BA86" s="227"/>
      <c r="BB86" s="225"/>
      <c r="BC86" s="226"/>
      <c r="BD86" s="571"/>
      <c r="BE86" s="227"/>
      <c r="BF86" s="266">
        <f t="shared" si="32"/>
        <v>24</v>
      </c>
      <c r="BG86" s="354" t="str">
        <f t="shared" si="24"/>
        <v>Senior</v>
      </c>
      <c r="BH86" s="225"/>
      <c r="BI86" s="226"/>
      <c r="BJ86" s="571"/>
      <c r="BK86" s="227"/>
      <c r="BL86" s="225"/>
      <c r="BM86" s="226"/>
      <c r="BN86" s="571"/>
      <c r="BO86" s="227"/>
      <c r="BP86" s="225"/>
      <c r="BQ86" s="226"/>
      <c r="BR86" s="571"/>
      <c r="BS86" s="227"/>
      <c r="BT86" s="225"/>
      <c r="BU86" s="226"/>
      <c r="BV86" s="571"/>
      <c r="BW86" s="227"/>
      <c r="BX86" s="225"/>
      <c r="BY86" s="226"/>
      <c r="BZ86" s="571"/>
      <c r="CA86" s="227"/>
      <c r="CB86" s="225"/>
      <c r="CC86" s="226"/>
      <c r="CD86" s="571"/>
      <c r="CE86" s="227"/>
      <c r="CF86" s="225"/>
      <c r="CG86" s="226"/>
      <c r="CH86" s="571"/>
      <c r="CI86" s="227"/>
      <c r="CJ86" s="225"/>
      <c r="CK86" s="226"/>
      <c r="CL86" s="571"/>
      <c r="CM86" s="227"/>
      <c r="CN86" s="225"/>
      <c r="CO86" s="226"/>
      <c r="CP86" s="571"/>
      <c r="CQ86" s="227"/>
      <c r="CR86" s="225"/>
      <c r="CS86" s="226"/>
      <c r="CT86" s="571"/>
      <c r="CU86" s="227"/>
      <c r="CV86" s="225"/>
      <c r="CW86" s="226"/>
      <c r="CX86" s="571"/>
      <c r="CY86" s="227"/>
      <c r="CZ86" s="225"/>
      <c r="DA86" s="226"/>
      <c r="DB86" s="571"/>
      <c r="DC86" s="227"/>
      <c r="DD86" s="225"/>
      <c r="DE86" s="226"/>
      <c r="DF86" s="571"/>
      <c r="DG86" s="227"/>
      <c r="DH86" s="225"/>
      <c r="DI86" s="226"/>
      <c r="DJ86" s="571"/>
      <c r="DK86" s="227"/>
      <c r="DL86" s="225"/>
      <c r="DM86" s="226"/>
      <c r="DN86" s="571"/>
      <c r="DO86" s="227"/>
      <c r="DP86" s="225"/>
      <c r="DQ86" s="226"/>
      <c r="DR86" s="571"/>
      <c r="DS86" s="227"/>
      <c r="DT86" s="225"/>
      <c r="DU86" s="226"/>
      <c r="DV86" s="571"/>
      <c r="DW86" s="227"/>
      <c r="DX86" s="225"/>
      <c r="DY86" s="226"/>
      <c r="DZ86" s="571"/>
      <c r="EA86" s="227"/>
      <c r="EB86" s="225"/>
      <c r="EC86" s="226"/>
      <c r="ED86" s="571"/>
      <c r="EE86" s="227"/>
      <c r="EF86" s="225"/>
      <c r="EG86" s="226"/>
      <c r="EH86" s="571"/>
      <c r="EI86" s="227"/>
      <c r="EJ86" s="225"/>
      <c r="EK86" s="226"/>
      <c r="EL86" s="571"/>
      <c r="EM86" s="227"/>
      <c r="EN86" s="225"/>
      <c r="EO86" s="226"/>
      <c r="EP86" s="571"/>
      <c r="EQ86" s="227"/>
      <c r="ER86" s="225"/>
      <c r="ES86" s="226"/>
      <c r="ET86" s="571"/>
      <c r="EU86" s="227"/>
      <c r="EV86" s="225"/>
      <c r="EW86" s="226"/>
      <c r="EX86" s="571"/>
      <c r="EY86" s="227"/>
      <c r="EZ86" s="225"/>
      <c r="FA86" s="226"/>
      <c r="FB86" s="571"/>
      <c r="FC86" s="227"/>
      <c r="FD86" s="225"/>
      <c r="FE86" s="226"/>
      <c r="FF86" s="571"/>
      <c r="FG86" s="227"/>
      <c r="FH86" s="225"/>
      <c r="FI86" s="226"/>
      <c r="FJ86" s="571"/>
      <c r="FK86" s="227"/>
      <c r="FL86" s="225"/>
      <c r="FM86" s="226"/>
      <c r="FN86" s="571"/>
      <c r="FO86" s="227"/>
      <c r="FP86" s="225"/>
      <c r="FQ86" s="226"/>
      <c r="FR86" s="571"/>
      <c r="FS86" s="227"/>
      <c r="FT86" s="225"/>
      <c r="FU86" s="226"/>
      <c r="FV86" s="571"/>
      <c r="FW86" s="227"/>
      <c r="FX86" s="225"/>
      <c r="FY86" s="226"/>
      <c r="FZ86" s="571"/>
      <c r="GA86" s="227"/>
      <c r="GB86" s="225"/>
      <c r="GC86" s="226"/>
      <c r="GD86" s="571"/>
      <c r="GE86" s="227"/>
      <c r="GF86" s="225"/>
      <c r="GG86" s="226"/>
      <c r="GH86" s="571"/>
      <c r="GI86" s="227"/>
      <c r="GJ86" s="225"/>
      <c r="GK86" s="226"/>
      <c r="GL86" s="571"/>
      <c r="GM86" s="227"/>
      <c r="GN86" s="225"/>
      <c r="GO86" s="226"/>
      <c r="GP86" s="571"/>
      <c r="GQ86" s="227"/>
      <c r="GR86" s="225"/>
      <c r="GS86" s="226"/>
      <c r="GT86" s="571"/>
      <c r="GU86" s="227"/>
      <c r="GV86" s="225"/>
      <c r="GW86" s="226"/>
      <c r="GX86" s="571"/>
      <c r="GY86" s="227"/>
      <c r="GZ86" s="225"/>
      <c r="HA86" s="226"/>
      <c r="HB86" s="571"/>
      <c r="HC86" s="227"/>
      <c r="HD86" s="225"/>
      <c r="HE86" s="226"/>
      <c r="HF86" s="571"/>
      <c r="HG86" s="227"/>
      <c r="HH86" s="225"/>
      <c r="HI86" s="226"/>
      <c r="HJ86" s="571"/>
      <c r="HK86" s="227"/>
      <c r="HL86" s="225"/>
      <c r="HM86" s="226"/>
      <c r="HN86" s="571"/>
      <c r="HO86" s="227"/>
      <c r="HP86" s="225"/>
      <c r="HQ86" s="226"/>
      <c r="HR86" s="571"/>
      <c r="HS86" s="227"/>
      <c r="HT86" s="225"/>
      <c r="HU86" s="226"/>
      <c r="HV86" s="378"/>
      <c r="HW86" s="227"/>
      <c r="HX86" s="225"/>
      <c r="HY86" s="226"/>
      <c r="HZ86" s="378"/>
      <c r="IA86" s="227"/>
      <c r="IB86" s="225"/>
      <c r="IC86" s="226"/>
      <c r="ID86" s="378"/>
      <c r="IE86" s="227"/>
      <c r="IG86" s="708"/>
      <c r="IH86" s="705"/>
      <c r="II86" s="706"/>
      <c r="IK86" s="574" t="str">
        <f t="shared" si="33"/>
        <v/>
      </c>
      <c r="IL86" s="229" t="str">
        <f t="shared" si="29"/>
        <v/>
      </c>
      <c r="IM86" s="379" t="str">
        <f t="shared" si="30"/>
        <v/>
      </c>
      <c r="IN86" s="379" t="str">
        <f t="shared" si="31"/>
        <v/>
      </c>
    </row>
    <row r="87" spans="1:248" s="229" customFormat="1" ht="15.75" thickBot="1">
      <c r="A87" s="146" t="s">
        <v>158</v>
      </c>
      <c r="B87" s="265" t="s">
        <v>167</v>
      </c>
      <c r="C87" s="135">
        <v>1994</v>
      </c>
      <c r="D87" s="136">
        <f t="shared" si="19"/>
        <v>23</v>
      </c>
      <c r="E87" s="353" t="str">
        <f t="shared" si="23"/>
        <v>Senior</v>
      </c>
      <c r="F87" s="230"/>
      <c r="G87" s="232"/>
      <c r="H87" s="231"/>
      <c r="I87" s="233"/>
      <c r="J87" s="230"/>
      <c r="K87" s="232"/>
      <c r="L87" s="231"/>
      <c r="M87" s="233"/>
      <c r="N87" s="230"/>
      <c r="O87" s="232"/>
      <c r="P87" s="231"/>
      <c r="Q87" s="233"/>
      <c r="R87" s="230"/>
      <c r="S87" s="232"/>
      <c r="T87" s="231"/>
      <c r="U87" s="233"/>
      <c r="V87" s="230"/>
      <c r="W87" s="232"/>
      <c r="X87" s="231"/>
      <c r="Y87" s="233"/>
      <c r="Z87" s="230"/>
      <c r="AA87" s="232"/>
      <c r="AB87" s="231"/>
      <c r="AC87" s="233"/>
      <c r="AD87" s="230"/>
      <c r="AE87" s="232"/>
      <c r="AF87" s="231"/>
      <c r="AG87" s="233"/>
      <c r="AH87" s="230"/>
      <c r="AI87" s="232"/>
      <c r="AJ87" s="231"/>
      <c r="AK87" s="233"/>
      <c r="AL87" s="230"/>
      <c r="AM87" s="232"/>
      <c r="AN87" s="231"/>
      <c r="AO87" s="233"/>
      <c r="AP87" s="230"/>
      <c r="AQ87" s="232"/>
      <c r="AR87" s="231"/>
      <c r="AS87" s="233"/>
      <c r="AT87" s="230"/>
      <c r="AU87" s="232"/>
      <c r="AV87" s="231"/>
      <c r="AW87" s="233"/>
      <c r="AX87" s="230"/>
      <c r="AY87" s="232"/>
      <c r="AZ87" s="231"/>
      <c r="BA87" s="233"/>
      <c r="BB87" s="230"/>
      <c r="BC87" s="232"/>
      <c r="BD87" s="231"/>
      <c r="BE87" s="233"/>
      <c r="BF87" s="265">
        <f t="shared" si="32"/>
        <v>24</v>
      </c>
      <c r="BG87" s="353" t="str">
        <f t="shared" si="24"/>
        <v>Senior</v>
      </c>
      <c r="BH87" s="230"/>
      <c r="BI87" s="232"/>
      <c r="BJ87" s="231"/>
      <c r="BK87" s="233"/>
      <c r="BL87" s="230"/>
      <c r="BM87" s="232"/>
      <c r="BN87" s="231"/>
      <c r="BO87" s="233"/>
      <c r="BP87" s="230"/>
      <c r="BQ87" s="232"/>
      <c r="BR87" s="231"/>
      <c r="BS87" s="233"/>
      <c r="BT87" s="230"/>
      <c r="BU87" s="232"/>
      <c r="BV87" s="231"/>
      <c r="BW87" s="233"/>
      <c r="BX87" s="230"/>
      <c r="BY87" s="232"/>
      <c r="BZ87" s="231"/>
      <c r="CA87" s="233"/>
      <c r="CB87" s="230"/>
      <c r="CC87" s="232"/>
      <c r="CD87" s="231"/>
      <c r="CE87" s="233"/>
      <c r="CF87" s="230"/>
      <c r="CG87" s="232"/>
      <c r="CH87" s="231"/>
      <c r="CI87" s="233"/>
      <c r="CJ87" s="230"/>
      <c r="CK87" s="232"/>
      <c r="CL87" s="231"/>
      <c r="CM87" s="233"/>
      <c r="CN87" s="230"/>
      <c r="CO87" s="232"/>
      <c r="CP87" s="231"/>
      <c r="CQ87" s="233"/>
      <c r="CR87" s="230"/>
      <c r="CS87" s="232"/>
      <c r="CT87" s="231"/>
      <c r="CU87" s="233"/>
      <c r="CV87" s="230"/>
      <c r="CW87" s="232"/>
      <c r="CX87" s="231"/>
      <c r="CY87" s="233"/>
      <c r="CZ87" s="230"/>
      <c r="DA87" s="232"/>
      <c r="DB87" s="231"/>
      <c r="DC87" s="233"/>
      <c r="DD87" s="230"/>
      <c r="DE87" s="232"/>
      <c r="DF87" s="231"/>
      <c r="DG87" s="233"/>
      <c r="DH87" s="230"/>
      <c r="DI87" s="232"/>
      <c r="DJ87" s="231"/>
      <c r="DK87" s="233"/>
      <c r="DL87" s="230"/>
      <c r="DM87" s="232"/>
      <c r="DN87" s="231"/>
      <c r="DO87" s="233"/>
      <c r="DP87" s="230"/>
      <c r="DQ87" s="232"/>
      <c r="DR87" s="231"/>
      <c r="DS87" s="233"/>
      <c r="DT87" s="230"/>
      <c r="DU87" s="232"/>
      <c r="DV87" s="231"/>
      <c r="DW87" s="233"/>
      <c r="DX87" s="230"/>
      <c r="DY87" s="232"/>
      <c r="DZ87" s="231"/>
      <c r="EA87" s="233"/>
      <c r="EB87" s="230"/>
      <c r="EC87" s="232"/>
      <c r="ED87" s="231"/>
      <c r="EE87" s="233"/>
      <c r="EF87" s="230"/>
      <c r="EG87" s="232"/>
      <c r="EH87" s="231"/>
      <c r="EI87" s="233"/>
      <c r="EJ87" s="230"/>
      <c r="EK87" s="232"/>
      <c r="EL87" s="231"/>
      <c r="EM87" s="233"/>
      <c r="EN87" s="230"/>
      <c r="EO87" s="232"/>
      <c r="EP87" s="231"/>
      <c r="EQ87" s="233"/>
      <c r="ER87" s="230"/>
      <c r="ES87" s="232"/>
      <c r="ET87" s="231"/>
      <c r="EU87" s="233"/>
      <c r="EV87" s="230"/>
      <c r="EW87" s="232"/>
      <c r="EX87" s="231"/>
      <c r="EY87" s="233"/>
      <c r="EZ87" s="230"/>
      <c r="FA87" s="232"/>
      <c r="FB87" s="231"/>
      <c r="FC87" s="233"/>
      <c r="FD87" s="230"/>
      <c r="FE87" s="232"/>
      <c r="FF87" s="231"/>
      <c r="FG87" s="233"/>
      <c r="FH87" s="230"/>
      <c r="FI87" s="232"/>
      <c r="FJ87" s="231"/>
      <c r="FK87" s="233"/>
      <c r="FL87" s="230"/>
      <c r="FM87" s="232"/>
      <c r="FN87" s="231"/>
      <c r="FO87" s="233"/>
      <c r="FP87" s="230"/>
      <c r="FQ87" s="232"/>
      <c r="FR87" s="231"/>
      <c r="FS87" s="233"/>
      <c r="FT87" s="230"/>
      <c r="FU87" s="232"/>
      <c r="FV87" s="231"/>
      <c r="FW87" s="233"/>
      <c r="FX87" s="230"/>
      <c r="FY87" s="232"/>
      <c r="FZ87" s="231"/>
      <c r="GA87" s="233"/>
      <c r="GB87" s="230"/>
      <c r="GC87" s="232"/>
      <c r="GD87" s="231"/>
      <c r="GE87" s="233"/>
      <c r="GF87" s="230"/>
      <c r="GG87" s="232"/>
      <c r="GH87" s="231"/>
      <c r="GI87" s="233"/>
      <c r="GJ87" s="230"/>
      <c r="GK87" s="232"/>
      <c r="GL87" s="231"/>
      <c r="GM87" s="233"/>
      <c r="GN87" s="230"/>
      <c r="GO87" s="232"/>
      <c r="GP87" s="231"/>
      <c r="GQ87" s="233"/>
      <c r="GR87" s="230"/>
      <c r="GS87" s="232"/>
      <c r="GT87" s="231"/>
      <c r="GU87" s="233"/>
      <c r="GV87" s="230"/>
      <c r="GW87" s="232"/>
      <c r="GX87" s="231"/>
      <c r="GY87" s="233"/>
      <c r="GZ87" s="230"/>
      <c r="HA87" s="232"/>
      <c r="HB87" s="231"/>
      <c r="HC87" s="233"/>
      <c r="HD87" s="230"/>
      <c r="HE87" s="232"/>
      <c r="HF87" s="231"/>
      <c r="HG87" s="233"/>
      <c r="HH87" s="230"/>
      <c r="HI87" s="232"/>
      <c r="HJ87" s="231"/>
      <c r="HK87" s="233"/>
      <c r="HL87" s="230"/>
      <c r="HM87" s="232"/>
      <c r="HN87" s="231"/>
      <c r="HO87" s="233"/>
      <c r="HP87" s="230"/>
      <c r="HQ87" s="232"/>
      <c r="HR87" s="231"/>
      <c r="HS87" s="233"/>
      <c r="HT87" s="230"/>
      <c r="HU87" s="232"/>
      <c r="HV87" s="231"/>
      <c r="HW87" s="233"/>
      <c r="HX87" s="230"/>
      <c r="HY87" s="232"/>
      <c r="HZ87" s="231"/>
      <c r="IA87" s="233"/>
      <c r="IB87" s="230"/>
      <c r="IC87" s="232"/>
      <c r="ID87" s="231"/>
      <c r="IE87" s="233"/>
      <c r="IG87" s="708"/>
      <c r="IH87" s="705"/>
      <c r="II87" s="706"/>
      <c r="IK87" s="574" t="str">
        <f t="shared" si="33"/>
        <v/>
      </c>
      <c r="IL87" s="229" t="str">
        <f t="shared" si="29"/>
        <v/>
      </c>
      <c r="IM87" s="379" t="str">
        <f t="shared" si="30"/>
        <v/>
      </c>
      <c r="IN87" s="379" t="str">
        <f t="shared" si="31"/>
        <v/>
      </c>
    </row>
    <row r="88" spans="1:248" s="229" customFormat="1" ht="15.75" thickBot="1">
      <c r="A88" s="149" t="s">
        <v>336</v>
      </c>
      <c r="B88" s="218" t="s">
        <v>168</v>
      </c>
      <c r="C88" s="152">
        <v>1973</v>
      </c>
      <c r="D88" s="236">
        <f t="shared" si="19"/>
        <v>44</v>
      </c>
      <c r="E88" s="352" t="str">
        <f t="shared" si="23"/>
        <v>M04</v>
      </c>
      <c r="F88" s="237"/>
      <c r="G88" s="238"/>
      <c r="H88" s="236"/>
      <c r="I88" s="239"/>
      <c r="J88" s="237"/>
      <c r="K88" s="238"/>
      <c r="L88" s="236"/>
      <c r="M88" s="239"/>
      <c r="N88" s="237"/>
      <c r="O88" s="238"/>
      <c r="P88" s="236"/>
      <c r="Q88" s="239"/>
      <c r="R88" s="237"/>
      <c r="S88" s="238"/>
      <c r="T88" s="236"/>
      <c r="U88" s="239"/>
      <c r="V88" s="237"/>
      <c r="W88" s="238"/>
      <c r="X88" s="236"/>
      <c r="Y88" s="239"/>
      <c r="Z88" s="237"/>
      <c r="AA88" s="238"/>
      <c r="AB88" s="236"/>
      <c r="AC88" s="239"/>
      <c r="AD88" s="237"/>
      <c r="AE88" s="238"/>
      <c r="AF88" s="236"/>
      <c r="AG88" s="239"/>
      <c r="AH88" s="237"/>
      <c r="AI88" s="238"/>
      <c r="AJ88" s="236"/>
      <c r="AK88" s="239"/>
      <c r="AL88" s="237"/>
      <c r="AM88" s="238"/>
      <c r="AN88" s="236"/>
      <c r="AO88" s="239"/>
      <c r="AP88" s="237"/>
      <c r="AQ88" s="238"/>
      <c r="AR88" s="236"/>
      <c r="AS88" s="239"/>
      <c r="AT88" s="237"/>
      <c r="AU88" s="238"/>
      <c r="AV88" s="236"/>
      <c r="AW88" s="239"/>
      <c r="AX88" s="237"/>
      <c r="AY88" s="238"/>
      <c r="AZ88" s="236"/>
      <c r="BA88" s="239"/>
      <c r="BB88" s="237"/>
      <c r="BC88" s="238"/>
      <c r="BD88" s="236"/>
      <c r="BE88" s="239"/>
      <c r="BF88" s="240">
        <f t="shared" si="32"/>
        <v>45</v>
      </c>
      <c r="BG88" s="352" t="str">
        <f t="shared" si="24"/>
        <v>M05</v>
      </c>
      <c r="BH88" s="237"/>
      <c r="BI88" s="238"/>
      <c r="BJ88" s="236"/>
      <c r="BK88" s="239"/>
      <c r="BL88" s="237"/>
      <c r="BM88" s="238"/>
      <c r="BN88" s="236"/>
      <c r="BO88" s="239"/>
      <c r="BP88" s="237"/>
      <c r="BQ88" s="238"/>
      <c r="BR88" s="236"/>
      <c r="BS88" s="239"/>
      <c r="BT88" s="237"/>
      <c r="BU88" s="238"/>
      <c r="BV88" s="236"/>
      <c r="BW88" s="239"/>
      <c r="BX88" s="237"/>
      <c r="BY88" s="238"/>
      <c r="BZ88" s="236"/>
      <c r="CA88" s="239"/>
      <c r="CB88" s="237"/>
      <c r="CC88" s="238"/>
      <c r="CD88" s="236"/>
      <c r="CE88" s="239"/>
      <c r="CF88" s="237"/>
      <c r="CG88" s="238"/>
      <c r="CH88" s="236"/>
      <c r="CI88" s="239"/>
      <c r="CJ88" s="237"/>
      <c r="CK88" s="238"/>
      <c r="CL88" s="236"/>
      <c r="CM88" s="239"/>
      <c r="CN88" s="237"/>
      <c r="CO88" s="238"/>
      <c r="CP88" s="236"/>
      <c r="CQ88" s="239"/>
      <c r="CR88" s="237"/>
      <c r="CS88" s="238"/>
      <c r="CT88" s="236"/>
      <c r="CU88" s="239"/>
      <c r="CV88" s="237"/>
      <c r="CW88" s="238"/>
      <c r="CX88" s="236"/>
      <c r="CY88" s="239"/>
      <c r="CZ88" s="237"/>
      <c r="DA88" s="238"/>
      <c r="DB88" s="236"/>
      <c r="DC88" s="239"/>
      <c r="DD88" s="237"/>
      <c r="DE88" s="238"/>
      <c r="DF88" s="236"/>
      <c r="DG88" s="239"/>
      <c r="DH88" s="237"/>
      <c r="DI88" s="238"/>
      <c r="DJ88" s="236"/>
      <c r="DK88" s="239"/>
      <c r="DL88" s="237"/>
      <c r="DM88" s="238"/>
      <c r="DN88" s="236"/>
      <c r="DO88" s="239"/>
      <c r="DP88" s="237"/>
      <c r="DQ88" s="238"/>
      <c r="DR88" s="236"/>
      <c r="DS88" s="239"/>
      <c r="DT88" s="237"/>
      <c r="DU88" s="238"/>
      <c r="DV88" s="236"/>
      <c r="DW88" s="239"/>
      <c r="DX88" s="237"/>
      <c r="DY88" s="238"/>
      <c r="DZ88" s="236"/>
      <c r="EA88" s="239"/>
      <c r="EB88" s="237"/>
      <c r="EC88" s="238"/>
      <c r="ED88" s="236"/>
      <c r="EE88" s="239"/>
      <c r="EF88" s="237"/>
      <c r="EG88" s="238"/>
      <c r="EH88" s="236"/>
      <c r="EI88" s="239"/>
      <c r="EJ88" s="237"/>
      <c r="EK88" s="238"/>
      <c r="EL88" s="236"/>
      <c r="EM88" s="239"/>
      <c r="EN88" s="237"/>
      <c r="EO88" s="238"/>
      <c r="EP88" s="236"/>
      <c r="EQ88" s="239"/>
      <c r="ER88" s="237"/>
      <c r="ES88" s="238"/>
      <c r="ET88" s="236"/>
      <c r="EU88" s="239"/>
      <c r="EV88" s="237"/>
      <c r="EW88" s="238"/>
      <c r="EX88" s="236"/>
      <c r="EY88" s="239"/>
      <c r="EZ88" s="237"/>
      <c r="FA88" s="238"/>
      <c r="FB88" s="236"/>
      <c r="FC88" s="239"/>
      <c r="FD88" s="237"/>
      <c r="FE88" s="238"/>
      <c r="FF88" s="236"/>
      <c r="FG88" s="239"/>
      <c r="FH88" s="237" t="s">
        <v>362</v>
      </c>
      <c r="FI88" s="238" t="s">
        <v>1251</v>
      </c>
      <c r="FJ88" s="236" t="s">
        <v>355</v>
      </c>
      <c r="FK88" s="239">
        <v>589</v>
      </c>
      <c r="FL88" s="237"/>
      <c r="FM88" s="238"/>
      <c r="FN88" s="236"/>
      <c r="FO88" s="239"/>
      <c r="FP88" s="237"/>
      <c r="FQ88" s="238"/>
      <c r="FR88" s="236"/>
      <c r="FS88" s="239"/>
      <c r="FT88" s="237"/>
      <c r="FU88" s="238"/>
      <c r="FV88" s="236"/>
      <c r="FW88" s="239"/>
      <c r="FX88" s="237"/>
      <c r="FY88" s="238"/>
      <c r="FZ88" s="236"/>
      <c r="GA88" s="239"/>
      <c r="GB88" s="237"/>
      <c r="GC88" s="238"/>
      <c r="GD88" s="236"/>
      <c r="GE88" s="239"/>
      <c r="GF88" s="237"/>
      <c r="GG88" s="238"/>
      <c r="GH88" s="236"/>
      <c r="GI88" s="239"/>
      <c r="GJ88" s="237"/>
      <c r="GK88" s="238"/>
      <c r="GL88" s="236"/>
      <c r="GM88" s="239"/>
      <c r="GN88" s="237"/>
      <c r="GO88" s="238"/>
      <c r="GP88" s="236"/>
      <c r="GQ88" s="239"/>
      <c r="GR88" s="237"/>
      <c r="GS88" s="238"/>
      <c r="GT88" s="236"/>
      <c r="GU88" s="239"/>
      <c r="GV88" s="237"/>
      <c r="GW88" s="238"/>
      <c r="GX88" s="236"/>
      <c r="GY88" s="239"/>
      <c r="GZ88" s="237"/>
      <c r="HA88" s="238"/>
      <c r="HB88" s="236"/>
      <c r="HC88" s="239"/>
      <c r="HD88" s="237"/>
      <c r="HE88" s="238"/>
      <c r="HF88" s="236"/>
      <c r="HG88" s="239"/>
      <c r="HH88" s="237"/>
      <c r="HI88" s="238"/>
      <c r="HJ88" s="236"/>
      <c r="HK88" s="239"/>
      <c r="HL88" s="237"/>
      <c r="HM88" s="238"/>
      <c r="HN88" s="236"/>
      <c r="HO88" s="239"/>
      <c r="HP88" s="237"/>
      <c r="HQ88" s="238"/>
      <c r="HR88" s="236"/>
      <c r="HS88" s="239"/>
      <c r="HT88" s="237"/>
      <c r="HU88" s="238"/>
      <c r="HV88" s="236"/>
      <c r="HW88" s="239"/>
      <c r="HX88" s="237"/>
      <c r="HY88" s="238"/>
      <c r="HZ88" s="236"/>
      <c r="IA88" s="239"/>
      <c r="IB88" s="237"/>
      <c r="IC88" s="238"/>
      <c r="ID88" s="236"/>
      <c r="IE88" s="239"/>
      <c r="IG88" s="708" t="str">
        <f>IF(ISERROR(VLOOKUP(MAX(IK88:IK92),IK88:IN92,4,FALSE)),"",VLOOKUP(MAX(IK88:IK92),IK88:IN92,4,FALSE))</f>
        <v>50m BRA</v>
      </c>
      <c r="IH88" s="705" t="str">
        <f>IF(ISERROR(VLOOKUP(MAX(IK88:IK92),IK88:IN92,3,FALSE)),"",VLOOKUP(MAX(IK88:IK92),IK88:IN92,3,FALSE))</f>
        <v>43"81</v>
      </c>
      <c r="II88" s="706">
        <f>IF(MAX(IK88:IK92)=0,"",MAX(IK88:IK92))</f>
        <v>612</v>
      </c>
      <c r="IK88" s="574">
        <f t="shared" si="33"/>
        <v>589</v>
      </c>
      <c r="IL88" s="229">
        <f t="shared" si="29"/>
        <v>162</v>
      </c>
      <c r="IM88" s="294" t="str">
        <f t="shared" si="30"/>
        <v>35"23</v>
      </c>
      <c r="IN88" s="294" t="str">
        <f t="shared" si="31"/>
        <v>50m NL</v>
      </c>
    </row>
    <row r="89" spans="1:248" s="229" customFormat="1" ht="15.75" thickBot="1">
      <c r="A89" s="145" t="s">
        <v>336</v>
      </c>
      <c r="B89" s="266" t="s">
        <v>168</v>
      </c>
      <c r="C89" s="133">
        <v>1973</v>
      </c>
      <c r="D89" s="134">
        <f t="shared" si="19"/>
        <v>44</v>
      </c>
      <c r="E89" s="354" t="str">
        <f t="shared" si="23"/>
        <v>M04</v>
      </c>
      <c r="F89" s="225"/>
      <c r="G89" s="226"/>
      <c r="H89" s="571"/>
      <c r="I89" s="227"/>
      <c r="J89" s="225"/>
      <c r="K89" s="226"/>
      <c r="L89" s="571"/>
      <c r="M89" s="227"/>
      <c r="N89" s="225"/>
      <c r="O89" s="226"/>
      <c r="P89" s="571"/>
      <c r="Q89" s="227"/>
      <c r="R89" s="225"/>
      <c r="S89" s="226"/>
      <c r="T89" s="571"/>
      <c r="U89" s="227"/>
      <c r="V89" s="225"/>
      <c r="W89" s="226"/>
      <c r="X89" s="571"/>
      <c r="Y89" s="227"/>
      <c r="Z89" s="225"/>
      <c r="AA89" s="226"/>
      <c r="AB89" s="571"/>
      <c r="AC89" s="227"/>
      <c r="AD89" s="225"/>
      <c r="AE89" s="226"/>
      <c r="AF89" s="571"/>
      <c r="AG89" s="227"/>
      <c r="AH89" s="225"/>
      <c r="AI89" s="226"/>
      <c r="AJ89" s="571"/>
      <c r="AK89" s="227"/>
      <c r="AL89" s="225"/>
      <c r="AM89" s="226"/>
      <c r="AN89" s="571"/>
      <c r="AO89" s="227"/>
      <c r="AP89" s="225"/>
      <c r="AQ89" s="226"/>
      <c r="AR89" s="571"/>
      <c r="AS89" s="227"/>
      <c r="AT89" s="225"/>
      <c r="AU89" s="226"/>
      <c r="AV89" s="571"/>
      <c r="AW89" s="227"/>
      <c r="AX89" s="225"/>
      <c r="AY89" s="226"/>
      <c r="AZ89" s="571"/>
      <c r="BA89" s="227"/>
      <c r="BB89" s="225"/>
      <c r="BC89" s="226"/>
      <c r="BD89" s="571"/>
      <c r="BE89" s="227"/>
      <c r="BF89" s="266">
        <f t="shared" si="32"/>
        <v>45</v>
      </c>
      <c r="BG89" s="354" t="str">
        <f t="shared" si="24"/>
        <v>M05</v>
      </c>
      <c r="BH89" s="225"/>
      <c r="BI89" s="226"/>
      <c r="BJ89" s="571"/>
      <c r="BK89" s="227"/>
      <c r="BL89" s="225"/>
      <c r="BM89" s="226"/>
      <c r="BN89" s="571"/>
      <c r="BO89" s="227"/>
      <c r="BP89" s="225"/>
      <c r="BQ89" s="226"/>
      <c r="BR89" s="571"/>
      <c r="BS89" s="227"/>
      <c r="BT89" s="225"/>
      <c r="BU89" s="226"/>
      <c r="BV89" s="571"/>
      <c r="BW89" s="227"/>
      <c r="BX89" s="225"/>
      <c r="BY89" s="226"/>
      <c r="BZ89" s="571"/>
      <c r="CA89" s="227"/>
      <c r="CB89" s="225"/>
      <c r="CC89" s="226"/>
      <c r="CD89" s="571"/>
      <c r="CE89" s="227"/>
      <c r="CF89" s="225"/>
      <c r="CG89" s="226"/>
      <c r="CH89" s="571"/>
      <c r="CI89" s="227"/>
      <c r="CJ89" s="225"/>
      <c r="CK89" s="226"/>
      <c r="CL89" s="571"/>
      <c r="CM89" s="227"/>
      <c r="CN89" s="225"/>
      <c r="CO89" s="226"/>
      <c r="CP89" s="571"/>
      <c r="CQ89" s="227"/>
      <c r="CR89" s="225"/>
      <c r="CS89" s="226"/>
      <c r="CT89" s="571"/>
      <c r="CU89" s="227"/>
      <c r="CV89" s="225"/>
      <c r="CW89" s="226"/>
      <c r="CX89" s="571"/>
      <c r="CY89" s="227"/>
      <c r="CZ89" s="225"/>
      <c r="DA89" s="226"/>
      <c r="DB89" s="571"/>
      <c r="DC89" s="227"/>
      <c r="DD89" s="225"/>
      <c r="DE89" s="226"/>
      <c r="DF89" s="571"/>
      <c r="DG89" s="227"/>
      <c r="DH89" s="225"/>
      <c r="DI89" s="226"/>
      <c r="DJ89" s="571"/>
      <c r="DK89" s="227"/>
      <c r="DL89" s="225"/>
      <c r="DM89" s="226"/>
      <c r="DN89" s="571"/>
      <c r="DO89" s="227"/>
      <c r="DP89" s="225"/>
      <c r="DQ89" s="226"/>
      <c r="DR89" s="571"/>
      <c r="DS89" s="227"/>
      <c r="DT89" s="225"/>
      <c r="DU89" s="226"/>
      <c r="DV89" s="571"/>
      <c r="DW89" s="227"/>
      <c r="DX89" s="225"/>
      <c r="DY89" s="226"/>
      <c r="DZ89" s="571"/>
      <c r="EA89" s="227"/>
      <c r="EB89" s="225"/>
      <c r="EC89" s="226"/>
      <c r="ED89" s="571"/>
      <c r="EE89" s="227"/>
      <c r="EF89" s="225"/>
      <c r="EG89" s="226"/>
      <c r="EH89" s="571"/>
      <c r="EI89" s="227"/>
      <c r="EJ89" s="225"/>
      <c r="EK89" s="226"/>
      <c r="EL89" s="571"/>
      <c r="EM89" s="227"/>
      <c r="EN89" s="225"/>
      <c r="EO89" s="226"/>
      <c r="EP89" s="571"/>
      <c r="EQ89" s="227"/>
      <c r="ER89" s="225"/>
      <c r="ES89" s="226"/>
      <c r="ET89" s="571"/>
      <c r="EU89" s="227"/>
      <c r="EV89" s="225"/>
      <c r="EW89" s="226"/>
      <c r="EX89" s="571"/>
      <c r="EY89" s="227"/>
      <c r="EZ89" s="225"/>
      <c r="FA89" s="226"/>
      <c r="FB89" s="571"/>
      <c r="FC89" s="227"/>
      <c r="FD89" s="225"/>
      <c r="FE89" s="226"/>
      <c r="FF89" s="571"/>
      <c r="FG89" s="227"/>
      <c r="FH89" s="225" t="s">
        <v>363</v>
      </c>
      <c r="FI89" s="226" t="s">
        <v>1252</v>
      </c>
      <c r="FJ89" s="571" t="s">
        <v>350</v>
      </c>
      <c r="FK89" s="227">
        <v>438</v>
      </c>
      <c r="FL89" s="225"/>
      <c r="FM89" s="226"/>
      <c r="FN89" s="571"/>
      <c r="FO89" s="227"/>
      <c r="FP89" s="225"/>
      <c r="FQ89" s="226"/>
      <c r="FR89" s="571"/>
      <c r="FS89" s="227"/>
      <c r="FT89" s="225"/>
      <c r="FU89" s="226"/>
      <c r="FV89" s="571"/>
      <c r="FW89" s="227"/>
      <c r="FX89" s="225"/>
      <c r="FY89" s="226"/>
      <c r="FZ89" s="571"/>
      <c r="GA89" s="227"/>
      <c r="GB89" s="225"/>
      <c r="GC89" s="226"/>
      <c r="GD89" s="571"/>
      <c r="GE89" s="227"/>
      <c r="GF89" s="225"/>
      <c r="GG89" s="226"/>
      <c r="GH89" s="571"/>
      <c r="GI89" s="227"/>
      <c r="GJ89" s="225"/>
      <c r="GK89" s="226"/>
      <c r="GL89" s="571"/>
      <c r="GM89" s="227"/>
      <c r="GN89" s="225"/>
      <c r="GO89" s="226"/>
      <c r="GP89" s="571"/>
      <c r="GQ89" s="227"/>
      <c r="GR89" s="225"/>
      <c r="GS89" s="226"/>
      <c r="GT89" s="571"/>
      <c r="GU89" s="227"/>
      <c r="GV89" s="225"/>
      <c r="GW89" s="226"/>
      <c r="GX89" s="571"/>
      <c r="GY89" s="227"/>
      <c r="GZ89" s="225"/>
      <c r="HA89" s="226"/>
      <c r="HB89" s="571"/>
      <c r="HC89" s="227"/>
      <c r="HD89" s="225"/>
      <c r="HE89" s="226"/>
      <c r="HF89" s="571"/>
      <c r="HG89" s="227"/>
      <c r="HH89" s="225"/>
      <c r="HI89" s="226"/>
      <c r="HJ89" s="571"/>
      <c r="HK89" s="227"/>
      <c r="HL89" s="225"/>
      <c r="HM89" s="226"/>
      <c r="HN89" s="571"/>
      <c r="HO89" s="227"/>
      <c r="HP89" s="225"/>
      <c r="HQ89" s="226"/>
      <c r="HR89" s="571"/>
      <c r="HS89" s="227"/>
      <c r="HT89" s="225"/>
      <c r="HU89" s="226"/>
      <c r="HV89" s="370"/>
      <c r="HW89" s="227"/>
      <c r="HX89" s="225"/>
      <c r="HY89" s="226"/>
      <c r="HZ89" s="370"/>
      <c r="IA89" s="227"/>
      <c r="IB89" s="225"/>
      <c r="IC89" s="226"/>
      <c r="ID89" s="370"/>
      <c r="IE89" s="227"/>
      <c r="IG89" s="708"/>
      <c r="IH89" s="705"/>
      <c r="II89" s="706"/>
      <c r="IK89" s="574">
        <f t="shared" si="33"/>
        <v>438</v>
      </c>
      <c r="IL89" s="229">
        <f t="shared" si="29"/>
        <v>162</v>
      </c>
      <c r="IM89" s="294" t="str">
        <f t="shared" si="30"/>
        <v>2'57"79</v>
      </c>
      <c r="IN89" s="294" t="str">
        <f t="shared" si="31"/>
        <v>100m NL</v>
      </c>
    </row>
    <row r="90" spans="1:248" s="229" customFormat="1" ht="15.75" thickBot="1">
      <c r="A90" s="145" t="s">
        <v>336</v>
      </c>
      <c r="B90" s="266" t="s">
        <v>168</v>
      </c>
      <c r="C90" s="133">
        <v>1973</v>
      </c>
      <c r="D90" s="134">
        <f t="shared" ref="D90:D123" si="34">2017-C90</f>
        <v>44</v>
      </c>
      <c r="E90" s="354" t="str">
        <f t="shared" si="23"/>
        <v>M04</v>
      </c>
      <c r="F90" s="225"/>
      <c r="G90" s="226"/>
      <c r="H90" s="571"/>
      <c r="I90" s="227"/>
      <c r="J90" s="225"/>
      <c r="K90" s="226"/>
      <c r="L90" s="571"/>
      <c r="M90" s="227"/>
      <c r="N90" s="225"/>
      <c r="O90" s="226"/>
      <c r="P90" s="571"/>
      <c r="Q90" s="227"/>
      <c r="R90" s="225"/>
      <c r="S90" s="226"/>
      <c r="T90" s="571"/>
      <c r="U90" s="227"/>
      <c r="V90" s="225"/>
      <c r="W90" s="226"/>
      <c r="X90" s="571"/>
      <c r="Y90" s="227"/>
      <c r="Z90" s="225"/>
      <c r="AA90" s="226"/>
      <c r="AB90" s="571"/>
      <c r="AC90" s="227"/>
      <c r="AD90" s="225"/>
      <c r="AE90" s="226"/>
      <c r="AF90" s="571"/>
      <c r="AG90" s="227"/>
      <c r="AH90" s="225"/>
      <c r="AI90" s="226"/>
      <c r="AJ90" s="571"/>
      <c r="AK90" s="227"/>
      <c r="AL90" s="225"/>
      <c r="AM90" s="226"/>
      <c r="AN90" s="571"/>
      <c r="AO90" s="227"/>
      <c r="AP90" s="225"/>
      <c r="AQ90" s="226"/>
      <c r="AR90" s="571"/>
      <c r="AS90" s="227"/>
      <c r="AT90" s="225"/>
      <c r="AU90" s="226"/>
      <c r="AV90" s="571"/>
      <c r="AW90" s="227"/>
      <c r="AX90" s="225"/>
      <c r="AY90" s="226"/>
      <c r="AZ90" s="571"/>
      <c r="BA90" s="227"/>
      <c r="BB90" s="225"/>
      <c r="BC90" s="226"/>
      <c r="BD90" s="571"/>
      <c r="BE90" s="227"/>
      <c r="BF90" s="266">
        <f t="shared" si="32"/>
        <v>45</v>
      </c>
      <c r="BG90" s="354" t="str">
        <f t="shared" si="24"/>
        <v>M05</v>
      </c>
      <c r="BH90" s="225"/>
      <c r="BI90" s="226"/>
      <c r="BJ90" s="571"/>
      <c r="BK90" s="227"/>
      <c r="BL90" s="225"/>
      <c r="BM90" s="226"/>
      <c r="BN90" s="571"/>
      <c r="BO90" s="227"/>
      <c r="BP90" s="225"/>
      <c r="BQ90" s="226"/>
      <c r="BR90" s="571"/>
      <c r="BS90" s="227"/>
      <c r="BT90" s="225"/>
      <c r="BU90" s="226"/>
      <c r="BV90" s="571"/>
      <c r="BW90" s="227"/>
      <c r="BX90" s="225"/>
      <c r="BY90" s="226"/>
      <c r="BZ90" s="571"/>
      <c r="CA90" s="227"/>
      <c r="CB90" s="225"/>
      <c r="CC90" s="226"/>
      <c r="CD90" s="571"/>
      <c r="CE90" s="227"/>
      <c r="CF90" s="225"/>
      <c r="CG90" s="226"/>
      <c r="CH90" s="571"/>
      <c r="CI90" s="227"/>
      <c r="CJ90" s="225"/>
      <c r="CK90" s="226"/>
      <c r="CL90" s="571"/>
      <c r="CM90" s="227"/>
      <c r="CN90" s="225"/>
      <c r="CO90" s="226"/>
      <c r="CP90" s="571"/>
      <c r="CQ90" s="227"/>
      <c r="CR90" s="225"/>
      <c r="CS90" s="226"/>
      <c r="CT90" s="571"/>
      <c r="CU90" s="227"/>
      <c r="CV90" s="225"/>
      <c r="CW90" s="226"/>
      <c r="CX90" s="571"/>
      <c r="CY90" s="227"/>
      <c r="CZ90" s="225"/>
      <c r="DA90" s="226"/>
      <c r="DB90" s="571"/>
      <c r="DC90" s="227"/>
      <c r="DD90" s="225"/>
      <c r="DE90" s="226"/>
      <c r="DF90" s="571"/>
      <c r="DG90" s="227"/>
      <c r="DH90" s="225"/>
      <c r="DI90" s="226"/>
      <c r="DJ90" s="571"/>
      <c r="DK90" s="227"/>
      <c r="DL90" s="225"/>
      <c r="DM90" s="226"/>
      <c r="DN90" s="571"/>
      <c r="DO90" s="227"/>
      <c r="DP90" s="225"/>
      <c r="DQ90" s="226"/>
      <c r="DR90" s="571"/>
      <c r="DS90" s="227"/>
      <c r="DT90" s="225"/>
      <c r="DU90" s="226"/>
      <c r="DV90" s="571"/>
      <c r="DW90" s="227"/>
      <c r="DX90" s="225"/>
      <c r="DY90" s="226"/>
      <c r="DZ90" s="571"/>
      <c r="EA90" s="227"/>
      <c r="EB90" s="225"/>
      <c r="EC90" s="226"/>
      <c r="ED90" s="571"/>
      <c r="EE90" s="227"/>
      <c r="EF90" s="225"/>
      <c r="EG90" s="226"/>
      <c r="EH90" s="571"/>
      <c r="EI90" s="227"/>
      <c r="EJ90" s="225"/>
      <c r="EK90" s="226"/>
      <c r="EL90" s="571"/>
      <c r="EM90" s="227"/>
      <c r="EN90" s="225"/>
      <c r="EO90" s="226"/>
      <c r="EP90" s="571"/>
      <c r="EQ90" s="227"/>
      <c r="ER90" s="225"/>
      <c r="ES90" s="226"/>
      <c r="ET90" s="571"/>
      <c r="EU90" s="227"/>
      <c r="EV90" s="225"/>
      <c r="EW90" s="226"/>
      <c r="EX90" s="571"/>
      <c r="EY90" s="227"/>
      <c r="EZ90" s="225"/>
      <c r="FA90" s="226"/>
      <c r="FB90" s="571"/>
      <c r="FC90" s="227"/>
      <c r="FD90" s="225"/>
      <c r="FE90" s="226"/>
      <c r="FF90" s="571"/>
      <c r="FG90" s="227"/>
      <c r="FH90" s="225" t="s">
        <v>365</v>
      </c>
      <c r="FI90" s="226" t="s">
        <v>1253</v>
      </c>
      <c r="FJ90" s="571" t="s">
        <v>350</v>
      </c>
      <c r="FK90" s="227">
        <v>612</v>
      </c>
      <c r="FL90" s="225"/>
      <c r="FM90" s="226"/>
      <c r="FN90" s="571"/>
      <c r="FO90" s="227"/>
      <c r="FP90" s="225"/>
      <c r="FQ90" s="226"/>
      <c r="FR90" s="571"/>
      <c r="FS90" s="227"/>
      <c r="FT90" s="225"/>
      <c r="FU90" s="226"/>
      <c r="FV90" s="571"/>
      <c r="FW90" s="227"/>
      <c r="FX90" s="225"/>
      <c r="FY90" s="226"/>
      <c r="FZ90" s="571"/>
      <c r="GA90" s="227"/>
      <c r="GB90" s="225"/>
      <c r="GC90" s="226"/>
      <c r="GD90" s="571"/>
      <c r="GE90" s="227"/>
      <c r="GF90" s="225"/>
      <c r="GG90" s="226"/>
      <c r="GH90" s="571"/>
      <c r="GI90" s="227"/>
      <c r="GJ90" s="225"/>
      <c r="GK90" s="226"/>
      <c r="GL90" s="571"/>
      <c r="GM90" s="227"/>
      <c r="GN90" s="225"/>
      <c r="GO90" s="226"/>
      <c r="GP90" s="571"/>
      <c r="GQ90" s="227"/>
      <c r="GR90" s="225"/>
      <c r="GS90" s="226"/>
      <c r="GT90" s="571"/>
      <c r="GU90" s="227"/>
      <c r="GV90" s="225"/>
      <c r="GW90" s="226"/>
      <c r="GX90" s="571"/>
      <c r="GY90" s="227"/>
      <c r="GZ90" s="225"/>
      <c r="HA90" s="226"/>
      <c r="HB90" s="571"/>
      <c r="HC90" s="227"/>
      <c r="HD90" s="225"/>
      <c r="HE90" s="226"/>
      <c r="HF90" s="571"/>
      <c r="HG90" s="227"/>
      <c r="HH90" s="225"/>
      <c r="HI90" s="226"/>
      <c r="HJ90" s="571"/>
      <c r="HK90" s="227"/>
      <c r="HL90" s="225"/>
      <c r="HM90" s="226"/>
      <c r="HN90" s="571"/>
      <c r="HO90" s="227"/>
      <c r="HP90" s="225"/>
      <c r="HQ90" s="226"/>
      <c r="HR90" s="571"/>
      <c r="HS90" s="227"/>
      <c r="HT90" s="225"/>
      <c r="HU90" s="226"/>
      <c r="HV90" s="370"/>
      <c r="HW90" s="227"/>
      <c r="HX90" s="225"/>
      <c r="HY90" s="226"/>
      <c r="HZ90" s="370"/>
      <c r="IA90" s="227"/>
      <c r="IB90" s="225"/>
      <c r="IC90" s="226"/>
      <c r="ID90" s="370"/>
      <c r="IE90" s="227"/>
      <c r="IG90" s="708"/>
      <c r="IH90" s="705"/>
      <c r="II90" s="706"/>
      <c r="IK90" s="574">
        <f t="shared" si="33"/>
        <v>612</v>
      </c>
      <c r="IL90" s="229">
        <f t="shared" si="29"/>
        <v>162</v>
      </c>
      <c r="IM90" s="294" t="str">
        <f t="shared" si="30"/>
        <v>43"81</v>
      </c>
      <c r="IN90" s="294" t="str">
        <f t="shared" si="31"/>
        <v>50m BRA</v>
      </c>
    </row>
    <row r="91" spans="1:248" s="229" customFormat="1" ht="15.75" thickBot="1">
      <c r="A91" s="145" t="s">
        <v>336</v>
      </c>
      <c r="B91" s="266" t="s">
        <v>168</v>
      </c>
      <c r="C91" s="133">
        <v>1973</v>
      </c>
      <c r="D91" s="134">
        <f t="shared" si="34"/>
        <v>44</v>
      </c>
      <c r="E91" s="354" t="str">
        <f>VLOOKUP(INDEX(CAT,MATCH(D91,CAT)+1)-1,categorie,2,TRUE)</f>
        <v>M04</v>
      </c>
      <c r="F91" s="225"/>
      <c r="G91" s="226"/>
      <c r="H91" s="571"/>
      <c r="I91" s="227"/>
      <c r="J91" s="225"/>
      <c r="K91" s="226"/>
      <c r="L91" s="571"/>
      <c r="M91" s="227"/>
      <c r="N91" s="225"/>
      <c r="O91" s="226"/>
      <c r="P91" s="571"/>
      <c r="Q91" s="227"/>
      <c r="R91" s="225"/>
      <c r="S91" s="226"/>
      <c r="T91" s="571"/>
      <c r="U91" s="227"/>
      <c r="V91" s="225"/>
      <c r="W91" s="226"/>
      <c r="X91" s="571"/>
      <c r="Y91" s="227"/>
      <c r="Z91" s="225"/>
      <c r="AA91" s="226"/>
      <c r="AB91" s="571"/>
      <c r="AC91" s="227"/>
      <c r="AD91" s="225"/>
      <c r="AE91" s="226"/>
      <c r="AF91" s="571"/>
      <c r="AG91" s="227"/>
      <c r="AH91" s="225"/>
      <c r="AI91" s="226"/>
      <c r="AJ91" s="571"/>
      <c r="AK91" s="227"/>
      <c r="AL91" s="225"/>
      <c r="AM91" s="226"/>
      <c r="AN91" s="571"/>
      <c r="AO91" s="227"/>
      <c r="AP91" s="225"/>
      <c r="AQ91" s="226"/>
      <c r="AR91" s="571"/>
      <c r="AS91" s="227"/>
      <c r="AT91" s="225"/>
      <c r="AU91" s="226"/>
      <c r="AV91" s="571"/>
      <c r="AW91" s="227"/>
      <c r="AX91" s="225"/>
      <c r="AY91" s="226"/>
      <c r="AZ91" s="571"/>
      <c r="BA91" s="227"/>
      <c r="BB91" s="225"/>
      <c r="BC91" s="226"/>
      <c r="BD91" s="571"/>
      <c r="BE91" s="227"/>
      <c r="BF91" s="266">
        <f t="shared" si="32"/>
        <v>45</v>
      </c>
      <c r="BG91" s="354" t="str">
        <f>VLOOKUP(INDEX(CAT,MATCH(BF91,CAT)+1)-1,categorie,2,TRUE)</f>
        <v>M05</v>
      </c>
      <c r="BH91" s="225"/>
      <c r="BI91" s="226"/>
      <c r="BJ91" s="571"/>
      <c r="BK91" s="227"/>
      <c r="BL91" s="225"/>
      <c r="BM91" s="226"/>
      <c r="BN91" s="571"/>
      <c r="BO91" s="227"/>
      <c r="BP91" s="225"/>
      <c r="BQ91" s="226"/>
      <c r="BR91" s="571"/>
      <c r="BS91" s="227"/>
      <c r="BT91" s="225"/>
      <c r="BU91" s="226"/>
      <c r="BV91" s="571"/>
      <c r="BW91" s="227"/>
      <c r="BX91" s="225"/>
      <c r="BY91" s="226"/>
      <c r="BZ91" s="571"/>
      <c r="CA91" s="227"/>
      <c r="CB91" s="225"/>
      <c r="CC91" s="226"/>
      <c r="CD91" s="571"/>
      <c r="CE91" s="227"/>
      <c r="CF91" s="225"/>
      <c r="CG91" s="226"/>
      <c r="CH91" s="571"/>
      <c r="CI91" s="227"/>
      <c r="CJ91" s="225"/>
      <c r="CK91" s="226"/>
      <c r="CL91" s="571"/>
      <c r="CM91" s="227"/>
      <c r="CN91" s="225"/>
      <c r="CO91" s="226"/>
      <c r="CP91" s="571"/>
      <c r="CQ91" s="227"/>
      <c r="CR91" s="225"/>
      <c r="CS91" s="226"/>
      <c r="CT91" s="571"/>
      <c r="CU91" s="227"/>
      <c r="CV91" s="225"/>
      <c r="CW91" s="226"/>
      <c r="CX91" s="571"/>
      <c r="CY91" s="227"/>
      <c r="CZ91" s="225"/>
      <c r="DA91" s="226"/>
      <c r="DB91" s="571"/>
      <c r="DC91" s="227"/>
      <c r="DD91" s="225"/>
      <c r="DE91" s="226"/>
      <c r="DF91" s="571"/>
      <c r="DG91" s="227"/>
      <c r="DH91" s="225"/>
      <c r="DI91" s="226"/>
      <c r="DJ91" s="571"/>
      <c r="DK91" s="227"/>
      <c r="DL91" s="225"/>
      <c r="DM91" s="226"/>
      <c r="DN91" s="571"/>
      <c r="DO91" s="227"/>
      <c r="DP91" s="225"/>
      <c r="DQ91" s="226"/>
      <c r="DR91" s="571"/>
      <c r="DS91" s="227"/>
      <c r="DT91" s="225"/>
      <c r="DU91" s="226"/>
      <c r="DV91" s="571"/>
      <c r="DW91" s="227"/>
      <c r="DX91" s="225"/>
      <c r="DY91" s="226"/>
      <c r="DZ91" s="571"/>
      <c r="EA91" s="227"/>
      <c r="EB91" s="225"/>
      <c r="EC91" s="226"/>
      <c r="ED91" s="571"/>
      <c r="EE91" s="227"/>
      <c r="EF91" s="225"/>
      <c r="EG91" s="226"/>
      <c r="EH91" s="571"/>
      <c r="EI91" s="227"/>
      <c r="EJ91" s="225"/>
      <c r="EK91" s="226"/>
      <c r="EL91" s="571"/>
      <c r="EM91" s="227"/>
      <c r="EN91" s="225"/>
      <c r="EO91" s="226"/>
      <c r="EP91" s="571"/>
      <c r="EQ91" s="227"/>
      <c r="ER91" s="225"/>
      <c r="ES91" s="226"/>
      <c r="ET91" s="571"/>
      <c r="EU91" s="227"/>
      <c r="EV91" s="225"/>
      <c r="EW91" s="226"/>
      <c r="EX91" s="571"/>
      <c r="EY91" s="227"/>
      <c r="EZ91" s="225"/>
      <c r="FA91" s="226"/>
      <c r="FB91" s="571"/>
      <c r="FC91" s="227"/>
      <c r="FD91" s="225"/>
      <c r="FE91" s="226"/>
      <c r="FF91" s="571"/>
      <c r="FG91" s="227"/>
      <c r="FH91" s="225" t="s">
        <v>366</v>
      </c>
      <c r="FI91" s="226" t="s">
        <v>1254</v>
      </c>
      <c r="FJ91" s="571" t="s">
        <v>350</v>
      </c>
      <c r="FK91" s="227">
        <v>547</v>
      </c>
      <c r="FL91" s="225"/>
      <c r="FM91" s="226"/>
      <c r="FN91" s="571"/>
      <c r="FO91" s="227"/>
      <c r="FP91" s="225"/>
      <c r="FQ91" s="226"/>
      <c r="FR91" s="571"/>
      <c r="FS91" s="227"/>
      <c r="FT91" s="225"/>
      <c r="FU91" s="226"/>
      <c r="FV91" s="571"/>
      <c r="FW91" s="227"/>
      <c r="FX91" s="225"/>
      <c r="FY91" s="226"/>
      <c r="FZ91" s="571"/>
      <c r="GA91" s="227"/>
      <c r="GB91" s="225"/>
      <c r="GC91" s="226"/>
      <c r="GD91" s="571"/>
      <c r="GE91" s="227"/>
      <c r="GF91" s="225"/>
      <c r="GG91" s="226"/>
      <c r="GH91" s="571"/>
      <c r="GI91" s="227"/>
      <c r="GJ91" s="225"/>
      <c r="GK91" s="226"/>
      <c r="GL91" s="571"/>
      <c r="GM91" s="227"/>
      <c r="GN91" s="225"/>
      <c r="GO91" s="226"/>
      <c r="GP91" s="571"/>
      <c r="GQ91" s="227"/>
      <c r="GR91" s="225"/>
      <c r="GS91" s="226"/>
      <c r="GT91" s="571"/>
      <c r="GU91" s="227"/>
      <c r="GV91" s="225"/>
      <c r="GW91" s="226"/>
      <c r="GX91" s="571"/>
      <c r="GY91" s="227"/>
      <c r="GZ91" s="225"/>
      <c r="HA91" s="226"/>
      <c r="HB91" s="571"/>
      <c r="HC91" s="227"/>
      <c r="HD91" s="225"/>
      <c r="HE91" s="226"/>
      <c r="HF91" s="571"/>
      <c r="HG91" s="227"/>
      <c r="HH91" s="225"/>
      <c r="HI91" s="226"/>
      <c r="HJ91" s="571"/>
      <c r="HK91" s="227"/>
      <c r="HL91" s="225"/>
      <c r="HM91" s="226"/>
      <c r="HN91" s="571"/>
      <c r="HO91" s="227"/>
      <c r="HP91" s="225"/>
      <c r="HQ91" s="226"/>
      <c r="HR91" s="571"/>
      <c r="HS91" s="227"/>
      <c r="HT91" s="225"/>
      <c r="HU91" s="226"/>
      <c r="HV91" s="370"/>
      <c r="HW91" s="227"/>
      <c r="HX91" s="225"/>
      <c r="HY91" s="226"/>
      <c r="HZ91" s="370"/>
      <c r="IA91" s="227"/>
      <c r="IB91" s="225"/>
      <c r="IC91" s="226"/>
      <c r="ID91" s="370"/>
      <c r="IE91" s="227"/>
      <c r="IG91" s="708"/>
      <c r="IH91" s="705"/>
      <c r="II91" s="706"/>
      <c r="IK91" s="574">
        <f t="shared" si="33"/>
        <v>547</v>
      </c>
      <c r="IL91" s="229">
        <f t="shared" si="29"/>
        <v>162</v>
      </c>
      <c r="IM91" s="371" t="str">
        <f t="shared" si="30"/>
        <v>1'38"61</v>
      </c>
      <c r="IN91" s="371" t="str">
        <f t="shared" si="31"/>
        <v>100m BRA</v>
      </c>
    </row>
    <row r="92" spans="1:248" s="229" customFormat="1" ht="15.75" thickBot="1">
      <c r="A92" s="146" t="s">
        <v>336</v>
      </c>
      <c r="B92" s="265" t="s">
        <v>168</v>
      </c>
      <c r="C92" s="135">
        <v>1973</v>
      </c>
      <c r="D92" s="136">
        <f t="shared" si="34"/>
        <v>44</v>
      </c>
      <c r="E92" s="353" t="str">
        <f>VLOOKUP(INDEX(CAT,MATCH(D92,CAT)+1)-1,categorie,2,TRUE)</f>
        <v>M04</v>
      </c>
      <c r="F92" s="230"/>
      <c r="G92" s="232"/>
      <c r="H92" s="231"/>
      <c r="I92" s="233"/>
      <c r="J92" s="230"/>
      <c r="K92" s="232"/>
      <c r="L92" s="231"/>
      <c r="M92" s="233"/>
      <c r="N92" s="230"/>
      <c r="O92" s="232"/>
      <c r="P92" s="231"/>
      <c r="Q92" s="233"/>
      <c r="R92" s="230"/>
      <c r="S92" s="232"/>
      <c r="T92" s="231"/>
      <c r="U92" s="233"/>
      <c r="V92" s="230"/>
      <c r="W92" s="232"/>
      <c r="X92" s="231"/>
      <c r="Y92" s="233"/>
      <c r="Z92" s="230"/>
      <c r="AA92" s="232"/>
      <c r="AB92" s="231"/>
      <c r="AC92" s="233"/>
      <c r="AD92" s="230"/>
      <c r="AE92" s="232"/>
      <c r="AF92" s="231"/>
      <c r="AG92" s="233"/>
      <c r="AH92" s="230"/>
      <c r="AI92" s="232"/>
      <c r="AJ92" s="231"/>
      <c r="AK92" s="233"/>
      <c r="AL92" s="230"/>
      <c r="AM92" s="232"/>
      <c r="AN92" s="231"/>
      <c r="AO92" s="233"/>
      <c r="AP92" s="230"/>
      <c r="AQ92" s="232"/>
      <c r="AR92" s="231"/>
      <c r="AS92" s="233"/>
      <c r="AT92" s="230"/>
      <c r="AU92" s="232"/>
      <c r="AV92" s="231"/>
      <c r="AW92" s="233"/>
      <c r="AX92" s="230"/>
      <c r="AY92" s="232"/>
      <c r="AZ92" s="231"/>
      <c r="BA92" s="233"/>
      <c r="BB92" s="230"/>
      <c r="BC92" s="232"/>
      <c r="BD92" s="231"/>
      <c r="BE92" s="233"/>
      <c r="BF92" s="265">
        <f t="shared" si="32"/>
        <v>45</v>
      </c>
      <c r="BG92" s="353" t="str">
        <f>VLOOKUP(INDEX(CAT,MATCH(BF92,CAT)+1)-1,categorie,2,TRUE)</f>
        <v>M05</v>
      </c>
      <c r="BH92" s="230"/>
      <c r="BI92" s="232"/>
      <c r="BJ92" s="231"/>
      <c r="BK92" s="233"/>
      <c r="BL92" s="230"/>
      <c r="BM92" s="232"/>
      <c r="BN92" s="231"/>
      <c r="BO92" s="233"/>
      <c r="BP92" s="230"/>
      <c r="BQ92" s="232"/>
      <c r="BR92" s="231"/>
      <c r="BS92" s="233"/>
      <c r="BT92" s="230"/>
      <c r="BU92" s="232"/>
      <c r="BV92" s="231"/>
      <c r="BW92" s="233"/>
      <c r="BX92" s="230"/>
      <c r="BY92" s="232"/>
      <c r="BZ92" s="231"/>
      <c r="CA92" s="233"/>
      <c r="CB92" s="230"/>
      <c r="CC92" s="232"/>
      <c r="CD92" s="231"/>
      <c r="CE92" s="233"/>
      <c r="CF92" s="230"/>
      <c r="CG92" s="232"/>
      <c r="CH92" s="231"/>
      <c r="CI92" s="233"/>
      <c r="CJ92" s="230"/>
      <c r="CK92" s="232"/>
      <c r="CL92" s="231"/>
      <c r="CM92" s="233"/>
      <c r="CN92" s="230"/>
      <c r="CO92" s="232"/>
      <c r="CP92" s="231"/>
      <c r="CQ92" s="233"/>
      <c r="CR92" s="230"/>
      <c r="CS92" s="232"/>
      <c r="CT92" s="231"/>
      <c r="CU92" s="233"/>
      <c r="CV92" s="230"/>
      <c r="CW92" s="232"/>
      <c r="CX92" s="231"/>
      <c r="CY92" s="233"/>
      <c r="CZ92" s="230"/>
      <c r="DA92" s="232"/>
      <c r="DB92" s="231"/>
      <c r="DC92" s="233"/>
      <c r="DD92" s="230"/>
      <c r="DE92" s="232"/>
      <c r="DF92" s="231"/>
      <c r="DG92" s="233"/>
      <c r="DH92" s="230"/>
      <c r="DI92" s="232"/>
      <c r="DJ92" s="231"/>
      <c r="DK92" s="233"/>
      <c r="DL92" s="230"/>
      <c r="DM92" s="232"/>
      <c r="DN92" s="231"/>
      <c r="DO92" s="233"/>
      <c r="DP92" s="230"/>
      <c r="DQ92" s="232"/>
      <c r="DR92" s="231"/>
      <c r="DS92" s="233"/>
      <c r="DT92" s="230"/>
      <c r="DU92" s="232"/>
      <c r="DV92" s="231"/>
      <c r="DW92" s="233"/>
      <c r="DX92" s="230"/>
      <c r="DY92" s="232"/>
      <c r="DZ92" s="231"/>
      <c r="EA92" s="233"/>
      <c r="EB92" s="230"/>
      <c r="EC92" s="232"/>
      <c r="ED92" s="231"/>
      <c r="EE92" s="233"/>
      <c r="EF92" s="230"/>
      <c r="EG92" s="232"/>
      <c r="EH92" s="231"/>
      <c r="EI92" s="233"/>
      <c r="EJ92" s="230"/>
      <c r="EK92" s="232"/>
      <c r="EL92" s="231"/>
      <c r="EM92" s="233"/>
      <c r="EN92" s="230"/>
      <c r="EO92" s="232"/>
      <c r="EP92" s="231"/>
      <c r="EQ92" s="233"/>
      <c r="ER92" s="230"/>
      <c r="ES92" s="232"/>
      <c r="ET92" s="231"/>
      <c r="EU92" s="233"/>
      <c r="EV92" s="230"/>
      <c r="EW92" s="232"/>
      <c r="EX92" s="231"/>
      <c r="EY92" s="233"/>
      <c r="EZ92" s="230"/>
      <c r="FA92" s="232"/>
      <c r="FB92" s="231"/>
      <c r="FC92" s="233"/>
      <c r="FD92" s="230"/>
      <c r="FE92" s="232"/>
      <c r="FF92" s="231"/>
      <c r="FG92" s="233"/>
      <c r="FH92" s="230"/>
      <c r="FI92" s="232"/>
      <c r="FJ92" s="231"/>
      <c r="FK92" s="233"/>
      <c r="FL92" s="230"/>
      <c r="FM92" s="232"/>
      <c r="FN92" s="231"/>
      <c r="FO92" s="233"/>
      <c r="FP92" s="230"/>
      <c r="FQ92" s="232"/>
      <c r="FR92" s="231"/>
      <c r="FS92" s="233"/>
      <c r="FT92" s="230"/>
      <c r="FU92" s="232"/>
      <c r="FV92" s="231"/>
      <c r="FW92" s="233"/>
      <c r="FX92" s="230"/>
      <c r="FY92" s="232"/>
      <c r="FZ92" s="231"/>
      <c r="GA92" s="233"/>
      <c r="GB92" s="230"/>
      <c r="GC92" s="232"/>
      <c r="GD92" s="231"/>
      <c r="GE92" s="233"/>
      <c r="GF92" s="230"/>
      <c r="GG92" s="232"/>
      <c r="GH92" s="231"/>
      <c r="GI92" s="233"/>
      <c r="GJ92" s="230"/>
      <c r="GK92" s="232"/>
      <c r="GL92" s="231"/>
      <c r="GM92" s="233"/>
      <c r="GN92" s="230"/>
      <c r="GO92" s="232"/>
      <c r="GP92" s="231"/>
      <c r="GQ92" s="233"/>
      <c r="GR92" s="230"/>
      <c r="GS92" s="232"/>
      <c r="GT92" s="231"/>
      <c r="GU92" s="233"/>
      <c r="GV92" s="230"/>
      <c r="GW92" s="232"/>
      <c r="GX92" s="231"/>
      <c r="GY92" s="233"/>
      <c r="GZ92" s="230"/>
      <c r="HA92" s="232"/>
      <c r="HB92" s="231"/>
      <c r="HC92" s="233"/>
      <c r="HD92" s="230"/>
      <c r="HE92" s="232"/>
      <c r="HF92" s="231"/>
      <c r="HG92" s="233"/>
      <c r="HH92" s="230"/>
      <c r="HI92" s="232"/>
      <c r="HJ92" s="231"/>
      <c r="HK92" s="233"/>
      <c r="HL92" s="230"/>
      <c r="HM92" s="232"/>
      <c r="HN92" s="231"/>
      <c r="HO92" s="233"/>
      <c r="HP92" s="230"/>
      <c r="HQ92" s="232"/>
      <c r="HR92" s="231"/>
      <c r="HS92" s="233"/>
      <c r="HT92" s="230"/>
      <c r="HU92" s="232"/>
      <c r="HV92" s="231"/>
      <c r="HW92" s="233"/>
      <c r="HX92" s="230"/>
      <c r="HY92" s="232"/>
      <c r="HZ92" s="231"/>
      <c r="IA92" s="233"/>
      <c r="IB92" s="230"/>
      <c r="IC92" s="232"/>
      <c r="ID92" s="231"/>
      <c r="IE92" s="233"/>
      <c r="IG92" s="708"/>
      <c r="IH92" s="705"/>
      <c r="II92" s="706"/>
      <c r="IK92" s="574" t="str">
        <f t="shared" si="33"/>
        <v/>
      </c>
      <c r="IL92" s="229" t="str">
        <f t="shared" si="29"/>
        <v/>
      </c>
      <c r="IM92" s="371" t="str">
        <f t="shared" si="30"/>
        <v/>
      </c>
      <c r="IN92" s="371" t="str">
        <f t="shared" si="31"/>
        <v/>
      </c>
    </row>
    <row r="93" spans="1:248" s="141" customFormat="1" ht="15.75" thickBot="1">
      <c r="A93" s="149" t="s">
        <v>396</v>
      </c>
      <c r="B93" s="218" t="s">
        <v>167</v>
      </c>
      <c r="C93" s="152">
        <v>1962</v>
      </c>
      <c r="D93" s="236">
        <f t="shared" si="34"/>
        <v>55</v>
      </c>
      <c r="E93" s="352" t="str">
        <f t="shared" si="23"/>
        <v>M07</v>
      </c>
      <c r="F93" s="138"/>
      <c r="G93" s="139"/>
      <c r="H93" s="137"/>
      <c r="I93" s="140"/>
      <c r="J93" s="138"/>
      <c r="K93" s="139"/>
      <c r="L93" s="137"/>
      <c r="M93" s="140"/>
      <c r="N93" s="138"/>
      <c r="O93" s="139"/>
      <c r="P93" s="137"/>
      <c r="Q93" s="140"/>
      <c r="R93" s="138"/>
      <c r="S93" s="139"/>
      <c r="T93" s="137"/>
      <c r="U93" s="140"/>
      <c r="V93" s="138"/>
      <c r="W93" s="139"/>
      <c r="X93" s="137"/>
      <c r="Y93" s="140"/>
      <c r="Z93" s="138"/>
      <c r="AA93" s="139"/>
      <c r="AB93" s="137"/>
      <c r="AC93" s="140"/>
      <c r="AD93" s="138"/>
      <c r="AE93" s="139"/>
      <c r="AF93" s="137"/>
      <c r="AG93" s="140"/>
      <c r="AH93" s="138"/>
      <c r="AI93" s="139"/>
      <c r="AJ93" s="137"/>
      <c r="AK93" s="140"/>
      <c r="AL93" s="138"/>
      <c r="AM93" s="139"/>
      <c r="AN93" s="137"/>
      <c r="AO93" s="140"/>
      <c r="AP93" s="138"/>
      <c r="AQ93" s="139"/>
      <c r="AR93" s="137"/>
      <c r="AS93" s="140"/>
      <c r="AT93" s="138"/>
      <c r="AU93" s="139"/>
      <c r="AV93" s="137"/>
      <c r="AW93" s="140"/>
      <c r="AX93" s="138"/>
      <c r="AY93" s="139"/>
      <c r="AZ93" s="137"/>
      <c r="BA93" s="140"/>
      <c r="BB93" s="138"/>
      <c r="BC93" s="139"/>
      <c r="BD93" s="137"/>
      <c r="BE93" s="140"/>
      <c r="BF93" s="240">
        <f t="shared" si="32"/>
        <v>56</v>
      </c>
      <c r="BG93" s="352" t="str">
        <f t="shared" si="24"/>
        <v>M07</v>
      </c>
      <c r="BH93" s="138"/>
      <c r="BI93" s="139"/>
      <c r="BJ93" s="137"/>
      <c r="BK93" s="140"/>
      <c r="BL93" s="138"/>
      <c r="BM93" s="139"/>
      <c r="BN93" s="137"/>
      <c r="BO93" s="140"/>
      <c r="BP93" s="138"/>
      <c r="BQ93" s="139"/>
      <c r="BR93" s="137"/>
      <c r="BS93" s="140"/>
      <c r="BT93" s="138"/>
      <c r="BU93" s="139"/>
      <c r="BV93" s="137"/>
      <c r="BW93" s="140"/>
      <c r="BX93" s="138"/>
      <c r="BY93" s="139"/>
      <c r="BZ93" s="137"/>
      <c r="CA93" s="140"/>
      <c r="CB93" s="138"/>
      <c r="CC93" s="139"/>
      <c r="CD93" s="137"/>
      <c r="CE93" s="140"/>
      <c r="CF93" s="138"/>
      <c r="CG93" s="139"/>
      <c r="CH93" s="137"/>
      <c r="CI93" s="140"/>
      <c r="CJ93" s="138"/>
      <c r="CK93" s="139"/>
      <c r="CL93" s="137"/>
      <c r="CM93" s="140"/>
      <c r="CN93" s="138"/>
      <c r="CO93" s="139"/>
      <c r="CP93" s="137"/>
      <c r="CQ93" s="140"/>
      <c r="CR93" s="138"/>
      <c r="CS93" s="139"/>
      <c r="CT93" s="137"/>
      <c r="CU93" s="140"/>
      <c r="CV93" s="138"/>
      <c r="CW93" s="139"/>
      <c r="CX93" s="137"/>
      <c r="CY93" s="140"/>
      <c r="CZ93" s="138"/>
      <c r="DA93" s="139"/>
      <c r="DB93" s="137"/>
      <c r="DC93" s="140"/>
      <c r="DD93" s="138"/>
      <c r="DE93" s="139"/>
      <c r="DF93" s="137"/>
      <c r="DG93" s="140"/>
      <c r="DH93" s="138"/>
      <c r="DI93" s="139"/>
      <c r="DJ93" s="137"/>
      <c r="DK93" s="140"/>
      <c r="DL93" s="138"/>
      <c r="DM93" s="139"/>
      <c r="DN93" s="137"/>
      <c r="DO93" s="140"/>
      <c r="DP93" s="138"/>
      <c r="DQ93" s="139"/>
      <c r="DR93" s="137"/>
      <c r="DS93" s="140"/>
      <c r="DT93" s="138"/>
      <c r="DU93" s="139"/>
      <c r="DV93" s="137"/>
      <c r="DW93" s="140"/>
      <c r="DX93" s="138"/>
      <c r="DY93" s="139"/>
      <c r="DZ93" s="137"/>
      <c r="EA93" s="140"/>
      <c r="EB93" s="138"/>
      <c r="EC93" s="139"/>
      <c r="ED93" s="137"/>
      <c r="EE93" s="140"/>
      <c r="EF93" s="138"/>
      <c r="EG93" s="139"/>
      <c r="EH93" s="137"/>
      <c r="EI93" s="140"/>
      <c r="EJ93" s="138"/>
      <c r="EK93" s="139"/>
      <c r="EL93" s="137"/>
      <c r="EM93" s="140"/>
      <c r="EN93" s="138"/>
      <c r="EO93" s="139"/>
      <c r="EP93" s="137"/>
      <c r="EQ93" s="140"/>
      <c r="ER93" s="138"/>
      <c r="ES93" s="139"/>
      <c r="ET93" s="137"/>
      <c r="EU93" s="140"/>
      <c r="EV93" s="138"/>
      <c r="EW93" s="139"/>
      <c r="EX93" s="137"/>
      <c r="EY93" s="140"/>
      <c r="EZ93" s="138"/>
      <c r="FA93" s="139"/>
      <c r="FB93" s="137"/>
      <c r="FC93" s="140"/>
      <c r="FD93" s="138"/>
      <c r="FE93" s="139"/>
      <c r="FF93" s="137"/>
      <c r="FG93" s="140"/>
      <c r="FH93" s="138"/>
      <c r="FI93" s="139"/>
      <c r="FJ93" s="137"/>
      <c r="FK93" s="140"/>
      <c r="FL93" s="138"/>
      <c r="FM93" s="139"/>
      <c r="FN93" s="137"/>
      <c r="FO93" s="140"/>
      <c r="FP93" s="138"/>
      <c r="FQ93" s="139"/>
      <c r="FR93" s="137"/>
      <c r="FS93" s="140"/>
      <c r="FT93" s="138"/>
      <c r="FU93" s="139"/>
      <c r="FV93" s="137"/>
      <c r="FW93" s="140"/>
      <c r="FX93" s="138"/>
      <c r="FY93" s="139"/>
      <c r="FZ93" s="137"/>
      <c r="GA93" s="140"/>
      <c r="GB93" s="138"/>
      <c r="GC93" s="139"/>
      <c r="GD93" s="137"/>
      <c r="GE93" s="140"/>
      <c r="GF93" s="138"/>
      <c r="GG93" s="139"/>
      <c r="GH93" s="137"/>
      <c r="GI93" s="140"/>
      <c r="GJ93" s="138"/>
      <c r="GK93" s="139"/>
      <c r="GL93" s="137"/>
      <c r="GM93" s="140"/>
      <c r="GN93" s="138"/>
      <c r="GO93" s="139"/>
      <c r="GP93" s="137"/>
      <c r="GQ93" s="140"/>
      <c r="GR93" s="138"/>
      <c r="GS93" s="139"/>
      <c r="GT93" s="137"/>
      <c r="GU93" s="140"/>
      <c r="GV93" s="138"/>
      <c r="GW93" s="139"/>
      <c r="GX93" s="137"/>
      <c r="GY93" s="140"/>
      <c r="GZ93" s="138"/>
      <c r="HA93" s="139"/>
      <c r="HB93" s="137"/>
      <c r="HC93" s="140"/>
      <c r="HD93" s="138"/>
      <c r="HE93" s="139"/>
      <c r="HF93" s="137"/>
      <c r="HG93" s="140"/>
      <c r="HH93" s="138"/>
      <c r="HI93" s="139"/>
      <c r="HJ93" s="137"/>
      <c r="HK93" s="140"/>
      <c r="HL93" s="138"/>
      <c r="HM93" s="139"/>
      <c r="HN93" s="137"/>
      <c r="HO93" s="140"/>
      <c r="HP93" s="138"/>
      <c r="HQ93" s="139"/>
      <c r="HR93" s="137"/>
      <c r="HS93" s="140"/>
      <c r="HT93" s="138"/>
      <c r="HU93" s="139"/>
      <c r="HV93" s="137"/>
      <c r="HW93" s="140"/>
      <c r="HX93" s="138"/>
      <c r="HY93" s="139"/>
      <c r="HZ93" s="137"/>
      <c r="IA93" s="140"/>
      <c r="IB93" s="138"/>
      <c r="IC93" s="139"/>
      <c r="ID93" s="137"/>
      <c r="IE93" s="140"/>
      <c r="IG93" s="708" t="str">
        <f>IF(ISERROR(VLOOKUP(MAX(IK93:IK94),IK93:IN94,4,FALSE)),"",VLOOKUP(MAX(IK93:IK94),IK93:IN94,4,FALSE))</f>
        <v/>
      </c>
      <c r="IH93" s="705" t="str">
        <f>IF(ISERROR(VLOOKUP(MAX(IK93:IK94),IK93:IN94,3,FALSE)),"",VLOOKUP(MAX(IK93:IK94),IK93:IN94,3,FALSE))</f>
        <v/>
      </c>
      <c r="II93" s="706" t="str">
        <f>IF(MAX(IK93:IK94)=0,"",MAX(IK93:IK94))</f>
        <v/>
      </c>
      <c r="IK93" s="574" t="str">
        <f t="shared" si="33"/>
        <v/>
      </c>
      <c r="IL93" s="229" t="str">
        <f t="shared" si="29"/>
        <v/>
      </c>
      <c r="IM93" s="294" t="str">
        <f t="shared" si="30"/>
        <v/>
      </c>
      <c r="IN93" s="294" t="str">
        <f t="shared" si="31"/>
        <v/>
      </c>
    </row>
    <row r="94" spans="1:248" s="229" customFormat="1" ht="15.75" thickBot="1">
      <c r="A94" s="146" t="s">
        <v>396</v>
      </c>
      <c r="B94" s="265" t="s">
        <v>167</v>
      </c>
      <c r="C94" s="135">
        <v>1962</v>
      </c>
      <c r="D94" s="136">
        <f t="shared" si="34"/>
        <v>55</v>
      </c>
      <c r="E94" s="353" t="str">
        <f t="shared" si="23"/>
        <v>M07</v>
      </c>
      <c r="F94" s="225"/>
      <c r="G94" s="226"/>
      <c r="H94" s="571"/>
      <c r="I94" s="227"/>
      <c r="J94" s="225"/>
      <c r="K94" s="226"/>
      <c r="L94" s="571"/>
      <c r="M94" s="227"/>
      <c r="N94" s="225"/>
      <c r="O94" s="226"/>
      <c r="P94" s="571"/>
      <c r="Q94" s="227"/>
      <c r="R94" s="225"/>
      <c r="S94" s="226"/>
      <c r="T94" s="571"/>
      <c r="U94" s="227"/>
      <c r="V94" s="225"/>
      <c r="W94" s="226"/>
      <c r="X94" s="571"/>
      <c r="Y94" s="227"/>
      <c r="Z94" s="225"/>
      <c r="AA94" s="226"/>
      <c r="AB94" s="571"/>
      <c r="AC94" s="227"/>
      <c r="AD94" s="225"/>
      <c r="AE94" s="226"/>
      <c r="AF94" s="571"/>
      <c r="AG94" s="227"/>
      <c r="AH94" s="225"/>
      <c r="AI94" s="226"/>
      <c r="AJ94" s="571"/>
      <c r="AK94" s="227"/>
      <c r="AL94" s="225"/>
      <c r="AM94" s="226"/>
      <c r="AN94" s="571"/>
      <c r="AO94" s="227"/>
      <c r="AP94" s="225"/>
      <c r="AQ94" s="226"/>
      <c r="AR94" s="571"/>
      <c r="AS94" s="227"/>
      <c r="AT94" s="225"/>
      <c r="AU94" s="226"/>
      <c r="AV94" s="571"/>
      <c r="AW94" s="227"/>
      <c r="AX94" s="225"/>
      <c r="AY94" s="226"/>
      <c r="AZ94" s="571"/>
      <c r="BA94" s="227"/>
      <c r="BB94" s="225"/>
      <c r="BC94" s="226"/>
      <c r="BD94" s="571"/>
      <c r="BE94" s="227"/>
      <c r="BF94" s="265">
        <f t="shared" si="32"/>
        <v>56</v>
      </c>
      <c r="BG94" s="353" t="str">
        <f t="shared" si="24"/>
        <v>M07</v>
      </c>
      <c r="BH94" s="225"/>
      <c r="BI94" s="226"/>
      <c r="BJ94" s="571"/>
      <c r="BK94" s="227"/>
      <c r="BL94" s="225"/>
      <c r="BM94" s="226"/>
      <c r="BN94" s="571"/>
      <c r="BO94" s="227"/>
      <c r="BP94" s="225"/>
      <c r="BQ94" s="226"/>
      <c r="BR94" s="571"/>
      <c r="BS94" s="227"/>
      <c r="BT94" s="225"/>
      <c r="BU94" s="226"/>
      <c r="BV94" s="571"/>
      <c r="BW94" s="227"/>
      <c r="BX94" s="225"/>
      <c r="BY94" s="226"/>
      <c r="BZ94" s="571"/>
      <c r="CA94" s="227"/>
      <c r="CB94" s="225"/>
      <c r="CC94" s="226"/>
      <c r="CD94" s="571"/>
      <c r="CE94" s="227"/>
      <c r="CF94" s="225"/>
      <c r="CG94" s="226"/>
      <c r="CH94" s="571"/>
      <c r="CI94" s="227"/>
      <c r="CJ94" s="225"/>
      <c r="CK94" s="226"/>
      <c r="CL94" s="571"/>
      <c r="CM94" s="227"/>
      <c r="CN94" s="225"/>
      <c r="CO94" s="226"/>
      <c r="CP94" s="571"/>
      <c r="CQ94" s="227"/>
      <c r="CR94" s="225"/>
      <c r="CS94" s="226"/>
      <c r="CT94" s="571"/>
      <c r="CU94" s="227"/>
      <c r="CV94" s="225"/>
      <c r="CW94" s="226"/>
      <c r="CX94" s="571"/>
      <c r="CY94" s="227"/>
      <c r="CZ94" s="225"/>
      <c r="DA94" s="226"/>
      <c r="DB94" s="571"/>
      <c r="DC94" s="227"/>
      <c r="DD94" s="225"/>
      <c r="DE94" s="226"/>
      <c r="DF94" s="571"/>
      <c r="DG94" s="227"/>
      <c r="DH94" s="225"/>
      <c r="DI94" s="226"/>
      <c r="DJ94" s="571"/>
      <c r="DK94" s="227"/>
      <c r="DL94" s="225"/>
      <c r="DM94" s="226"/>
      <c r="DN94" s="571"/>
      <c r="DO94" s="227"/>
      <c r="DP94" s="225"/>
      <c r="DQ94" s="226"/>
      <c r="DR94" s="571"/>
      <c r="DS94" s="227"/>
      <c r="DT94" s="225"/>
      <c r="DU94" s="226"/>
      <c r="DV94" s="571"/>
      <c r="DW94" s="227"/>
      <c r="DX94" s="225"/>
      <c r="DY94" s="226"/>
      <c r="DZ94" s="571"/>
      <c r="EA94" s="227"/>
      <c r="EB94" s="225"/>
      <c r="EC94" s="226"/>
      <c r="ED94" s="571"/>
      <c r="EE94" s="227"/>
      <c r="EF94" s="225"/>
      <c r="EG94" s="226"/>
      <c r="EH94" s="571"/>
      <c r="EI94" s="227"/>
      <c r="EJ94" s="225"/>
      <c r="EK94" s="226"/>
      <c r="EL94" s="571"/>
      <c r="EM94" s="227"/>
      <c r="EN94" s="225"/>
      <c r="EO94" s="226"/>
      <c r="EP94" s="571"/>
      <c r="EQ94" s="227"/>
      <c r="ER94" s="225"/>
      <c r="ES94" s="226"/>
      <c r="ET94" s="571"/>
      <c r="EU94" s="227"/>
      <c r="EV94" s="225"/>
      <c r="EW94" s="226"/>
      <c r="EX94" s="571"/>
      <c r="EY94" s="227"/>
      <c r="EZ94" s="225"/>
      <c r="FA94" s="226"/>
      <c r="FB94" s="571"/>
      <c r="FC94" s="227"/>
      <c r="FD94" s="225"/>
      <c r="FE94" s="226"/>
      <c r="FF94" s="571"/>
      <c r="FG94" s="227"/>
      <c r="FH94" s="225"/>
      <c r="FI94" s="226"/>
      <c r="FJ94" s="571"/>
      <c r="FK94" s="227"/>
      <c r="FL94" s="225"/>
      <c r="FM94" s="226"/>
      <c r="FN94" s="571"/>
      <c r="FO94" s="227"/>
      <c r="FP94" s="225"/>
      <c r="FQ94" s="226"/>
      <c r="FR94" s="571"/>
      <c r="FS94" s="227"/>
      <c r="FT94" s="225"/>
      <c r="FU94" s="226"/>
      <c r="FV94" s="571"/>
      <c r="FW94" s="227"/>
      <c r="FX94" s="225"/>
      <c r="FY94" s="226"/>
      <c r="FZ94" s="571"/>
      <c r="GA94" s="227"/>
      <c r="GB94" s="225"/>
      <c r="GC94" s="226"/>
      <c r="GD94" s="571"/>
      <c r="GE94" s="227"/>
      <c r="GF94" s="225"/>
      <c r="GG94" s="226"/>
      <c r="GH94" s="571"/>
      <c r="GI94" s="227"/>
      <c r="GJ94" s="225"/>
      <c r="GK94" s="226"/>
      <c r="GL94" s="571"/>
      <c r="GM94" s="227"/>
      <c r="GN94" s="225"/>
      <c r="GO94" s="226"/>
      <c r="GP94" s="571"/>
      <c r="GQ94" s="227"/>
      <c r="GR94" s="225"/>
      <c r="GS94" s="226"/>
      <c r="GT94" s="571"/>
      <c r="GU94" s="227"/>
      <c r="GV94" s="225"/>
      <c r="GW94" s="226"/>
      <c r="GX94" s="571"/>
      <c r="GY94" s="227"/>
      <c r="GZ94" s="225"/>
      <c r="HA94" s="226"/>
      <c r="HB94" s="571"/>
      <c r="HC94" s="227"/>
      <c r="HD94" s="225"/>
      <c r="HE94" s="226"/>
      <c r="HF94" s="571"/>
      <c r="HG94" s="227"/>
      <c r="HH94" s="225"/>
      <c r="HI94" s="226"/>
      <c r="HJ94" s="571"/>
      <c r="HK94" s="227"/>
      <c r="HL94" s="225"/>
      <c r="HM94" s="226"/>
      <c r="HN94" s="571"/>
      <c r="HO94" s="227"/>
      <c r="HP94" s="225"/>
      <c r="HQ94" s="226"/>
      <c r="HR94" s="571"/>
      <c r="HS94" s="227"/>
      <c r="HT94" s="225"/>
      <c r="HU94" s="226"/>
      <c r="HV94" s="293"/>
      <c r="HW94" s="227"/>
      <c r="HX94" s="225"/>
      <c r="HY94" s="226"/>
      <c r="HZ94" s="293"/>
      <c r="IA94" s="227"/>
      <c r="IB94" s="225"/>
      <c r="IC94" s="226"/>
      <c r="ID94" s="293"/>
      <c r="IE94" s="227"/>
      <c r="IG94" s="708"/>
      <c r="IH94" s="705"/>
      <c r="II94" s="706"/>
      <c r="IK94" s="574" t="str">
        <f t="shared" si="33"/>
        <v/>
      </c>
      <c r="IL94" s="229" t="str">
        <f t="shared" si="29"/>
        <v/>
      </c>
      <c r="IM94" s="294" t="str">
        <f t="shared" si="30"/>
        <v/>
      </c>
      <c r="IN94" s="294" t="str">
        <f t="shared" si="31"/>
        <v/>
      </c>
    </row>
    <row r="95" spans="1:248" s="141" customFormat="1" ht="15.75" thickBot="1">
      <c r="A95" s="149" t="s">
        <v>395</v>
      </c>
      <c r="B95" s="218" t="s">
        <v>167</v>
      </c>
      <c r="C95" s="152">
        <v>1961</v>
      </c>
      <c r="D95" s="236">
        <f t="shared" si="34"/>
        <v>56</v>
      </c>
      <c r="E95" s="352" t="str">
        <f t="shared" si="23"/>
        <v>M07</v>
      </c>
      <c r="F95" s="153"/>
      <c r="G95" s="154"/>
      <c r="H95" s="150"/>
      <c r="I95" s="155"/>
      <c r="J95" s="153"/>
      <c r="K95" s="154"/>
      <c r="L95" s="150"/>
      <c r="M95" s="155"/>
      <c r="N95" s="153"/>
      <c r="O95" s="154"/>
      <c r="P95" s="150"/>
      <c r="Q95" s="155"/>
      <c r="R95" s="153"/>
      <c r="S95" s="154"/>
      <c r="T95" s="150"/>
      <c r="U95" s="155"/>
      <c r="V95" s="153"/>
      <c r="W95" s="154"/>
      <c r="X95" s="150"/>
      <c r="Y95" s="155"/>
      <c r="Z95" s="153"/>
      <c r="AA95" s="154"/>
      <c r="AB95" s="150"/>
      <c r="AC95" s="155"/>
      <c r="AD95" s="153" t="s">
        <v>363</v>
      </c>
      <c r="AE95" s="154" t="s">
        <v>708</v>
      </c>
      <c r="AF95" s="150" t="s">
        <v>447</v>
      </c>
      <c r="AG95" s="155">
        <v>578</v>
      </c>
      <c r="AH95" s="153"/>
      <c r="AI95" s="154"/>
      <c r="AJ95" s="150"/>
      <c r="AK95" s="155"/>
      <c r="AL95" s="153"/>
      <c r="AM95" s="154"/>
      <c r="AN95" s="150"/>
      <c r="AO95" s="155"/>
      <c r="AP95" s="153"/>
      <c r="AQ95" s="154"/>
      <c r="AR95" s="150"/>
      <c r="AS95" s="155"/>
      <c r="AT95" s="153"/>
      <c r="AU95" s="154"/>
      <c r="AV95" s="150"/>
      <c r="AW95" s="155"/>
      <c r="AX95" s="153"/>
      <c r="AY95" s="154"/>
      <c r="AZ95" s="150"/>
      <c r="BA95" s="155"/>
      <c r="BB95" s="153"/>
      <c r="BC95" s="154"/>
      <c r="BD95" s="150"/>
      <c r="BE95" s="155"/>
      <c r="BF95" s="240">
        <f t="shared" si="32"/>
        <v>57</v>
      </c>
      <c r="BG95" s="352" t="str">
        <f t="shared" si="24"/>
        <v>M07</v>
      </c>
      <c r="BH95" s="153"/>
      <c r="BI95" s="154"/>
      <c r="BJ95" s="150"/>
      <c r="BK95" s="155"/>
      <c r="BL95" s="153"/>
      <c r="BM95" s="154"/>
      <c r="BN95" s="150"/>
      <c r="BO95" s="155"/>
      <c r="BP95" s="153"/>
      <c r="BQ95" s="154"/>
      <c r="BR95" s="150"/>
      <c r="BS95" s="155"/>
      <c r="BT95" s="153"/>
      <c r="BU95" s="154"/>
      <c r="BV95" s="150"/>
      <c r="BW95" s="155"/>
      <c r="BX95" s="153"/>
      <c r="BY95" s="154"/>
      <c r="BZ95" s="150"/>
      <c r="CA95" s="155"/>
      <c r="CB95" s="153"/>
      <c r="CC95" s="154"/>
      <c r="CD95" s="150"/>
      <c r="CE95" s="155"/>
      <c r="CF95" s="153"/>
      <c r="CG95" s="154"/>
      <c r="CH95" s="150"/>
      <c r="CI95" s="155"/>
      <c r="CJ95" s="153"/>
      <c r="CK95" s="154"/>
      <c r="CL95" s="150"/>
      <c r="CM95" s="155"/>
      <c r="CN95" s="153"/>
      <c r="CO95" s="154"/>
      <c r="CP95" s="150"/>
      <c r="CQ95" s="155"/>
      <c r="CR95" s="153"/>
      <c r="CS95" s="154"/>
      <c r="CT95" s="150"/>
      <c r="CU95" s="155"/>
      <c r="CV95" s="153"/>
      <c r="CW95" s="154"/>
      <c r="CX95" s="150"/>
      <c r="CY95" s="155"/>
      <c r="CZ95" s="153"/>
      <c r="DA95" s="154"/>
      <c r="DB95" s="150"/>
      <c r="DC95" s="155"/>
      <c r="DD95" s="153"/>
      <c r="DE95" s="154"/>
      <c r="DF95" s="150"/>
      <c r="DG95" s="155"/>
      <c r="DH95" s="153"/>
      <c r="DI95" s="154"/>
      <c r="DJ95" s="150"/>
      <c r="DK95" s="155"/>
      <c r="DL95" s="153"/>
      <c r="DM95" s="154"/>
      <c r="DN95" s="150"/>
      <c r="DO95" s="155"/>
      <c r="DP95" s="153"/>
      <c r="DQ95" s="154"/>
      <c r="DR95" s="150"/>
      <c r="DS95" s="155"/>
      <c r="DT95" s="153"/>
      <c r="DU95" s="154"/>
      <c r="DV95" s="150"/>
      <c r="DW95" s="155"/>
      <c r="DX95" s="153"/>
      <c r="DY95" s="154"/>
      <c r="DZ95" s="150"/>
      <c r="EA95" s="155"/>
      <c r="EB95" s="153"/>
      <c r="EC95" s="154"/>
      <c r="ED95" s="150"/>
      <c r="EE95" s="155"/>
      <c r="EF95" s="153"/>
      <c r="EG95" s="154"/>
      <c r="EH95" s="150"/>
      <c r="EI95" s="155"/>
      <c r="EJ95" s="153"/>
      <c r="EK95" s="154"/>
      <c r="EL95" s="150"/>
      <c r="EM95" s="155"/>
      <c r="EN95" s="153"/>
      <c r="EO95" s="154"/>
      <c r="EP95" s="150"/>
      <c r="EQ95" s="155"/>
      <c r="ER95" s="153"/>
      <c r="ES95" s="154"/>
      <c r="ET95" s="150"/>
      <c r="EU95" s="155"/>
      <c r="EV95" s="153"/>
      <c r="EW95" s="154"/>
      <c r="EX95" s="150"/>
      <c r="EY95" s="155"/>
      <c r="EZ95" s="153"/>
      <c r="FA95" s="154"/>
      <c r="FB95" s="150"/>
      <c r="FC95" s="155"/>
      <c r="FD95" s="153"/>
      <c r="FE95" s="154"/>
      <c r="FF95" s="150"/>
      <c r="FG95" s="155"/>
      <c r="FH95" s="153"/>
      <c r="FI95" s="154"/>
      <c r="FJ95" s="150"/>
      <c r="FK95" s="155"/>
      <c r="FL95" s="153"/>
      <c r="FM95" s="154"/>
      <c r="FN95" s="150"/>
      <c r="FO95" s="155"/>
      <c r="FP95" s="153"/>
      <c r="FQ95" s="154"/>
      <c r="FR95" s="150"/>
      <c r="FS95" s="155"/>
      <c r="FT95" s="153"/>
      <c r="FU95" s="154"/>
      <c r="FV95" s="150"/>
      <c r="FW95" s="155"/>
      <c r="FX95" s="153"/>
      <c r="FY95" s="154"/>
      <c r="FZ95" s="150"/>
      <c r="GA95" s="155"/>
      <c r="GB95" s="153"/>
      <c r="GC95" s="154"/>
      <c r="GD95" s="150"/>
      <c r="GE95" s="155"/>
      <c r="GF95" s="153"/>
      <c r="GG95" s="154"/>
      <c r="GH95" s="150"/>
      <c r="GI95" s="155"/>
      <c r="GJ95" s="153"/>
      <c r="GK95" s="154"/>
      <c r="GL95" s="150"/>
      <c r="GM95" s="155"/>
      <c r="GN95" s="153"/>
      <c r="GO95" s="154"/>
      <c r="GP95" s="150"/>
      <c r="GQ95" s="155"/>
      <c r="GR95" s="153"/>
      <c r="GS95" s="154"/>
      <c r="GT95" s="150"/>
      <c r="GU95" s="155"/>
      <c r="GV95" s="153"/>
      <c r="GW95" s="154"/>
      <c r="GX95" s="150"/>
      <c r="GY95" s="155"/>
      <c r="GZ95" s="153"/>
      <c r="HA95" s="154"/>
      <c r="HB95" s="150"/>
      <c r="HC95" s="155"/>
      <c r="HD95" s="153"/>
      <c r="HE95" s="154"/>
      <c r="HF95" s="150"/>
      <c r="HG95" s="155"/>
      <c r="HH95" s="153"/>
      <c r="HI95" s="154"/>
      <c r="HJ95" s="150"/>
      <c r="HK95" s="155"/>
      <c r="HL95" s="153"/>
      <c r="HM95" s="154"/>
      <c r="HN95" s="150"/>
      <c r="HO95" s="155"/>
      <c r="HP95" s="153"/>
      <c r="HQ95" s="154"/>
      <c r="HR95" s="150"/>
      <c r="HS95" s="155"/>
      <c r="HT95" s="153"/>
      <c r="HU95" s="154"/>
      <c r="HV95" s="150"/>
      <c r="HW95" s="155"/>
      <c r="HX95" s="153"/>
      <c r="HY95" s="154"/>
      <c r="HZ95" s="150"/>
      <c r="IA95" s="155"/>
      <c r="IB95" s="153"/>
      <c r="IC95" s="154"/>
      <c r="ID95" s="150"/>
      <c r="IE95" s="155"/>
      <c r="IG95" s="708" t="str">
        <f>IF(ISERROR(VLOOKUP(MAX(IK95:IK96),IK95:IN96,4,FALSE)),"",VLOOKUP(MAX(IK95:IK96),IK95:IN96,4,FALSE))</f>
        <v>100m NL</v>
      </c>
      <c r="IH95" s="705" t="str">
        <f>IF(ISERROR(VLOOKUP(MAX(IK95:IK96),IK95:IN96,3,FALSE)),"",VLOOKUP(MAX(IK95:IK96),IK95:IN96,3,FALSE))</f>
        <v>1'30"83</v>
      </c>
      <c r="II95" s="706">
        <f>IF(MAX(IK95:IK96)=0,"",MAX(IK95:IK96))</f>
        <v>578</v>
      </c>
      <c r="IK95" s="574">
        <f t="shared" si="33"/>
        <v>578</v>
      </c>
      <c r="IL95" s="141">
        <f t="shared" si="29"/>
        <v>28</v>
      </c>
      <c r="IM95" s="174" t="str">
        <f t="shared" si="30"/>
        <v>1'30"83</v>
      </c>
      <c r="IN95" s="174" t="str">
        <f t="shared" si="31"/>
        <v>100m NL</v>
      </c>
    </row>
    <row r="96" spans="1:248" s="229" customFormat="1" ht="15.75" thickBot="1">
      <c r="A96" s="146" t="s">
        <v>395</v>
      </c>
      <c r="B96" s="265" t="s">
        <v>167</v>
      </c>
      <c r="C96" s="135">
        <v>1961</v>
      </c>
      <c r="D96" s="136">
        <f t="shared" si="34"/>
        <v>56</v>
      </c>
      <c r="E96" s="353" t="str">
        <f t="shared" si="23"/>
        <v>M07</v>
      </c>
      <c r="F96" s="230"/>
      <c r="G96" s="232"/>
      <c r="H96" s="231"/>
      <c r="I96" s="233"/>
      <c r="J96" s="230"/>
      <c r="K96" s="232"/>
      <c r="L96" s="231"/>
      <c r="M96" s="233"/>
      <c r="N96" s="230"/>
      <c r="O96" s="232"/>
      <c r="P96" s="231"/>
      <c r="Q96" s="233"/>
      <c r="R96" s="230"/>
      <c r="S96" s="232"/>
      <c r="T96" s="231"/>
      <c r="U96" s="233"/>
      <c r="V96" s="230"/>
      <c r="W96" s="232"/>
      <c r="X96" s="231"/>
      <c r="Y96" s="233"/>
      <c r="Z96" s="230"/>
      <c r="AA96" s="232"/>
      <c r="AB96" s="231"/>
      <c r="AC96" s="233"/>
      <c r="AD96" s="230"/>
      <c r="AE96" s="232"/>
      <c r="AF96" s="231"/>
      <c r="AG96" s="233"/>
      <c r="AH96" s="230"/>
      <c r="AI96" s="232"/>
      <c r="AJ96" s="231"/>
      <c r="AK96" s="233"/>
      <c r="AL96" s="230"/>
      <c r="AM96" s="232"/>
      <c r="AN96" s="231"/>
      <c r="AO96" s="233"/>
      <c r="AP96" s="230"/>
      <c r="AQ96" s="232"/>
      <c r="AR96" s="231"/>
      <c r="AS96" s="233"/>
      <c r="AT96" s="230"/>
      <c r="AU96" s="232"/>
      <c r="AV96" s="231"/>
      <c r="AW96" s="233"/>
      <c r="AX96" s="230"/>
      <c r="AY96" s="232"/>
      <c r="AZ96" s="231"/>
      <c r="BA96" s="233"/>
      <c r="BB96" s="230"/>
      <c r="BC96" s="232"/>
      <c r="BD96" s="231"/>
      <c r="BE96" s="233"/>
      <c r="BF96" s="265">
        <f t="shared" si="32"/>
        <v>57</v>
      </c>
      <c r="BG96" s="353" t="str">
        <f t="shared" si="24"/>
        <v>M07</v>
      </c>
      <c r="BH96" s="230"/>
      <c r="BI96" s="232"/>
      <c r="BJ96" s="231"/>
      <c r="BK96" s="233"/>
      <c r="BL96" s="230"/>
      <c r="BM96" s="232"/>
      <c r="BN96" s="231"/>
      <c r="BO96" s="233"/>
      <c r="BP96" s="230"/>
      <c r="BQ96" s="232"/>
      <c r="BR96" s="231"/>
      <c r="BS96" s="233"/>
      <c r="BT96" s="230"/>
      <c r="BU96" s="232"/>
      <c r="BV96" s="231"/>
      <c r="BW96" s="233"/>
      <c r="BX96" s="230"/>
      <c r="BY96" s="232"/>
      <c r="BZ96" s="231"/>
      <c r="CA96" s="233"/>
      <c r="CB96" s="230"/>
      <c r="CC96" s="232"/>
      <c r="CD96" s="231"/>
      <c r="CE96" s="233"/>
      <c r="CF96" s="230"/>
      <c r="CG96" s="232"/>
      <c r="CH96" s="231"/>
      <c r="CI96" s="233"/>
      <c r="CJ96" s="230"/>
      <c r="CK96" s="232"/>
      <c r="CL96" s="231"/>
      <c r="CM96" s="233"/>
      <c r="CN96" s="230"/>
      <c r="CO96" s="232"/>
      <c r="CP96" s="231"/>
      <c r="CQ96" s="233"/>
      <c r="CR96" s="230"/>
      <c r="CS96" s="232"/>
      <c r="CT96" s="231"/>
      <c r="CU96" s="233"/>
      <c r="CV96" s="230"/>
      <c r="CW96" s="232"/>
      <c r="CX96" s="231"/>
      <c r="CY96" s="233"/>
      <c r="CZ96" s="230"/>
      <c r="DA96" s="232"/>
      <c r="DB96" s="231"/>
      <c r="DC96" s="233"/>
      <c r="DD96" s="230"/>
      <c r="DE96" s="232"/>
      <c r="DF96" s="231"/>
      <c r="DG96" s="233"/>
      <c r="DH96" s="230"/>
      <c r="DI96" s="232"/>
      <c r="DJ96" s="231"/>
      <c r="DK96" s="233"/>
      <c r="DL96" s="230"/>
      <c r="DM96" s="232"/>
      <c r="DN96" s="231"/>
      <c r="DO96" s="233"/>
      <c r="DP96" s="230"/>
      <c r="DQ96" s="232"/>
      <c r="DR96" s="231"/>
      <c r="DS96" s="233"/>
      <c r="DT96" s="230"/>
      <c r="DU96" s="232"/>
      <c r="DV96" s="231"/>
      <c r="DW96" s="233"/>
      <c r="DX96" s="230"/>
      <c r="DY96" s="232"/>
      <c r="DZ96" s="231"/>
      <c r="EA96" s="233"/>
      <c r="EB96" s="230"/>
      <c r="EC96" s="232"/>
      <c r="ED96" s="231"/>
      <c r="EE96" s="233"/>
      <c r="EF96" s="230"/>
      <c r="EG96" s="232"/>
      <c r="EH96" s="231"/>
      <c r="EI96" s="233"/>
      <c r="EJ96" s="230"/>
      <c r="EK96" s="232"/>
      <c r="EL96" s="231"/>
      <c r="EM96" s="233"/>
      <c r="EN96" s="230"/>
      <c r="EO96" s="232"/>
      <c r="EP96" s="231"/>
      <c r="EQ96" s="233"/>
      <c r="ER96" s="230"/>
      <c r="ES96" s="232"/>
      <c r="ET96" s="231"/>
      <c r="EU96" s="233"/>
      <c r="EV96" s="230"/>
      <c r="EW96" s="232"/>
      <c r="EX96" s="231"/>
      <c r="EY96" s="233"/>
      <c r="EZ96" s="230"/>
      <c r="FA96" s="232"/>
      <c r="FB96" s="231"/>
      <c r="FC96" s="233"/>
      <c r="FD96" s="230"/>
      <c r="FE96" s="232"/>
      <c r="FF96" s="231"/>
      <c r="FG96" s="233"/>
      <c r="FH96" s="230"/>
      <c r="FI96" s="232"/>
      <c r="FJ96" s="231"/>
      <c r="FK96" s="233"/>
      <c r="FL96" s="230"/>
      <c r="FM96" s="232"/>
      <c r="FN96" s="231"/>
      <c r="FO96" s="233"/>
      <c r="FP96" s="230"/>
      <c r="FQ96" s="232"/>
      <c r="FR96" s="231"/>
      <c r="FS96" s="233"/>
      <c r="FT96" s="230"/>
      <c r="FU96" s="232"/>
      <c r="FV96" s="231"/>
      <c r="FW96" s="233"/>
      <c r="FX96" s="230"/>
      <c r="FY96" s="232"/>
      <c r="FZ96" s="231"/>
      <c r="GA96" s="233"/>
      <c r="GB96" s="230"/>
      <c r="GC96" s="232"/>
      <c r="GD96" s="231"/>
      <c r="GE96" s="233"/>
      <c r="GF96" s="230"/>
      <c r="GG96" s="232"/>
      <c r="GH96" s="231"/>
      <c r="GI96" s="233"/>
      <c r="GJ96" s="230"/>
      <c r="GK96" s="232"/>
      <c r="GL96" s="231"/>
      <c r="GM96" s="233"/>
      <c r="GN96" s="230"/>
      <c r="GO96" s="232"/>
      <c r="GP96" s="231"/>
      <c r="GQ96" s="233"/>
      <c r="GR96" s="230"/>
      <c r="GS96" s="232"/>
      <c r="GT96" s="231"/>
      <c r="GU96" s="233"/>
      <c r="GV96" s="230"/>
      <c r="GW96" s="232"/>
      <c r="GX96" s="231"/>
      <c r="GY96" s="233"/>
      <c r="GZ96" s="230"/>
      <c r="HA96" s="232"/>
      <c r="HB96" s="231"/>
      <c r="HC96" s="233"/>
      <c r="HD96" s="230"/>
      <c r="HE96" s="232"/>
      <c r="HF96" s="231"/>
      <c r="HG96" s="233"/>
      <c r="HH96" s="230"/>
      <c r="HI96" s="232"/>
      <c r="HJ96" s="231"/>
      <c r="HK96" s="233"/>
      <c r="HL96" s="230"/>
      <c r="HM96" s="232"/>
      <c r="HN96" s="231"/>
      <c r="HO96" s="233"/>
      <c r="HP96" s="230"/>
      <c r="HQ96" s="232"/>
      <c r="HR96" s="231"/>
      <c r="HS96" s="233"/>
      <c r="HT96" s="230"/>
      <c r="HU96" s="232"/>
      <c r="HV96" s="231"/>
      <c r="HW96" s="233"/>
      <c r="HX96" s="230"/>
      <c r="HY96" s="232"/>
      <c r="HZ96" s="231"/>
      <c r="IA96" s="233"/>
      <c r="IB96" s="230"/>
      <c r="IC96" s="232"/>
      <c r="ID96" s="231"/>
      <c r="IE96" s="233"/>
      <c r="IG96" s="708"/>
      <c r="IH96" s="705"/>
      <c r="II96" s="706"/>
      <c r="IK96" s="574" t="str">
        <f t="shared" si="33"/>
        <v/>
      </c>
      <c r="IL96" s="229" t="str">
        <f t="shared" si="29"/>
        <v/>
      </c>
      <c r="IM96" s="224" t="str">
        <f t="shared" si="30"/>
        <v/>
      </c>
      <c r="IN96" s="224" t="str">
        <f t="shared" si="31"/>
        <v/>
      </c>
    </row>
    <row r="97" spans="1:248" s="229" customFormat="1" ht="15.75" thickBot="1">
      <c r="A97" s="148" t="s">
        <v>137</v>
      </c>
      <c r="B97" s="240" t="s">
        <v>168</v>
      </c>
      <c r="C97" s="235">
        <v>2002</v>
      </c>
      <c r="D97" s="236">
        <f t="shared" si="34"/>
        <v>15</v>
      </c>
      <c r="E97" s="352" t="str">
        <f t="shared" si="23"/>
        <v>Minime</v>
      </c>
      <c r="F97" s="237" t="s">
        <v>82</v>
      </c>
      <c r="G97" s="238" t="s">
        <v>549</v>
      </c>
      <c r="H97" s="236" t="s">
        <v>353</v>
      </c>
      <c r="I97" s="239">
        <v>872</v>
      </c>
      <c r="J97" s="237"/>
      <c r="K97" s="238"/>
      <c r="L97" s="236"/>
      <c r="M97" s="239"/>
      <c r="N97" s="237"/>
      <c r="O97" s="238"/>
      <c r="P97" s="236"/>
      <c r="Q97" s="239"/>
      <c r="R97" s="237" t="s">
        <v>82</v>
      </c>
      <c r="S97" s="238" t="s">
        <v>602</v>
      </c>
      <c r="T97" s="236" t="s">
        <v>348</v>
      </c>
      <c r="U97" s="239">
        <v>834</v>
      </c>
      <c r="V97" s="237" t="s">
        <v>370</v>
      </c>
      <c r="W97" s="238" t="s">
        <v>680</v>
      </c>
      <c r="X97" s="236" t="s">
        <v>357</v>
      </c>
      <c r="Y97" s="239">
        <v>769</v>
      </c>
      <c r="Z97" s="237"/>
      <c r="AA97" s="238"/>
      <c r="AB97" s="236"/>
      <c r="AC97" s="239"/>
      <c r="AD97" s="237"/>
      <c r="AE97" s="238"/>
      <c r="AF97" s="236"/>
      <c r="AG97" s="239"/>
      <c r="AH97" s="237" t="s">
        <v>83</v>
      </c>
      <c r="AI97" s="238" t="s">
        <v>765</v>
      </c>
      <c r="AJ97" s="236" t="s">
        <v>771</v>
      </c>
      <c r="AK97" s="239">
        <v>889</v>
      </c>
      <c r="AL97" s="237"/>
      <c r="AM97" s="238"/>
      <c r="AN97" s="236"/>
      <c r="AO97" s="239"/>
      <c r="AP97" s="237"/>
      <c r="AQ97" s="238"/>
      <c r="AR97" s="236"/>
      <c r="AS97" s="239"/>
      <c r="AT97" s="237"/>
      <c r="AU97" s="238"/>
      <c r="AV97" s="236"/>
      <c r="AW97" s="239"/>
      <c r="AX97" s="237" t="s">
        <v>365</v>
      </c>
      <c r="AY97" s="238" t="s">
        <v>839</v>
      </c>
      <c r="AZ97" s="236" t="s">
        <v>356</v>
      </c>
      <c r="BA97" s="239">
        <v>883</v>
      </c>
      <c r="BB97" s="237"/>
      <c r="BC97" s="238"/>
      <c r="BD97" s="236"/>
      <c r="BE97" s="239"/>
      <c r="BF97" s="240">
        <f t="shared" si="32"/>
        <v>16</v>
      </c>
      <c r="BG97" s="352" t="str">
        <f t="shared" si="24"/>
        <v>Cadet</v>
      </c>
      <c r="BH97" s="237"/>
      <c r="BI97" s="238"/>
      <c r="BJ97" s="236"/>
      <c r="BK97" s="239"/>
      <c r="BL97" s="237"/>
      <c r="BM97" s="238"/>
      <c r="BN97" s="236"/>
      <c r="BO97" s="239"/>
      <c r="BP97" s="237"/>
      <c r="BQ97" s="238"/>
      <c r="BR97" s="236"/>
      <c r="BS97" s="239"/>
      <c r="BT97" s="237"/>
      <c r="BU97" s="238"/>
      <c r="BV97" s="236"/>
      <c r="BW97" s="239"/>
      <c r="BX97" s="237"/>
      <c r="BY97" s="238"/>
      <c r="BZ97" s="236"/>
      <c r="CA97" s="239"/>
      <c r="CB97" s="237" t="s">
        <v>363</v>
      </c>
      <c r="CC97" s="238" t="s">
        <v>959</v>
      </c>
      <c r="CD97" s="236" t="s">
        <v>353</v>
      </c>
      <c r="CE97" s="239">
        <v>938</v>
      </c>
      <c r="CF97" s="237"/>
      <c r="CG97" s="238"/>
      <c r="CH97" s="236"/>
      <c r="CI97" s="239"/>
      <c r="CJ97" s="237"/>
      <c r="CK97" s="238"/>
      <c r="CL97" s="236"/>
      <c r="CM97" s="239"/>
      <c r="CN97" s="237"/>
      <c r="CO97" s="238"/>
      <c r="CP97" s="236"/>
      <c r="CQ97" s="239"/>
      <c r="CR97" s="237" t="s">
        <v>366</v>
      </c>
      <c r="CS97" s="238" t="s">
        <v>1061</v>
      </c>
      <c r="CT97" s="236" t="s">
        <v>587</v>
      </c>
      <c r="CU97" s="239">
        <v>817</v>
      </c>
      <c r="CV97" s="237"/>
      <c r="CW97" s="238"/>
      <c r="CX97" s="236"/>
      <c r="CY97" s="239"/>
      <c r="CZ97" s="237"/>
      <c r="DA97" s="238"/>
      <c r="DB97" s="236"/>
      <c r="DC97" s="239"/>
      <c r="DD97" s="237"/>
      <c r="DE97" s="238"/>
      <c r="DF97" s="236"/>
      <c r="DG97" s="239"/>
      <c r="DH97" s="237"/>
      <c r="DI97" s="238"/>
      <c r="DJ97" s="236"/>
      <c r="DK97" s="239"/>
      <c r="DL97" s="237"/>
      <c r="DM97" s="238"/>
      <c r="DN97" s="236"/>
      <c r="DO97" s="239"/>
      <c r="DP97" s="237"/>
      <c r="DQ97" s="238"/>
      <c r="DR97" s="236"/>
      <c r="DS97" s="239"/>
      <c r="DT97" s="237"/>
      <c r="DU97" s="238"/>
      <c r="DV97" s="236"/>
      <c r="DW97" s="239"/>
      <c r="DX97" s="237"/>
      <c r="DY97" s="238"/>
      <c r="DZ97" s="236"/>
      <c r="EA97" s="239"/>
      <c r="EB97" s="237"/>
      <c r="EC97" s="238"/>
      <c r="ED97" s="236"/>
      <c r="EE97" s="239"/>
      <c r="EF97" s="237" t="s">
        <v>365</v>
      </c>
      <c r="EG97" s="238" t="s">
        <v>1167</v>
      </c>
      <c r="EH97" s="236" t="s">
        <v>763</v>
      </c>
      <c r="EI97" s="239">
        <v>876</v>
      </c>
      <c r="EJ97" s="237"/>
      <c r="EK97" s="238"/>
      <c r="EL97" s="236"/>
      <c r="EM97" s="239"/>
      <c r="EN97" s="237"/>
      <c r="EO97" s="238"/>
      <c r="EP97" s="236"/>
      <c r="EQ97" s="239"/>
      <c r="ER97" s="237"/>
      <c r="ES97" s="238"/>
      <c r="ET97" s="236"/>
      <c r="EU97" s="239"/>
      <c r="EV97" s="237"/>
      <c r="EW97" s="238"/>
      <c r="EX97" s="236"/>
      <c r="EY97" s="239"/>
      <c r="EZ97" s="237"/>
      <c r="FA97" s="238"/>
      <c r="FB97" s="236"/>
      <c r="FC97" s="239"/>
      <c r="FD97" s="237" t="s">
        <v>362</v>
      </c>
      <c r="FE97" s="238" t="s">
        <v>1221</v>
      </c>
      <c r="FF97" s="236" t="s">
        <v>1223</v>
      </c>
      <c r="FG97" s="239">
        <v>889</v>
      </c>
      <c r="FH97" s="237"/>
      <c r="FI97" s="238"/>
      <c r="FJ97" s="236"/>
      <c r="FK97" s="239"/>
      <c r="FL97" s="237"/>
      <c r="FM97" s="238"/>
      <c r="FN97" s="236"/>
      <c r="FO97" s="239"/>
      <c r="FP97" s="237"/>
      <c r="FQ97" s="238"/>
      <c r="FR97" s="236"/>
      <c r="FS97" s="239"/>
      <c r="FT97" s="237"/>
      <c r="FU97" s="238"/>
      <c r="FV97" s="236"/>
      <c r="FW97" s="239"/>
      <c r="FX97" s="237"/>
      <c r="FY97" s="238"/>
      <c r="FZ97" s="236"/>
      <c r="GA97" s="239"/>
      <c r="GB97" s="237"/>
      <c r="GC97" s="238"/>
      <c r="GD97" s="236"/>
      <c r="GE97" s="239"/>
      <c r="GF97" s="237"/>
      <c r="GG97" s="238"/>
      <c r="GH97" s="236"/>
      <c r="GI97" s="239"/>
      <c r="GJ97" s="237"/>
      <c r="GK97" s="238"/>
      <c r="GL97" s="236"/>
      <c r="GM97" s="239"/>
      <c r="GN97" s="237"/>
      <c r="GO97" s="238"/>
      <c r="GP97" s="236"/>
      <c r="GQ97" s="239"/>
      <c r="GR97" s="237"/>
      <c r="GS97" s="238"/>
      <c r="GT97" s="236"/>
      <c r="GU97" s="239"/>
      <c r="GV97" s="237"/>
      <c r="GW97" s="238"/>
      <c r="GX97" s="236"/>
      <c r="GY97" s="239"/>
      <c r="GZ97" s="237"/>
      <c r="HA97" s="238"/>
      <c r="HB97" s="236"/>
      <c r="HC97" s="239"/>
      <c r="HD97" s="237" t="s">
        <v>368</v>
      </c>
      <c r="HE97" s="238" t="s">
        <v>1443</v>
      </c>
      <c r="HF97" s="236" t="s">
        <v>604</v>
      </c>
      <c r="HG97" s="239">
        <v>862</v>
      </c>
      <c r="HH97" s="237"/>
      <c r="HI97" s="238"/>
      <c r="HJ97" s="236"/>
      <c r="HK97" s="239"/>
      <c r="HL97" s="237"/>
      <c r="HM97" s="238"/>
      <c r="HN97" s="236"/>
      <c r="HO97" s="239"/>
      <c r="HP97" s="237" t="s">
        <v>1479</v>
      </c>
      <c r="HQ97" s="238" t="s">
        <v>1496</v>
      </c>
      <c r="HR97" s="236" t="s">
        <v>761</v>
      </c>
      <c r="HS97" s="239">
        <v>943</v>
      </c>
      <c r="HT97" s="237"/>
      <c r="HU97" s="238"/>
      <c r="HV97" s="236"/>
      <c r="HW97" s="239"/>
      <c r="HX97" s="237"/>
      <c r="HY97" s="238"/>
      <c r="HZ97" s="236"/>
      <c r="IA97" s="239"/>
      <c r="IB97" s="153"/>
      <c r="IC97" s="238"/>
      <c r="ID97" s="236"/>
      <c r="IE97" s="239"/>
      <c r="IG97" s="708" t="str">
        <f>IF(ISERROR(VLOOKUP(MAX(IK97:IK104),IK97:IN104,4,FALSE)),"",VLOOKUP(MAX(IK97:IK104),IK97:IN104,4,FALSE))</f>
        <v xml:space="preserve">100m PAP </v>
      </c>
      <c r="IH97" s="705" t="str">
        <f>IF(ISERROR(VLOOKUP(MAX(IK97:IK104),IK97:IN104,3,FALSE)),"",VLOOKUP(MAX(IK97:IK104),IK97:IN104,3,FALSE))</f>
        <v>1'04"25</v>
      </c>
      <c r="II97" s="709">
        <f>IF(MAX(IK97:IK104)=0,"",MAX(IK97:IK104))</f>
        <v>979</v>
      </c>
      <c r="IK97" s="574">
        <f t="shared" si="33"/>
        <v>943</v>
      </c>
      <c r="IL97" s="229">
        <f t="shared" si="29"/>
        <v>222</v>
      </c>
      <c r="IM97" s="224" t="str">
        <f t="shared" si="30"/>
        <v>27"41</v>
      </c>
      <c r="IN97" s="224" t="str">
        <f t="shared" si="31"/>
        <v xml:space="preserve">50m NL </v>
      </c>
    </row>
    <row r="98" spans="1:248" s="229" customFormat="1" ht="15.75" thickBot="1">
      <c r="A98" s="145" t="s">
        <v>137</v>
      </c>
      <c r="B98" s="266" t="s">
        <v>168</v>
      </c>
      <c r="C98" s="133">
        <v>2002</v>
      </c>
      <c r="D98" s="134">
        <f t="shared" si="34"/>
        <v>15</v>
      </c>
      <c r="E98" s="354" t="str">
        <f t="shared" si="23"/>
        <v>Minime</v>
      </c>
      <c r="F98" s="225" t="s">
        <v>83</v>
      </c>
      <c r="G98" s="226" t="s">
        <v>552</v>
      </c>
      <c r="H98" s="571" t="s">
        <v>357</v>
      </c>
      <c r="I98" s="227">
        <v>856</v>
      </c>
      <c r="J98" s="225"/>
      <c r="K98" s="226"/>
      <c r="L98" s="571"/>
      <c r="M98" s="227"/>
      <c r="N98" s="225"/>
      <c r="O98" s="226"/>
      <c r="P98" s="571"/>
      <c r="Q98" s="227"/>
      <c r="R98" s="225" t="s">
        <v>84</v>
      </c>
      <c r="S98" s="226" t="s">
        <v>603</v>
      </c>
      <c r="T98" s="571" t="s">
        <v>604</v>
      </c>
      <c r="U98" s="227">
        <v>858</v>
      </c>
      <c r="V98" s="225" t="s">
        <v>676</v>
      </c>
      <c r="W98" s="226" t="s">
        <v>682</v>
      </c>
      <c r="X98" s="571" t="s">
        <v>353</v>
      </c>
      <c r="Y98" s="227">
        <v>878</v>
      </c>
      <c r="Z98" s="225"/>
      <c r="AA98" s="226"/>
      <c r="AB98" s="571"/>
      <c r="AC98" s="227"/>
      <c r="AD98" s="225"/>
      <c r="AE98" s="226"/>
      <c r="AF98" s="571"/>
      <c r="AG98" s="227"/>
      <c r="AH98" s="225" t="s">
        <v>84</v>
      </c>
      <c r="AI98" s="226" t="s">
        <v>766</v>
      </c>
      <c r="AJ98" s="571" t="s">
        <v>353</v>
      </c>
      <c r="AK98" s="227">
        <v>863</v>
      </c>
      <c r="AL98" s="225"/>
      <c r="AM98" s="226"/>
      <c r="AN98" s="571"/>
      <c r="AO98" s="227"/>
      <c r="AP98" s="225"/>
      <c r="AQ98" s="226"/>
      <c r="AR98" s="571"/>
      <c r="AS98" s="227"/>
      <c r="AT98" s="225"/>
      <c r="AU98" s="226"/>
      <c r="AV98" s="571"/>
      <c r="AW98" s="227"/>
      <c r="AX98" s="225" t="s">
        <v>366</v>
      </c>
      <c r="AY98" s="226" t="s">
        <v>840</v>
      </c>
      <c r="AZ98" s="571" t="s">
        <v>843</v>
      </c>
      <c r="BA98" s="227">
        <v>869</v>
      </c>
      <c r="BB98" s="225"/>
      <c r="BC98" s="226"/>
      <c r="BD98" s="571"/>
      <c r="BE98" s="227"/>
      <c r="BF98" s="266">
        <f t="shared" si="32"/>
        <v>16</v>
      </c>
      <c r="BG98" s="354" t="str">
        <f t="shared" si="24"/>
        <v>Cadet</v>
      </c>
      <c r="BH98" s="225"/>
      <c r="BI98" s="226"/>
      <c r="BJ98" s="571"/>
      <c r="BK98" s="227"/>
      <c r="BL98" s="225"/>
      <c r="BM98" s="226"/>
      <c r="BN98" s="571"/>
      <c r="BO98" s="227"/>
      <c r="BP98" s="225"/>
      <c r="BQ98" s="226"/>
      <c r="BR98" s="571"/>
      <c r="BS98" s="227"/>
      <c r="BT98" s="225"/>
      <c r="BU98" s="226"/>
      <c r="BV98" s="571"/>
      <c r="BW98" s="227"/>
      <c r="BX98" s="225"/>
      <c r="BY98" s="226"/>
      <c r="BZ98" s="571"/>
      <c r="CA98" s="227"/>
      <c r="CB98" s="225" t="s">
        <v>366</v>
      </c>
      <c r="CC98" s="226" t="s">
        <v>960</v>
      </c>
      <c r="CD98" s="571" t="s">
        <v>380</v>
      </c>
      <c r="CE98" s="227">
        <v>844</v>
      </c>
      <c r="CF98" s="225"/>
      <c r="CG98" s="226"/>
      <c r="CH98" s="571"/>
      <c r="CI98" s="227"/>
      <c r="CJ98" s="225"/>
      <c r="CK98" s="226"/>
      <c r="CL98" s="571"/>
      <c r="CM98" s="227"/>
      <c r="CN98" s="225"/>
      <c r="CO98" s="226"/>
      <c r="CP98" s="571"/>
      <c r="CQ98" s="227"/>
      <c r="CR98" s="225" t="s">
        <v>372</v>
      </c>
      <c r="CS98" s="226" t="s">
        <v>1062</v>
      </c>
      <c r="CT98" s="571" t="s">
        <v>1065</v>
      </c>
      <c r="CU98" s="227">
        <v>910</v>
      </c>
      <c r="CV98" s="225"/>
      <c r="CW98" s="226"/>
      <c r="CX98" s="571"/>
      <c r="CY98" s="227"/>
      <c r="CZ98" s="225"/>
      <c r="DA98" s="226"/>
      <c r="DB98" s="571"/>
      <c r="DC98" s="227"/>
      <c r="DD98" s="225"/>
      <c r="DE98" s="226"/>
      <c r="DF98" s="571"/>
      <c r="DG98" s="227"/>
      <c r="DH98" s="225"/>
      <c r="DI98" s="226"/>
      <c r="DJ98" s="571"/>
      <c r="DK98" s="227"/>
      <c r="DL98" s="225"/>
      <c r="DM98" s="226"/>
      <c r="DN98" s="571"/>
      <c r="DO98" s="227"/>
      <c r="DP98" s="225"/>
      <c r="DQ98" s="226"/>
      <c r="DR98" s="571"/>
      <c r="DS98" s="227"/>
      <c r="DT98" s="225"/>
      <c r="DU98" s="226"/>
      <c r="DV98" s="571"/>
      <c r="DW98" s="227"/>
      <c r="DX98" s="225"/>
      <c r="DY98" s="226"/>
      <c r="DZ98" s="571"/>
      <c r="EA98" s="227"/>
      <c r="EB98" s="225"/>
      <c r="EC98" s="226"/>
      <c r="ED98" s="571"/>
      <c r="EE98" s="227"/>
      <c r="EF98" s="225" t="s">
        <v>366</v>
      </c>
      <c r="EG98" s="226" t="s">
        <v>1168</v>
      </c>
      <c r="EH98" s="571" t="s">
        <v>626</v>
      </c>
      <c r="EI98" s="227">
        <v>840</v>
      </c>
      <c r="EJ98" s="225"/>
      <c r="EK98" s="226"/>
      <c r="EL98" s="571"/>
      <c r="EM98" s="227"/>
      <c r="EN98" s="225"/>
      <c r="EO98" s="226"/>
      <c r="EP98" s="571"/>
      <c r="EQ98" s="227"/>
      <c r="ER98" s="225"/>
      <c r="ES98" s="226"/>
      <c r="ET98" s="571"/>
      <c r="EU98" s="227"/>
      <c r="EV98" s="225"/>
      <c r="EW98" s="226"/>
      <c r="EX98" s="571"/>
      <c r="EY98" s="227"/>
      <c r="EZ98" s="225"/>
      <c r="FA98" s="226"/>
      <c r="FB98" s="571"/>
      <c r="FC98" s="227"/>
      <c r="FD98" s="225" t="s">
        <v>363</v>
      </c>
      <c r="FE98" s="226" t="s">
        <v>1222</v>
      </c>
      <c r="FF98" s="571" t="s">
        <v>621</v>
      </c>
      <c r="FG98" s="227">
        <v>883</v>
      </c>
      <c r="FH98" s="225"/>
      <c r="FI98" s="226"/>
      <c r="FJ98" s="571"/>
      <c r="FK98" s="227"/>
      <c r="FL98" s="225"/>
      <c r="FM98" s="226"/>
      <c r="FN98" s="571"/>
      <c r="FO98" s="227"/>
      <c r="FP98" s="225"/>
      <c r="FQ98" s="226"/>
      <c r="FR98" s="571"/>
      <c r="FS98" s="227"/>
      <c r="FT98" s="225"/>
      <c r="FU98" s="226"/>
      <c r="FV98" s="571"/>
      <c r="FW98" s="227"/>
      <c r="FX98" s="225"/>
      <c r="FY98" s="226"/>
      <c r="FZ98" s="571"/>
      <c r="GA98" s="227"/>
      <c r="GB98" s="225"/>
      <c r="GC98" s="226"/>
      <c r="GD98" s="571"/>
      <c r="GE98" s="227"/>
      <c r="GF98" s="225"/>
      <c r="GG98" s="226"/>
      <c r="GH98" s="571"/>
      <c r="GI98" s="227"/>
      <c r="GJ98" s="225"/>
      <c r="GK98" s="226"/>
      <c r="GL98" s="571"/>
      <c r="GM98" s="227"/>
      <c r="GN98" s="225"/>
      <c r="GO98" s="226"/>
      <c r="GP98" s="571"/>
      <c r="GQ98" s="227"/>
      <c r="GR98" s="225"/>
      <c r="GS98" s="226"/>
      <c r="GT98" s="571"/>
      <c r="GU98" s="227"/>
      <c r="GV98" s="225"/>
      <c r="GW98" s="226"/>
      <c r="GX98" s="571"/>
      <c r="GY98" s="227"/>
      <c r="GZ98" s="225"/>
      <c r="HA98" s="226"/>
      <c r="HB98" s="571"/>
      <c r="HC98" s="227"/>
      <c r="HD98" s="225" t="s">
        <v>83</v>
      </c>
      <c r="HE98" s="226" t="s">
        <v>1444</v>
      </c>
      <c r="HF98" s="571" t="s">
        <v>350</v>
      </c>
      <c r="HG98" s="227">
        <v>885</v>
      </c>
      <c r="HH98" s="225"/>
      <c r="HI98" s="226"/>
      <c r="HJ98" s="571"/>
      <c r="HK98" s="227"/>
      <c r="HL98" s="225"/>
      <c r="HM98" s="226"/>
      <c r="HN98" s="571"/>
      <c r="HO98" s="227"/>
      <c r="HP98" s="225" t="s">
        <v>1497</v>
      </c>
      <c r="HQ98" s="226" t="s">
        <v>1498</v>
      </c>
      <c r="HR98" s="571" t="s">
        <v>349</v>
      </c>
      <c r="HS98" s="227">
        <v>962</v>
      </c>
      <c r="HT98" s="225"/>
      <c r="HU98" s="226"/>
      <c r="HV98" s="427"/>
      <c r="HW98" s="227"/>
      <c r="HX98" s="225"/>
      <c r="HY98" s="226"/>
      <c r="HZ98" s="427"/>
      <c r="IA98" s="227"/>
      <c r="IB98" s="138"/>
      <c r="IC98" s="226"/>
      <c r="ID98" s="427"/>
      <c r="IE98" s="227"/>
      <c r="IG98" s="708"/>
      <c r="IH98" s="705"/>
      <c r="II98" s="709"/>
      <c r="IK98" s="574">
        <f t="shared" si="33"/>
        <v>962</v>
      </c>
      <c r="IL98" s="229">
        <f t="shared" si="29"/>
        <v>222</v>
      </c>
      <c r="IM98" s="224" t="str">
        <f t="shared" si="30"/>
        <v>1'04"89</v>
      </c>
      <c r="IN98" s="224" t="str">
        <f t="shared" si="31"/>
        <v>100m PAP FB</v>
      </c>
    </row>
    <row r="99" spans="1:248" s="229" customFormat="1" ht="15.75" thickBot="1">
      <c r="A99" s="145" t="s">
        <v>137</v>
      </c>
      <c r="B99" s="266" t="s">
        <v>168</v>
      </c>
      <c r="C99" s="133">
        <v>2002</v>
      </c>
      <c r="D99" s="134">
        <f t="shared" si="34"/>
        <v>15</v>
      </c>
      <c r="E99" s="354" t="str">
        <f t="shared" si="23"/>
        <v>Minime</v>
      </c>
      <c r="F99" s="225" t="s">
        <v>84</v>
      </c>
      <c r="G99" s="226" t="s">
        <v>522</v>
      </c>
      <c r="H99" s="571" t="s">
        <v>354</v>
      </c>
      <c r="I99" s="227">
        <v>827</v>
      </c>
      <c r="J99" s="225"/>
      <c r="K99" s="226"/>
      <c r="L99" s="571"/>
      <c r="M99" s="227"/>
      <c r="N99" s="225"/>
      <c r="O99" s="226"/>
      <c r="P99" s="571"/>
      <c r="Q99" s="227"/>
      <c r="R99" s="225" t="s">
        <v>365</v>
      </c>
      <c r="S99" s="226" t="s">
        <v>605</v>
      </c>
      <c r="T99" s="571" t="s">
        <v>353</v>
      </c>
      <c r="U99" s="227">
        <v>897</v>
      </c>
      <c r="V99" s="225" t="s">
        <v>681</v>
      </c>
      <c r="W99" s="226" t="s">
        <v>683</v>
      </c>
      <c r="X99" s="571" t="s">
        <v>380</v>
      </c>
      <c r="Y99" s="227">
        <v>894</v>
      </c>
      <c r="Z99" s="225"/>
      <c r="AA99" s="226"/>
      <c r="AB99" s="571"/>
      <c r="AC99" s="227"/>
      <c r="AD99" s="225"/>
      <c r="AE99" s="226"/>
      <c r="AF99" s="571"/>
      <c r="AG99" s="227"/>
      <c r="AH99" s="225" t="s">
        <v>366</v>
      </c>
      <c r="AI99" s="226" t="s">
        <v>767</v>
      </c>
      <c r="AJ99" s="571" t="s">
        <v>667</v>
      </c>
      <c r="AK99" s="227">
        <v>888</v>
      </c>
      <c r="AL99" s="225"/>
      <c r="AM99" s="226"/>
      <c r="AN99" s="571"/>
      <c r="AO99" s="227"/>
      <c r="AP99" s="225"/>
      <c r="AQ99" s="226"/>
      <c r="AR99" s="571"/>
      <c r="AS99" s="227"/>
      <c r="AT99" s="225"/>
      <c r="AU99" s="226"/>
      <c r="AV99" s="571"/>
      <c r="AW99" s="227"/>
      <c r="AX99" s="225" t="s">
        <v>367</v>
      </c>
      <c r="AY99" s="226" t="s">
        <v>841</v>
      </c>
      <c r="AZ99" s="571" t="s">
        <v>478</v>
      </c>
      <c r="BA99" s="227">
        <v>820</v>
      </c>
      <c r="BB99" s="225"/>
      <c r="BC99" s="226"/>
      <c r="BD99" s="571"/>
      <c r="BE99" s="227"/>
      <c r="BF99" s="266">
        <f t="shared" si="32"/>
        <v>16</v>
      </c>
      <c r="BG99" s="354" t="str">
        <f t="shared" si="24"/>
        <v>Cadet</v>
      </c>
      <c r="BH99" s="225"/>
      <c r="BI99" s="226"/>
      <c r="BJ99" s="571"/>
      <c r="BK99" s="227"/>
      <c r="BL99" s="225"/>
      <c r="BM99" s="226"/>
      <c r="BN99" s="571"/>
      <c r="BO99" s="227"/>
      <c r="BP99" s="225"/>
      <c r="BQ99" s="226"/>
      <c r="BR99" s="571"/>
      <c r="BS99" s="227"/>
      <c r="BT99" s="225"/>
      <c r="BU99" s="226"/>
      <c r="BV99" s="571"/>
      <c r="BW99" s="227"/>
      <c r="BX99" s="225"/>
      <c r="BY99" s="226"/>
      <c r="BZ99" s="571"/>
      <c r="CA99" s="227"/>
      <c r="CB99" s="225" t="s">
        <v>369</v>
      </c>
      <c r="CC99" s="226" t="s">
        <v>961</v>
      </c>
      <c r="CD99" s="571" t="s">
        <v>493</v>
      </c>
      <c r="CE99" s="227">
        <v>919</v>
      </c>
      <c r="CF99" s="225"/>
      <c r="CG99" s="226"/>
      <c r="CH99" s="571"/>
      <c r="CI99" s="227"/>
      <c r="CJ99" s="225"/>
      <c r="CK99" s="226"/>
      <c r="CL99" s="571"/>
      <c r="CM99" s="227"/>
      <c r="CN99" s="225"/>
      <c r="CO99" s="226"/>
      <c r="CP99" s="571"/>
      <c r="CQ99" s="227"/>
      <c r="CR99" s="225" t="s">
        <v>347</v>
      </c>
      <c r="CS99" s="226" t="s">
        <v>1063</v>
      </c>
      <c r="CT99" s="571" t="s">
        <v>348</v>
      </c>
      <c r="CU99" s="227">
        <v>870</v>
      </c>
      <c r="CV99" s="225"/>
      <c r="CW99" s="226"/>
      <c r="CX99" s="571"/>
      <c r="CY99" s="227"/>
      <c r="CZ99" s="225"/>
      <c r="DA99" s="226"/>
      <c r="DB99" s="571"/>
      <c r="DC99" s="227"/>
      <c r="DD99" s="225"/>
      <c r="DE99" s="226"/>
      <c r="DF99" s="571"/>
      <c r="DG99" s="227"/>
      <c r="DH99" s="225"/>
      <c r="DI99" s="226"/>
      <c r="DJ99" s="571"/>
      <c r="DK99" s="227"/>
      <c r="DL99" s="225"/>
      <c r="DM99" s="226"/>
      <c r="DN99" s="571"/>
      <c r="DO99" s="227"/>
      <c r="DP99" s="225"/>
      <c r="DQ99" s="226"/>
      <c r="DR99" s="571"/>
      <c r="DS99" s="227"/>
      <c r="DT99" s="225"/>
      <c r="DU99" s="226"/>
      <c r="DV99" s="571"/>
      <c r="DW99" s="227"/>
      <c r="DX99" s="225"/>
      <c r="DY99" s="226"/>
      <c r="DZ99" s="571"/>
      <c r="EA99" s="227"/>
      <c r="EB99" s="225"/>
      <c r="EC99" s="226"/>
      <c r="ED99" s="571"/>
      <c r="EE99" s="227"/>
      <c r="EF99" s="225" t="s">
        <v>347</v>
      </c>
      <c r="EG99" s="226" t="s">
        <v>1169</v>
      </c>
      <c r="EH99" s="571" t="s">
        <v>447</v>
      </c>
      <c r="EI99" s="227">
        <v>904</v>
      </c>
      <c r="EJ99" s="225"/>
      <c r="EK99" s="226"/>
      <c r="EL99" s="571"/>
      <c r="EM99" s="227"/>
      <c r="EN99" s="225"/>
      <c r="EO99" s="226"/>
      <c r="EP99" s="571"/>
      <c r="EQ99" s="227"/>
      <c r="ER99" s="225"/>
      <c r="ES99" s="226"/>
      <c r="ET99" s="571"/>
      <c r="EU99" s="227"/>
      <c r="EV99" s="225"/>
      <c r="EW99" s="226"/>
      <c r="EX99" s="571"/>
      <c r="EY99" s="227"/>
      <c r="EZ99" s="225"/>
      <c r="FA99" s="226"/>
      <c r="FB99" s="571"/>
      <c r="FC99" s="227"/>
      <c r="FD99" s="225"/>
      <c r="FE99" s="226"/>
      <c r="FF99" s="571"/>
      <c r="FG99" s="227"/>
      <c r="FH99" s="225"/>
      <c r="FI99" s="226"/>
      <c r="FJ99" s="571"/>
      <c r="FK99" s="227"/>
      <c r="FL99" s="225"/>
      <c r="FM99" s="226"/>
      <c r="FN99" s="571"/>
      <c r="FO99" s="227"/>
      <c r="FP99" s="225"/>
      <c r="FQ99" s="226"/>
      <c r="FR99" s="571"/>
      <c r="FS99" s="227"/>
      <c r="FT99" s="225"/>
      <c r="FU99" s="226"/>
      <c r="FV99" s="571"/>
      <c r="FW99" s="227"/>
      <c r="FX99" s="225"/>
      <c r="FY99" s="226"/>
      <c r="FZ99" s="571"/>
      <c r="GA99" s="227"/>
      <c r="GB99" s="225"/>
      <c r="GC99" s="226"/>
      <c r="GD99" s="571"/>
      <c r="GE99" s="227"/>
      <c r="GF99" s="225"/>
      <c r="GG99" s="226"/>
      <c r="GH99" s="571"/>
      <c r="GI99" s="227"/>
      <c r="GJ99" s="225"/>
      <c r="GK99" s="226"/>
      <c r="GL99" s="571"/>
      <c r="GM99" s="227"/>
      <c r="GN99" s="225"/>
      <c r="GO99" s="226"/>
      <c r="GP99" s="571"/>
      <c r="GQ99" s="227"/>
      <c r="GR99" s="225"/>
      <c r="GS99" s="226"/>
      <c r="GT99" s="571"/>
      <c r="GU99" s="227"/>
      <c r="GV99" s="225"/>
      <c r="GW99" s="226"/>
      <c r="GX99" s="571"/>
      <c r="GY99" s="227"/>
      <c r="GZ99" s="225"/>
      <c r="HA99" s="226"/>
      <c r="HB99" s="571"/>
      <c r="HC99" s="227"/>
      <c r="HD99" s="225" t="s">
        <v>369</v>
      </c>
      <c r="HE99" s="226" t="s">
        <v>1445</v>
      </c>
      <c r="HF99" s="571" t="s">
        <v>497</v>
      </c>
      <c r="HG99" s="227">
        <v>853</v>
      </c>
      <c r="HH99" s="225"/>
      <c r="HI99" s="226"/>
      <c r="HJ99" s="571"/>
      <c r="HK99" s="227"/>
      <c r="HL99" s="225"/>
      <c r="HM99" s="226"/>
      <c r="HN99" s="571"/>
      <c r="HO99" s="227"/>
      <c r="HP99" s="225" t="s">
        <v>1499</v>
      </c>
      <c r="HQ99" s="226" t="s">
        <v>1500</v>
      </c>
      <c r="HR99" s="571" t="s">
        <v>348</v>
      </c>
      <c r="HS99" s="227">
        <v>979</v>
      </c>
      <c r="HT99" s="225"/>
      <c r="HU99" s="226"/>
      <c r="HV99" s="427"/>
      <c r="HW99" s="227"/>
      <c r="HX99" s="225"/>
      <c r="HY99" s="226"/>
      <c r="HZ99" s="427"/>
      <c r="IA99" s="227"/>
      <c r="IB99" s="138"/>
      <c r="IC99" s="226"/>
      <c r="ID99" s="427"/>
      <c r="IE99" s="227"/>
      <c r="IG99" s="708"/>
      <c r="IH99" s="705"/>
      <c r="II99" s="709"/>
      <c r="IK99" s="574">
        <f t="shared" si="33"/>
        <v>979</v>
      </c>
      <c r="IL99" s="229">
        <f t="shared" si="29"/>
        <v>222</v>
      </c>
      <c r="IM99" s="224" t="str">
        <f t="shared" si="30"/>
        <v>1'04"25</v>
      </c>
      <c r="IN99" s="224" t="str">
        <f t="shared" si="31"/>
        <v xml:space="preserve">100m PAP </v>
      </c>
    </row>
    <row r="100" spans="1:248" s="229" customFormat="1" ht="15.75" thickBot="1">
      <c r="A100" s="145" t="s">
        <v>137</v>
      </c>
      <c r="B100" s="266" t="s">
        <v>168</v>
      </c>
      <c r="C100" s="133">
        <v>2002</v>
      </c>
      <c r="D100" s="134">
        <f t="shared" si="34"/>
        <v>15</v>
      </c>
      <c r="E100" s="354" t="str">
        <f t="shared" si="23"/>
        <v>Minime</v>
      </c>
      <c r="F100" s="225" t="s">
        <v>347</v>
      </c>
      <c r="G100" s="226" t="s">
        <v>553</v>
      </c>
      <c r="H100" s="571" t="s">
        <v>350</v>
      </c>
      <c r="I100" s="227">
        <v>921</v>
      </c>
      <c r="J100" s="225"/>
      <c r="K100" s="226"/>
      <c r="L100" s="571"/>
      <c r="M100" s="227"/>
      <c r="N100" s="225"/>
      <c r="O100" s="226"/>
      <c r="P100" s="571"/>
      <c r="Q100" s="227"/>
      <c r="R100" s="225" t="s">
        <v>366</v>
      </c>
      <c r="S100" s="226" t="s">
        <v>606</v>
      </c>
      <c r="T100" s="571" t="s">
        <v>380</v>
      </c>
      <c r="U100" s="227">
        <v>884</v>
      </c>
      <c r="V100" s="225" t="s">
        <v>670</v>
      </c>
      <c r="W100" s="226" t="s">
        <v>684</v>
      </c>
      <c r="X100" s="571" t="s">
        <v>667</v>
      </c>
      <c r="Y100" s="227">
        <v>891</v>
      </c>
      <c r="Z100" s="225"/>
      <c r="AA100" s="226"/>
      <c r="AB100" s="571"/>
      <c r="AC100" s="227"/>
      <c r="AD100" s="225"/>
      <c r="AE100" s="226"/>
      <c r="AF100" s="571"/>
      <c r="AG100" s="227"/>
      <c r="AH100" s="225" t="s">
        <v>367</v>
      </c>
      <c r="AI100" s="226" t="s">
        <v>768</v>
      </c>
      <c r="AJ100" s="571" t="s">
        <v>596</v>
      </c>
      <c r="AK100" s="227">
        <v>925</v>
      </c>
      <c r="AL100" s="225"/>
      <c r="AM100" s="226"/>
      <c r="AN100" s="571"/>
      <c r="AO100" s="227"/>
      <c r="AP100" s="225"/>
      <c r="AQ100" s="226"/>
      <c r="AR100" s="571"/>
      <c r="AS100" s="227"/>
      <c r="AT100" s="225"/>
      <c r="AU100" s="226"/>
      <c r="AV100" s="571"/>
      <c r="AW100" s="227"/>
      <c r="AX100" s="225" t="s">
        <v>347</v>
      </c>
      <c r="AY100" s="226" t="s">
        <v>842</v>
      </c>
      <c r="AZ100" s="571" t="s">
        <v>478</v>
      </c>
      <c r="BA100" s="227">
        <v>907</v>
      </c>
      <c r="BB100" s="225"/>
      <c r="BC100" s="226"/>
      <c r="BD100" s="571"/>
      <c r="BE100" s="227"/>
      <c r="BF100" s="266">
        <f t="shared" si="32"/>
        <v>16</v>
      </c>
      <c r="BG100" s="354" t="str">
        <f t="shared" si="24"/>
        <v>Cadet</v>
      </c>
      <c r="BH100" s="225"/>
      <c r="BI100" s="226"/>
      <c r="BJ100" s="571"/>
      <c r="BK100" s="227"/>
      <c r="BL100" s="225"/>
      <c r="BM100" s="226"/>
      <c r="BN100" s="571"/>
      <c r="BO100" s="227"/>
      <c r="BP100" s="225"/>
      <c r="BQ100" s="226"/>
      <c r="BR100" s="571"/>
      <c r="BS100" s="227"/>
      <c r="BT100" s="225"/>
      <c r="BU100" s="226"/>
      <c r="BV100" s="571"/>
      <c r="BW100" s="227"/>
      <c r="BX100" s="225"/>
      <c r="BY100" s="226"/>
      <c r="BZ100" s="571"/>
      <c r="CA100" s="227"/>
      <c r="CB100" s="225"/>
      <c r="CC100" s="226"/>
      <c r="CD100" s="571"/>
      <c r="CE100" s="227"/>
      <c r="CF100" s="225"/>
      <c r="CG100" s="226"/>
      <c r="CH100" s="571"/>
      <c r="CI100" s="227"/>
      <c r="CJ100" s="225"/>
      <c r="CK100" s="226"/>
      <c r="CL100" s="571"/>
      <c r="CM100" s="227"/>
      <c r="CN100" s="225"/>
      <c r="CO100" s="226"/>
      <c r="CP100" s="571"/>
      <c r="CQ100" s="227"/>
      <c r="CR100" s="225" t="s">
        <v>374</v>
      </c>
      <c r="CS100" s="226" t="s">
        <v>1064</v>
      </c>
      <c r="CT100" s="571" t="s">
        <v>355</v>
      </c>
      <c r="CU100" s="227">
        <v>833</v>
      </c>
      <c r="CV100" s="225"/>
      <c r="CW100" s="226"/>
      <c r="CX100" s="571"/>
      <c r="CY100" s="227"/>
      <c r="CZ100" s="225"/>
      <c r="DA100" s="226"/>
      <c r="DB100" s="571"/>
      <c r="DC100" s="227"/>
      <c r="DD100" s="225"/>
      <c r="DE100" s="226"/>
      <c r="DF100" s="571"/>
      <c r="DG100" s="227"/>
      <c r="DH100" s="225"/>
      <c r="DI100" s="226"/>
      <c r="DJ100" s="571"/>
      <c r="DK100" s="227"/>
      <c r="DL100" s="225"/>
      <c r="DM100" s="226"/>
      <c r="DN100" s="571"/>
      <c r="DO100" s="227"/>
      <c r="DP100" s="225"/>
      <c r="DQ100" s="226"/>
      <c r="DR100" s="571"/>
      <c r="DS100" s="227"/>
      <c r="DT100" s="225"/>
      <c r="DU100" s="226"/>
      <c r="DV100" s="571"/>
      <c r="DW100" s="227"/>
      <c r="DX100" s="225"/>
      <c r="DY100" s="226"/>
      <c r="DZ100" s="571"/>
      <c r="EA100" s="227"/>
      <c r="EB100" s="225"/>
      <c r="EC100" s="226"/>
      <c r="ED100" s="571"/>
      <c r="EE100" s="227"/>
      <c r="EF100" s="225" t="s">
        <v>374</v>
      </c>
      <c r="EG100" s="226" t="s">
        <v>1170</v>
      </c>
      <c r="EH100" s="571" t="s">
        <v>570</v>
      </c>
      <c r="EI100" s="227">
        <v>827</v>
      </c>
      <c r="EJ100" s="225"/>
      <c r="EK100" s="226"/>
      <c r="EL100" s="571"/>
      <c r="EM100" s="227"/>
      <c r="EN100" s="225"/>
      <c r="EO100" s="226"/>
      <c r="EP100" s="571"/>
      <c r="EQ100" s="227"/>
      <c r="ER100" s="225"/>
      <c r="ES100" s="226"/>
      <c r="ET100" s="571"/>
      <c r="EU100" s="227"/>
      <c r="EV100" s="225"/>
      <c r="EW100" s="226"/>
      <c r="EX100" s="571"/>
      <c r="EY100" s="227"/>
      <c r="EZ100" s="225"/>
      <c r="FA100" s="226"/>
      <c r="FB100" s="571"/>
      <c r="FC100" s="227"/>
      <c r="FD100" s="225"/>
      <c r="FE100" s="226"/>
      <c r="FF100" s="571"/>
      <c r="FG100" s="227"/>
      <c r="FH100" s="225"/>
      <c r="FI100" s="226"/>
      <c r="FJ100" s="571"/>
      <c r="FK100" s="227"/>
      <c r="FL100" s="225"/>
      <c r="FM100" s="226"/>
      <c r="FN100" s="571"/>
      <c r="FO100" s="227"/>
      <c r="FP100" s="225"/>
      <c r="FQ100" s="226"/>
      <c r="FR100" s="571"/>
      <c r="FS100" s="227"/>
      <c r="FT100" s="225"/>
      <c r="FU100" s="226"/>
      <c r="FV100" s="571"/>
      <c r="FW100" s="227"/>
      <c r="FX100" s="225"/>
      <c r="FY100" s="226"/>
      <c r="FZ100" s="571"/>
      <c r="GA100" s="227"/>
      <c r="GB100" s="225"/>
      <c r="GC100" s="226"/>
      <c r="GD100" s="571"/>
      <c r="GE100" s="227"/>
      <c r="GF100" s="225"/>
      <c r="GG100" s="226"/>
      <c r="GH100" s="571"/>
      <c r="GI100" s="227"/>
      <c r="GJ100" s="225"/>
      <c r="GK100" s="226"/>
      <c r="GL100" s="571"/>
      <c r="GM100" s="227"/>
      <c r="GN100" s="225"/>
      <c r="GO100" s="226"/>
      <c r="GP100" s="571"/>
      <c r="GQ100" s="227"/>
      <c r="GR100" s="225"/>
      <c r="GS100" s="226"/>
      <c r="GT100" s="571"/>
      <c r="GU100" s="227"/>
      <c r="GV100" s="225"/>
      <c r="GW100" s="226"/>
      <c r="GX100" s="571"/>
      <c r="GY100" s="227"/>
      <c r="GZ100" s="225"/>
      <c r="HA100" s="226"/>
      <c r="HB100" s="571"/>
      <c r="HC100" s="227"/>
      <c r="HD100" s="225" t="s">
        <v>372</v>
      </c>
      <c r="HE100" s="226" t="s">
        <v>1446</v>
      </c>
      <c r="HF100" s="571" t="s">
        <v>609</v>
      </c>
      <c r="HG100" s="227">
        <v>835</v>
      </c>
      <c r="HH100" s="225"/>
      <c r="HI100" s="226"/>
      <c r="HJ100" s="571"/>
      <c r="HK100" s="227"/>
      <c r="HL100" s="225"/>
      <c r="HM100" s="226"/>
      <c r="HN100" s="571"/>
      <c r="HO100" s="227"/>
      <c r="HP100" s="225" t="s">
        <v>1501</v>
      </c>
      <c r="HQ100" s="226" t="s">
        <v>1502</v>
      </c>
      <c r="HR100" s="571" t="s">
        <v>350</v>
      </c>
      <c r="HS100" s="227">
        <v>917</v>
      </c>
      <c r="HT100" s="225"/>
      <c r="HU100" s="226"/>
      <c r="HV100" s="427"/>
      <c r="HW100" s="227"/>
      <c r="HX100" s="225"/>
      <c r="HY100" s="226"/>
      <c r="HZ100" s="427"/>
      <c r="IA100" s="227"/>
      <c r="IB100" s="138"/>
      <c r="IC100" s="226"/>
      <c r="ID100" s="427"/>
      <c r="IE100" s="227"/>
      <c r="IG100" s="708"/>
      <c r="IH100" s="705"/>
      <c r="II100" s="709"/>
      <c r="IK100" s="574">
        <f t="shared" si="33"/>
        <v>925</v>
      </c>
      <c r="IL100" s="229">
        <f t="shared" si="29"/>
        <v>32</v>
      </c>
      <c r="IM100" s="224" t="str">
        <f t="shared" si="30"/>
        <v>2'39"76</v>
      </c>
      <c r="IN100" s="224" t="str">
        <f t="shared" si="31"/>
        <v>200m BRA</v>
      </c>
    </row>
    <row r="101" spans="1:248" s="229" customFormat="1" ht="15.75" thickBot="1">
      <c r="A101" s="145" t="s">
        <v>137</v>
      </c>
      <c r="B101" s="266" t="s">
        <v>168</v>
      </c>
      <c r="C101" s="133">
        <v>2002</v>
      </c>
      <c r="D101" s="134">
        <f t="shared" si="34"/>
        <v>15</v>
      </c>
      <c r="E101" s="354" t="str">
        <f t="shared" si="23"/>
        <v>Minime</v>
      </c>
      <c r="F101" s="225"/>
      <c r="G101" s="226"/>
      <c r="H101" s="571"/>
      <c r="I101" s="227"/>
      <c r="J101" s="225"/>
      <c r="K101" s="226"/>
      <c r="L101" s="571"/>
      <c r="M101" s="227"/>
      <c r="N101" s="225"/>
      <c r="O101" s="226"/>
      <c r="P101" s="571"/>
      <c r="Q101" s="227"/>
      <c r="R101" s="225" t="s">
        <v>367</v>
      </c>
      <c r="S101" s="226" t="s">
        <v>607</v>
      </c>
      <c r="T101" s="571" t="s">
        <v>354</v>
      </c>
      <c r="U101" s="227">
        <v>889</v>
      </c>
      <c r="V101" s="225"/>
      <c r="W101" s="226"/>
      <c r="X101" s="571"/>
      <c r="Y101" s="227"/>
      <c r="Z101" s="225"/>
      <c r="AA101" s="226"/>
      <c r="AB101" s="571"/>
      <c r="AC101" s="227"/>
      <c r="AD101" s="225"/>
      <c r="AE101" s="226"/>
      <c r="AF101" s="571"/>
      <c r="AG101" s="227"/>
      <c r="AH101" s="225" t="s">
        <v>347</v>
      </c>
      <c r="AI101" s="226" t="s">
        <v>769</v>
      </c>
      <c r="AJ101" s="571" t="s">
        <v>355</v>
      </c>
      <c r="AK101" s="227">
        <v>948</v>
      </c>
      <c r="AL101" s="225"/>
      <c r="AM101" s="226"/>
      <c r="AN101" s="571"/>
      <c r="AO101" s="227"/>
      <c r="AP101" s="225"/>
      <c r="AQ101" s="226"/>
      <c r="AR101" s="571"/>
      <c r="AS101" s="227"/>
      <c r="AT101" s="225"/>
      <c r="AU101" s="226"/>
      <c r="AV101" s="571"/>
      <c r="AW101" s="227"/>
      <c r="AX101" s="225"/>
      <c r="AY101" s="226"/>
      <c r="AZ101" s="571"/>
      <c r="BA101" s="227"/>
      <c r="BB101" s="225"/>
      <c r="BC101" s="226"/>
      <c r="BD101" s="571"/>
      <c r="BE101" s="227"/>
      <c r="BF101" s="266">
        <f t="shared" si="32"/>
        <v>16</v>
      </c>
      <c r="BG101" s="354" t="str">
        <f t="shared" si="24"/>
        <v>Cadet</v>
      </c>
      <c r="BH101" s="225"/>
      <c r="BI101" s="226"/>
      <c r="BJ101" s="571"/>
      <c r="BK101" s="227"/>
      <c r="BL101" s="225"/>
      <c r="BM101" s="226"/>
      <c r="BN101" s="571"/>
      <c r="BO101" s="227"/>
      <c r="BP101" s="225"/>
      <c r="BQ101" s="226"/>
      <c r="BR101" s="571"/>
      <c r="BS101" s="227"/>
      <c r="BT101" s="225"/>
      <c r="BU101" s="226"/>
      <c r="BV101" s="571"/>
      <c r="BW101" s="227"/>
      <c r="BX101" s="225"/>
      <c r="BY101" s="226"/>
      <c r="BZ101" s="571"/>
      <c r="CA101" s="227"/>
      <c r="CB101" s="225"/>
      <c r="CC101" s="226"/>
      <c r="CD101" s="571"/>
      <c r="CE101" s="227"/>
      <c r="CF101" s="225"/>
      <c r="CG101" s="226"/>
      <c r="CH101" s="571"/>
      <c r="CI101" s="227"/>
      <c r="CJ101" s="225"/>
      <c r="CK101" s="226"/>
      <c r="CL101" s="571"/>
      <c r="CM101" s="227"/>
      <c r="CN101" s="225"/>
      <c r="CO101" s="226"/>
      <c r="CP101" s="571"/>
      <c r="CQ101" s="227"/>
      <c r="CR101" s="225"/>
      <c r="CS101" s="226"/>
      <c r="CT101" s="571"/>
      <c r="CU101" s="227"/>
      <c r="CV101" s="225"/>
      <c r="CW101" s="226"/>
      <c r="CX101" s="571"/>
      <c r="CY101" s="227"/>
      <c r="CZ101" s="225"/>
      <c r="DA101" s="226"/>
      <c r="DB101" s="571"/>
      <c r="DC101" s="227"/>
      <c r="DD101" s="225"/>
      <c r="DE101" s="226"/>
      <c r="DF101" s="571"/>
      <c r="DG101" s="227"/>
      <c r="DH101" s="225"/>
      <c r="DI101" s="226"/>
      <c r="DJ101" s="571"/>
      <c r="DK101" s="227"/>
      <c r="DL101" s="225"/>
      <c r="DM101" s="226"/>
      <c r="DN101" s="571"/>
      <c r="DO101" s="227"/>
      <c r="DP101" s="225"/>
      <c r="DQ101" s="226"/>
      <c r="DR101" s="571"/>
      <c r="DS101" s="227"/>
      <c r="DT101" s="225"/>
      <c r="DU101" s="226"/>
      <c r="DV101" s="571"/>
      <c r="DW101" s="227"/>
      <c r="DX101" s="225"/>
      <c r="DY101" s="226"/>
      <c r="DZ101" s="571"/>
      <c r="EA101" s="227"/>
      <c r="EB101" s="225"/>
      <c r="EC101" s="226"/>
      <c r="ED101" s="571"/>
      <c r="EE101" s="227"/>
      <c r="EF101" s="225"/>
      <c r="EG101" s="226"/>
      <c r="EH101" s="571"/>
      <c r="EI101" s="227"/>
      <c r="EJ101" s="225"/>
      <c r="EK101" s="226"/>
      <c r="EL101" s="571"/>
      <c r="EM101" s="227"/>
      <c r="EN101" s="225"/>
      <c r="EO101" s="226"/>
      <c r="EP101" s="571"/>
      <c r="EQ101" s="227"/>
      <c r="ER101" s="225"/>
      <c r="ES101" s="226"/>
      <c r="ET101" s="571"/>
      <c r="EU101" s="227"/>
      <c r="EV101" s="225"/>
      <c r="EW101" s="226"/>
      <c r="EX101" s="571"/>
      <c r="EY101" s="227"/>
      <c r="EZ101" s="225"/>
      <c r="FA101" s="226"/>
      <c r="FB101" s="571"/>
      <c r="FC101" s="227"/>
      <c r="FD101" s="225"/>
      <c r="FE101" s="226"/>
      <c r="FF101" s="571"/>
      <c r="FG101" s="227"/>
      <c r="FH101" s="225"/>
      <c r="FI101" s="226"/>
      <c r="FJ101" s="571"/>
      <c r="FK101" s="227"/>
      <c r="FL101" s="225"/>
      <c r="FM101" s="226"/>
      <c r="FN101" s="571"/>
      <c r="FO101" s="227"/>
      <c r="FP101" s="225"/>
      <c r="FQ101" s="226"/>
      <c r="FR101" s="571"/>
      <c r="FS101" s="227"/>
      <c r="FT101" s="225"/>
      <c r="FU101" s="226"/>
      <c r="FV101" s="571"/>
      <c r="FW101" s="227"/>
      <c r="FX101" s="225"/>
      <c r="FY101" s="226"/>
      <c r="FZ101" s="571"/>
      <c r="GA101" s="227"/>
      <c r="GB101" s="225"/>
      <c r="GC101" s="226"/>
      <c r="GD101" s="571"/>
      <c r="GE101" s="227"/>
      <c r="GF101" s="225"/>
      <c r="GG101" s="226"/>
      <c r="GH101" s="571"/>
      <c r="GI101" s="227"/>
      <c r="GJ101" s="225"/>
      <c r="GK101" s="226"/>
      <c r="GL101" s="571"/>
      <c r="GM101" s="227"/>
      <c r="GN101" s="225"/>
      <c r="GO101" s="226"/>
      <c r="GP101" s="571"/>
      <c r="GQ101" s="227"/>
      <c r="GR101" s="225"/>
      <c r="GS101" s="226"/>
      <c r="GT101" s="571"/>
      <c r="GU101" s="227"/>
      <c r="GV101" s="225"/>
      <c r="GW101" s="226"/>
      <c r="GX101" s="571"/>
      <c r="GY101" s="227"/>
      <c r="GZ101" s="225"/>
      <c r="HA101" s="226"/>
      <c r="HB101" s="571"/>
      <c r="HC101" s="227"/>
      <c r="HD101" s="225" t="s">
        <v>374</v>
      </c>
      <c r="HE101" s="226" t="s">
        <v>1447</v>
      </c>
      <c r="HF101" s="571" t="s">
        <v>447</v>
      </c>
      <c r="HG101" s="227">
        <v>809</v>
      </c>
      <c r="HH101" s="225"/>
      <c r="HI101" s="226"/>
      <c r="HJ101" s="571"/>
      <c r="HK101" s="227"/>
      <c r="HL101" s="225"/>
      <c r="HM101" s="226"/>
      <c r="HN101" s="571"/>
      <c r="HO101" s="227"/>
      <c r="HP101" s="225" t="s">
        <v>1503</v>
      </c>
      <c r="HQ101" s="226" t="s">
        <v>1504</v>
      </c>
      <c r="HR101" s="571" t="s">
        <v>667</v>
      </c>
      <c r="HS101" s="227">
        <v>891</v>
      </c>
      <c r="HT101" s="225"/>
      <c r="HU101" s="226"/>
      <c r="HV101" s="427"/>
      <c r="HW101" s="227"/>
      <c r="HX101" s="225"/>
      <c r="HY101" s="226"/>
      <c r="HZ101" s="427"/>
      <c r="IA101" s="227"/>
      <c r="IB101" s="138"/>
      <c r="IC101" s="226"/>
      <c r="ID101" s="427"/>
      <c r="IE101" s="227"/>
      <c r="IG101" s="708"/>
      <c r="IH101" s="705"/>
      <c r="II101" s="709"/>
      <c r="IK101" s="574">
        <f t="shared" si="33"/>
        <v>948</v>
      </c>
      <c r="IL101" s="229">
        <f t="shared" si="29"/>
        <v>32</v>
      </c>
      <c r="IM101" s="224" t="str">
        <f t="shared" si="30"/>
        <v>2'23"05</v>
      </c>
      <c r="IN101" s="224" t="str">
        <f t="shared" si="31"/>
        <v>200m 4N</v>
      </c>
    </row>
    <row r="102" spans="1:248" s="229" customFormat="1" ht="15.75" thickBot="1">
      <c r="A102" s="145" t="s">
        <v>137</v>
      </c>
      <c r="B102" s="266" t="s">
        <v>168</v>
      </c>
      <c r="C102" s="133">
        <v>2002</v>
      </c>
      <c r="D102" s="134">
        <f t="shared" si="34"/>
        <v>15</v>
      </c>
      <c r="E102" s="354" t="str">
        <f t="shared" si="23"/>
        <v>Minime</v>
      </c>
      <c r="F102" s="225"/>
      <c r="G102" s="226"/>
      <c r="H102" s="571"/>
      <c r="I102" s="227"/>
      <c r="J102" s="225"/>
      <c r="K102" s="226"/>
      <c r="L102" s="571"/>
      <c r="M102" s="227"/>
      <c r="N102" s="225"/>
      <c r="O102" s="226"/>
      <c r="P102" s="571"/>
      <c r="Q102" s="227"/>
      <c r="R102" s="225" t="s">
        <v>372</v>
      </c>
      <c r="S102" s="226" t="s">
        <v>608</v>
      </c>
      <c r="T102" s="571" t="s">
        <v>609</v>
      </c>
      <c r="U102" s="227">
        <v>947</v>
      </c>
      <c r="V102" s="225"/>
      <c r="W102" s="226"/>
      <c r="X102" s="571"/>
      <c r="Y102" s="227"/>
      <c r="Z102" s="225"/>
      <c r="AA102" s="226"/>
      <c r="AB102" s="571"/>
      <c r="AC102" s="227"/>
      <c r="AD102" s="225"/>
      <c r="AE102" s="226"/>
      <c r="AF102" s="571"/>
      <c r="AG102" s="227"/>
      <c r="AH102" s="225" t="s">
        <v>374</v>
      </c>
      <c r="AI102" s="226" t="s">
        <v>770</v>
      </c>
      <c r="AJ102" s="571" t="s">
        <v>596</v>
      </c>
      <c r="AK102" s="227">
        <v>917</v>
      </c>
      <c r="AL102" s="225"/>
      <c r="AM102" s="226"/>
      <c r="AN102" s="571"/>
      <c r="AO102" s="227"/>
      <c r="AP102" s="225"/>
      <c r="AQ102" s="226"/>
      <c r="AR102" s="571"/>
      <c r="AS102" s="227"/>
      <c r="AT102" s="225"/>
      <c r="AU102" s="226"/>
      <c r="AV102" s="571"/>
      <c r="AW102" s="227"/>
      <c r="AX102" s="225"/>
      <c r="AY102" s="226"/>
      <c r="AZ102" s="571"/>
      <c r="BA102" s="227"/>
      <c r="BB102" s="225"/>
      <c r="BC102" s="226"/>
      <c r="BD102" s="571"/>
      <c r="BE102" s="227"/>
      <c r="BF102" s="266">
        <f t="shared" si="32"/>
        <v>16</v>
      </c>
      <c r="BG102" s="354" t="str">
        <f t="shared" si="24"/>
        <v>Cadet</v>
      </c>
      <c r="BH102" s="225"/>
      <c r="BI102" s="226"/>
      <c r="BJ102" s="571"/>
      <c r="BK102" s="227"/>
      <c r="BL102" s="225"/>
      <c r="BM102" s="226"/>
      <c r="BN102" s="571"/>
      <c r="BO102" s="227"/>
      <c r="BP102" s="225"/>
      <c r="BQ102" s="226"/>
      <c r="BR102" s="571"/>
      <c r="BS102" s="227"/>
      <c r="BT102" s="225"/>
      <c r="BU102" s="226"/>
      <c r="BV102" s="571"/>
      <c r="BW102" s="227"/>
      <c r="BX102" s="225"/>
      <c r="BY102" s="226"/>
      <c r="BZ102" s="571"/>
      <c r="CA102" s="227"/>
      <c r="CB102" s="225"/>
      <c r="CC102" s="226"/>
      <c r="CD102" s="571"/>
      <c r="CE102" s="227"/>
      <c r="CF102" s="225"/>
      <c r="CG102" s="226"/>
      <c r="CH102" s="571"/>
      <c r="CI102" s="227"/>
      <c r="CJ102" s="225"/>
      <c r="CK102" s="226"/>
      <c r="CL102" s="571"/>
      <c r="CM102" s="227"/>
      <c r="CN102" s="225"/>
      <c r="CO102" s="226"/>
      <c r="CP102" s="571"/>
      <c r="CQ102" s="227"/>
      <c r="CR102" s="225"/>
      <c r="CS102" s="226"/>
      <c r="CT102" s="571"/>
      <c r="CU102" s="227"/>
      <c r="CV102" s="225"/>
      <c r="CW102" s="226"/>
      <c r="CX102" s="571"/>
      <c r="CY102" s="227"/>
      <c r="CZ102" s="225"/>
      <c r="DA102" s="226"/>
      <c r="DB102" s="571"/>
      <c r="DC102" s="227"/>
      <c r="DD102" s="225"/>
      <c r="DE102" s="226"/>
      <c r="DF102" s="571"/>
      <c r="DG102" s="227"/>
      <c r="DH102" s="225"/>
      <c r="DI102" s="226"/>
      <c r="DJ102" s="571"/>
      <c r="DK102" s="227"/>
      <c r="DL102" s="225"/>
      <c r="DM102" s="226"/>
      <c r="DN102" s="571"/>
      <c r="DO102" s="227"/>
      <c r="DP102" s="225"/>
      <c r="DQ102" s="226"/>
      <c r="DR102" s="571"/>
      <c r="DS102" s="227"/>
      <c r="DT102" s="225"/>
      <c r="DU102" s="226"/>
      <c r="DV102" s="571"/>
      <c r="DW102" s="227"/>
      <c r="DX102" s="225"/>
      <c r="DY102" s="226"/>
      <c r="DZ102" s="571"/>
      <c r="EA102" s="227"/>
      <c r="EB102" s="225"/>
      <c r="EC102" s="226"/>
      <c r="ED102" s="571"/>
      <c r="EE102" s="227"/>
      <c r="EF102" s="225"/>
      <c r="EG102" s="226"/>
      <c r="EH102" s="571"/>
      <c r="EI102" s="227"/>
      <c r="EJ102" s="225"/>
      <c r="EK102" s="226"/>
      <c r="EL102" s="571"/>
      <c r="EM102" s="227"/>
      <c r="EN102" s="225"/>
      <c r="EO102" s="226"/>
      <c r="EP102" s="571"/>
      <c r="EQ102" s="227"/>
      <c r="ER102" s="225"/>
      <c r="ES102" s="226"/>
      <c r="ET102" s="571"/>
      <c r="EU102" s="227"/>
      <c r="EV102" s="225"/>
      <c r="EW102" s="226"/>
      <c r="EX102" s="571"/>
      <c r="EY102" s="227"/>
      <c r="EZ102" s="225"/>
      <c r="FA102" s="226"/>
      <c r="FB102" s="571"/>
      <c r="FC102" s="227"/>
      <c r="FD102" s="225"/>
      <c r="FE102" s="226"/>
      <c r="FF102" s="571"/>
      <c r="FG102" s="227"/>
      <c r="FH102" s="225"/>
      <c r="FI102" s="226"/>
      <c r="FJ102" s="571"/>
      <c r="FK102" s="227"/>
      <c r="FL102" s="225"/>
      <c r="FM102" s="226"/>
      <c r="FN102" s="571"/>
      <c r="FO102" s="227"/>
      <c r="FP102" s="225"/>
      <c r="FQ102" s="226"/>
      <c r="FR102" s="571"/>
      <c r="FS102" s="227"/>
      <c r="FT102" s="225"/>
      <c r="FU102" s="226"/>
      <c r="FV102" s="571"/>
      <c r="FW102" s="227"/>
      <c r="FX102" s="225"/>
      <c r="FY102" s="226"/>
      <c r="FZ102" s="571"/>
      <c r="GA102" s="227"/>
      <c r="GB102" s="225"/>
      <c r="GC102" s="226"/>
      <c r="GD102" s="571"/>
      <c r="GE102" s="227"/>
      <c r="GF102" s="225"/>
      <c r="GG102" s="226"/>
      <c r="GH102" s="571"/>
      <c r="GI102" s="227"/>
      <c r="GJ102" s="225"/>
      <c r="GK102" s="226"/>
      <c r="GL102" s="571"/>
      <c r="GM102" s="227"/>
      <c r="GN102" s="225"/>
      <c r="GO102" s="226"/>
      <c r="GP102" s="571"/>
      <c r="GQ102" s="227"/>
      <c r="GR102" s="225"/>
      <c r="GS102" s="226"/>
      <c r="GT102" s="571"/>
      <c r="GU102" s="227"/>
      <c r="GV102" s="225"/>
      <c r="GW102" s="226"/>
      <c r="GX102" s="571"/>
      <c r="GY102" s="227"/>
      <c r="GZ102" s="225"/>
      <c r="HA102" s="226"/>
      <c r="HB102" s="571"/>
      <c r="HC102" s="227"/>
      <c r="HD102" s="225"/>
      <c r="HE102" s="226"/>
      <c r="HF102" s="571"/>
      <c r="HG102" s="227"/>
      <c r="HH102" s="225"/>
      <c r="HI102" s="226"/>
      <c r="HJ102" s="571"/>
      <c r="HK102" s="227"/>
      <c r="HL102" s="225"/>
      <c r="HM102" s="226"/>
      <c r="HN102" s="571"/>
      <c r="HO102" s="227"/>
      <c r="HP102" s="225" t="s">
        <v>1505</v>
      </c>
      <c r="HQ102" s="226" t="s">
        <v>1506</v>
      </c>
      <c r="HR102" s="571" t="s">
        <v>354</v>
      </c>
      <c r="HS102" s="227">
        <v>837</v>
      </c>
      <c r="HT102" s="225"/>
      <c r="HU102" s="226"/>
      <c r="HV102" s="427"/>
      <c r="HW102" s="227"/>
      <c r="HX102" s="225"/>
      <c r="HY102" s="226"/>
      <c r="HZ102" s="427"/>
      <c r="IA102" s="227"/>
      <c r="IB102" s="138"/>
      <c r="IC102" s="226"/>
      <c r="ID102" s="427"/>
      <c r="IE102" s="227"/>
      <c r="IG102" s="708"/>
      <c r="IH102" s="705"/>
      <c r="II102" s="709"/>
      <c r="IK102" s="574">
        <f t="shared" si="33"/>
        <v>947</v>
      </c>
      <c r="IL102" s="229">
        <f t="shared" si="29"/>
        <v>16</v>
      </c>
      <c r="IM102" s="224" t="str">
        <f t="shared" si="30"/>
        <v>1'05"44</v>
      </c>
      <c r="IN102" s="224" t="str">
        <f t="shared" si="31"/>
        <v>100m PAP</v>
      </c>
    </row>
    <row r="103" spans="1:248" s="229" customFormat="1" ht="15.75" thickBot="1">
      <c r="A103" s="145" t="s">
        <v>137</v>
      </c>
      <c r="B103" s="266" t="s">
        <v>168</v>
      </c>
      <c r="C103" s="133">
        <v>2002</v>
      </c>
      <c r="D103" s="134">
        <f t="shared" si="34"/>
        <v>15</v>
      </c>
      <c r="E103" s="354" t="str">
        <f t="shared" si="23"/>
        <v>Minime</v>
      </c>
      <c r="F103" s="225"/>
      <c r="G103" s="226"/>
      <c r="H103" s="571"/>
      <c r="I103" s="227"/>
      <c r="J103" s="225"/>
      <c r="K103" s="226"/>
      <c r="L103" s="571"/>
      <c r="M103" s="227"/>
      <c r="N103" s="225"/>
      <c r="O103" s="226"/>
      <c r="P103" s="571"/>
      <c r="Q103" s="227"/>
      <c r="R103" s="225" t="s">
        <v>374</v>
      </c>
      <c r="S103" s="226" t="s">
        <v>610</v>
      </c>
      <c r="T103" s="571" t="s">
        <v>355</v>
      </c>
      <c r="U103" s="227">
        <v>896</v>
      </c>
      <c r="V103" s="225"/>
      <c r="W103" s="226"/>
      <c r="X103" s="571"/>
      <c r="Y103" s="227"/>
      <c r="Z103" s="225"/>
      <c r="AA103" s="226"/>
      <c r="AB103" s="571"/>
      <c r="AC103" s="227"/>
      <c r="AD103" s="225"/>
      <c r="AE103" s="226"/>
      <c r="AF103" s="571"/>
      <c r="AG103" s="227"/>
      <c r="AH103" s="225"/>
      <c r="AI103" s="226"/>
      <c r="AJ103" s="571"/>
      <c r="AK103" s="227"/>
      <c r="AL103" s="225"/>
      <c r="AM103" s="226"/>
      <c r="AN103" s="571"/>
      <c r="AO103" s="227"/>
      <c r="AP103" s="225"/>
      <c r="AQ103" s="226"/>
      <c r="AR103" s="571"/>
      <c r="AS103" s="227"/>
      <c r="AT103" s="225"/>
      <c r="AU103" s="226"/>
      <c r="AV103" s="571"/>
      <c r="AW103" s="227"/>
      <c r="AX103" s="225"/>
      <c r="AY103" s="226"/>
      <c r="AZ103" s="571"/>
      <c r="BA103" s="227"/>
      <c r="BB103" s="225"/>
      <c r="BC103" s="226"/>
      <c r="BD103" s="571"/>
      <c r="BE103" s="227"/>
      <c r="BF103" s="266">
        <f t="shared" si="32"/>
        <v>16</v>
      </c>
      <c r="BG103" s="354" t="str">
        <f t="shared" si="24"/>
        <v>Cadet</v>
      </c>
      <c r="BH103" s="225"/>
      <c r="BI103" s="226"/>
      <c r="BJ103" s="571"/>
      <c r="BK103" s="227"/>
      <c r="BL103" s="225"/>
      <c r="BM103" s="226"/>
      <c r="BN103" s="571"/>
      <c r="BO103" s="227"/>
      <c r="BP103" s="225"/>
      <c r="BQ103" s="226"/>
      <c r="BR103" s="571"/>
      <c r="BS103" s="227"/>
      <c r="BT103" s="225"/>
      <c r="BU103" s="226"/>
      <c r="BV103" s="571"/>
      <c r="BW103" s="227"/>
      <c r="BX103" s="225"/>
      <c r="BY103" s="226"/>
      <c r="BZ103" s="571"/>
      <c r="CA103" s="227"/>
      <c r="CB103" s="225"/>
      <c r="CC103" s="226"/>
      <c r="CD103" s="571"/>
      <c r="CE103" s="227"/>
      <c r="CF103" s="225"/>
      <c r="CG103" s="226"/>
      <c r="CH103" s="571"/>
      <c r="CI103" s="227"/>
      <c r="CJ103" s="225"/>
      <c r="CK103" s="226"/>
      <c r="CL103" s="571"/>
      <c r="CM103" s="227"/>
      <c r="CN103" s="225"/>
      <c r="CO103" s="226"/>
      <c r="CP103" s="571"/>
      <c r="CQ103" s="227"/>
      <c r="CR103" s="225"/>
      <c r="CS103" s="226"/>
      <c r="CT103" s="571"/>
      <c r="CU103" s="227"/>
      <c r="CV103" s="225"/>
      <c r="CW103" s="226"/>
      <c r="CX103" s="571"/>
      <c r="CY103" s="227"/>
      <c r="CZ103" s="225"/>
      <c r="DA103" s="226"/>
      <c r="DB103" s="571"/>
      <c r="DC103" s="227"/>
      <c r="DD103" s="225"/>
      <c r="DE103" s="226"/>
      <c r="DF103" s="571"/>
      <c r="DG103" s="227"/>
      <c r="DH103" s="225"/>
      <c r="DI103" s="226"/>
      <c r="DJ103" s="571"/>
      <c r="DK103" s="227"/>
      <c r="DL103" s="225"/>
      <c r="DM103" s="226"/>
      <c r="DN103" s="571"/>
      <c r="DO103" s="227"/>
      <c r="DP103" s="225"/>
      <c r="DQ103" s="226"/>
      <c r="DR103" s="571"/>
      <c r="DS103" s="227"/>
      <c r="DT103" s="225"/>
      <c r="DU103" s="226"/>
      <c r="DV103" s="571"/>
      <c r="DW103" s="227"/>
      <c r="DX103" s="225"/>
      <c r="DY103" s="226"/>
      <c r="DZ103" s="571"/>
      <c r="EA103" s="227"/>
      <c r="EB103" s="225"/>
      <c r="EC103" s="226"/>
      <c r="ED103" s="571"/>
      <c r="EE103" s="227"/>
      <c r="EF103" s="225"/>
      <c r="EG103" s="226"/>
      <c r="EH103" s="571"/>
      <c r="EI103" s="227"/>
      <c r="EJ103" s="225"/>
      <c r="EK103" s="226"/>
      <c r="EL103" s="571"/>
      <c r="EM103" s="227"/>
      <c r="EN103" s="225"/>
      <c r="EO103" s="226"/>
      <c r="EP103" s="571"/>
      <c r="EQ103" s="227"/>
      <c r="ER103" s="225"/>
      <c r="ES103" s="226"/>
      <c r="ET103" s="571"/>
      <c r="EU103" s="227"/>
      <c r="EV103" s="225"/>
      <c r="EW103" s="226"/>
      <c r="EX103" s="571"/>
      <c r="EY103" s="227"/>
      <c r="EZ103" s="225"/>
      <c r="FA103" s="226"/>
      <c r="FB103" s="571"/>
      <c r="FC103" s="227"/>
      <c r="FD103" s="225"/>
      <c r="FE103" s="226"/>
      <c r="FF103" s="571"/>
      <c r="FG103" s="227"/>
      <c r="FH103" s="225"/>
      <c r="FI103" s="226"/>
      <c r="FJ103" s="571"/>
      <c r="FK103" s="227"/>
      <c r="FL103" s="225"/>
      <c r="FM103" s="226"/>
      <c r="FN103" s="571"/>
      <c r="FO103" s="227"/>
      <c r="FP103" s="225"/>
      <c r="FQ103" s="226"/>
      <c r="FR103" s="571"/>
      <c r="FS103" s="227"/>
      <c r="FT103" s="225"/>
      <c r="FU103" s="226"/>
      <c r="FV103" s="571"/>
      <c r="FW103" s="227"/>
      <c r="FX103" s="225"/>
      <c r="FY103" s="226"/>
      <c r="FZ103" s="571"/>
      <c r="GA103" s="227"/>
      <c r="GB103" s="225"/>
      <c r="GC103" s="226"/>
      <c r="GD103" s="571"/>
      <c r="GE103" s="227"/>
      <c r="GF103" s="225"/>
      <c r="GG103" s="226"/>
      <c r="GH103" s="571"/>
      <c r="GI103" s="227"/>
      <c r="GJ103" s="225"/>
      <c r="GK103" s="226"/>
      <c r="GL103" s="571"/>
      <c r="GM103" s="227"/>
      <c r="GN103" s="225"/>
      <c r="GO103" s="226"/>
      <c r="GP103" s="571"/>
      <c r="GQ103" s="227"/>
      <c r="GR103" s="225"/>
      <c r="GS103" s="226"/>
      <c r="GT103" s="571"/>
      <c r="GU103" s="227"/>
      <c r="GV103" s="225"/>
      <c r="GW103" s="226"/>
      <c r="GX103" s="571"/>
      <c r="GY103" s="227"/>
      <c r="GZ103" s="225"/>
      <c r="HA103" s="226"/>
      <c r="HB103" s="571"/>
      <c r="HC103" s="227"/>
      <c r="HD103" s="225"/>
      <c r="HE103" s="226"/>
      <c r="HF103" s="571"/>
      <c r="HG103" s="227"/>
      <c r="HH103" s="225"/>
      <c r="HI103" s="226"/>
      <c r="HJ103" s="571"/>
      <c r="HK103" s="227"/>
      <c r="HL103" s="225"/>
      <c r="HM103" s="226"/>
      <c r="HN103" s="571"/>
      <c r="HO103" s="227"/>
      <c r="HP103" s="225" t="s">
        <v>1507</v>
      </c>
      <c r="HQ103" s="226" t="s">
        <v>1508</v>
      </c>
      <c r="HR103" s="571" t="s">
        <v>355</v>
      </c>
      <c r="HS103" s="227">
        <v>850</v>
      </c>
      <c r="HT103" s="225"/>
      <c r="HU103" s="226"/>
      <c r="HV103" s="427"/>
      <c r="HW103" s="227"/>
      <c r="HX103" s="225"/>
      <c r="HY103" s="226"/>
      <c r="HZ103" s="427"/>
      <c r="IA103" s="227"/>
      <c r="IB103" s="138"/>
      <c r="IC103" s="226"/>
      <c r="ID103" s="427"/>
      <c r="IE103" s="227"/>
      <c r="IG103" s="708"/>
      <c r="IH103" s="705"/>
      <c r="II103" s="709"/>
      <c r="IK103" s="574">
        <f t="shared" si="33"/>
        <v>896</v>
      </c>
      <c r="IL103" s="229">
        <f t="shared" si="29"/>
        <v>16</v>
      </c>
      <c r="IM103" s="428" t="str">
        <f t="shared" si="30"/>
        <v>5'09"07</v>
      </c>
      <c r="IN103" s="428" t="str">
        <f t="shared" si="31"/>
        <v>400m 4N</v>
      </c>
    </row>
    <row r="104" spans="1:248" s="229" customFormat="1" ht="15.75" thickBot="1">
      <c r="A104" s="146" t="s">
        <v>137</v>
      </c>
      <c r="B104" s="265" t="s">
        <v>168</v>
      </c>
      <c r="C104" s="135">
        <v>2002</v>
      </c>
      <c r="D104" s="136">
        <f t="shared" si="34"/>
        <v>15</v>
      </c>
      <c r="E104" s="353" t="str">
        <f t="shared" si="23"/>
        <v>Minime</v>
      </c>
      <c r="F104" s="230"/>
      <c r="G104" s="232"/>
      <c r="H104" s="231"/>
      <c r="I104" s="233"/>
      <c r="J104" s="230"/>
      <c r="K104" s="232"/>
      <c r="L104" s="231"/>
      <c r="M104" s="233"/>
      <c r="N104" s="230"/>
      <c r="O104" s="232"/>
      <c r="P104" s="231"/>
      <c r="Q104" s="233"/>
      <c r="R104" s="230"/>
      <c r="S104" s="232"/>
      <c r="T104" s="231"/>
      <c r="U104" s="233"/>
      <c r="V104" s="230"/>
      <c r="W104" s="232"/>
      <c r="X104" s="231"/>
      <c r="Y104" s="233"/>
      <c r="Z104" s="230"/>
      <c r="AA104" s="232"/>
      <c r="AB104" s="231"/>
      <c r="AC104" s="233"/>
      <c r="AD104" s="230"/>
      <c r="AE104" s="232"/>
      <c r="AF104" s="231"/>
      <c r="AG104" s="233"/>
      <c r="AH104" s="230"/>
      <c r="AI104" s="232"/>
      <c r="AJ104" s="231"/>
      <c r="AK104" s="233"/>
      <c r="AL104" s="230"/>
      <c r="AM104" s="232"/>
      <c r="AN104" s="231"/>
      <c r="AO104" s="233"/>
      <c r="AP104" s="230"/>
      <c r="AQ104" s="232"/>
      <c r="AR104" s="231"/>
      <c r="AS104" s="233"/>
      <c r="AT104" s="230"/>
      <c r="AU104" s="232"/>
      <c r="AV104" s="231"/>
      <c r="AW104" s="233"/>
      <c r="AX104" s="230"/>
      <c r="AY104" s="232"/>
      <c r="AZ104" s="231"/>
      <c r="BA104" s="233"/>
      <c r="BB104" s="230"/>
      <c r="BC104" s="232"/>
      <c r="BD104" s="231"/>
      <c r="BE104" s="233"/>
      <c r="BF104" s="265">
        <f t="shared" si="32"/>
        <v>16</v>
      </c>
      <c r="BG104" s="353"/>
      <c r="BH104" s="230"/>
      <c r="BI104" s="232"/>
      <c r="BJ104" s="231"/>
      <c r="BK104" s="233"/>
      <c r="BL104" s="230"/>
      <c r="BM104" s="232"/>
      <c r="BN104" s="231"/>
      <c r="BO104" s="233"/>
      <c r="BP104" s="230"/>
      <c r="BQ104" s="232"/>
      <c r="BR104" s="231"/>
      <c r="BS104" s="233"/>
      <c r="BT104" s="230"/>
      <c r="BU104" s="232"/>
      <c r="BV104" s="231"/>
      <c r="BW104" s="233"/>
      <c r="BX104" s="230"/>
      <c r="BY104" s="232"/>
      <c r="BZ104" s="231"/>
      <c r="CA104" s="233"/>
      <c r="CB104" s="230"/>
      <c r="CC104" s="232"/>
      <c r="CD104" s="231"/>
      <c r="CE104" s="233"/>
      <c r="CF104" s="230"/>
      <c r="CG104" s="232"/>
      <c r="CH104" s="231"/>
      <c r="CI104" s="233"/>
      <c r="CJ104" s="230"/>
      <c r="CK104" s="232"/>
      <c r="CL104" s="231"/>
      <c r="CM104" s="233"/>
      <c r="CN104" s="230"/>
      <c r="CO104" s="232"/>
      <c r="CP104" s="231"/>
      <c r="CQ104" s="233"/>
      <c r="CR104" s="230"/>
      <c r="CS104" s="232"/>
      <c r="CT104" s="231"/>
      <c r="CU104" s="233"/>
      <c r="CV104" s="230"/>
      <c r="CW104" s="232"/>
      <c r="CX104" s="231"/>
      <c r="CY104" s="233"/>
      <c r="CZ104" s="230"/>
      <c r="DA104" s="232"/>
      <c r="DB104" s="231"/>
      <c r="DC104" s="233"/>
      <c r="DD104" s="230"/>
      <c r="DE104" s="232"/>
      <c r="DF104" s="231"/>
      <c r="DG104" s="233"/>
      <c r="DH104" s="230"/>
      <c r="DI104" s="232"/>
      <c r="DJ104" s="231"/>
      <c r="DK104" s="233"/>
      <c r="DL104" s="230"/>
      <c r="DM104" s="232"/>
      <c r="DN104" s="231"/>
      <c r="DO104" s="233"/>
      <c r="DP104" s="230"/>
      <c r="DQ104" s="232"/>
      <c r="DR104" s="231"/>
      <c r="DS104" s="233"/>
      <c r="DT104" s="230"/>
      <c r="DU104" s="232"/>
      <c r="DV104" s="231"/>
      <c r="DW104" s="233"/>
      <c r="DX104" s="230"/>
      <c r="DY104" s="232"/>
      <c r="DZ104" s="231"/>
      <c r="EA104" s="233"/>
      <c r="EB104" s="230"/>
      <c r="EC104" s="232"/>
      <c r="ED104" s="231"/>
      <c r="EE104" s="233"/>
      <c r="EF104" s="230"/>
      <c r="EG104" s="232"/>
      <c r="EH104" s="231"/>
      <c r="EI104" s="233"/>
      <c r="EJ104" s="230"/>
      <c r="EK104" s="232"/>
      <c r="EL104" s="231"/>
      <c r="EM104" s="233"/>
      <c r="EN104" s="230"/>
      <c r="EO104" s="232"/>
      <c r="EP104" s="231"/>
      <c r="EQ104" s="233"/>
      <c r="ER104" s="230"/>
      <c r="ES104" s="232"/>
      <c r="ET104" s="231"/>
      <c r="EU104" s="233"/>
      <c r="EV104" s="230"/>
      <c r="EW104" s="232"/>
      <c r="EX104" s="231"/>
      <c r="EY104" s="233"/>
      <c r="EZ104" s="230"/>
      <c r="FA104" s="232"/>
      <c r="FB104" s="231"/>
      <c r="FC104" s="233"/>
      <c r="FD104" s="230"/>
      <c r="FE104" s="232"/>
      <c r="FF104" s="231"/>
      <c r="FG104" s="233"/>
      <c r="FH104" s="230"/>
      <c r="FI104" s="232"/>
      <c r="FJ104" s="231"/>
      <c r="FK104" s="233"/>
      <c r="FL104" s="230"/>
      <c r="FM104" s="232"/>
      <c r="FN104" s="231"/>
      <c r="FO104" s="233"/>
      <c r="FP104" s="230"/>
      <c r="FQ104" s="232"/>
      <c r="FR104" s="231"/>
      <c r="FS104" s="233"/>
      <c r="FT104" s="230"/>
      <c r="FU104" s="232"/>
      <c r="FV104" s="231"/>
      <c r="FW104" s="233"/>
      <c r="FX104" s="230"/>
      <c r="FY104" s="232"/>
      <c r="FZ104" s="231"/>
      <c r="GA104" s="233"/>
      <c r="GB104" s="230"/>
      <c r="GC104" s="232"/>
      <c r="GD104" s="231"/>
      <c r="GE104" s="233"/>
      <c r="GF104" s="230"/>
      <c r="GG104" s="232"/>
      <c r="GH104" s="231"/>
      <c r="GI104" s="233"/>
      <c r="GJ104" s="230"/>
      <c r="GK104" s="232"/>
      <c r="GL104" s="231"/>
      <c r="GM104" s="233"/>
      <c r="GN104" s="230"/>
      <c r="GO104" s="232"/>
      <c r="GP104" s="231"/>
      <c r="GQ104" s="233"/>
      <c r="GR104" s="230"/>
      <c r="GS104" s="232"/>
      <c r="GT104" s="231"/>
      <c r="GU104" s="233"/>
      <c r="GV104" s="230"/>
      <c r="GW104" s="232"/>
      <c r="GX104" s="231"/>
      <c r="GY104" s="233"/>
      <c r="GZ104" s="230"/>
      <c r="HA104" s="232"/>
      <c r="HB104" s="231"/>
      <c r="HC104" s="233"/>
      <c r="HD104" s="230"/>
      <c r="HE104" s="232"/>
      <c r="HF104" s="231"/>
      <c r="HG104" s="233"/>
      <c r="HH104" s="230"/>
      <c r="HI104" s="232"/>
      <c r="HJ104" s="231"/>
      <c r="HK104" s="233"/>
      <c r="HL104" s="230"/>
      <c r="HM104" s="232"/>
      <c r="HN104" s="231"/>
      <c r="HO104" s="233"/>
      <c r="HP104" s="230"/>
      <c r="HQ104" s="232"/>
      <c r="HR104" s="231"/>
      <c r="HS104" s="233"/>
      <c r="HT104" s="230"/>
      <c r="HU104" s="232"/>
      <c r="HV104" s="231"/>
      <c r="HW104" s="233"/>
      <c r="HX104" s="230"/>
      <c r="HY104" s="232"/>
      <c r="HZ104" s="231"/>
      <c r="IA104" s="233"/>
      <c r="IB104" s="176"/>
      <c r="IC104" s="232"/>
      <c r="ID104" s="231"/>
      <c r="IE104" s="233"/>
      <c r="IG104" s="708"/>
      <c r="IH104" s="705"/>
      <c r="II104" s="709"/>
      <c r="IK104" s="574" t="str">
        <f t="shared" si="33"/>
        <v/>
      </c>
      <c r="IL104" s="229" t="str">
        <f t="shared" si="29"/>
        <v/>
      </c>
      <c r="IM104" s="428" t="str">
        <f t="shared" si="30"/>
        <v/>
      </c>
      <c r="IN104" s="428" t="str">
        <f t="shared" si="31"/>
        <v/>
      </c>
    </row>
    <row r="105" spans="1:248" s="229" customFormat="1" ht="15.75" thickBot="1">
      <c r="A105" s="148" t="s">
        <v>126</v>
      </c>
      <c r="B105" s="240" t="s">
        <v>168</v>
      </c>
      <c r="C105" s="235">
        <v>1954</v>
      </c>
      <c r="D105" s="236">
        <f t="shared" si="34"/>
        <v>63</v>
      </c>
      <c r="E105" s="352" t="str">
        <f t="shared" si="23"/>
        <v>M08</v>
      </c>
      <c r="F105" s="237"/>
      <c r="G105" s="238"/>
      <c r="H105" s="236"/>
      <c r="I105" s="239"/>
      <c r="J105" s="237"/>
      <c r="K105" s="238"/>
      <c r="L105" s="236"/>
      <c r="M105" s="239"/>
      <c r="N105" s="237"/>
      <c r="O105" s="238"/>
      <c r="P105" s="236"/>
      <c r="Q105" s="239"/>
      <c r="R105" s="237"/>
      <c r="S105" s="238"/>
      <c r="T105" s="236"/>
      <c r="U105" s="239"/>
      <c r="V105" s="237"/>
      <c r="W105" s="238"/>
      <c r="X105" s="236"/>
      <c r="Y105" s="239"/>
      <c r="Z105" s="237"/>
      <c r="AA105" s="238"/>
      <c r="AB105" s="236"/>
      <c r="AC105" s="239"/>
      <c r="AD105" s="237"/>
      <c r="AE105" s="238"/>
      <c r="AF105" s="236"/>
      <c r="AG105" s="239"/>
      <c r="AH105" s="237"/>
      <c r="AI105" s="238"/>
      <c r="AJ105" s="236"/>
      <c r="AK105" s="239"/>
      <c r="AL105" s="237"/>
      <c r="AM105" s="238"/>
      <c r="AN105" s="236"/>
      <c r="AO105" s="239"/>
      <c r="AP105" s="237"/>
      <c r="AQ105" s="238"/>
      <c r="AR105" s="236"/>
      <c r="AS105" s="239"/>
      <c r="AT105" s="237"/>
      <c r="AU105" s="238"/>
      <c r="AV105" s="236"/>
      <c r="AW105" s="239"/>
      <c r="AX105" s="237"/>
      <c r="AY105" s="238"/>
      <c r="AZ105" s="236"/>
      <c r="BA105" s="239"/>
      <c r="BB105" s="237"/>
      <c r="BC105" s="238"/>
      <c r="BD105" s="236"/>
      <c r="BE105" s="239"/>
      <c r="BF105" s="240">
        <f t="shared" si="32"/>
        <v>64</v>
      </c>
      <c r="BG105" s="352" t="str">
        <f t="shared" si="24"/>
        <v>M08</v>
      </c>
      <c r="BH105" s="237"/>
      <c r="BI105" s="238"/>
      <c r="BJ105" s="236"/>
      <c r="BK105" s="239"/>
      <c r="BL105" s="237"/>
      <c r="BM105" s="238"/>
      <c r="BN105" s="236"/>
      <c r="BO105" s="239"/>
      <c r="BP105" s="237"/>
      <c r="BQ105" s="238"/>
      <c r="BR105" s="236"/>
      <c r="BS105" s="239"/>
      <c r="BT105" s="237"/>
      <c r="BU105" s="238"/>
      <c r="BV105" s="236"/>
      <c r="BW105" s="239"/>
      <c r="BX105" s="237"/>
      <c r="BY105" s="238"/>
      <c r="BZ105" s="236"/>
      <c r="CA105" s="239"/>
      <c r="CB105" s="237"/>
      <c r="CC105" s="238"/>
      <c r="CD105" s="236"/>
      <c r="CE105" s="239"/>
      <c r="CF105" s="237"/>
      <c r="CG105" s="238"/>
      <c r="CH105" s="236"/>
      <c r="CI105" s="239"/>
      <c r="CJ105" s="237"/>
      <c r="CK105" s="238"/>
      <c r="CL105" s="236"/>
      <c r="CM105" s="239"/>
      <c r="CN105" s="237"/>
      <c r="CO105" s="238"/>
      <c r="CP105" s="236"/>
      <c r="CQ105" s="239"/>
      <c r="CR105" s="237"/>
      <c r="CS105" s="238"/>
      <c r="CT105" s="236"/>
      <c r="CU105" s="239"/>
      <c r="CV105" s="237"/>
      <c r="CW105" s="238"/>
      <c r="CX105" s="236"/>
      <c r="CY105" s="239"/>
      <c r="CZ105" s="237"/>
      <c r="DA105" s="238"/>
      <c r="DB105" s="236"/>
      <c r="DC105" s="239"/>
      <c r="DD105" s="237"/>
      <c r="DE105" s="238"/>
      <c r="DF105" s="236"/>
      <c r="DG105" s="239"/>
      <c r="DH105" s="237"/>
      <c r="DI105" s="238"/>
      <c r="DJ105" s="236"/>
      <c r="DK105" s="239"/>
      <c r="DL105" s="237"/>
      <c r="DM105" s="238"/>
      <c r="DN105" s="236"/>
      <c r="DO105" s="239"/>
      <c r="DP105" s="237"/>
      <c r="DQ105" s="238"/>
      <c r="DR105" s="236"/>
      <c r="DS105" s="239"/>
      <c r="DT105" s="237"/>
      <c r="DU105" s="238"/>
      <c r="DV105" s="236"/>
      <c r="DW105" s="239"/>
      <c r="DX105" s="237"/>
      <c r="DY105" s="238"/>
      <c r="DZ105" s="236"/>
      <c r="EA105" s="239"/>
      <c r="EB105" s="237"/>
      <c r="EC105" s="238"/>
      <c r="ED105" s="236"/>
      <c r="EE105" s="239"/>
      <c r="EF105" s="237"/>
      <c r="EG105" s="238"/>
      <c r="EH105" s="236"/>
      <c r="EI105" s="239"/>
      <c r="EJ105" s="237"/>
      <c r="EK105" s="238"/>
      <c r="EL105" s="236"/>
      <c r="EM105" s="239"/>
      <c r="EN105" s="237"/>
      <c r="EO105" s="238"/>
      <c r="EP105" s="236"/>
      <c r="EQ105" s="239"/>
      <c r="ER105" s="237"/>
      <c r="ES105" s="238"/>
      <c r="ET105" s="236"/>
      <c r="EU105" s="239"/>
      <c r="EV105" s="237"/>
      <c r="EW105" s="238"/>
      <c r="EX105" s="236"/>
      <c r="EY105" s="239"/>
      <c r="EZ105" s="237"/>
      <c r="FA105" s="238"/>
      <c r="FB105" s="236"/>
      <c r="FC105" s="239"/>
      <c r="FD105" s="237"/>
      <c r="FE105" s="238"/>
      <c r="FF105" s="236"/>
      <c r="FG105" s="239"/>
      <c r="FH105" s="237"/>
      <c r="FI105" s="238"/>
      <c r="FJ105" s="236"/>
      <c r="FK105" s="239"/>
      <c r="FL105" s="237"/>
      <c r="FM105" s="238"/>
      <c r="FN105" s="236"/>
      <c r="FO105" s="239"/>
      <c r="FP105" s="237"/>
      <c r="FQ105" s="238"/>
      <c r="FR105" s="236"/>
      <c r="FS105" s="239"/>
      <c r="FT105" s="237"/>
      <c r="FU105" s="238"/>
      <c r="FV105" s="236"/>
      <c r="FW105" s="239"/>
      <c r="FX105" s="237"/>
      <c r="FY105" s="238"/>
      <c r="FZ105" s="236"/>
      <c r="GA105" s="239"/>
      <c r="GB105" s="237"/>
      <c r="GC105" s="238"/>
      <c r="GD105" s="236"/>
      <c r="GE105" s="239"/>
      <c r="GF105" s="237"/>
      <c r="GG105" s="238"/>
      <c r="GH105" s="236"/>
      <c r="GI105" s="239"/>
      <c r="GJ105" s="237"/>
      <c r="GK105" s="238"/>
      <c r="GL105" s="236"/>
      <c r="GM105" s="239"/>
      <c r="GN105" s="237"/>
      <c r="GO105" s="238"/>
      <c r="GP105" s="236"/>
      <c r="GQ105" s="239"/>
      <c r="GR105" s="237"/>
      <c r="GS105" s="238"/>
      <c r="GT105" s="236"/>
      <c r="GU105" s="239"/>
      <c r="GV105" s="237"/>
      <c r="GW105" s="238"/>
      <c r="GX105" s="236"/>
      <c r="GY105" s="239"/>
      <c r="GZ105" s="237"/>
      <c r="HA105" s="238"/>
      <c r="HB105" s="236"/>
      <c r="HC105" s="239"/>
      <c r="HD105" s="237"/>
      <c r="HE105" s="238"/>
      <c r="HF105" s="236"/>
      <c r="HG105" s="239"/>
      <c r="HH105" s="237"/>
      <c r="HI105" s="238"/>
      <c r="HJ105" s="236"/>
      <c r="HK105" s="239"/>
      <c r="HL105" s="237"/>
      <c r="HM105" s="238"/>
      <c r="HN105" s="236"/>
      <c r="HO105" s="239"/>
      <c r="HP105" s="237"/>
      <c r="HQ105" s="238"/>
      <c r="HR105" s="236"/>
      <c r="HS105" s="239"/>
      <c r="HT105" s="237"/>
      <c r="HU105" s="238"/>
      <c r="HV105" s="236"/>
      <c r="HW105" s="239"/>
      <c r="HX105" s="237"/>
      <c r="HY105" s="238"/>
      <c r="HZ105" s="236"/>
      <c r="IA105" s="239"/>
      <c r="IB105" s="237"/>
      <c r="IC105" s="238"/>
      <c r="ID105" s="236"/>
      <c r="IE105" s="239"/>
      <c r="IG105" s="710" t="str">
        <f>IF(ISERROR(VLOOKUP(MAX(IK105:IK106),IK105:IN106,4,FALSE)),"",VLOOKUP(MAX(IK105:IK106),IK105:IN106,4,FALSE))</f>
        <v/>
      </c>
      <c r="IH105" s="707" t="str">
        <f>IF(ISERROR(VLOOKUP(MAX(IK105:IK106),IK105:IN106,3,FALSE)),"",VLOOKUP(MAX(IK105:IK106),IK105:IN106,3,FALSE))</f>
        <v/>
      </c>
      <c r="II105" s="709" t="str">
        <f>IF(MAX(IK105:IK106)=0,"",MAX(IK105:IK106))</f>
        <v/>
      </c>
      <c r="IK105" s="574" t="str">
        <f t="shared" si="33"/>
        <v/>
      </c>
      <c r="IL105" s="229" t="str">
        <f t="shared" si="29"/>
        <v/>
      </c>
      <c r="IM105" s="224" t="str">
        <f t="shared" si="30"/>
        <v/>
      </c>
      <c r="IN105" s="224" t="str">
        <f t="shared" si="31"/>
        <v/>
      </c>
    </row>
    <row r="106" spans="1:248" s="229" customFormat="1" ht="15.75" thickBot="1">
      <c r="A106" s="146" t="s">
        <v>126</v>
      </c>
      <c r="B106" s="265" t="s">
        <v>168</v>
      </c>
      <c r="C106" s="135">
        <v>1954</v>
      </c>
      <c r="D106" s="136">
        <f t="shared" si="34"/>
        <v>63</v>
      </c>
      <c r="E106" s="353" t="str">
        <f t="shared" ref="E106:E169" si="35">VLOOKUP(INDEX(CAT,MATCH(D106,CAT)+1)-1,categorie,2,TRUE)</f>
        <v>M08</v>
      </c>
      <c r="F106" s="225"/>
      <c r="G106" s="226"/>
      <c r="H106" s="571"/>
      <c r="I106" s="227"/>
      <c r="J106" s="225"/>
      <c r="K106" s="226"/>
      <c r="L106" s="571"/>
      <c r="M106" s="227"/>
      <c r="N106" s="225"/>
      <c r="O106" s="226"/>
      <c r="P106" s="571"/>
      <c r="Q106" s="227"/>
      <c r="R106" s="225"/>
      <c r="S106" s="226"/>
      <c r="T106" s="571"/>
      <c r="U106" s="227"/>
      <c r="V106" s="225"/>
      <c r="W106" s="226"/>
      <c r="X106" s="571"/>
      <c r="Y106" s="227"/>
      <c r="Z106" s="225"/>
      <c r="AA106" s="226"/>
      <c r="AB106" s="571"/>
      <c r="AC106" s="227"/>
      <c r="AD106" s="225"/>
      <c r="AE106" s="226"/>
      <c r="AF106" s="571"/>
      <c r="AG106" s="227"/>
      <c r="AH106" s="225"/>
      <c r="AI106" s="226"/>
      <c r="AJ106" s="571"/>
      <c r="AK106" s="227"/>
      <c r="AL106" s="225"/>
      <c r="AM106" s="226"/>
      <c r="AN106" s="571"/>
      <c r="AO106" s="227"/>
      <c r="AP106" s="225"/>
      <c r="AQ106" s="226"/>
      <c r="AR106" s="571"/>
      <c r="AS106" s="227"/>
      <c r="AT106" s="225"/>
      <c r="AU106" s="226"/>
      <c r="AV106" s="571"/>
      <c r="AW106" s="227"/>
      <c r="AX106" s="225"/>
      <c r="AY106" s="226"/>
      <c r="AZ106" s="571"/>
      <c r="BA106" s="227"/>
      <c r="BB106" s="225"/>
      <c r="BC106" s="226"/>
      <c r="BD106" s="571"/>
      <c r="BE106" s="227"/>
      <c r="BF106" s="265">
        <f t="shared" si="32"/>
        <v>64</v>
      </c>
      <c r="BG106" s="353" t="str">
        <f t="shared" ref="BG106:BG169" si="36">VLOOKUP(INDEX(CAT,MATCH(BF106,CAT)+1)-1,categorie,2,TRUE)</f>
        <v>M08</v>
      </c>
      <c r="BH106" s="225"/>
      <c r="BI106" s="226"/>
      <c r="BJ106" s="571"/>
      <c r="BK106" s="227"/>
      <c r="BL106" s="225"/>
      <c r="BM106" s="226"/>
      <c r="BN106" s="571"/>
      <c r="BO106" s="227"/>
      <c r="BP106" s="225"/>
      <c r="BQ106" s="226"/>
      <c r="BR106" s="571"/>
      <c r="BS106" s="227"/>
      <c r="BT106" s="225"/>
      <c r="BU106" s="226"/>
      <c r="BV106" s="571"/>
      <c r="BW106" s="227"/>
      <c r="BX106" s="225"/>
      <c r="BY106" s="226"/>
      <c r="BZ106" s="571"/>
      <c r="CA106" s="227"/>
      <c r="CB106" s="225"/>
      <c r="CC106" s="226"/>
      <c r="CD106" s="571"/>
      <c r="CE106" s="227"/>
      <c r="CF106" s="225"/>
      <c r="CG106" s="226"/>
      <c r="CH106" s="571"/>
      <c r="CI106" s="227"/>
      <c r="CJ106" s="225"/>
      <c r="CK106" s="226"/>
      <c r="CL106" s="571"/>
      <c r="CM106" s="227"/>
      <c r="CN106" s="225"/>
      <c r="CO106" s="226"/>
      <c r="CP106" s="571"/>
      <c r="CQ106" s="227"/>
      <c r="CR106" s="225"/>
      <c r="CS106" s="226"/>
      <c r="CT106" s="571"/>
      <c r="CU106" s="227"/>
      <c r="CV106" s="225"/>
      <c r="CW106" s="226"/>
      <c r="CX106" s="571"/>
      <c r="CY106" s="227"/>
      <c r="CZ106" s="225"/>
      <c r="DA106" s="226"/>
      <c r="DB106" s="571"/>
      <c r="DC106" s="227"/>
      <c r="DD106" s="225"/>
      <c r="DE106" s="226"/>
      <c r="DF106" s="571"/>
      <c r="DG106" s="227"/>
      <c r="DH106" s="225"/>
      <c r="DI106" s="226"/>
      <c r="DJ106" s="571"/>
      <c r="DK106" s="227"/>
      <c r="DL106" s="225"/>
      <c r="DM106" s="226"/>
      <c r="DN106" s="571"/>
      <c r="DO106" s="227"/>
      <c r="DP106" s="225"/>
      <c r="DQ106" s="226"/>
      <c r="DR106" s="571"/>
      <c r="DS106" s="227"/>
      <c r="DT106" s="225"/>
      <c r="DU106" s="226"/>
      <c r="DV106" s="571"/>
      <c r="DW106" s="227"/>
      <c r="DX106" s="225"/>
      <c r="DY106" s="226"/>
      <c r="DZ106" s="571"/>
      <c r="EA106" s="227"/>
      <c r="EB106" s="225"/>
      <c r="EC106" s="226"/>
      <c r="ED106" s="571"/>
      <c r="EE106" s="227"/>
      <c r="EF106" s="225"/>
      <c r="EG106" s="226"/>
      <c r="EH106" s="571"/>
      <c r="EI106" s="227"/>
      <c r="EJ106" s="225"/>
      <c r="EK106" s="226"/>
      <c r="EL106" s="571"/>
      <c r="EM106" s="227"/>
      <c r="EN106" s="225"/>
      <c r="EO106" s="226"/>
      <c r="EP106" s="571"/>
      <c r="EQ106" s="227"/>
      <c r="ER106" s="225"/>
      <c r="ES106" s="226"/>
      <c r="ET106" s="571"/>
      <c r="EU106" s="227"/>
      <c r="EV106" s="225"/>
      <c r="EW106" s="226"/>
      <c r="EX106" s="571"/>
      <c r="EY106" s="227"/>
      <c r="EZ106" s="225"/>
      <c r="FA106" s="226"/>
      <c r="FB106" s="571"/>
      <c r="FC106" s="227"/>
      <c r="FD106" s="225"/>
      <c r="FE106" s="226"/>
      <c r="FF106" s="571"/>
      <c r="FG106" s="227"/>
      <c r="FH106" s="225"/>
      <c r="FI106" s="226"/>
      <c r="FJ106" s="571"/>
      <c r="FK106" s="227"/>
      <c r="FL106" s="225"/>
      <c r="FM106" s="226"/>
      <c r="FN106" s="571"/>
      <c r="FO106" s="227"/>
      <c r="FP106" s="225"/>
      <c r="FQ106" s="226"/>
      <c r="FR106" s="571"/>
      <c r="FS106" s="227"/>
      <c r="FT106" s="225"/>
      <c r="FU106" s="226"/>
      <c r="FV106" s="571"/>
      <c r="FW106" s="227"/>
      <c r="FX106" s="225"/>
      <c r="FY106" s="226"/>
      <c r="FZ106" s="571"/>
      <c r="GA106" s="227"/>
      <c r="GB106" s="225"/>
      <c r="GC106" s="226"/>
      <c r="GD106" s="571"/>
      <c r="GE106" s="227"/>
      <c r="GF106" s="225"/>
      <c r="GG106" s="226"/>
      <c r="GH106" s="571"/>
      <c r="GI106" s="227"/>
      <c r="GJ106" s="225"/>
      <c r="GK106" s="226"/>
      <c r="GL106" s="571"/>
      <c r="GM106" s="227"/>
      <c r="GN106" s="225"/>
      <c r="GO106" s="226"/>
      <c r="GP106" s="571"/>
      <c r="GQ106" s="227"/>
      <c r="GR106" s="225"/>
      <c r="GS106" s="226"/>
      <c r="GT106" s="571"/>
      <c r="GU106" s="227"/>
      <c r="GV106" s="225"/>
      <c r="GW106" s="226"/>
      <c r="GX106" s="571"/>
      <c r="GY106" s="227"/>
      <c r="GZ106" s="225"/>
      <c r="HA106" s="226"/>
      <c r="HB106" s="571"/>
      <c r="HC106" s="227"/>
      <c r="HD106" s="225"/>
      <c r="HE106" s="226"/>
      <c r="HF106" s="571"/>
      <c r="HG106" s="227"/>
      <c r="HH106" s="225"/>
      <c r="HI106" s="226"/>
      <c r="HJ106" s="571"/>
      <c r="HK106" s="227"/>
      <c r="HL106" s="225"/>
      <c r="HM106" s="226"/>
      <c r="HN106" s="571"/>
      <c r="HO106" s="227"/>
      <c r="HP106" s="225"/>
      <c r="HQ106" s="226"/>
      <c r="HR106" s="571"/>
      <c r="HS106" s="227"/>
      <c r="HT106" s="225"/>
      <c r="HU106" s="226"/>
      <c r="HV106" s="221"/>
      <c r="HW106" s="227"/>
      <c r="HX106" s="225"/>
      <c r="HY106" s="226"/>
      <c r="HZ106" s="221"/>
      <c r="IA106" s="227"/>
      <c r="IB106" s="225"/>
      <c r="IC106" s="226"/>
      <c r="ID106" s="221"/>
      <c r="IE106" s="227"/>
      <c r="IG106" s="710"/>
      <c r="IH106" s="707"/>
      <c r="II106" s="709"/>
      <c r="IK106" s="574" t="str">
        <f t="shared" si="33"/>
        <v/>
      </c>
      <c r="IL106" s="229" t="str">
        <f t="shared" si="29"/>
        <v/>
      </c>
      <c r="IM106" s="224" t="str">
        <f t="shared" si="30"/>
        <v/>
      </c>
      <c r="IN106" s="224" t="str">
        <f t="shared" si="31"/>
        <v/>
      </c>
    </row>
    <row r="107" spans="1:248" s="229" customFormat="1" ht="15.75" thickBot="1">
      <c r="A107" s="148" t="s">
        <v>149</v>
      </c>
      <c r="B107" s="240" t="s">
        <v>168</v>
      </c>
      <c r="C107" s="235">
        <v>1952</v>
      </c>
      <c r="D107" s="236">
        <f t="shared" si="34"/>
        <v>65</v>
      </c>
      <c r="E107" s="352" t="str">
        <f t="shared" si="35"/>
        <v>M09</v>
      </c>
      <c r="F107" s="237"/>
      <c r="G107" s="238"/>
      <c r="H107" s="236"/>
      <c r="I107" s="239"/>
      <c r="J107" s="237"/>
      <c r="K107" s="238"/>
      <c r="L107" s="236"/>
      <c r="M107" s="239"/>
      <c r="N107" s="237"/>
      <c r="O107" s="238"/>
      <c r="P107" s="236"/>
      <c r="Q107" s="239"/>
      <c r="R107" s="237"/>
      <c r="S107" s="238"/>
      <c r="T107" s="236"/>
      <c r="U107" s="239"/>
      <c r="V107" s="237"/>
      <c r="W107" s="238"/>
      <c r="X107" s="236"/>
      <c r="Y107" s="239"/>
      <c r="Z107" s="237"/>
      <c r="AA107" s="238"/>
      <c r="AB107" s="236"/>
      <c r="AC107" s="239"/>
      <c r="AD107" s="237"/>
      <c r="AE107" s="238"/>
      <c r="AF107" s="236"/>
      <c r="AG107" s="239"/>
      <c r="AH107" s="237"/>
      <c r="AI107" s="238"/>
      <c r="AJ107" s="236"/>
      <c r="AK107" s="239"/>
      <c r="AL107" s="237"/>
      <c r="AM107" s="238"/>
      <c r="AN107" s="236"/>
      <c r="AO107" s="239"/>
      <c r="AP107" s="237"/>
      <c r="AQ107" s="238"/>
      <c r="AR107" s="236"/>
      <c r="AS107" s="239"/>
      <c r="AT107" s="237"/>
      <c r="AU107" s="238"/>
      <c r="AV107" s="236"/>
      <c r="AW107" s="239"/>
      <c r="AX107" s="237"/>
      <c r="AY107" s="238"/>
      <c r="AZ107" s="236"/>
      <c r="BA107" s="239"/>
      <c r="BB107" s="237"/>
      <c r="BC107" s="238"/>
      <c r="BD107" s="236"/>
      <c r="BE107" s="239"/>
      <c r="BF107" s="240">
        <f t="shared" si="32"/>
        <v>66</v>
      </c>
      <c r="BG107" s="352" t="str">
        <f t="shared" si="36"/>
        <v>M09</v>
      </c>
      <c r="BH107" s="237"/>
      <c r="BI107" s="238"/>
      <c r="BJ107" s="236"/>
      <c r="BK107" s="239"/>
      <c r="BL107" s="237"/>
      <c r="BM107" s="238"/>
      <c r="BN107" s="236"/>
      <c r="BO107" s="239"/>
      <c r="BP107" s="237"/>
      <c r="BQ107" s="238"/>
      <c r="BR107" s="236"/>
      <c r="BS107" s="239"/>
      <c r="BT107" s="237"/>
      <c r="BU107" s="238"/>
      <c r="BV107" s="236"/>
      <c r="BW107" s="239"/>
      <c r="BX107" s="237"/>
      <c r="BY107" s="238"/>
      <c r="BZ107" s="236"/>
      <c r="CA107" s="239"/>
      <c r="CB107" s="237"/>
      <c r="CC107" s="238"/>
      <c r="CD107" s="236"/>
      <c r="CE107" s="239"/>
      <c r="CF107" s="237"/>
      <c r="CG107" s="238"/>
      <c r="CH107" s="236"/>
      <c r="CI107" s="239"/>
      <c r="CJ107" s="237"/>
      <c r="CK107" s="238"/>
      <c r="CL107" s="236"/>
      <c r="CM107" s="239"/>
      <c r="CN107" s="237"/>
      <c r="CO107" s="238"/>
      <c r="CP107" s="236"/>
      <c r="CQ107" s="239"/>
      <c r="CR107" s="237"/>
      <c r="CS107" s="238"/>
      <c r="CT107" s="236"/>
      <c r="CU107" s="239"/>
      <c r="CV107" s="237"/>
      <c r="CW107" s="238"/>
      <c r="CX107" s="236"/>
      <c r="CY107" s="239"/>
      <c r="CZ107" s="237"/>
      <c r="DA107" s="238"/>
      <c r="DB107" s="236"/>
      <c r="DC107" s="239"/>
      <c r="DD107" s="237"/>
      <c r="DE107" s="238"/>
      <c r="DF107" s="236"/>
      <c r="DG107" s="239"/>
      <c r="DH107" s="237"/>
      <c r="DI107" s="238"/>
      <c r="DJ107" s="236"/>
      <c r="DK107" s="239"/>
      <c r="DL107" s="237"/>
      <c r="DM107" s="238"/>
      <c r="DN107" s="236"/>
      <c r="DO107" s="239"/>
      <c r="DP107" s="237"/>
      <c r="DQ107" s="238"/>
      <c r="DR107" s="236"/>
      <c r="DS107" s="239"/>
      <c r="DT107" s="237"/>
      <c r="DU107" s="238"/>
      <c r="DV107" s="236"/>
      <c r="DW107" s="239"/>
      <c r="DX107" s="237"/>
      <c r="DY107" s="238"/>
      <c r="DZ107" s="236"/>
      <c r="EA107" s="239"/>
      <c r="EB107" s="237"/>
      <c r="EC107" s="238"/>
      <c r="ED107" s="236"/>
      <c r="EE107" s="239"/>
      <c r="EF107" s="237"/>
      <c r="EG107" s="238"/>
      <c r="EH107" s="236"/>
      <c r="EI107" s="239"/>
      <c r="EJ107" s="237"/>
      <c r="EK107" s="238"/>
      <c r="EL107" s="236"/>
      <c r="EM107" s="239"/>
      <c r="EN107" s="237"/>
      <c r="EO107" s="238"/>
      <c r="EP107" s="236"/>
      <c r="EQ107" s="239"/>
      <c r="ER107" s="237"/>
      <c r="ES107" s="238"/>
      <c r="ET107" s="236"/>
      <c r="EU107" s="239"/>
      <c r="EV107" s="237"/>
      <c r="EW107" s="238"/>
      <c r="EX107" s="236"/>
      <c r="EY107" s="239"/>
      <c r="EZ107" s="237"/>
      <c r="FA107" s="238"/>
      <c r="FB107" s="236"/>
      <c r="FC107" s="239"/>
      <c r="FD107" s="237"/>
      <c r="FE107" s="238"/>
      <c r="FF107" s="236"/>
      <c r="FG107" s="239"/>
      <c r="FH107" s="237"/>
      <c r="FI107" s="238"/>
      <c r="FJ107" s="236"/>
      <c r="FK107" s="239"/>
      <c r="FL107" s="237"/>
      <c r="FM107" s="238"/>
      <c r="FN107" s="236"/>
      <c r="FO107" s="239"/>
      <c r="FP107" s="237" t="s">
        <v>368</v>
      </c>
      <c r="FQ107" s="238" t="s">
        <v>1279</v>
      </c>
      <c r="FR107" s="236" t="s">
        <v>596</v>
      </c>
      <c r="FS107" s="239">
        <v>539</v>
      </c>
      <c r="FT107" s="237"/>
      <c r="FU107" s="238"/>
      <c r="FV107" s="236"/>
      <c r="FW107" s="239"/>
      <c r="FX107" s="237"/>
      <c r="FY107" s="238"/>
      <c r="FZ107" s="236"/>
      <c r="GA107" s="239"/>
      <c r="GB107" s="237" t="s">
        <v>397</v>
      </c>
      <c r="GC107" s="238" t="s">
        <v>1387</v>
      </c>
      <c r="GD107" s="236" t="s">
        <v>570</v>
      </c>
      <c r="GE107" s="239">
        <v>591</v>
      </c>
      <c r="GF107" s="237"/>
      <c r="GG107" s="238"/>
      <c r="GH107" s="236"/>
      <c r="GI107" s="239"/>
      <c r="GJ107" s="237"/>
      <c r="GK107" s="238"/>
      <c r="GL107" s="236"/>
      <c r="GM107" s="239"/>
      <c r="GN107" s="237"/>
      <c r="GO107" s="238"/>
      <c r="GP107" s="236"/>
      <c r="GQ107" s="239"/>
      <c r="GR107" s="237" t="s">
        <v>397</v>
      </c>
      <c r="GS107" s="238" t="s">
        <v>1336</v>
      </c>
      <c r="GT107" s="236" t="s">
        <v>570</v>
      </c>
      <c r="GU107" s="239">
        <v>563</v>
      </c>
      <c r="GV107" s="237"/>
      <c r="GW107" s="238"/>
      <c r="GX107" s="236"/>
      <c r="GY107" s="239"/>
      <c r="GZ107" s="237"/>
      <c r="HA107" s="238"/>
      <c r="HB107" s="236"/>
      <c r="HC107" s="239"/>
      <c r="HD107" s="237"/>
      <c r="HE107" s="238"/>
      <c r="HF107" s="236"/>
      <c r="HG107" s="239"/>
      <c r="HH107" s="237"/>
      <c r="HI107" s="238"/>
      <c r="HJ107" s="236"/>
      <c r="HK107" s="239"/>
      <c r="HL107" s="237"/>
      <c r="HM107" s="238"/>
      <c r="HN107" s="236"/>
      <c r="HO107" s="239"/>
      <c r="HP107" s="237"/>
      <c r="HQ107" s="238"/>
      <c r="HR107" s="236"/>
      <c r="HS107" s="239"/>
      <c r="HT107" s="237"/>
      <c r="HU107" s="238"/>
      <c r="HV107" s="236"/>
      <c r="HW107" s="239"/>
      <c r="HX107" s="237"/>
      <c r="HY107" s="238"/>
      <c r="HZ107" s="236"/>
      <c r="IA107" s="239"/>
      <c r="IB107" s="237"/>
      <c r="IC107" s="238"/>
      <c r="ID107" s="236"/>
      <c r="IE107" s="239"/>
      <c r="IG107" s="708" t="str">
        <f>IF(ISERROR(VLOOKUP(MAX(IK107:IK111),IK107:IN111,4,FALSE)),"",VLOOKUP(MAX(IK107:IK111),IK107:IN111,4,FALSE))</f>
        <v>800m NL</v>
      </c>
      <c r="IH107" s="705" t="str">
        <f>IF(ISERROR(VLOOKUP(MAX(IK107:IK111),IK107:IN111,3,FALSE)),"",VLOOKUP(MAX(IK107:IK111),IK107:IN111,3,FALSE))</f>
        <v>14'10"18</v>
      </c>
      <c r="II107" s="706">
        <f>IF(MAX(IK107:IK111)=0,"",MAX(IK107:IK111))</f>
        <v>591</v>
      </c>
      <c r="IK107" s="574">
        <f t="shared" si="33"/>
        <v>591</v>
      </c>
      <c r="IL107" s="229">
        <f t="shared" si="29"/>
        <v>182</v>
      </c>
      <c r="IM107" s="224" t="str">
        <f t="shared" si="30"/>
        <v>14'10"18</v>
      </c>
      <c r="IN107" s="224" t="str">
        <f t="shared" si="31"/>
        <v>800m NL</v>
      </c>
    </row>
    <row r="108" spans="1:248" s="229" customFormat="1" ht="15.75" thickBot="1">
      <c r="A108" s="145" t="s">
        <v>149</v>
      </c>
      <c r="B108" s="266" t="s">
        <v>168</v>
      </c>
      <c r="C108" s="133">
        <v>1952</v>
      </c>
      <c r="D108" s="134">
        <f t="shared" si="34"/>
        <v>65</v>
      </c>
      <c r="E108" s="354" t="str">
        <f t="shared" si="35"/>
        <v>M09</v>
      </c>
      <c r="F108" s="225"/>
      <c r="G108" s="226"/>
      <c r="H108" s="571"/>
      <c r="I108" s="227"/>
      <c r="J108" s="225"/>
      <c r="K108" s="226"/>
      <c r="L108" s="571"/>
      <c r="M108" s="227"/>
      <c r="N108" s="225"/>
      <c r="O108" s="226"/>
      <c r="P108" s="571"/>
      <c r="Q108" s="227"/>
      <c r="R108" s="225"/>
      <c r="S108" s="226"/>
      <c r="T108" s="571"/>
      <c r="U108" s="227"/>
      <c r="V108" s="225"/>
      <c r="W108" s="226"/>
      <c r="X108" s="571"/>
      <c r="Y108" s="227"/>
      <c r="Z108" s="225"/>
      <c r="AA108" s="226"/>
      <c r="AB108" s="571"/>
      <c r="AC108" s="227"/>
      <c r="AD108" s="225"/>
      <c r="AE108" s="226"/>
      <c r="AF108" s="571"/>
      <c r="AG108" s="227"/>
      <c r="AH108" s="225"/>
      <c r="AI108" s="226"/>
      <c r="AJ108" s="571"/>
      <c r="AK108" s="227"/>
      <c r="AL108" s="225"/>
      <c r="AM108" s="226"/>
      <c r="AN108" s="571"/>
      <c r="AO108" s="227"/>
      <c r="AP108" s="225"/>
      <c r="AQ108" s="226"/>
      <c r="AR108" s="571"/>
      <c r="AS108" s="227"/>
      <c r="AT108" s="225"/>
      <c r="AU108" s="226"/>
      <c r="AV108" s="571"/>
      <c r="AW108" s="227"/>
      <c r="AX108" s="225"/>
      <c r="AY108" s="226"/>
      <c r="AZ108" s="571"/>
      <c r="BA108" s="227"/>
      <c r="BB108" s="225"/>
      <c r="BC108" s="226"/>
      <c r="BD108" s="571"/>
      <c r="BE108" s="227"/>
      <c r="BF108" s="266">
        <f t="shared" si="32"/>
        <v>66</v>
      </c>
      <c r="BG108" s="354" t="str">
        <f t="shared" si="36"/>
        <v>M09</v>
      </c>
      <c r="BH108" s="225"/>
      <c r="BI108" s="226"/>
      <c r="BJ108" s="571"/>
      <c r="BK108" s="227"/>
      <c r="BL108" s="225"/>
      <c r="BM108" s="226"/>
      <c r="BN108" s="571"/>
      <c r="BO108" s="227"/>
      <c r="BP108" s="225"/>
      <c r="BQ108" s="226"/>
      <c r="BR108" s="571"/>
      <c r="BS108" s="227"/>
      <c r="BT108" s="225"/>
      <c r="BU108" s="226"/>
      <c r="BV108" s="571"/>
      <c r="BW108" s="227"/>
      <c r="BX108" s="225"/>
      <c r="BY108" s="226"/>
      <c r="BZ108" s="571"/>
      <c r="CA108" s="227"/>
      <c r="CB108" s="225"/>
      <c r="CC108" s="226"/>
      <c r="CD108" s="571"/>
      <c r="CE108" s="227"/>
      <c r="CF108" s="225"/>
      <c r="CG108" s="226"/>
      <c r="CH108" s="571"/>
      <c r="CI108" s="227"/>
      <c r="CJ108" s="225"/>
      <c r="CK108" s="226"/>
      <c r="CL108" s="571"/>
      <c r="CM108" s="227"/>
      <c r="CN108" s="225"/>
      <c r="CO108" s="226"/>
      <c r="CP108" s="571"/>
      <c r="CQ108" s="227"/>
      <c r="CR108" s="225"/>
      <c r="CS108" s="226"/>
      <c r="CT108" s="571"/>
      <c r="CU108" s="227"/>
      <c r="CV108" s="225"/>
      <c r="CW108" s="226"/>
      <c r="CX108" s="571"/>
      <c r="CY108" s="227"/>
      <c r="CZ108" s="225"/>
      <c r="DA108" s="226"/>
      <c r="DB108" s="571"/>
      <c r="DC108" s="227"/>
      <c r="DD108" s="225"/>
      <c r="DE108" s="226"/>
      <c r="DF108" s="571"/>
      <c r="DG108" s="227"/>
      <c r="DH108" s="225"/>
      <c r="DI108" s="226"/>
      <c r="DJ108" s="571"/>
      <c r="DK108" s="227"/>
      <c r="DL108" s="225"/>
      <c r="DM108" s="226"/>
      <c r="DN108" s="571"/>
      <c r="DO108" s="227"/>
      <c r="DP108" s="225"/>
      <c r="DQ108" s="226"/>
      <c r="DR108" s="571"/>
      <c r="DS108" s="227"/>
      <c r="DT108" s="225"/>
      <c r="DU108" s="226"/>
      <c r="DV108" s="571"/>
      <c r="DW108" s="227"/>
      <c r="DX108" s="225"/>
      <c r="DY108" s="226"/>
      <c r="DZ108" s="571"/>
      <c r="EA108" s="227"/>
      <c r="EB108" s="225"/>
      <c r="EC108" s="226"/>
      <c r="ED108" s="571"/>
      <c r="EE108" s="227"/>
      <c r="EF108" s="225"/>
      <c r="EG108" s="226"/>
      <c r="EH108" s="571"/>
      <c r="EI108" s="227"/>
      <c r="EJ108" s="225"/>
      <c r="EK108" s="226"/>
      <c r="EL108" s="571"/>
      <c r="EM108" s="227"/>
      <c r="EN108" s="225"/>
      <c r="EO108" s="226"/>
      <c r="EP108" s="571"/>
      <c r="EQ108" s="227"/>
      <c r="ER108" s="225"/>
      <c r="ES108" s="226"/>
      <c r="ET108" s="571"/>
      <c r="EU108" s="227"/>
      <c r="EV108" s="225"/>
      <c r="EW108" s="226"/>
      <c r="EX108" s="571"/>
      <c r="EY108" s="227"/>
      <c r="EZ108" s="225"/>
      <c r="FA108" s="226"/>
      <c r="FB108" s="571"/>
      <c r="FC108" s="227"/>
      <c r="FD108" s="225"/>
      <c r="FE108" s="226"/>
      <c r="FF108" s="571"/>
      <c r="FG108" s="227"/>
      <c r="FH108" s="225"/>
      <c r="FI108" s="226"/>
      <c r="FJ108" s="571"/>
      <c r="FK108" s="227"/>
      <c r="FL108" s="225"/>
      <c r="FM108" s="226"/>
      <c r="FN108" s="571"/>
      <c r="FO108" s="227"/>
      <c r="FP108" s="225" t="s">
        <v>397</v>
      </c>
      <c r="FQ108" s="226" t="s">
        <v>1280</v>
      </c>
      <c r="FR108" s="571" t="s">
        <v>596</v>
      </c>
      <c r="FS108" s="227">
        <v>490</v>
      </c>
      <c r="FT108" s="225"/>
      <c r="FU108" s="226"/>
      <c r="FV108" s="571"/>
      <c r="FW108" s="227"/>
      <c r="FX108" s="225"/>
      <c r="FY108" s="226"/>
      <c r="FZ108" s="571"/>
      <c r="GA108" s="227"/>
      <c r="GB108" s="225"/>
      <c r="GC108" s="226"/>
      <c r="GD108" s="571"/>
      <c r="GE108" s="227"/>
      <c r="GF108" s="225"/>
      <c r="GG108" s="226"/>
      <c r="GH108" s="571"/>
      <c r="GI108" s="227"/>
      <c r="GJ108" s="225"/>
      <c r="GK108" s="226"/>
      <c r="GL108" s="571"/>
      <c r="GM108" s="227"/>
      <c r="GN108" s="225"/>
      <c r="GO108" s="226"/>
      <c r="GP108" s="571"/>
      <c r="GQ108" s="227"/>
      <c r="GR108" s="225" t="s">
        <v>373</v>
      </c>
      <c r="GS108" s="226" t="s">
        <v>1335</v>
      </c>
      <c r="GT108" s="571" t="s">
        <v>570</v>
      </c>
      <c r="GU108" s="227">
        <v>496</v>
      </c>
      <c r="GV108" s="225"/>
      <c r="GW108" s="226"/>
      <c r="GX108" s="571"/>
      <c r="GY108" s="227"/>
      <c r="GZ108" s="225"/>
      <c r="HA108" s="226"/>
      <c r="HB108" s="571"/>
      <c r="HC108" s="227"/>
      <c r="HD108" s="225"/>
      <c r="HE108" s="226"/>
      <c r="HF108" s="571"/>
      <c r="HG108" s="227"/>
      <c r="HH108" s="225"/>
      <c r="HI108" s="226"/>
      <c r="HJ108" s="571"/>
      <c r="HK108" s="227"/>
      <c r="HL108" s="225"/>
      <c r="HM108" s="226"/>
      <c r="HN108" s="571"/>
      <c r="HO108" s="227"/>
      <c r="HP108" s="225"/>
      <c r="HQ108" s="226"/>
      <c r="HR108" s="571"/>
      <c r="HS108" s="227"/>
      <c r="HT108" s="225"/>
      <c r="HU108" s="226"/>
      <c r="HV108" s="293"/>
      <c r="HW108" s="227"/>
      <c r="HX108" s="225"/>
      <c r="HY108" s="226"/>
      <c r="HZ108" s="293"/>
      <c r="IA108" s="227"/>
      <c r="IB108" s="225"/>
      <c r="IC108" s="226"/>
      <c r="ID108" s="293"/>
      <c r="IE108" s="227"/>
      <c r="IG108" s="708"/>
      <c r="IH108" s="705"/>
      <c r="II108" s="706"/>
      <c r="IK108" s="574">
        <f t="shared" si="33"/>
        <v>496</v>
      </c>
      <c r="IL108" s="229">
        <f t="shared" si="29"/>
        <v>198</v>
      </c>
      <c r="IM108" s="224" t="str">
        <f t="shared" si="30"/>
        <v>28'23"56</v>
      </c>
      <c r="IN108" s="224" t="str">
        <f t="shared" si="31"/>
        <v>1500m NL</v>
      </c>
    </row>
    <row r="109" spans="1:248" s="229" customFormat="1" ht="15.75" thickBot="1">
      <c r="A109" s="145" t="s">
        <v>149</v>
      </c>
      <c r="B109" s="266" t="s">
        <v>168</v>
      </c>
      <c r="C109" s="133">
        <v>1952</v>
      </c>
      <c r="D109" s="134">
        <f t="shared" si="34"/>
        <v>65</v>
      </c>
      <c r="E109" s="354" t="str">
        <f t="shared" si="35"/>
        <v>M09</v>
      </c>
      <c r="F109" s="225"/>
      <c r="G109" s="226"/>
      <c r="H109" s="571"/>
      <c r="I109" s="227"/>
      <c r="J109" s="225"/>
      <c r="K109" s="226"/>
      <c r="L109" s="571"/>
      <c r="M109" s="227"/>
      <c r="N109" s="225"/>
      <c r="O109" s="226"/>
      <c r="P109" s="571"/>
      <c r="Q109" s="227"/>
      <c r="R109" s="225"/>
      <c r="S109" s="226"/>
      <c r="T109" s="571"/>
      <c r="U109" s="227"/>
      <c r="V109" s="225"/>
      <c r="W109" s="226"/>
      <c r="X109" s="571"/>
      <c r="Y109" s="227"/>
      <c r="Z109" s="225"/>
      <c r="AA109" s="226"/>
      <c r="AB109" s="571"/>
      <c r="AC109" s="227"/>
      <c r="AD109" s="225"/>
      <c r="AE109" s="226"/>
      <c r="AF109" s="571"/>
      <c r="AG109" s="227"/>
      <c r="AH109" s="225"/>
      <c r="AI109" s="226"/>
      <c r="AJ109" s="571"/>
      <c r="AK109" s="227"/>
      <c r="AL109" s="225"/>
      <c r="AM109" s="226"/>
      <c r="AN109" s="571"/>
      <c r="AO109" s="227"/>
      <c r="AP109" s="225"/>
      <c r="AQ109" s="226"/>
      <c r="AR109" s="571"/>
      <c r="AS109" s="227"/>
      <c r="AT109" s="225"/>
      <c r="AU109" s="226"/>
      <c r="AV109" s="571"/>
      <c r="AW109" s="227"/>
      <c r="AX109" s="225"/>
      <c r="AY109" s="226"/>
      <c r="AZ109" s="571"/>
      <c r="BA109" s="227"/>
      <c r="BB109" s="225"/>
      <c r="BC109" s="226"/>
      <c r="BD109" s="571"/>
      <c r="BE109" s="227"/>
      <c r="BF109" s="266">
        <f t="shared" si="32"/>
        <v>66</v>
      </c>
      <c r="BG109" s="354" t="str">
        <f t="shared" si="36"/>
        <v>M09</v>
      </c>
      <c r="BH109" s="225"/>
      <c r="BI109" s="226"/>
      <c r="BJ109" s="571"/>
      <c r="BK109" s="227"/>
      <c r="BL109" s="225"/>
      <c r="BM109" s="226"/>
      <c r="BN109" s="571"/>
      <c r="BO109" s="227"/>
      <c r="BP109" s="225"/>
      <c r="BQ109" s="226"/>
      <c r="BR109" s="571"/>
      <c r="BS109" s="227"/>
      <c r="BT109" s="225"/>
      <c r="BU109" s="226"/>
      <c r="BV109" s="571"/>
      <c r="BW109" s="227"/>
      <c r="BX109" s="225"/>
      <c r="BY109" s="226"/>
      <c r="BZ109" s="571"/>
      <c r="CA109" s="227"/>
      <c r="CB109" s="225"/>
      <c r="CC109" s="226"/>
      <c r="CD109" s="571"/>
      <c r="CE109" s="227"/>
      <c r="CF109" s="225"/>
      <c r="CG109" s="226"/>
      <c r="CH109" s="571"/>
      <c r="CI109" s="227"/>
      <c r="CJ109" s="225"/>
      <c r="CK109" s="226"/>
      <c r="CL109" s="571"/>
      <c r="CM109" s="227"/>
      <c r="CN109" s="225"/>
      <c r="CO109" s="226"/>
      <c r="CP109" s="571"/>
      <c r="CQ109" s="227"/>
      <c r="CR109" s="225"/>
      <c r="CS109" s="226"/>
      <c r="CT109" s="571"/>
      <c r="CU109" s="227"/>
      <c r="CV109" s="225"/>
      <c r="CW109" s="226"/>
      <c r="CX109" s="571"/>
      <c r="CY109" s="227"/>
      <c r="CZ109" s="225"/>
      <c r="DA109" s="226"/>
      <c r="DB109" s="571"/>
      <c r="DC109" s="227"/>
      <c r="DD109" s="225"/>
      <c r="DE109" s="226"/>
      <c r="DF109" s="571"/>
      <c r="DG109" s="227"/>
      <c r="DH109" s="225"/>
      <c r="DI109" s="226"/>
      <c r="DJ109" s="571"/>
      <c r="DK109" s="227"/>
      <c r="DL109" s="225"/>
      <c r="DM109" s="226"/>
      <c r="DN109" s="571"/>
      <c r="DO109" s="227"/>
      <c r="DP109" s="225"/>
      <c r="DQ109" s="226"/>
      <c r="DR109" s="571"/>
      <c r="DS109" s="227"/>
      <c r="DT109" s="225"/>
      <c r="DU109" s="226"/>
      <c r="DV109" s="571"/>
      <c r="DW109" s="227"/>
      <c r="DX109" s="225"/>
      <c r="DY109" s="226"/>
      <c r="DZ109" s="571"/>
      <c r="EA109" s="227"/>
      <c r="EB109" s="225"/>
      <c r="EC109" s="226"/>
      <c r="ED109" s="571"/>
      <c r="EE109" s="227"/>
      <c r="EF109" s="225"/>
      <c r="EG109" s="226"/>
      <c r="EH109" s="571"/>
      <c r="EI109" s="227"/>
      <c r="EJ109" s="225"/>
      <c r="EK109" s="226"/>
      <c r="EL109" s="571"/>
      <c r="EM109" s="227"/>
      <c r="EN109" s="225"/>
      <c r="EO109" s="226"/>
      <c r="EP109" s="571"/>
      <c r="EQ109" s="227"/>
      <c r="ER109" s="225"/>
      <c r="ES109" s="226"/>
      <c r="ET109" s="571"/>
      <c r="EU109" s="227"/>
      <c r="EV109" s="225"/>
      <c r="EW109" s="226"/>
      <c r="EX109" s="571"/>
      <c r="EY109" s="227"/>
      <c r="EZ109" s="225"/>
      <c r="FA109" s="226"/>
      <c r="FB109" s="571"/>
      <c r="FC109" s="227"/>
      <c r="FD109" s="225"/>
      <c r="FE109" s="226"/>
      <c r="FF109" s="571"/>
      <c r="FG109" s="227"/>
      <c r="FH109" s="225"/>
      <c r="FI109" s="226"/>
      <c r="FJ109" s="571"/>
      <c r="FK109" s="227"/>
      <c r="FL109" s="225"/>
      <c r="FM109" s="226"/>
      <c r="FN109" s="571"/>
      <c r="FO109" s="227"/>
      <c r="FP109" s="225"/>
      <c r="FQ109" s="226"/>
      <c r="FR109" s="571"/>
      <c r="FS109" s="227"/>
      <c r="FT109" s="225"/>
      <c r="FU109" s="226"/>
      <c r="FV109" s="571"/>
      <c r="FW109" s="227"/>
      <c r="FX109" s="225"/>
      <c r="FY109" s="226"/>
      <c r="FZ109" s="571"/>
      <c r="GA109" s="227"/>
      <c r="GB109" s="225"/>
      <c r="GC109" s="226"/>
      <c r="GD109" s="571"/>
      <c r="GE109" s="227"/>
      <c r="GF109" s="225"/>
      <c r="GG109" s="226"/>
      <c r="GH109" s="571"/>
      <c r="GI109" s="227"/>
      <c r="GJ109" s="225"/>
      <c r="GK109" s="226"/>
      <c r="GL109" s="571"/>
      <c r="GM109" s="227"/>
      <c r="GN109" s="225"/>
      <c r="GO109" s="226"/>
      <c r="GP109" s="571"/>
      <c r="GQ109" s="227"/>
      <c r="GR109" s="225"/>
      <c r="GS109" s="226"/>
      <c r="GT109" s="571"/>
      <c r="GU109" s="227"/>
      <c r="GV109" s="225"/>
      <c r="GW109" s="226"/>
      <c r="GX109" s="571"/>
      <c r="GY109" s="227"/>
      <c r="GZ109" s="225"/>
      <c r="HA109" s="226"/>
      <c r="HB109" s="571"/>
      <c r="HC109" s="227"/>
      <c r="HD109" s="225"/>
      <c r="HE109" s="226"/>
      <c r="HF109" s="571"/>
      <c r="HG109" s="227"/>
      <c r="HH109" s="225"/>
      <c r="HI109" s="226"/>
      <c r="HJ109" s="571"/>
      <c r="HK109" s="227"/>
      <c r="HL109" s="225"/>
      <c r="HM109" s="226"/>
      <c r="HN109" s="571"/>
      <c r="HO109" s="227"/>
      <c r="HP109" s="225"/>
      <c r="HQ109" s="226"/>
      <c r="HR109" s="571"/>
      <c r="HS109" s="227"/>
      <c r="HT109" s="225"/>
      <c r="HU109" s="226"/>
      <c r="HV109" s="293"/>
      <c r="HW109" s="227"/>
      <c r="HX109" s="225"/>
      <c r="HY109" s="226"/>
      <c r="HZ109" s="293"/>
      <c r="IA109" s="227"/>
      <c r="IB109" s="225"/>
      <c r="IC109" s="226"/>
      <c r="ID109" s="293"/>
      <c r="IE109" s="227"/>
      <c r="IG109" s="708"/>
      <c r="IH109" s="705"/>
      <c r="II109" s="706"/>
      <c r="IK109" s="574" t="str">
        <f t="shared" si="33"/>
        <v/>
      </c>
      <c r="IL109" s="229" t="str">
        <f t="shared" si="29"/>
        <v/>
      </c>
      <c r="IM109" s="294" t="str">
        <f t="shared" si="30"/>
        <v/>
      </c>
      <c r="IN109" s="294" t="str">
        <f t="shared" si="31"/>
        <v/>
      </c>
    </row>
    <row r="110" spans="1:248" s="229" customFormat="1" ht="15.75" thickBot="1">
      <c r="A110" s="145" t="s">
        <v>149</v>
      </c>
      <c r="B110" s="266" t="s">
        <v>168</v>
      </c>
      <c r="C110" s="133">
        <v>1952</v>
      </c>
      <c r="D110" s="134">
        <f t="shared" si="34"/>
        <v>65</v>
      </c>
      <c r="E110" s="354" t="str">
        <f t="shared" si="35"/>
        <v>M09</v>
      </c>
      <c r="F110" s="225"/>
      <c r="G110" s="226"/>
      <c r="H110" s="571"/>
      <c r="I110" s="227"/>
      <c r="J110" s="225"/>
      <c r="K110" s="226"/>
      <c r="L110" s="571"/>
      <c r="M110" s="227"/>
      <c r="N110" s="225"/>
      <c r="O110" s="226"/>
      <c r="P110" s="571"/>
      <c r="Q110" s="227"/>
      <c r="R110" s="225"/>
      <c r="S110" s="226"/>
      <c r="T110" s="571"/>
      <c r="U110" s="227"/>
      <c r="V110" s="225"/>
      <c r="W110" s="226"/>
      <c r="X110" s="571"/>
      <c r="Y110" s="227"/>
      <c r="Z110" s="225"/>
      <c r="AA110" s="226"/>
      <c r="AB110" s="571"/>
      <c r="AC110" s="227"/>
      <c r="AD110" s="225"/>
      <c r="AE110" s="226"/>
      <c r="AF110" s="571"/>
      <c r="AG110" s="227"/>
      <c r="AH110" s="225"/>
      <c r="AI110" s="226"/>
      <c r="AJ110" s="571"/>
      <c r="AK110" s="227"/>
      <c r="AL110" s="225"/>
      <c r="AM110" s="226"/>
      <c r="AN110" s="571"/>
      <c r="AO110" s="227"/>
      <c r="AP110" s="225"/>
      <c r="AQ110" s="226"/>
      <c r="AR110" s="571"/>
      <c r="AS110" s="227"/>
      <c r="AT110" s="225"/>
      <c r="AU110" s="226"/>
      <c r="AV110" s="571"/>
      <c r="AW110" s="227"/>
      <c r="AX110" s="225"/>
      <c r="AY110" s="226"/>
      <c r="AZ110" s="571"/>
      <c r="BA110" s="227"/>
      <c r="BB110" s="225"/>
      <c r="BC110" s="226"/>
      <c r="BD110" s="571"/>
      <c r="BE110" s="227"/>
      <c r="BF110" s="266">
        <f t="shared" si="32"/>
        <v>66</v>
      </c>
      <c r="BG110" s="354" t="str">
        <f t="shared" si="36"/>
        <v>M09</v>
      </c>
      <c r="BH110" s="225"/>
      <c r="BI110" s="226"/>
      <c r="BJ110" s="571"/>
      <c r="BK110" s="227"/>
      <c r="BL110" s="225"/>
      <c r="BM110" s="226"/>
      <c r="BN110" s="571"/>
      <c r="BO110" s="227"/>
      <c r="BP110" s="225"/>
      <c r="BQ110" s="226"/>
      <c r="BR110" s="571"/>
      <c r="BS110" s="227"/>
      <c r="BT110" s="225"/>
      <c r="BU110" s="226"/>
      <c r="BV110" s="571"/>
      <c r="BW110" s="227"/>
      <c r="BX110" s="225"/>
      <c r="BY110" s="226"/>
      <c r="BZ110" s="571"/>
      <c r="CA110" s="227"/>
      <c r="CB110" s="225"/>
      <c r="CC110" s="226"/>
      <c r="CD110" s="571"/>
      <c r="CE110" s="227"/>
      <c r="CF110" s="225"/>
      <c r="CG110" s="226"/>
      <c r="CH110" s="571"/>
      <c r="CI110" s="227"/>
      <c r="CJ110" s="225"/>
      <c r="CK110" s="226"/>
      <c r="CL110" s="571"/>
      <c r="CM110" s="227"/>
      <c r="CN110" s="225"/>
      <c r="CO110" s="226"/>
      <c r="CP110" s="571"/>
      <c r="CQ110" s="227"/>
      <c r="CR110" s="225"/>
      <c r="CS110" s="226"/>
      <c r="CT110" s="571"/>
      <c r="CU110" s="227"/>
      <c r="CV110" s="225"/>
      <c r="CW110" s="226"/>
      <c r="CX110" s="571"/>
      <c r="CY110" s="227"/>
      <c r="CZ110" s="225"/>
      <c r="DA110" s="226"/>
      <c r="DB110" s="571"/>
      <c r="DC110" s="227"/>
      <c r="DD110" s="225"/>
      <c r="DE110" s="226"/>
      <c r="DF110" s="571"/>
      <c r="DG110" s="227"/>
      <c r="DH110" s="225"/>
      <c r="DI110" s="226"/>
      <c r="DJ110" s="571"/>
      <c r="DK110" s="227"/>
      <c r="DL110" s="225"/>
      <c r="DM110" s="226"/>
      <c r="DN110" s="571"/>
      <c r="DO110" s="227"/>
      <c r="DP110" s="225"/>
      <c r="DQ110" s="226"/>
      <c r="DR110" s="571"/>
      <c r="DS110" s="227"/>
      <c r="DT110" s="225"/>
      <c r="DU110" s="226"/>
      <c r="DV110" s="571"/>
      <c r="DW110" s="227"/>
      <c r="DX110" s="225"/>
      <c r="DY110" s="226"/>
      <c r="DZ110" s="571"/>
      <c r="EA110" s="227"/>
      <c r="EB110" s="225"/>
      <c r="EC110" s="226"/>
      <c r="ED110" s="571"/>
      <c r="EE110" s="227"/>
      <c r="EF110" s="225"/>
      <c r="EG110" s="226"/>
      <c r="EH110" s="571"/>
      <c r="EI110" s="227"/>
      <c r="EJ110" s="225"/>
      <c r="EK110" s="226"/>
      <c r="EL110" s="571"/>
      <c r="EM110" s="227"/>
      <c r="EN110" s="225"/>
      <c r="EO110" s="226"/>
      <c r="EP110" s="571"/>
      <c r="EQ110" s="227"/>
      <c r="ER110" s="225"/>
      <c r="ES110" s="226"/>
      <c r="ET110" s="571"/>
      <c r="EU110" s="227"/>
      <c r="EV110" s="225"/>
      <c r="EW110" s="226"/>
      <c r="EX110" s="571"/>
      <c r="EY110" s="227"/>
      <c r="EZ110" s="225"/>
      <c r="FA110" s="226"/>
      <c r="FB110" s="571"/>
      <c r="FC110" s="227"/>
      <c r="FD110" s="225"/>
      <c r="FE110" s="226"/>
      <c r="FF110" s="571"/>
      <c r="FG110" s="227"/>
      <c r="FH110" s="225"/>
      <c r="FI110" s="226"/>
      <c r="FJ110" s="571"/>
      <c r="FK110" s="227"/>
      <c r="FL110" s="225"/>
      <c r="FM110" s="226"/>
      <c r="FN110" s="571"/>
      <c r="FO110" s="227"/>
      <c r="FP110" s="225"/>
      <c r="FQ110" s="226"/>
      <c r="FR110" s="571"/>
      <c r="FS110" s="227"/>
      <c r="FT110" s="225"/>
      <c r="FU110" s="226"/>
      <c r="FV110" s="571"/>
      <c r="FW110" s="227"/>
      <c r="FX110" s="225"/>
      <c r="FY110" s="226"/>
      <c r="FZ110" s="571"/>
      <c r="GA110" s="227"/>
      <c r="GB110" s="225"/>
      <c r="GC110" s="226"/>
      <c r="GD110" s="571"/>
      <c r="GE110" s="227"/>
      <c r="GF110" s="225"/>
      <c r="GG110" s="226"/>
      <c r="GH110" s="571"/>
      <c r="GI110" s="227"/>
      <c r="GJ110" s="225"/>
      <c r="GK110" s="226"/>
      <c r="GL110" s="571"/>
      <c r="GM110" s="227"/>
      <c r="GN110" s="225"/>
      <c r="GO110" s="226"/>
      <c r="GP110" s="571"/>
      <c r="GQ110" s="227"/>
      <c r="GR110" s="225"/>
      <c r="GS110" s="226"/>
      <c r="GT110" s="571"/>
      <c r="GU110" s="227"/>
      <c r="GV110" s="225"/>
      <c r="GW110" s="226"/>
      <c r="GX110" s="571"/>
      <c r="GY110" s="227"/>
      <c r="GZ110" s="225"/>
      <c r="HA110" s="226"/>
      <c r="HB110" s="571"/>
      <c r="HC110" s="227"/>
      <c r="HD110" s="225"/>
      <c r="HE110" s="226"/>
      <c r="HF110" s="571"/>
      <c r="HG110" s="227"/>
      <c r="HH110" s="225"/>
      <c r="HI110" s="226"/>
      <c r="HJ110" s="571"/>
      <c r="HK110" s="227"/>
      <c r="HL110" s="225"/>
      <c r="HM110" s="226"/>
      <c r="HN110" s="571"/>
      <c r="HO110" s="227"/>
      <c r="HP110" s="225"/>
      <c r="HQ110" s="226"/>
      <c r="HR110" s="571"/>
      <c r="HS110" s="227"/>
      <c r="HT110" s="225"/>
      <c r="HU110" s="226"/>
      <c r="HV110" s="293"/>
      <c r="HW110" s="227"/>
      <c r="HX110" s="225"/>
      <c r="HY110" s="226"/>
      <c r="HZ110" s="293"/>
      <c r="IA110" s="227"/>
      <c r="IB110" s="225"/>
      <c r="IC110" s="226"/>
      <c r="ID110" s="293"/>
      <c r="IE110" s="227"/>
      <c r="IG110" s="708"/>
      <c r="IH110" s="705"/>
      <c r="II110" s="706"/>
      <c r="IK110" s="574" t="str">
        <f t="shared" si="33"/>
        <v/>
      </c>
      <c r="IL110" s="229" t="str">
        <f t="shared" si="29"/>
        <v/>
      </c>
      <c r="IM110" s="294" t="str">
        <f t="shared" si="30"/>
        <v/>
      </c>
      <c r="IN110" s="294" t="str">
        <f t="shared" si="31"/>
        <v/>
      </c>
    </row>
    <row r="111" spans="1:248" s="229" customFormat="1" ht="15.75" thickBot="1">
      <c r="A111" s="146" t="s">
        <v>149</v>
      </c>
      <c r="B111" s="265" t="s">
        <v>168</v>
      </c>
      <c r="C111" s="135">
        <v>1952</v>
      </c>
      <c r="D111" s="136">
        <f t="shared" si="34"/>
        <v>65</v>
      </c>
      <c r="E111" s="353" t="str">
        <f t="shared" si="35"/>
        <v>M09</v>
      </c>
      <c r="F111" s="230"/>
      <c r="G111" s="232"/>
      <c r="H111" s="231"/>
      <c r="I111" s="233"/>
      <c r="J111" s="230"/>
      <c r="K111" s="232"/>
      <c r="L111" s="231"/>
      <c r="M111" s="233"/>
      <c r="N111" s="230"/>
      <c r="O111" s="232"/>
      <c r="P111" s="231"/>
      <c r="Q111" s="233"/>
      <c r="R111" s="230"/>
      <c r="S111" s="232"/>
      <c r="T111" s="231"/>
      <c r="U111" s="233"/>
      <c r="V111" s="230"/>
      <c r="W111" s="232"/>
      <c r="X111" s="231"/>
      <c r="Y111" s="233"/>
      <c r="Z111" s="230"/>
      <c r="AA111" s="232"/>
      <c r="AB111" s="231"/>
      <c r="AC111" s="233"/>
      <c r="AD111" s="230"/>
      <c r="AE111" s="232"/>
      <c r="AF111" s="231"/>
      <c r="AG111" s="233"/>
      <c r="AH111" s="230"/>
      <c r="AI111" s="232"/>
      <c r="AJ111" s="231"/>
      <c r="AK111" s="233"/>
      <c r="AL111" s="230"/>
      <c r="AM111" s="232"/>
      <c r="AN111" s="231"/>
      <c r="AO111" s="233"/>
      <c r="AP111" s="230"/>
      <c r="AQ111" s="232"/>
      <c r="AR111" s="231"/>
      <c r="AS111" s="233"/>
      <c r="AT111" s="230"/>
      <c r="AU111" s="232"/>
      <c r="AV111" s="231"/>
      <c r="AW111" s="233"/>
      <c r="AX111" s="230"/>
      <c r="AY111" s="232"/>
      <c r="AZ111" s="231"/>
      <c r="BA111" s="233"/>
      <c r="BB111" s="230"/>
      <c r="BC111" s="232"/>
      <c r="BD111" s="231"/>
      <c r="BE111" s="233"/>
      <c r="BF111" s="265">
        <f t="shared" si="32"/>
        <v>66</v>
      </c>
      <c r="BG111" s="353" t="str">
        <f t="shared" si="36"/>
        <v>M09</v>
      </c>
      <c r="BH111" s="230"/>
      <c r="BI111" s="232"/>
      <c r="BJ111" s="231"/>
      <c r="BK111" s="233"/>
      <c r="BL111" s="230"/>
      <c r="BM111" s="232"/>
      <c r="BN111" s="231"/>
      <c r="BO111" s="233"/>
      <c r="BP111" s="230"/>
      <c r="BQ111" s="232"/>
      <c r="BR111" s="231"/>
      <c r="BS111" s="233"/>
      <c r="BT111" s="230"/>
      <c r="BU111" s="232"/>
      <c r="BV111" s="231"/>
      <c r="BW111" s="233"/>
      <c r="BX111" s="230"/>
      <c r="BY111" s="232"/>
      <c r="BZ111" s="231"/>
      <c r="CA111" s="233"/>
      <c r="CB111" s="230"/>
      <c r="CC111" s="232"/>
      <c r="CD111" s="231"/>
      <c r="CE111" s="233"/>
      <c r="CF111" s="230"/>
      <c r="CG111" s="232"/>
      <c r="CH111" s="231"/>
      <c r="CI111" s="233"/>
      <c r="CJ111" s="230"/>
      <c r="CK111" s="232"/>
      <c r="CL111" s="231"/>
      <c r="CM111" s="233"/>
      <c r="CN111" s="230"/>
      <c r="CO111" s="232"/>
      <c r="CP111" s="231"/>
      <c r="CQ111" s="233"/>
      <c r="CR111" s="230"/>
      <c r="CS111" s="232"/>
      <c r="CT111" s="231"/>
      <c r="CU111" s="233"/>
      <c r="CV111" s="230"/>
      <c r="CW111" s="232"/>
      <c r="CX111" s="231"/>
      <c r="CY111" s="233"/>
      <c r="CZ111" s="230"/>
      <c r="DA111" s="232"/>
      <c r="DB111" s="231"/>
      <c r="DC111" s="233"/>
      <c r="DD111" s="230"/>
      <c r="DE111" s="232"/>
      <c r="DF111" s="231"/>
      <c r="DG111" s="233"/>
      <c r="DH111" s="230"/>
      <c r="DI111" s="232"/>
      <c r="DJ111" s="231"/>
      <c r="DK111" s="233"/>
      <c r="DL111" s="230"/>
      <c r="DM111" s="232"/>
      <c r="DN111" s="231"/>
      <c r="DO111" s="233"/>
      <c r="DP111" s="230"/>
      <c r="DQ111" s="232"/>
      <c r="DR111" s="231"/>
      <c r="DS111" s="233"/>
      <c r="DT111" s="230"/>
      <c r="DU111" s="232"/>
      <c r="DV111" s="231"/>
      <c r="DW111" s="233"/>
      <c r="DX111" s="230"/>
      <c r="DY111" s="232"/>
      <c r="DZ111" s="231"/>
      <c r="EA111" s="233"/>
      <c r="EB111" s="230"/>
      <c r="EC111" s="232"/>
      <c r="ED111" s="231"/>
      <c r="EE111" s="233"/>
      <c r="EF111" s="230"/>
      <c r="EG111" s="232"/>
      <c r="EH111" s="231"/>
      <c r="EI111" s="233"/>
      <c r="EJ111" s="230"/>
      <c r="EK111" s="232"/>
      <c r="EL111" s="231"/>
      <c r="EM111" s="233"/>
      <c r="EN111" s="230"/>
      <c r="EO111" s="232"/>
      <c r="EP111" s="231"/>
      <c r="EQ111" s="233"/>
      <c r="ER111" s="230"/>
      <c r="ES111" s="232"/>
      <c r="ET111" s="231"/>
      <c r="EU111" s="233"/>
      <c r="EV111" s="230"/>
      <c r="EW111" s="232"/>
      <c r="EX111" s="231"/>
      <c r="EY111" s="233"/>
      <c r="EZ111" s="230"/>
      <c r="FA111" s="232"/>
      <c r="FB111" s="231"/>
      <c r="FC111" s="233"/>
      <c r="FD111" s="230"/>
      <c r="FE111" s="232"/>
      <c r="FF111" s="231"/>
      <c r="FG111" s="233"/>
      <c r="FH111" s="230"/>
      <c r="FI111" s="232"/>
      <c r="FJ111" s="231"/>
      <c r="FK111" s="233"/>
      <c r="FL111" s="230"/>
      <c r="FM111" s="232"/>
      <c r="FN111" s="231"/>
      <c r="FO111" s="233"/>
      <c r="FP111" s="230"/>
      <c r="FQ111" s="232"/>
      <c r="FR111" s="231"/>
      <c r="FS111" s="233"/>
      <c r="FT111" s="230"/>
      <c r="FU111" s="232"/>
      <c r="FV111" s="231"/>
      <c r="FW111" s="233"/>
      <c r="FX111" s="230"/>
      <c r="FY111" s="232"/>
      <c r="FZ111" s="231"/>
      <c r="GA111" s="233"/>
      <c r="GB111" s="230"/>
      <c r="GC111" s="232"/>
      <c r="GD111" s="231"/>
      <c r="GE111" s="233"/>
      <c r="GF111" s="230"/>
      <c r="GG111" s="232"/>
      <c r="GH111" s="231"/>
      <c r="GI111" s="233"/>
      <c r="GJ111" s="230"/>
      <c r="GK111" s="232"/>
      <c r="GL111" s="231"/>
      <c r="GM111" s="233"/>
      <c r="GN111" s="230"/>
      <c r="GO111" s="232"/>
      <c r="GP111" s="231"/>
      <c r="GQ111" s="233"/>
      <c r="GR111" s="230"/>
      <c r="GS111" s="232"/>
      <c r="GT111" s="231"/>
      <c r="GU111" s="233"/>
      <c r="GV111" s="230"/>
      <c r="GW111" s="232"/>
      <c r="GX111" s="231"/>
      <c r="GY111" s="233"/>
      <c r="GZ111" s="230"/>
      <c r="HA111" s="232"/>
      <c r="HB111" s="231"/>
      <c r="HC111" s="233"/>
      <c r="HD111" s="230"/>
      <c r="HE111" s="232"/>
      <c r="HF111" s="231"/>
      <c r="HG111" s="233"/>
      <c r="HH111" s="230"/>
      <c r="HI111" s="232"/>
      <c r="HJ111" s="231"/>
      <c r="HK111" s="233"/>
      <c r="HL111" s="230"/>
      <c r="HM111" s="232"/>
      <c r="HN111" s="231"/>
      <c r="HO111" s="233"/>
      <c r="HP111" s="230"/>
      <c r="HQ111" s="232"/>
      <c r="HR111" s="231"/>
      <c r="HS111" s="233"/>
      <c r="HT111" s="230"/>
      <c r="HU111" s="232"/>
      <c r="HV111" s="231"/>
      <c r="HW111" s="233"/>
      <c r="HX111" s="230"/>
      <c r="HY111" s="232"/>
      <c r="HZ111" s="231"/>
      <c r="IA111" s="233"/>
      <c r="IB111" s="230"/>
      <c r="IC111" s="232"/>
      <c r="ID111" s="231"/>
      <c r="IE111" s="233"/>
      <c r="IG111" s="708"/>
      <c r="IH111" s="705"/>
      <c r="II111" s="706"/>
      <c r="IK111" s="574" t="str">
        <f t="shared" si="33"/>
        <v/>
      </c>
      <c r="IL111" s="229" t="str">
        <f t="shared" si="29"/>
        <v/>
      </c>
      <c r="IM111" s="294" t="str">
        <f t="shared" si="30"/>
        <v/>
      </c>
      <c r="IN111" s="294" t="str">
        <f t="shared" si="31"/>
        <v/>
      </c>
    </row>
    <row r="112" spans="1:248" s="141" customFormat="1" ht="15.75" thickBot="1">
      <c r="A112" s="146" t="s">
        <v>401</v>
      </c>
      <c r="B112" s="265" t="s">
        <v>167</v>
      </c>
      <c r="C112" s="135">
        <v>2003</v>
      </c>
      <c r="D112" s="136">
        <f t="shared" si="34"/>
        <v>14</v>
      </c>
      <c r="E112" s="353" t="str">
        <f t="shared" si="35"/>
        <v>Minime</v>
      </c>
      <c r="F112" s="176"/>
      <c r="G112" s="178"/>
      <c r="H112" s="177"/>
      <c r="I112" s="179"/>
      <c r="J112" s="176"/>
      <c r="K112" s="178"/>
      <c r="L112" s="177"/>
      <c r="M112" s="179"/>
      <c r="N112" s="176"/>
      <c r="O112" s="178"/>
      <c r="P112" s="177"/>
      <c r="Q112" s="179"/>
      <c r="R112" s="176"/>
      <c r="S112" s="178"/>
      <c r="T112" s="177"/>
      <c r="U112" s="179"/>
      <c r="V112" s="176"/>
      <c r="W112" s="178"/>
      <c r="X112" s="177"/>
      <c r="Y112" s="179"/>
      <c r="Z112" s="176"/>
      <c r="AA112" s="178"/>
      <c r="AB112" s="177"/>
      <c r="AC112" s="179"/>
      <c r="AD112" s="176"/>
      <c r="AE112" s="178"/>
      <c r="AF112" s="177"/>
      <c r="AG112" s="179"/>
      <c r="AH112" s="176"/>
      <c r="AI112" s="178"/>
      <c r="AJ112" s="177"/>
      <c r="AK112" s="179"/>
      <c r="AL112" s="176"/>
      <c r="AM112" s="178"/>
      <c r="AN112" s="177"/>
      <c r="AO112" s="179"/>
      <c r="AP112" s="176"/>
      <c r="AQ112" s="178"/>
      <c r="AR112" s="177"/>
      <c r="AS112" s="179"/>
      <c r="AT112" s="176"/>
      <c r="AU112" s="178"/>
      <c r="AV112" s="177"/>
      <c r="AW112" s="179"/>
      <c r="AX112" s="176"/>
      <c r="AY112" s="178"/>
      <c r="AZ112" s="177"/>
      <c r="BA112" s="179"/>
      <c r="BB112" s="176"/>
      <c r="BC112" s="178"/>
      <c r="BD112" s="177"/>
      <c r="BE112" s="179"/>
      <c r="BF112" s="265">
        <f t="shared" si="32"/>
        <v>15</v>
      </c>
      <c r="BG112" s="353" t="str">
        <f t="shared" si="36"/>
        <v>Minime</v>
      </c>
      <c r="BH112" s="176"/>
      <c r="BI112" s="178"/>
      <c r="BJ112" s="177"/>
      <c r="BK112" s="179"/>
      <c r="BL112" s="176"/>
      <c r="BM112" s="178"/>
      <c r="BN112" s="177"/>
      <c r="BO112" s="179"/>
      <c r="BP112" s="176"/>
      <c r="BQ112" s="178"/>
      <c r="BR112" s="177"/>
      <c r="BS112" s="179"/>
      <c r="BT112" s="176"/>
      <c r="BU112" s="178"/>
      <c r="BV112" s="177"/>
      <c r="BW112" s="179"/>
      <c r="BX112" s="176"/>
      <c r="BY112" s="178"/>
      <c r="BZ112" s="177"/>
      <c r="CA112" s="179"/>
      <c r="CB112" s="176"/>
      <c r="CC112" s="178"/>
      <c r="CD112" s="177"/>
      <c r="CE112" s="179"/>
      <c r="CF112" s="176"/>
      <c r="CG112" s="178"/>
      <c r="CH112" s="177"/>
      <c r="CI112" s="179"/>
      <c r="CJ112" s="176"/>
      <c r="CK112" s="178"/>
      <c r="CL112" s="177"/>
      <c r="CM112" s="179"/>
      <c r="CN112" s="176"/>
      <c r="CO112" s="178"/>
      <c r="CP112" s="177"/>
      <c r="CQ112" s="179"/>
      <c r="CR112" s="176"/>
      <c r="CS112" s="178"/>
      <c r="CT112" s="177"/>
      <c r="CU112" s="179"/>
      <c r="CV112" s="176"/>
      <c r="CW112" s="178"/>
      <c r="CX112" s="177"/>
      <c r="CY112" s="179"/>
      <c r="CZ112" s="176"/>
      <c r="DA112" s="178"/>
      <c r="DB112" s="177"/>
      <c r="DC112" s="179"/>
      <c r="DD112" s="176"/>
      <c r="DE112" s="178"/>
      <c r="DF112" s="177"/>
      <c r="DG112" s="179"/>
      <c r="DH112" s="176"/>
      <c r="DI112" s="178"/>
      <c r="DJ112" s="177"/>
      <c r="DK112" s="179"/>
      <c r="DL112" s="176"/>
      <c r="DM112" s="178"/>
      <c r="DN112" s="177"/>
      <c r="DO112" s="179"/>
      <c r="DP112" s="176"/>
      <c r="DQ112" s="178"/>
      <c r="DR112" s="177"/>
      <c r="DS112" s="179"/>
      <c r="DT112" s="176"/>
      <c r="DU112" s="178"/>
      <c r="DV112" s="177"/>
      <c r="DW112" s="179"/>
      <c r="DX112" s="176"/>
      <c r="DY112" s="178"/>
      <c r="DZ112" s="177"/>
      <c r="EA112" s="179"/>
      <c r="EB112" s="176"/>
      <c r="EC112" s="178"/>
      <c r="ED112" s="177"/>
      <c r="EE112" s="179"/>
      <c r="EF112" s="176"/>
      <c r="EG112" s="178"/>
      <c r="EH112" s="177"/>
      <c r="EI112" s="179"/>
      <c r="EJ112" s="176"/>
      <c r="EK112" s="178"/>
      <c r="EL112" s="177"/>
      <c r="EM112" s="179"/>
      <c r="EN112" s="176"/>
      <c r="EO112" s="178"/>
      <c r="EP112" s="177"/>
      <c r="EQ112" s="179"/>
      <c r="ER112" s="176"/>
      <c r="ES112" s="178"/>
      <c r="ET112" s="177"/>
      <c r="EU112" s="179"/>
      <c r="EV112" s="176"/>
      <c r="EW112" s="178"/>
      <c r="EX112" s="177"/>
      <c r="EY112" s="179"/>
      <c r="EZ112" s="176"/>
      <c r="FA112" s="178"/>
      <c r="FB112" s="177"/>
      <c r="FC112" s="179"/>
      <c r="FD112" s="176"/>
      <c r="FE112" s="178"/>
      <c r="FF112" s="177"/>
      <c r="FG112" s="179"/>
      <c r="FH112" s="176"/>
      <c r="FI112" s="178"/>
      <c r="FJ112" s="177"/>
      <c r="FK112" s="179"/>
      <c r="FL112" s="176"/>
      <c r="FM112" s="178"/>
      <c r="FN112" s="177"/>
      <c r="FO112" s="179"/>
      <c r="FP112" s="176"/>
      <c r="FQ112" s="178"/>
      <c r="FR112" s="177"/>
      <c r="FS112" s="179"/>
      <c r="FT112" s="176"/>
      <c r="FU112" s="178"/>
      <c r="FV112" s="177"/>
      <c r="FW112" s="179"/>
      <c r="FX112" s="176"/>
      <c r="FY112" s="178"/>
      <c r="FZ112" s="177"/>
      <c r="GA112" s="179"/>
      <c r="GB112" s="176"/>
      <c r="GC112" s="178"/>
      <c r="GD112" s="177"/>
      <c r="GE112" s="179"/>
      <c r="GF112" s="176"/>
      <c r="GG112" s="178"/>
      <c r="GH112" s="177"/>
      <c r="GI112" s="179"/>
      <c r="GJ112" s="176"/>
      <c r="GK112" s="178"/>
      <c r="GL112" s="177"/>
      <c r="GM112" s="179"/>
      <c r="GN112" s="176"/>
      <c r="GO112" s="178"/>
      <c r="GP112" s="177"/>
      <c r="GQ112" s="179"/>
      <c r="GR112" s="176"/>
      <c r="GS112" s="178"/>
      <c r="GT112" s="177"/>
      <c r="GU112" s="179"/>
      <c r="GV112" s="176"/>
      <c r="GW112" s="178"/>
      <c r="GX112" s="177"/>
      <c r="GY112" s="179"/>
      <c r="GZ112" s="176"/>
      <c r="HA112" s="178"/>
      <c r="HB112" s="177"/>
      <c r="HC112" s="179"/>
      <c r="HD112" s="176"/>
      <c r="HE112" s="178"/>
      <c r="HF112" s="177"/>
      <c r="HG112" s="179"/>
      <c r="HH112" s="176"/>
      <c r="HI112" s="178"/>
      <c r="HJ112" s="177"/>
      <c r="HK112" s="179"/>
      <c r="HL112" s="176"/>
      <c r="HM112" s="178"/>
      <c r="HN112" s="177"/>
      <c r="HO112" s="179"/>
      <c r="HP112" s="176"/>
      <c r="HQ112" s="178"/>
      <c r="HR112" s="177"/>
      <c r="HS112" s="179"/>
      <c r="HT112" s="176"/>
      <c r="HU112" s="178"/>
      <c r="HV112" s="177"/>
      <c r="HW112" s="179"/>
      <c r="HX112" s="176"/>
      <c r="HY112" s="178"/>
      <c r="HZ112" s="177"/>
      <c r="IA112" s="179"/>
      <c r="IB112" s="176"/>
      <c r="IC112" s="178"/>
      <c r="ID112" s="177"/>
      <c r="IE112" s="179"/>
      <c r="IG112" s="613"/>
      <c r="IH112" s="615"/>
      <c r="II112" s="614"/>
      <c r="IK112" s="574" t="str">
        <f t="shared" si="33"/>
        <v/>
      </c>
      <c r="IL112" s="141" t="str">
        <f t="shared" si="29"/>
        <v/>
      </c>
      <c r="IM112" s="174" t="str">
        <f t="shared" si="30"/>
        <v/>
      </c>
      <c r="IN112" s="174" t="str">
        <f t="shared" si="31"/>
        <v/>
      </c>
    </row>
    <row r="113" spans="1:248" s="141" customFormat="1" ht="15.75" thickBot="1">
      <c r="A113" s="149" t="s">
        <v>388</v>
      </c>
      <c r="B113" s="218" t="s">
        <v>168</v>
      </c>
      <c r="C113" s="152">
        <v>1972</v>
      </c>
      <c r="D113" s="236">
        <f t="shared" si="34"/>
        <v>45</v>
      </c>
      <c r="E113" s="352" t="str">
        <f t="shared" si="35"/>
        <v>M05</v>
      </c>
      <c r="F113" s="153"/>
      <c r="G113" s="154"/>
      <c r="H113" s="150"/>
      <c r="I113" s="155"/>
      <c r="J113" s="153"/>
      <c r="K113" s="154"/>
      <c r="L113" s="150"/>
      <c r="M113" s="155"/>
      <c r="N113" s="153"/>
      <c r="O113" s="154"/>
      <c r="P113" s="150"/>
      <c r="Q113" s="155"/>
      <c r="R113" s="153"/>
      <c r="S113" s="154"/>
      <c r="T113" s="150"/>
      <c r="U113" s="155"/>
      <c r="V113" s="153"/>
      <c r="W113" s="154"/>
      <c r="X113" s="150"/>
      <c r="Y113" s="155"/>
      <c r="Z113" s="153"/>
      <c r="AA113" s="154"/>
      <c r="AB113" s="150"/>
      <c r="AC113" s="155"/>
      <c r="AD113" s="153" t="s">
        <v>372</v>
      </c>
      <c r="AE113" s="154" t="s">
        <v>709</v>
      </c>
      <c r="AF113" s="150" t="s">
        <v>570</v>
      </c>
      <c r="AG113" s="155">
        <v>870</v>
      </c>
      <c r="AH113" s="153"/>
      <c r="AI113" s="154"/>
      <c r="AJ113" s="150"/>
      <c r="AK113" s="155"/>
      <c r="AL113" s="153"/>
      <c r="AM113" s="154"/>
      <c r="AN113" s="150"/>
      <c r="AO113" s="155"/>
      <c r="AP113" s="153"/>
      <c r="AQ113" s="154"/>
      <c r="AR113" s="150"/>
      <c r="AS113" s="155"/>
      <c r="AT113" s="153" t="s">
        <v>83</v>
      </c>
      <c r="AU113" s="154" t="s">
        <v>1398</v>
      </c>
      <c r="AV113" s="150" t="s">
        <v>447</v>
      </c>
      <c r="AW113" s="155">
        <v>788</v>
      </c>
      <c r="AX113" s="153"/>
      <c r="AY113" s="154"/>
      <c r="AZ113" s="150"/>
      <c r="BA113" s="155"/>
      <c r="BB113" s="153"/>
      <c r="BC113" s="154"/>
      <c r="BD113" s="150"/>
      <c r="BE113" s="155"/>
      <c r="BF113" s="240">
        <f t="shared" ref="BF113:BF163" si="37">2018-C113</f>
        <v>46</v>
      </c>
      <c r="BG113" s="352" t="str">
        <f t="shared" si="36"/>
        <v>M05</v>
      </c>
      <c r="BH113" s="153" t="s">
        <v>362</v>
      </c>
      <c r="BI113" s="154" t="s">
        <v>855</v>
      </c>
      <c r="BJ113" s="150" t="s">
        <v>354</v>
      </c>
      <c r="BK113" s="155">
        <v>888</v>
      </c>
      <c r="BL113" s="153"/>
      <c r="BM113" s="154"/>
      <c r="BN113" s="150"/>
      <c r="BO113" s="155"/>
      <c r="BP113" s="153"/>
      <c r="BQ113" s="154"/>
      <c r="BR113" s="150"/>
      <c r="BS113" s="155"/>
      <c r="BT113" s="153" t="s">
        <v>363</v>
      </c>
      <c r="BU113" s="154" t="s">
        <v>903</v>
      </c>
      <c r="BV113" s="150" t="s">
        <v>596</v>
      </c>
      <c r="BW113" s="155">
        <v>790</v>
      </c>
      <c r="BX113" s="153"/>
      <c r="BY113" s="154"/>
      <c r="BZ113" s="150"/>
      <c r="CA113" s="155"/>
      <c r="CB113" s="153" t="s">
        <v>369</v>
      </c>
      <c r="CC113" s="154" t="s">
        <v>962</v>
      </c>
      <c r="CD113" s="150" t="s">
        <v>778</v>
      </c>
      <c r="CE113" s="155">
        <v>792</v>
      </c>
      <c r="CF113" s="153"/>
      <c r="CG113" s="154"/>
      <c r="CH113" s="150"/>
      <c r="CI113" s="155"/>
      <c r="CJ113" s="153"/>
      <c r="CK113" s="154"/>
      <c r="CL113" s="150"/>
      <c r="CM113" s="155"/>
      <c r="CN113" s="153"/>
      <c r="CO113" s="154"/>
      <c r="CP113" s="150"/>
      <c r="CQ113" s="155"/>
      <c r="CR113" s="153"/>
      <c r="CS113" s="154"/>
      <c r="CT113" s="150"/>
      <c r="CU113" s="155"/>
      <c r="CV113" s="153"/>
      <c r="CW113" s="154"/>
      <c r="CX113" s="150"/>
      <c r="CY113" s="155"/>
      <c r="CZ113" s="153"/>
      <c r="DA113" s="154"/>
      <c r="DB113" s="150"/>
      <c r="DC113" s="155"/>
      <c r="DD113" s="153"/>
      <c r="DE113" s="154"/>
      <c r="DF113" s="150"/>
      <c r="DG113" s="155"/>
      <c r="DH113" s="153"/>
      <c r="DI113" s="154"/>
      <c r="DJ113" s="150"/>
      <c r="DK113" s="155"/>
      <c r="DL113" s="153"/>
      <c r="DM113" s="154"/>
      <c r="DN113" s="150"/>
      <c r="DO113" s="155"/>
      <c r="DP113" s="153"/>
      <c r="DQ113" s="154"/>
      <c r="DR113" s="150"/>
      <c r="DS113" s="155"/>
      <c r="DT113" s="153"/>
      <c r="DU113" s="154"/>
      <c r="DV113" s="150"/>
      <c r="DW113" s="155"/>
      <c r="DX113" s="153"/>
      <c r="DY113" s="154"/>
      <c r="DZ113" s="150"/>
      <c r="EA113" s="155"/>
      <c r="EB113" s="153"/>
      <c r="EC113" s="154"/>
      <c r="ED113" s="150"/>
      <c r="EE113" s="155"/>
      <c r="EF113" s="153"/>
      <c r="EG113" s="154"/>
      <c r="EH113" s="150"/>
      <c r="EI113" s="155"/>
      <c r="EJ113" s="153"/>
      <c r="EK113" s="154"/>
      <c r="EL113" s="150"/>
      <c r="EM113" s="155"/>
      <c r="EN113" s="153"/>
      <c r="EO113" s="154"/>
      <c r="EP113" s="150"/>
      <c r="EQ113" s="155"/>
      <c r="ER113" s="153"/>
      <c r="ES113" s="154"/>
      <c r="ET113" s="150"/>
      <c r="EU113" s="155"/>
      <c r="EV113" s="153"/>
      <c r="EW113" s="154"/>
      <c r="EX113" s="150"/>
      <c r="EY113" s="155"/>
      <c r="EZ113" s="153"/>
      <c r="FA113" s="154"/>
      <c r="FB113" s="150"/>
      <c r="FC113" s="155"/>
      <c r="FD113" s="153" t="s">
        <v>363</v>
      </c>
      <c r="FE113" s="154" t="s">
        <v>1224</v>
      </c>
      <c r="FF113" s="150" t="s">
        <v>1226</v>
      </c>
      <c r="FG113" s="155">
        <v>726</v>
      </c>
      <c r="FH113" s="153" t="s">
        <v>362</v>
      </c>
      <c r="FI113" s="154" t="s">
        <v>1255</v>
      </c>
      <c r="FJ113" s="150" t="s">
        <v>596</v>
      </c>
      <c r="FK113" s="155">
        <v>829</v>
      </c>
      <c r="FL113" s="153"/>
      <c r="FM113" s="154"/>
      <c r="FN113" s="150"/>
      <c r="FO113" s="155"/>
      <c r="FP113" s="153"/>
      <c r="FQ113" s="154"/>
      <c r="FR113" s="150"/>
      <c r="FS113" s="155"/>
      <c r="FT113" s="153" t="s">
        <v>362</v>
      </c>
      <c r="FU113" s="154" t="s">
        <v>741</v>
      </c>
      <c r="FV113" s="150" t="s">
        <v>349</v>
      </c>
      <c r="FW113" s="155">
        <v>875</v>
      </c>
      <c r="FX113" s="153"/>
      <c r="FY113" s="154"/>
      <c r="FZ113" s="150"/>
      <c r="GA113" s="155"/>
      <c r="GB113" s="153"/>
      <c r="GC113" s="154"/>
      <c r="GD113" s="150"/>
      <c r="GE113" s="155"/>
      <c r="GF113" s="153"/>
      <c r="GG113" s="154"/>
      <c r="GH113" s="150"/>
      <c r="GI113" s="155"/>
      <c r="GJ113" s="153"/>
      <c r="GK113" s="154"/>
      <c r="GL113" s="150"/>
      <c r="GM113" s="155"/>
      <c r="GN113" s="153"/>
      <c r="GO113" s="154"/>
      <c r="GP113" s="150"/>
      <c r="GQ113" s="155"/>
      <c r="GR113" s="153"/>
      <c r="GS113" s="154"/>
      <c r="GT113" s="150"/>
      <c r="GU113" s="155"/>
      <c r="GV113" s="153" t="s">
        <v>369</v>
      </c>
      <c r="GW113" s="154" t="s">
        <v>1341</v>
      </c>
      <c r="GX113" s="150" t="s">
        <v>570</v>
      </c>
      <c r="GY113" s="155">
        <v>858</v>
      </c>
      <c r="GZ113" s="153"/>
      <c r="HA113" s="154"/>
      <c r="HB113" s="150"/>
      <c r="HC113" s="155"/>
      <c r="HD113" s="153"/>
      <c r="HE113" s="154"/>
      <c r="HF113" s="150"/>
      <c r="HG113" s="155"/>
      <c r="HH113" s="153"/>
      <c r="HI113" s="154"/>
      <c r="HJ113" s="150"/>
      <c r="HK113" s="155"/>
      <c r="HL113" s="153"/>
      <c r="HM113" s="154"/>
      <c r="HN113" s="150"/>
      <c r="HO113" s="155"/>
      <c r="HP113" s="153"/>
      <c r="HQ113" s="154"/>
      <c r="HR113" s="150"/>
      <c r="HS113" s="155"/>
      <c r="HT113" s="153"/>
      <c r="HU113" s="154"/>
      <c r="HV113" s="150"/>
      <c r="HW113" s="155"/>
      <c r="HX113" s="153"/>
      <c r="HY113" s="154"/>
      <c r="HZ113" s="150"/>
      <c r="IA113" s="155"/>
      <c r="IB113" s="153"/>
      <c r="IC113" s="154"/>
      <c r="ID113" s="150"/>
      <c r="IE113" s="155"/>
      <c r="IG113" s="708" t="str">
        <f>IF(ISERROR(VLOOKUP(MAX(IK113:IK117),IK113:IN117,4,FALSE)),"",VLOOKUP(MAX(IK113:IK117),IK113:IN117,4,FALSE))</f>
        <v>50m DOS</v>
      </c>
      <c r="IH113" s="705" t="str">
        <f>IF(ISERROR(VLOOKUP(MAX(IK113:IK117),IK113:IN117,3,FALSE)),"",VLOOKUP(MAX(IK113:IK117),IK113:IN117,3,FALSE))</f>
        <v>33"99</v>
      </c>
      <c r="II113" s="706">
        <f>IF(MAX(IK113:IK117)=0,"",MAX(IK113:IK117))</f>
        <v>909</v>
      </c>
      <c r="IK113" s="574">
        <f t="shared" si="33"/>
        <v>888</v>
      </c>
      <c r="IL113" s="141">
        <f t="shared" ref="IL113:IL155" si="38">IF(ISERROR(MATCH(IK113,F113:IE113,0)),"",MATCH(IK113,F113:IE113,0))</f>
        <v>58</v>
      </c>
      <c r="IM113" s="174" t="str">
        <f t="shared" ref="IM113:IM155" si="39">IF(ISERROR(INDEX(F113:IE113,1,IL113-2)),"",INDEX(F113:IE113,1,IL113-2))</f>
        <v>29"65</v>
      </c>
      <c r="IN113" s="174" t="str">
        <f t="shared" ref="IN113:IN155" si="40">IF(ISERROR(INDEX(F113:IE113,1,IL113-3)),"",INDEX(F113:IE113,1,IL113-3))</f>
        <v>50m NL</v>
      </c>
    </row>
    <row r="114" spans="1:248" s="141" customFormat="1" ht="15.75" thickBot="1">
      <c r="A114" s="145" t="s">
        <v>388</v>
      </c>
      <c r="B114" s="266" t="s">
        <v>168</v>
      </c>
      <c r="C114" s="133">
        <v>1972</v>
      </c>
      <c r="D114" s="134">
        <f t="shared" si="34"/>
        <v>45</v>
      </c>
      <c r="E114" s="354" t="str">
        <f t="shared" si="35"/>
        <v>M05</v>
      </c>
      <c r="F114" s="138"/>
      <c r="G114" s="139"/>
      <c r="H114" s="137"/>
      <c r="I114" s="140"/>
      <c r="J114" s="138"/>
      <c r="K114" s="139"/>
      <c r="L114" s="137"/>
      <c r="M114" s="140"/>
      <c r="N114" s="138"/>
      <c r="O114" s="139"/>
      <c r="P114" s="137"/>
      <c r="Q114" s="140"/>
      <c r="R114" s="138"/>
      <c r="S114" s="139"/>
      <c r="T114" s="137"/>
      <c r="U114" s="140"/>
      <c r="V114" s="138"/>
      <c r="W114" s="139"/>
      <c r="X114" s="137"/>
      <c r="Y114" s="140"/>
      <c r="Z114" s="138"/>
      <c r="AA114" s="139"/>
      <c r="AB114" s="137"/>
      <c r="AC114" s="140"/>
      <c r="AD114" s="138"/>
      <c r="AE114" s="139"/>
      <c r="AF114" s="137"/>
      <c r="AG114" s="140"/>
      <c r="AH114" s="138"/>
      <c r="AI114" s="139"/>
      <c r="AJ114" s="137"/>
      <c r="AK114" s="140"/>
      <c r="AL114" s="138"/>
      <c r="AM114" s="139"/>
      <c r="AN114" s="137"/>
      <c r="AO114" s="140"/>
      <c r="AP114" s="138"/>
      <c r="AQ114" s="139"/>
      <c r="AR114" s="137"/>
      <c r="AS114" s="140"/>
      <c r="AT114" s="138" t="s">
        <v>365</v>
      </c>
      <c r="AU114" s="139" t="s">
        <v>1399</v>
      </c>
      <c r="AV114" s="137" t="s">
        <v>596</v>
      </c>
      <c r="AW114" s="140">
        <v>802</v>
      </c>
      <c r="AX114" s="138"/>
      <c r="AY114" s="139"/>
      <c r="AZ114" s="137"/>
      <c r="BA114" s="140"/>
      <c r="BB114" s="138"/>
      <c r="BC114" s="139"/>
      <c r="BD114" s="137"/>
      <c r="BE114" s="140"/>
      <c r="BF114" s="266">
        <f t="shared" si="37"/>
        <v>46</v>
      </c>
      <c r="BG114" s="354" t="str">
        <f t="shared" si="36"/>
        <v>M05</v>
      </c>
      <c r="BH114" s="138" t="s">
        <v>82</v>
      </c>
      <c r="BI114" s="139" t="s">
        <v>856</v>
      </c>
      <c r="BJ114" s="137" t="s">
        <v>570</v>
      </c>
      <c r="BK114" s="140">
        <v>909</v>
      </c>
      <c r="BL114" s="138"/>
      <c r="BM114" s="139"/>
      <c r="BN114" s="137"/>
      <c r="BO114" s="140"/>
      <c r="BP114" s="138"/>
      <c r="BQ114" s="139"/>
      <c r="BR114" s="137"/>
      <c r="BS114" s="140"/>
      <c r="BT114" s="138" t="s">
        <v>82</v>
      </c>
      <c r="BU114" s="139" t="s">
        <v>904</v>
      </c>
      <c r="BV114" s="137" t="s">
        <v>570</v>
      </c>
      <c r="BW114" s="140">
        <v>808</v>
      </c>
      <c r="BX114" s="138"/>
      <c r="BY114" s="139"/>
      <c r="BZ114" s="137"/>
      <c r="CA114" s="140"/>
      <c r="CB114" s="138"/>
      <c r="CC114" s="139"/>
      <c r="CD114" s="137"/>
      <c r="CE114" s="140"/>
      <c r="CF114" s="138"/>
      <c r="CG114" s="139"/>
      <c r="CH114" s="137"/>
      <c r="CI114" s="140"/>
      <c r="CJ114" s="138"/>
      <c r="CK114" s="139"/>
      <c r="CL114" s="137"/>
      <c r="CM114" s="140"/>
      <c r="CN114" s="138"/>
      <c r="CO114" s="139"/>
      <c r="CP114" s="137"/>
      <c r="CQ114" s="140"/>
      <c r="CR114" s="138"/>
      <c r="CS114" s="139"/>
      <c r="CT114" s="137"/>
      <c r="CU114" s="140"/>
      <c r="CV114" s="138"/>
      <c r="CW114" s="139"/>
      <c r="CX114" s="137"/>
      <c r="CY114" s="140"/>
      <c r="CZ114" s="138"/>
      <c r="DA114" s="139"/>
      <c r="DB114" s="137"/>
      <c r="DC114" s="140"/>
      <c r="DD114" s="138"/>
      <c r="DE114" s="139"/>
      <c r="DF114" s="137"/>
      <c r="DG114" s="140"/>
      <c r="DH114" s="138"/>
      <c r="DI114" s="139"/>
      <c r="DJ114" s="137"/>
      <c r="DK114" s="140"/>
      <c r="DL114" s="138"/>
      <c r="DM114" s="139"/>
      <c r="DN114" s="137"/>
      <c r="DO114" s="140"/>
      <c r="DP114" s="138"/>
      <c r="DQ114" s="139"/>
      <c r="DR114" s="137"/>
      <c r="DS114" s="140"/>
      <c r="DT114" s="138"/>
      <c r="DU114" s="139"/>
      <c r="DV114" s="137"/>
      <c r="DW114" s="140"/>
      <c r="DX114" s="138"/>
      <c r="DY114" s="139"/>
      <c r="DZ114" s="137"/>
      <c r="EA114" s="140"/>
      <c r="EB114" s="138"/>
      <c r="EC114" s="139"/>
      <c r="ED114" s="137"/>
      <c r="EE114" s="140"/>
      <c r="EF114" s="138"/>
      <c r="EG114" s="139"/>
      <c r="EH114" s="137"/>
      <c r="EI114" s="140"/>
      <c r="EJ114" s="138"/>
      <c r="EK114" s="139"/>
      <c r="EL114" s="137"/>
      <c r="EM114" s="140"/>
      <c r="EN114" s="138"/>
      <c r="EO114" s="139"/>
      <c r="EP114" s="137"/>
      <c r="EQ114" s="140"/>
      <c r="ER114" s="138"/>
      <c r="ES114" s="139"/>
      <c r="ET114" s="137"/>
      <c r="EU114" s="140"/>
      <c r="EV114" s="138"/>
      <c r="EW114" s="139"/>
      <c r="EX114" s="137"/>
      <c r="EY114" s="140"/>
      <c r="EZ114" s="138"/>
      <c r="FA114" s="139"/>
      <c r="FB114" s="137"/>
      <c r="FC114" s="140"/>
      <c r="FD114" s="138" t="s">
        <v>372</v>
      </c>
      <c r="FE114" s="139" t="s">
        <v>1225</v>
      </c>
      <c r="FF114" s="137" t="s">
        <v>764</v>
      </c>
      <c r="FG114" s="140">
        <v>728</v>
      </c>
      <c r="FH114" s="138" t="s">
        <v>364</v>
      </c>
      <c r="FI114" s="139" t="s">
        <v>1256</v>
      </c>
      <c r="FJ114" s="137" t="s">
        <v>596</v>
      </c>
      <c r="FK114" s="140">
        <v>735</v>
      </c>
      <c r="FL114" s="138"/>
      <c r="FM114" s="139"/>
      <c r="FN114" s="137"/>
      <c r="FO114" s="140"/>
      <c r="FP114" s="138"/>
      <c r="FQ114" s="139"/>
      <c r="FR114" s="137"/>
      <c r="FS114" s="140"/>
      <c r="FT114" s="138" t="s">
        <v>82</v>
      </c>
      <c r="FU114" s="139" t="s">
        <v>1285</v>
      </c>
      <c r="FV114" s="137" t="s">
        <v>570</v>
      </c>
      <c r="FW114" s="140">
        <v>801</v>
      </c>
      <c r="FX114" s="138"/>
      <c r="FY114" s="139"/>
      <c r="FZ114" s="137"/>
      <c r="GA114" s="140"/>
      <c r="GB114" s="138"/>
      <c r="GC114" s="139"/>
      <c r="GD114" s="137"/>
      <c r="GE114" s="140"/>
      <c r="GF114" s="138"/>
      <c r="GG114" s="139"/>
      <c r="GH114" s="137"/>
      <c r="GI114" s="140"/>
      <c r="GJ114" s="138"/>
      <c r="GK114" s="139"/>
      <c r="GL114" s="137"/>
      <c r="GM114" s="140"/>
      <c r="GN114" s="138"/>
      <c r="GO114" s="139"/>
      <c r="GP114" s="137"/>
      <c r="GQ114" s="140"/>
      <c r="GR114" s="138"/>
      <c r="GS114" s="139"/>
      <c r="GT114" s="137"/>
      <c r="GU114" s="140"/>
      <c r="GV114" s="138" t="s">
        <v>347</v>
      </c>
      <c r="GW114" s="139" t="s">
        <v>1342</v>
      </c>
      <c r="GX114" s="137" t="s">
        <v>570</v>
      </c>
      <c r="GY114" s="140">
        <v>792</v>
      </c>
      <c r="GZ114" s="138"/>
      <c r="HA114" s="139"/>
      <c r="HB114" s="137"/>
      <c r="HC114" s="140"/>
      <c r="HD114" s="138"/>
      <c r="HE114" s="139"/>
      <c r="HF114" s="137"/>
      <c r="HG114" s="140"/>
      <c r="HH114" s="138"/>
      <c r="HI114" s="139"/>
      <c r="HJ114" s="137"/>
      <c r="HK114" s="140"/>
      <c r="HL114" s="138"/>
      <c r="HM114" s="139"/>
      <c r="HN114" s="137"/>
      <c r="HO114" s="140"/>
      <c r="HP114" s="138"/>
      <c r="HQ114" s="139"/>
      <c r="HR114" s="137"/>
      <c r="HS114" s="140"/>
      <c r="HT114" s="138"/>
      <c r="HU114" s="139"/>
      <c r="HV114" s="137"/>
      <c r="HW114" s="140"/>
      <c r="HX114" s="138"/>
      <c r="HY114" s="139"/>
      <c r="HZ114" s="137"/>
      <c r="IA114" s="140"/>
      <c r="IB114" s="138"/>
      <c r="IC114" s="139"/>
      <c r="ID114" s="137"/>
      <c r="IE114" s="140"/>
      <c r="IG114" s="708"/>
      <c r="IH114" s="705"/>
      <c r="II114" s="706"/>
      <c r="IK114" s="574">
        <f t="shared" si="33"/>
        <v>909</v>
      </c>
      <c r="IL114" s="141">
        <f t="shared" si="38"/>
        <v>58</v>
      </c>
      <c r="IM114" s="174" t="str">
        <f t="shared" si="39"/>
        <v>33"99</v>
      </c>
      <c r="IN114" s="174" t="str">
        <f t="shared" si="40"/>
        <v>50m DOS</v>
      </c>
    </row>
    <row r="115" spans="1:248" s="141" customFormat="1" ht="15.75" thickBot="1">
      <c r="A115" s="145" t="s">
        <v>388</v>
      </c>
      <c r="B115" s="266" t="s">
        <v>168</v>
      </c>
      <c r="C115" s="133">
        <v>1972</v>
      </c>
      <c r="D115" s="134">
        <f t="shared" si="34"/>
        <v>45</v>
      </c>
      <c r="E115" s="354" t="str">
        <f t="shared" si="35"/>
        <v>M05</v>
      </c>
      <c r="F115" s="138"/>
      <c r="G115" s="139"/>
      <c r="H115" s="137"/>
      <c r="I115" s="140"/>
      <c r="J115" s="138"/>
      <c r="K115" s="139"/>
      <c r="L115" s="137"/>
      <c r="M115" s="140"/>
      <c r="N115" s="138"/>
      <c r="O115" s="139"/>
      <c r="P115" s="137"/>
      <c r="Q115" s="140"/>
      <c r="R115" s="138"/>
      <c r="S115" s="139"/>
      <c r="T115" s="137"/>
      <c r="U115" s="140"/>
      <c r="V115" s="138"/>
      <c r="W115" s="139"/>
      <c r="X115" s="137"/>
      <c r="Y115" s="140"/>
      <c r="Z115" s="138"/>
      <c r="AA115" s="139"/>
      <c r="AB115" s="137"/>
      <c r="AC115" s="140"/>
      <c r="AD115" s="138"/>
      <c r="AE115" s="139"/>
      <c r="AF115" s="137"/>
      <c r="AG115" s="140"/>
      <c r="AH115" s="138"/>
      <c r="AI115" s="139"/>
      <c r="AJ115" s="137"/>
      <c r="AK115" s="140"/>
      <c r="AL115" s="138"/>
      <c r="AM115" s="139"/>
      <c r="AN115" s="137"/>
      <c r="AO115" s="140"/>
      <c r="AP115" s="138"/>
      <c r="AQ115" s="139"/>
      <c r="AR115" s="137"/>
      <c r="AS115" s="140"/>
      <c r="AT115" s="138" t="s">
        <v>369</v>
      </c>
      <c r="AU115" s="139" t="s">
        <v>1400</v>
      </c>
      <c r="AV115" s="137" t="s">
        <v>447</v>
      </c>
      <c r="AW115" s="140">
        <v>829</v>
      </c>
      <c r="AX115" s="138"/>
      <c r="AY115" s="139"/>
      <c r="AZ115" s="137"/>
      <c r="BA115" s="140"/>
      <c r="BB115" s="138"/>
      <c r="BC115" s="139"/>
      <c r="BD115" s="137"/>
      <c r="BE115" s="140"/>
      <c r="BF115" s="266">
        <f t="shared" si="37"/>
        <v>46</v>
      </c>
      <c r="BG115" s="354" t="str">
        <f t="shared" si="36"/>
        <v>M05</v>
      </c>
      <c r="BH115" s="138"/>
      <c r="BI115" s="139"/>
      <c r="BJ115" s="137"/>
      <c r="BK115" s="140"/>
      <c r="BL115" s="138"/>
      <c r="BM115" s="139"/>
      <c r="BN115" s="137"/>
      <c r="BO115" s="140"/>
      <c r="BP115" s="138"/>
      <c r="BQ115" s="139"/>
      <c r="BR115" s="137"/>
      <c r="BS115" s="140"/>
      <c r="BT115" s="138" t="s">
        <v>83</v>
      </c>
      <c r="BU115" s="139" t="s">
        <v>905</v>
      </c>
      <c r="BV115" s="137" t="s">
        <v>570</v>
      </c>
      <c r="BW115" s="140">
        <v>771</v>
      </c>
      <c r="BX115" s="138"/>
      <c r="BY115" s="139"/>
      <c r="BZ115" s="137"/>
      <c r="CA115" s="140"/>
      <c r="CB115" s="138"/>
      <c r="CC115" s="139"/>
      <c r="CD115" s="137"/>
      <c r="CE115" s="140"/>
      <c r="CF115" s="138"/>
      <c r="CG115" s="139"/>
      <c r="CH115" s="137"/>
      <c r="CI115" s="140"/>
      <c r="CJ115" s="138"/>
      <c r="CK115" s="139"/>
      <c r="CL115" s="137"/>
      <c r="CM115" s="140"/>
      <c r="CN115" s="138"/>
      <c r="CO115" s="139"/>
      <c r="CP115" s="137"/>
      <c r="CQ115" s="140"/>
      <c r="CR115" s="138"/>
      <c r="CS115" s="139"/>
      <c r="CT115" s="137"/>
      <c r="CU115" s="140"/>
      <c r="CV115" s="138"/>
      <c r="CW115" s="139"/>
      <c r="CX115" s="137"/>
      <c r="CY115" s="140"/>
      <c r="CZ115" s="138"/>
      <c r="DA115" s="139"/>
      <c r="DB115" s="137"/>
      <c r="DC115" s="140"/>
      <c r="DD115" s="138"/>
      <c r="DE115" s="139"/>
      <c r="DF115" s="137"/>
      <c r="DG115" s="140"/>
      <c r="DH115" s="138"/>
      <c r="DI115" s="139"/>
      <c r="DJ115" s="137"/>
      <c r="DK115" s="140"/>
      <c r="DL115" s="138"/>
      <c r="DM115" s="139"/>
      <c r="DN115" s="137"/>
      <c r="DO115" s="140"/>
      <c r="DP115" s="138"/>
      <c r="DQ115" s="139"/>
      <c r="DR115" s="137"/>
      <c r="DS115" s="140"/>
      <c r="DT115" s="138"/>
      <c r="DU115" s="139"/>
      <c r="DV115" s="137"/>
      <c r="DW115" s="140"/>
      <c r="DX115" s="138"/>
      <c r="DY115" s="139"/>
      <c r="DZ115" s="137"/>
      <c r="EA115" s="140"/>
      <c r="EB115" s="138"/>
      <c r="EC115" s="139"/>
      <c r="ED115" s="137"/>
      <c r="EE115" s="140"/>
      <c r="EF115" s="138"/>
      <c r="EG115" s="139"/>
      <c r="EH115" s="137"/>
      <c r="EI115" s="140"/>
      <c r="EJ115" s="138"/>
      <c r="EK115" s="139"/>
      <c r="EL115" s="137"/>
      <c r="EM115" s="140"/>
      <c r="EN115" s="138"/>
      <c r="EO115" s="139"/>
      <c r="EP115" s="137"/>
      <c r="EQ115" s="140"/>
      <c r="ER115" s="138"/>
      <c r="ES115" s="139"/>
      <c r="ET115" s="137"/>
      <c r="EU115" s="140"/>
      <c r="EV115" s="138"/>
      <c r="EW115" s="139"/>
      <c r="EX115" s="137"/>
      <c r="EY115" s="140"/>
      <c r="EZ115" s="138"/>
      <c r="FA115" s="139"/>
      <c r="FB115" s="137"/>
      <c r="FC115" s="140"/>
      <c r="FD115" s="138"/>
      <c r="FE115" s="139"/>
      <c r="FF115" s="137"/>
      <c r="FG115" s="140"/>
      <c r="FH115" s="138" t="s">
        <v>82</v>
      </c>
      <c r="FI115" s="139" t="s">
        <v>1257</v>
      </c>
      <c r="FJ115" s="137" t="s">
        <v>596</v>
      </c>
      <c r="FK115" s="140">
        <v>799</v>
      </c>
      <c r="FL115" s="138"/>
      <c r="FM115" s="139"/>
      <c r="FN115" s="137"/>
      <c r="FO115" s="140"/>
      <c r="FP115" s="138"/>
      <c r="FQ115" s="139"/>
      <c r="FR115" s="137"/>
      <c r="FS115" s="140"/>
      <c r="FT115" s="138" t="s">
        <v>369</v>
      </c>
      <c r="FU115" s="139" t="s">
        <v>1286</v>
      </c>
      <c r="FV115" s="137" t="s">
        <v>447</v>
      </c>
      <c r="FW115" s="140">
        <v>853</v>
      </c>
      <c r="FX115" s="138"/>
      <c r="FY115" s="139"/>
      <c r="FZ115" s="137"/>
      <c r="GA115" s="140"/>
      <c r="GB115" s="138"/>
      <c r="GC115" s="139"/>
      <c r="GD115" s="137"/>
      <c r="GE115" s="140"/>
      <c r="GF115" s="138"/>
      <c r="GG115" s="139"/>
      <c r="GH115" s="137"/>
      <c r="GI115" s="140"/>
      <c r="GJ115" s="138"/>
      <c r="GK115" s="139"/>
      <c r="GL115" s="137"/>
      <c r="GM115" s="140"/>
      <c r="GN115" s="138"/>
      <c r="GO115" s="139"/>
      <c r="GP115" s="137"/>
      <c r="GQ115" s="140"/>
      <c r="GR115" s="138"/>
      <c r="GS115" s="139"/>
      <c r="GT115" s="137"/>
      <c r="GU115" s="140"/>
      <c r="GV115" s="138" t="s">
        <v>670</v>
      </c>
      <c r="GW115" s="139" t="s">
        <v>1340</v>
      </c>
      <c r="GX115" s="137" t="s">
        <v>349</v>
      </c>
      <c r="GY115" s="140">
        <v>861</v>
      </c>
      <c r="GZ115" s="138"/>
      <c r="HA115" s="139"/>
      <c r="HB115" s="137"/>
      <c r="HC115" s="140"/>
      <c r="HD115" s="138"/>
      <c r="HE115" s="139"/>
      <c r="HF115" s="137"/>
      <c r="HG115" s="140"/>
      <c r="HH115" s="138"/>
      <c r="HI115" s="139"/>
      <c r="HJ115" s="137"/>
      <c r="HK115" s="140"/>
      <c r="HL115" s="138"/>
      <c r="HM115" s="139"/>
      <c r="HN115" s="137"/>
      <c r="HO115" s="140"/>
      <c r="HP115" s="138"/>
      <c r="HQ115" s="139"/>
      <c r="HR115" s="137"/>
      <c r="HS115" s="140"/>
      <c r="HT115" s="138"/>
      <c r="HU115" s="139"/>
      <c r="HV115" s="137"/>
      <c r="HW115" s="140"/>
      <c r="HX115" s="138"/>
      <c r="HY115" s="139"/>
      <c r="HZ115" s="137"/>
      <c r="IA115" s="140"/>
      <c r="IB115" s="138"/>
      <c r="IC115" s="139"/>
      <c r="ID115" s="137"/>
      <c r="IE115" s="140"/>
      <c r="IG115" s="708"/>
      <c r="IH115" s="705"/>
      <c r="II115" s="706"/>
      <c r="IK115" s="574">
        <f t="shared" ref="IK115:IK166" si="41">IF(MAX(I115,M115,Q115,U115,Y115,AC115,AG115,AK115,AO115,AS115,AW115,BA115,BE115,BK115,BO115,BS115,BW115,CA115,CE115,CI115,CM115,CQ115,CU115,CY115,DC115,DG115,DK115,DO115,DS115,DW115,EA115,EE115,EI115,EM115,EQ115,EU115,EY115,FC115,FG115,FK115,FO115,FS115,FW115,GA115,GE115,GI115,GM115,GQ115,GU115,GY115,HC115,HG115,HK115,HO115,HS115,HW115,IA115,IE115)=0,"",MAX(I115,M115,Q115,U115,Y115,AC115,AG115,AK115,AO115,AS115,AW115,BA115,BE115,BK115,BO115,BS115,BW115,CA115,CE115,CI115,CM115,CQ115,CU115,CY115,DC115,DG115,DK115,DO115,DS115,DW115,EA115,EE115,EI115,EM115,EQ115,EU115,EY115,FC115,FG115,FK115,FO115,FS115,FW115,GA115,GE115,GI115,GM115,GQ115,GU115,GY115,HC115,HG115,HK115,HO115,HS115,HW115,IA115,IE115))</f>
        <v>861</v>
      </c>
      <c r="IL115" s="141">
        <f t="shared" si="38"/>
        <v>202</v>
      </c>
      <c r="IM115" s="174" t="str">
        <f t="shared" si="39"/>
        <v>30"11</v>
      </c>
      <c r="IN115" s="174" t="str">
        <f t="shared" si="40"/>
        <v>10x50m NL R</v>
      </c>
    </row>
    <row r="116" spans="1:248" s="141" customFormat="1" ht="15.75" thickBot="1">
      <c r="A116" s="145" t="s">
        <v>388</v>
      </c>
      <c r="B116" s="266" t="s">
        <v>168</v>
      </c>
      <c r="C116" s="133">
        <v>1972</v>
      </c>
      <c r="D116" s="134">
        <f t="shared" si="34"/>
        <v>45</v>
      </c>
      <c r="E116" s="354" t="str">
        <f t="shared" si="35"/>
        <v>M05</v>
      </c>
      <c r="F116" s="138"/>
      <c r="G116" s="139"/>
      <c r="H116" s="137"/>
      <c r="I116" s="140"/>
      <c r="J116" s="138"/>
      <c r="K116" s="139"/>
      <c r="L116" s="137"/>
      <c r="M116" s="140"/>
      <c r="N116" s="138"/>
      <c r="O116" s="139"/>
      <c r="P116" s="137"/>
      <c r="Q116" s="140"/>
      <c r="R116" s="138"/>
      <c r="S116" s="139"/>
      <c r="T116" s="137"/>
      <c r="U116" s="140"/>
      <c r="V116" s="138"/>
      <c r="W116" s="139"/>
      <c r="X116" s="137"/>
      <c r="Y116" s="140"/>
      <c r="Z116" s="138"/>
      <c r="AA116" s="139"/>
      <c r="AB116" s="137"/>
      <c r="AC116" s="140"/>
      <c r="AD116" s="138"/>
      <c r="AE116" s="139"/>
      <c r="AF116" s="137"/>
      <c r="AG116" s="140"/>
      <c r="AH116" s="138"/>
      <c r="AI116" s="139"/>
      <c r="AJ116" s="137"/>
      <c r="AK116" s="140"/>
      <c r="AL116" s="138"/>
      <c r="AM116" s="139"/>
      <c r="AN116" s="137"/>
      <c r="AO116" s="140"/>
      <c r="AP116" s="138"/>
      <c r="AQ116" s="139"/>
      <c r="AR116" s="137"/>
      <c r="AS116" s="140"/>
      <c r="AT116" s="138" t="s">
        <v>371</v>
      </c>
      <c r="AU116" s="139" t="s">
        <v>1401</v>
      </c>
      <c r="AV116" s="137" t="s">
        <v>570</v>
      </c>
      <c r="AW116" s="140">
        <v>841</v>
      </c>
      <c r="AX116" s="138"/>
      <c r="AY116" s="139"/>
      <c r="AZ116" s="137"/>
      <c r="BA116" s="140"/>
      <c r="BB116" s="138"/>
      <c r="BC116" s="139"/>
      <c r="BD116" s="137"/>
      <c r="BE116" s="140"/>
      <c r="BF116" s="266">
        <f t="shared" si="37"/>
        <v>46</v>
      </c>
      <c r="BG116" s="354" t="str">
        <f t="shared" si="36"/>
        <v>M05</v>
      </c>
      <c r="BH116" s="138"/>
      <c r="BI116" s="139"/>
      <c r="BJ116" s="137"/>
      <c r="BK116" s="140"/>
      <c r="BL116" s="138"/>
      <c r="BM116" s="139"/>
      <c r="BN116" s="137"/>
      <c r="BO116" s="140"/>
      <c r="BP116" s="138"/>
      <c r="BQ116" s="139"/>
      <c r="BR116" s="137"/>
      <c r="BS116" s="140"/>
      <c r="BT116" s="138" t="s">
        <v>372</v>
      </c>
      <c r="BU116" s="139" t="s">
        <v>906</v>
      </c>
      <c r="BV116" s="137" t="s">
        <v>447</v>
      </c>
      <c r="BW116" s="140">
        <v>863</v>
      </c>
      <c r="BX116" s="138"/>
      <c r="BY116" s="139"/>
      <c r="BZ116" s="137"/>
      <c r="CA116" s="140"/>
      <c r="CB116" s="138"/>
      <c r="CC116" s="139"/>
      <c r="CD116" s="137"/>
      <c r="CE116" s="140"/>
      <c r="CF116" s="138"/>
      <c r="CG116" s="139"/>
      <c r="CH116" s="137"/>
      <c r="CI116" s="140"/>
      <c r="CJ116" s="138"/>
      <c r="CK116" s="139"/>
      <c r="CL116" s="137"/>
      <c r="CM116" s="140"/>
      <c r="CN116" s="138"/>
      <c r="CO116" s="139"/>
      <c r="CP116" s="137"/>
      <c r="CQ116" s="140"/>
      <c r="CR116" s="138"/>
      <c r="CS116" s="139"/>
      <c r="CT116" s="137"/>
      <c r="CU116" s="140"/>
      <c r="CV116" s="138"/>
      <c r="CW116" s="139"/>
      <c r="CX116" s="137"/>
      <c r="CY116" s="140"/>
      <c r="CZ116" s="138"/>
      <c r="DA116" s="139"/>
      <c r="DB116" s="137"/>
      <c r="DC116" s="140"/>
      <c r="DD116" s="138"/>
      <c r="DE116" s="139"/>
      <c r="DF116" s="137"/>
      <c r="DG116" s="140"/>
      <c r="DH116" s="138"/>
      <c r="DI116" s="139"/>
      <c r="DJ116" s="137"/>
      <c r="DK116" s="140"/>
      <c r="DL116" s="138"/>
      <c r="DM116" s="139"/>
      <c r="DN116" s="137"/>
      <c r="DO116" s="140"/>
      <c r="DP116" s="138"/>
      <c r="DQ116" s="139"/>
      <c r="DR116" s="137"/>
      <c r="DS116" s="140"/>
      <c r="DT116" s="138"/>
      <c r="DU116" s="139"/>
      <c r="DV116" s="137"/>
      <c r="DW116" s="140"/>
      <c r="DX116" s="138"/>
      <c r="DY116" s="139"/>
      <c r="DZ116" s="137"/>
      <c r="EA116" s="140"/>
      <c r="EB116" s="138"/>
      <c r="EC116" s="139"/>
      <c r="ED116" s="137"/>
      <c r="EE116" s="140"/>
      <c r="EF116" s="138"/>
      <c r="EG116" s="139"/>
      <c r="EH116" s="137"/>
      <c r="EI116" s="140"/>
      <c r="EJ116" s="138"/>
      <c r="EK116" s="139"/>
      <c r="EL116" s="137"/>
      <c r="EM116" s="140"/>
      <c r="EN116" s="138"/>
      <c r="EO116" s="139"/>
      <c r="EP116" s="137"/>
      <c r="EQ116" s="140"/>
      <c r="ER116" s="138"/>
      <c r="ES116" s="139"/>
      <c r="ET116" s="137"/>
      <c r="EU116" s="140"/>
      <c r="EV116" s="138"/>
      <c r="EW116" s="139"/>
      <c r="EX116" s="137"/>
      <c r="EY116" s="140"/>
      <c r="EZ116" s="138"/>
      <c r="FA116" s="139"/>
      <c r="FB116" s="137"/>
      <c r="FC116" s="140"/>
      <c r="FD116" s="138"/>
      <c r="FE116" s="139"/>
      <c r="FF116" s="137"/>
      <c r="FG116" s="140"/>
      <c r="FH116" s="138" t="s">
        <v>83</v>
      </c>
      <c r="FI116" s="139" t="s">
        <v>1258</v>
      </c>
      <c r="FJ116" s="137" t="s">
        <v>447</v>
      </c>
      <c r="FK116" s="140">
        <v>720</v>
      </c>
      <c r="FL116" s="138"/>
      <c r="FM116" s="139"/>
      <c r="FN116" s="137"/>
      <c r="FO116" s="140"/>
      <c r="FP116" s="138"/>
      <c r="FQ116" s="139"/>
      <c r="FR116" s="137"/>
      <c r="FS116" s="140"/>
      <c r="FT116" s="138" t="s">
        <v>372</v>
      </c>
      <c r="FU116" s="139" t="s">
        <v>1287</v>
      </c>
      <c r="FV116" s="137" t="s">
        <v>570</v>
      </c>
      <c r="FW116" s="140">
        <v>836</v>
      </c>
      <c r="FX116" s="138"/>
      <c r="FY116" s="139"/>
      <c r="FZ116" s="137"/>
      <c r="GA116" s="140"/>
      <c r="GB116" s="138"/>
      <c r="GC116" s="139"/>
      <c r="GD116" s="137"/>
      <c r="GE116" s="140"/>
      <c r="GF116" s="138"/>
      <c r="GG116" s="139"/>
      <c r="GH116" s="137"/>
      <c r="GI116" s="140"/>
      <c r="GJ116" s="138"/>
      <c r="GK116" s="139"/>
      <c r="GL116" s="137"/>
      <c r="GM116" s="140"/>
      <c r="GN116" s="138"/>
      <c r="GO116" s="139"/>
      <c r="GP116" s="137"/>
      <c r="GQ116" s="140"/>
      <c r="GR116" s="138"/>
      <c r="GS116" s="139"/>
      <c r="GT116" s="137"/>
      <c r="GU116" s="140"/>
      <c r="GV116" s="138"/>
      <c r="GW116" s="139"/>
      <c r="GX116" s="137"/>
      <c r="GY116" s="140"/>
      <c r="GZ116" s="138"/>
      <c r="HA116" s="139"/>
      <c r="HB116" s="137"/>
      <c r="HC116" s="140"/>
      <c r="HD116" s="138"/>
      <c r="HE116" s="139"/>
      <c r="HF116" s="137"/>
      <c r="HG116" s="140"/>
      <c r="HH116" s="138"/>
      <c r="HI116" s="139"/>
      <c r="HJ116" s="137"/>
      <c r="HK116" s="140"/>
      <c r="HL116" s="138"/>
      <c r="HM116" s="139"/>
      <c r="HN116" s="137"/>
      <c r="HO116" s="140"/>
      <c r="HP116" s="138"/>
      <c r="HQ116" s="139"/>
      <c r="HR116" s="137"/>
      <c r="HS116" s="140"/>
      <c r="HT116" s="138"/>
      <c r="HU116" s="139"/>
      <c r="HV116" s="137"/>
      <c r="HW116" s="140"/>
      <c r="HX116" s="138"/>
      <c r="HY116" s="139"/>
      <c r="HZ116" s="137"/>
      <c r="IA116" s="140"/>
      <c r="IB116" s="138"/>
      <c r="IC116" s="139"/>
      <c r="ID116" s="137"/>
      <c r="IE116" s="140"/>
      <c r="IG116" s="708"/>
      <c r="IH116" s="705"/>
      <c r="II116" s="706"/>
      <c r="IK116" s="574">
        <f t="shared" si="41"/>
        <v>863</v>
      </c>
      <c r="IL116" s="141">
        <f t="shared" si="38"/>
        <v>70</v>
      </c>
      <c r="IM116" s="174" t="str">
        <f t="shared" si="39"/>
        <v>1'12"14</v>
      </c>
      <c r="IN116" s="174" t="str">
        <f t="shared" si="40"/>
        <v>100m PAP</v>
      </c>
    </row>
    <row r="117" spans="1:248" s="141" customFormat="1" ht="15.75" thickBot="1">
      <c r="A117" s="146" t="s">
        <v>388</v>
      </c>
      <c r="B117" s="265" t="s">
        <v>168</v>
      </c>
      <c r="C117" s="135">
        <v>1972</v>
      </c>
      <c r="D117" s="136">
        <f t="shared" si="34"/>
        <v>45</v>
      </c>
      <c r="E117" s="353" t="str">
        <f t="shared" si="35"/>
        <v>M05</v>
      </c>
      <c r="F117" s="176"/>
      <c r="G117" s="178"/>
      <c r="H117" s="177"/>
      <c r="I117" s="179"/>
      <c r="J117" s="176"/>
      <c r="K117" s="178"/>
      <c r="L117" s="177"/>
      <c r="M117" s="179"/>
      <c r="N117" s="176"/>
      <c r="O117" s="178"/>
      <c r="P117" s="177"/>
      <c r="Q117" s="179"/>
      <c r="R117" s="176"/>
      <c r="S117" s="178"/>
      <c r="T117" s="177"/>
      <c r="U117" s="179"/>
      <c r="V117" s="176"/>
      <c r="W117" s="178"/>
      <c r="X117" s="177"/>
      <c r="Y117" s="179"/>
      <c r="Z117" s="176"/>
      <c r="AA117" s="178"/>
      <c r="AB117" s="177"/>
      <c r="AC117" s="179"/>
      <c r="AD117" s="176"/>
      <c r="AE117" s="178"/>
      <c r="AF117" s="177"/>
      <c r="AG117" s="179"/>
      <c r="AH117" s="176"/>
      <c r="AI117" s="178"/>
      <c r="AJ117" s="177"/>
      <c r="AK117" s="179"/>
      <c r="AL117" s="176"/>
      <c r="AM117" s="178"/>
      <c r="AN117" s="177"/>
      <c r="AO117" s="179"/>
      <c r="AP117" s="176"/>
      <c r="AQ117" s="178"/>
      <c r="AR117" s="177"/>
      <c r="AS117" s="179"/>
      <c r="AT117" s="176"/>
      <c r="AU117" s="178"/>
      <c r="AV117" s="177"/>
      <c r="AW117" s="179"/>
      <c r="AX117" s="176"/>
      <c r="AY117" s="178"/>
      <c r="AZ117" s="177"/>
      <c r="BA117" s="179"/>
      <c r="BB117" s="176"/>
      <c r="BC117" s="178"/>
      <c r="BD117" s="177"/>
      <c r="BE117" s="179"/>
      <c r="BF117" s="265">
        <f t="shared" si="37"/>
        <v>46</v>
      </c>
      <c r="BG117" s="353" t="str">
        <f t="shared" si="36"/>
        <v>M05</v>
      </c>
      <c r="BH117" s="176"/>
      <c r="BI117" s="178"/>
      <c r="BJ117" s="177"/>
      <c r="BK117" s="179"/>
      <c r="BL117" s="176"/>
      <c r="BM117" s="178"/>
      <c r="BN117" s="177"/>
      <c r="BO117" s="179"/>
      <c r="BP117" s="176"/>
      <c r="BQ117" s="178"/>
      <c r="BR117" s="177"/>
      <c r="BS117" s="179"/>
      <c r="BT117" s="176"/>
      <c r="BU117" s="178"/>
      <c r="BV117" s="177"/>
      <c r="BW117" s="179"/>
      <c r="BX117" s="176"/>
      <c r="BY117" s="178"/>
      <c r="BZ117" s="177"/>
      <c r="CA117" s="179"/>
      <c r="CB117" s="176"/>
      <c r="CC117" s="178"/>
      <c r="CD117" s="177"/>
      <c r="CE117" s="179"/>
      <c r="CF117" s="176"/>
      <c r="CG117" s="178"/>
      <c r="CH117" s="177"/>
      <c r="CI117" s="179"/>
      <c r="CJ117" s="176"/>
      <c r="CK117" s="178"/>
      <c r="CL117" s="177"/>
      <c r="CM117" s="179"/>
      <c r="CN117" s="176"/>
      <c r="CO117" s="178"/>
      <c r="CP117" s="177"/>
      <c r="CQ117" s="179"/>
      <c r="CR117" s="176"/>
      <c r="CS117" s="178"/>
      <c r="CT117" s="177"/>
      <c r="CU117" s="179"/>
      <c r="CV117" s="176"/>
      <c r="CW117" s="178"/>
      <c r="CX117" s="177"/>
      <c r="CY117" s="179"/>
      <c r="CZ117" s="176"/>
      <c r="DA117" s="178"/>
      <c r="DB117" s="177"/>
      <c r="DC117" s="179"/>
      <c r="DD117" s="176"/>
      <c r="DE117" s="178"/>
      <c r="DF117" s="177"/>
      <c r="DG117" s="179"/>
      <c r="DH117" s="176"/>
      <c r="DI117" s="178"/>
      <c r="DJ117" s="177"/>
      <c r="DK117" s="179"/>
      <c r="DL117" s="176"/>
      <c r="DM117" s="178"/>
      <c r="DN117" s="177"/>
      <c r="DO117" s="179"/>
      <c r="DP117" s="176"/>
      <c r="DQ117" s="178"/>
      <c r="DR117" s="177"/>
      <c r="DS117" s="179"/>
      <c r="DT117" s="176"/>
      <c r="DU117" s="178"/>
      <c r="DV117" s="177"/>
      <c r="DW117" s="179"/>
      <c r="DX117" s="176"/>
      <c r="DY117" s="178"/>
      <c r="DZ117" s="177"/>
      <c r="EA117" s="179"/>
      <c r="EB117" s="176"/>
      <c r="EC117" s="178"/>
      <c r="ED117" s="177"/>
      <c r="EE117" s="179"/>
      <c r="EF117" s="176"/>
      <c r="EG117" s="178"/>
      <c r="EH117" s="177"/>
      <c r="EI117" s="179"/>
      <c r="EJ117" s="176"/>
      <c r="EK117" s="178"/>
      <c r="EL117" s="177"/>
      <c r="EM117" s="179"/>
      <c r="EN117" s="176"/>
      <c r="EO117" s="178"/>
      <c r="EP117" s="177"/>
      <c r="EQ117" s="179"/>
      <c r="ER117" s="176"/>
      <c r="ES117" s="178"/>
      <c r="ET117" s="177"/>
      <c r="EU117" s="179"/>
      <c r="EV117" s="176"/>
      <c r="EW117" s="178"/>
      <c r="EX117" s="177"/>
      <c r="EY117" s="179"/>
      <c r="EZ117" s="176"/>
      <c r="FA117" s="178"/>
      <c r="FB117" s="177"/>
      <c r="FC117" s="179"/>
      <c r="FD117" s="176"/>
      <c r="FE117" s="178"/>
      <c r="FF117" s="177"/>
      <c r="FG117" s="179"/>
      <c r="FH117" s="176"/>
      <c r="FI117" s="178"/>
      <c r="FJ117" s="177"/>
      <c r="FK117" s="179"/>
      <c r="FL117" s="176"/>
      <c r="FM117" s="178"/>
      <c r="FN117" s="177"/>
      <c r="FO117" s="179"/>
      <c r="FP117" s="176"/>
      <c r="FQ117" s="178"/>
      <c r="FR117" s="177"/>
      <c r="FS117" s="179"/>
      <c r="FT117" s="176"/>
      <c r="FU117" s="178"/>
      <c r="FV117" s="177"/>
      <c r="FW117" s="179"/>
      <c r="FX117" s="176"/>
      <c r="FY117" s="178"/>
      <c r="FZ117" s="177"/>
      <c r="GA117" s="179"/>
      <c r="GB117" s="176"/>
      <c r="GC117" s="178"/>
      <c r="GD117" s="177"/>
      <c r="GE117" s="179"/>
      <c r="GF117" s="176"/>
      <c r="GG117" s="178"/>
      <c r="GH117" s="177"/>
      <c r="GI117" s="179"/>
      <c r="GJ117" s="176"/>
      <c r="GK117" s="178"/>
      <c r="GL117" s="177"/>
      <c r="GM117" s="179"/>
      <c r="GN117" s="176"/>
      <c r="GO117" s="178"/>
      <c r="GP117" s="177"/>
      <c r="GQ117" s="179"/>
      <c r="GR117" s="176"/>
      <c r="GS117" s="178"/>
      <c r="GT117" s="177"/>
      <c r="GU117" s="179"/>
      <c r="GV117" s="176"/>
      <c r="GW117" s="178"/>
      <c r="GX117" s="177"/>
      <c r="GY117" s="179"/>
      <c r="GZ117" s="176"/>
      <c r="HA117" s="178"/>
      <c r="HB117" s="177"/>
      <c r="HC117" s="179"/>
      <c r="HD117" s="176"/>
      <c r="HE117" s="178"/>
      <c r="HF117" s="177"/>
      <c r="HG117" s="179"/>
      <c r="HH117" s="176"/>
      <c r="HI117" s="178"/>
      <c r="HJ117" s="177"/>
      <c r="HK117" s="179"/>
      <c r="HL117" s="176"/>
      <c r="HM117" s="178"/>
      <c r="HN117" s="177"/>
      <c r="HO117" s="179"/>
      <c r="HP117" s="176"/>
      <c r="HQ117" s="178"/>
      <c r="HR117" s="177"/>
      <c r="HS117" s="179"/>
      <c r="HT117" s="176"/>
      <c r="HU117" s="178"/>
      <c r="HV117" s="177"/>
      <c r="HW117" s="179"/>
      <c r="HX117" s="176"/>
      <c r="HY117" s="178"/>
      <c r="HZ117" s="177"/>
      <c r="IA117" s="179"/>
      <c r="IB117" s="176"/>
      <c r="IC117" s="178"/>
      <c r="ID117" s="177"/>
      <c r="IE117" s="179"/>
      <c r="IG117" s="708"/>
      <c r="IH117" s="705"/>
      <c r="II117" s="706"/>
      <c r="IK117" s="574" t="str">
        <f t="shared" si="41"/>
        <v/>
      </c>
      <c r="IL117" s="141" t="str">
        <f t="shared" si="38"/>
        <v/>
      </c>
      <c r="IM117" s="174" t="str">
        <f t="shared" si="39"/>
        <v/>
      </c>
      <c r="IN117" s="174" t="str">
        <f t="shared" si="40"/>
        <v/>
      </c>
    </row>
    <row r="118" spans="1:248" s="141" customFormat="1" ht="15.75" thickBot="1">
      <c r="A118" s="149" t="s">
        <v>328</v>
      </c>
      <c r="B118" s="218" t="s">
        <v>168</v>
      </c>
      <c r="C118" s="152">
        <v>2002</v>
      </c>
      <c r="D118" s="236">
        <f t="shared" si="34"/>
        <v>15</v>
      </c>
      <c r="E118" s="352" t="str">
        <f t="shared" si="35"/>
        <v>Minime</v>
      </c>
      <c r="F118" s="153" t="s">
        <v>362</v>
      </c>
      <c r="G118" s="154" t="s">
        <v>546</v>
      </c>
      <c r="H118" s="150" t="s">
        <v>359</v>
      </c>
      <c r="I118" s="155">
        <v>758</v>
      </c>
      <c r="J118" s="153" t="s">
        <v>373</v>
      </c>
      <c r="K118" s="154" t="s">
        <v>564</v>
      </c>
      <c r="L118" s="150" t="s">
        <v>349</v>
      </c>
      <c r="M118" s="155">
        <v>894</v>
      </c>
      <c r="N118" s="153"/>
      <c r="O118" s="154"/>
      <c r="P118" s="150"/>
      <c r="Q118" s="155"/>
      <c r="R118" s="153" t="s">
        <v>362</v>
      </c>
      <c r="S118" s="154" t="s">
        <v>611</v>
      </c>
      <c r="T118" s="150" t="s">
        <v>356</v>
      </c>
      <c r="U118" s="155">
        <v>811</v>
      </c>
      <c r="V118" s="153"/>
      <c r="W118" s="154"/>
      <c r="X118" s="150"/>
      <c r="Y118" s="155"/>
      <c r="Z118" s="153"/>
      <c r="AA118" s="154"/>
      <c r="AB118" s="150"/>
      <c r="AC118" s="155"/>
      <c r="AD118" s="153"/>
      <c r="AE118" s="154"/>
      <c r="AF118" s="150"/>
      <c r="AG118" s="155"/>
      <c r="AH118" s="153"/>
      <c r="AI118" s="154"/>
      <c r="AJ118" s="150"/>
      <c r="AK118" s="155"/>
      <c r="AL118" s="153"/>
      <c r="AM118" s="154"/>
      <c r="AN118" s="150"/>
      <c r="AO118" s="155"/>
      <c r="AP118" s="153"/>
      <c r="AQ118" s="154"/>
      <c r="AR118" s="150"/>
      <c r="AS118" s="155"/>
      <c r="AT118" s="153"/>
      <c r="AU118" s="154"/>
      <c r="AV118" s="150"/>
      <c r="AW118" s="155"/>
      <c r="AX118" s="153"/>
      <c r="AY118" s="154"/>
      <c r="AZ118" s="150"/>
      <c r="BA118" s="155"/>
      <c r="BB118" s="153"/>
      <c r="BC118" s="154"/>
      <c r="BD118" s="150"/>
      <c r="BE118" s="155"/>
      <c r="BF118" s="240">
        <f t="shared" si="37"/>
        <v>16</v>
      </c>
      <c r="BG118" s="352" t="str">
        <f t="shared" si="36"/>
        <v>Cadet</v>
      </c>
      <c r="BH118" s="153"/>
      <c r="BI118" s="154"/>
      <c r="BJ118" s="150"/>
      <c r="BK118" s="155"/>
      <c r="BL118" s="153"/>
      <c r="BM118" s="154"/>
      <c r="BN118" s="150"/>
      <c r="BO118" s="155"/>
      <c r="BP118" s="153"/>
      <c r="BQ118" s="154"/>
      <c r="BR118" s="150"/>
      <c r="BS118" s="155"/>
      <c r="BT118" s="153"/>
      <c r="BU118" s="154"/>
      <c r="BV118" s="150"/>
      <c r="BW118" s="155"/>
      <c r="BX118" s="153"/>
      <c r="BY118" s="154"/>
      <c r="BZ118" s="150"/>
      <c r="CA118" s="155"/>
      <c r="CB118" s="153" t="s">
        <v>397</v>
      </c>
      <c r="CC118" s="154" t="s">
        <v>963</v>
      </c>
      <c r="CD118" s="150" t="s">
        <v>604</v>
      </c>
      <c r="CE118" s="155">
        <v>790</v>
      </c>
      <c r="CF118" s="153"/>
      <c r="CG118" s="154"/>
      <c r="CH118" s="150"/>
      <c r="CI118" s="155"/>
      <c r="CJ118" s="153"/>
      <c r="CK118" s="154"/>
      <c r="CL118" s="150"/>
      <c r="CM118" s="155"/>
      <c r="CN118" s="153"/>
      <c r="CO118" s="154"/>
      <c r="CP118" s="150"/>
      <c r="CQ118" s="155"/>
      <c r="CR118" s="153"/>
      <c r="CS118" s="154"/>
      <c r="CT118" s="150"/>
      <c r="CU118" s="155"/>
      <c r="CV118" s="153"/>
      <c r="CW118" s="154"/>
      <c r="CX118" s="150"/>
      <c r="CY118" s="155"/>
      <c r="CZ118" s="153"/>
      <c r="DA118" s="154"/>
      <c r="DB118" s="150"/>
      <c r="DC118" s="155"/>
      <c r="DD118" s="153"/>
      <c r="DE118" s="154"/>
      <c r="DF118" s="150"/>
      <c r="DG118" s="155"/>
      <c r="DH118" s="153"/>
      <c r="DI118" s="154"/>
      <c r="DJ118" s="150"/>
      <c r="DK118" s="155"/>
      <c r="DL118" s="153"/>
      <c r="DM118" s="154"/>
      <c r="DN118" s="150"/>
      <c r="DO118" s="155"/>
      <c r="DP118" s="153"/>
      <c r="DQ118" s="154"/>
      <c r="DR118" s="150"/>
      <c r="DS118" s="155"/>
      <c r="DT118" s="153"/>
      <c r="DU118" s="154"/>
      <c r="DV118" s="150"/>
      <c r="DW118" s="155"/>
      <c r="DX118" s="153"/>
      <c r="DY118" s="154"/>
      <c r="DZ118" s="150"/>
      <c r="EA118" s="155"/>
      <c r="EB118" s="153"/>
      <c r="EC118" s="154"/>
      <c r="ED118" s="150"/>
      <c r="EE118" s="155"/>
      <c r="EF118" s="153"/>
      <c r="EG118" s="154"/>
      <c r="EH118" s="150"/>
      <c r="EI118" s="155"/>
      <c r="EJ118" s="153"/>
      <c r="EK118" s="154"/>
      <c r="EL118" s="150"/>
      <c r="EM118" s="155"/>
      <c r="EN118" s="153"/>
      <c r="EO118" s="154"/>
      <c r="EP118" s="150"/>
      <c r="EQ118" s="155"/>
      <c r="ER118" s="153"/>
      <c r="ES118" s="154"/>
      <c r="ET118" s="150"/>
      <c r="EU118" s="155"/>
      <c r="EV118" s="153"/>
      <c r="EW118" s="154"/>
      <c r="EX118" s="150"/>
      <c r="EY118" s="155"/>
      <c r="EZ118" s="153"/>
      <c r="FA118" s="154"/>
      <c r="FB118" s="150"/>
      <c r="FC118" s="155"/>
      <c r="FD118" s="153" t="s">
        <v>368</v>
      </c>
      <c r="FE118" s="154" t="s">
        <v>1227</v>
      </c>
      <c r="FF118" s="150" t="s">
        <v>494</v>
      </c>
      <c r="FG118" s="155">
        <v>790</v>
      </c>
      <c r="FH118" s="153"/>
      <c r="FI118" s="154"/>
      <c r="FJ118" s="150"/>
      <c r="FK118" s="155"/>
      <c r="FL118" s="153"/>
      <c r="FM118" s="154"/>
      <c r="FN118" s="150"/>
      <c r="FO118" s="155"/>
      <c r="FP118" s="153"/>
      <c r="FQ118" s="154"/>
      <c r="FR118" s="150"/>
      <c r="FS118" s="155"/>
      <c r="FT118" s="153"/>
      <c r="FU118" s="154"/>
      <c r="FV118" s="150"/>
      <c r="FW118" s="155"/>
      <c r="FX118" s="153"/>
      <c r="FY118" s="154"/>
      <c r="FZ118" s="150"/>
      <c r="GA118" s="155"/>
      <c r="GB118" s="153"/>
      <c r="GC118" s="154"/>
      <c r="GD118" s="150"/>
      <c r="GE118" s="155"/>
      <c r="GF118" s="153"/>
      <c r="GG118" s="154"/>
      <c r="GH118" s="150"/>
      <c r="GI118" s="155"/>
      <c r="GJ118" s="153"/>
      <c r="GK118" s="154"/>
      <c r="GL118" s="150"/>
      <c r="GM118" s="155"/>
      <c r="GN118" s="153"/>
      <c r="GO118" s="154"/>
      <c r="GP118" s="150"/>
      <c r="GQ118" s="155"/>
      <c r="GR118" s="153"/>
      <c r="GS118" s="154"/>
      <c r="GT118" s="150"/>
      <c r="GU118" s="155"/>
      <c r="GV118" s="153"/>
      <c r="GW118" s="154"/>
      <c r="GX118" s="150"/>
      <c r="GY118" s="155"/>
      <c r="GZ118" s="153"/>
      <c r="HA118" s="154"/>
      <c r="HB118" s="150"/>
      <c r="HC118" s="155"/>
      <c r="HD118" s="153" t="s">
        <v>362</v>
      </c>
      <c r="HE118" s="154" t="s">
        <v>1448</v>
      </c>
      <c r="HF118" s="150" t="s">
        <v>778</v>
      </c>
      <c r="HG118" s="155">
        <v>818</v>
      </c>
      <c r="HH118" s="153"/>
      <c r="HI118" s="154"/>
      <c r="HJ118" s="150"/>
      <c r="HK118" s="155"/>
      <c r="HL118" s="153"/>
      <c r="HM118" s="154"/>
      <c r="HN118" s="150"/>
      <c r="HO118" s="155"/>
      <c r="HP118" s="153" t="s">
        <v>397</v>
      </c>
      <c r="HQ118" s="154" t="s">
        <v>1509</v>
      </c>
      <c r="HR118" s="150" t="s">
        <v>355</v>
      </c>
      <c r="HS118" s="155">
        <v>861</v>
      </c>
      <c r="HT118" s="153"/>
      <c r="HU118" s="154"/>
      <c r="HV118" s="150"/>
      <c r="HW118" s="155"/>
      <c r="HX118" s="153"/>
      <c r="HY118" s="154"/>
      <c r="HZ118" s="150"/>
      <c r="IA118" s="155"/>
      <c r="IB118" s="153"/>
      <c r="IC118" s="154"/>
      <c r="ID118" s="150"/>
      <c r="IE118" s="155"/>
      <c r="IG118" s="708" t="str">
        <f>IF(ISERROR(VLOOKUP(MAX(IK118:IK123),IK118:IN123,4,FALSE)),"",VLOOKUP(MAX(IK118:IK123),IK118:IN123,4,FALSE))</f>
        <v>1500m NL</v>
      </c>
      <c r="IH118" s="705" t="str">
        <f>IF(ISERROR(VLOOKUP(MAX(IK118:IK123),IK118:IN123,3,FALSE)),"",VLOOKUP(MAX(IK118:IK123),IK118:IN123,3,FALSE))</f>
        <v>18'33"07</v>
      </c>
      <c r="II118" s="706">
        <f>IF(MAX(IK118:IK123)=0,"",MAX(IK118:IK123))</f>
        <v>894</v>
      </c>
      <c r="IK118" s="574">
        <f t="shared" si="41"/>
        <v>894</v>
      </c>
      <c r="IL118" s="141">
        <f t="shared" si="38"/>
        <v>8</v>
      </c>
      <c r="IM118" s="174" t="str">
        <f t="shared" si="39"/>
        <v>18'33"07</v>
      </c>
      <c r="IN118" s="174" t="str">
        <f t="shared" si="40"/>
        <v>1500m NL</v>
      </c>
    </row>
    <row r="119" spans="1:248" s="229" customFormat="1" ht="15.75" thickBot="1">
      <c r="A119" s="145" t="s">
        <v>328</v>
      </c>
      <c r="B119" s="266" t="s">
        <v>168</v>
      </c>
      <c r="C119" s="133">
        <v>2002</v>
      </c>
      <c r="D119" s="134">
        <f t="shared" si="34"/>
        <v>15</v>
      </c>
      <c r="E119" s="354" t="str">
        <f t="shared" si="35"/>
        <v>Minime</v>
      </c>
      <c r="F119" s="225" t="s">
        <v>368</v>
      </c>
      <c r="G119" s="226" t="s">
        <v>548</v>
      </c>
      <c r="H119" s="571" t="s">
        <v>348</v>
      </c>
      <c r="I119" s="227">
        <v>816</v>
      </c>
      <c r="J119" s="225"/>
      <c r="K119" s="226"/>
      <c r="L119" s="571"/>
      <c r="M119" s="227"/>
      <c r="N119" s="225"/>
      <c r="O119" s="226"/>
      <c r="P119" s="571"/>
      <c r="Q119" s="227"/>
      <c r="R119" s="225" t="s">
        <v>363</v>
      </c>
      <c r="S119" s="226" t="s">
        <v>612</v>
      </c>
      <c r="T119" s="571" t="s">
        <v>613</v>
      </c>
      <c r="U119" s="227">
        <v>798</v>
      </c>
      <c r="V119" s="225"/>
      <c r="W119" s="226"/>
      <c r="X119" s="571"/>
      <c r="Y119" s="227"/>
      <c r="Z119" s="225"/>
      <c r="AA119" s="226"/>
      <c r="AB119" s="571"/>
      <c r="AC119" s="227"/>
      <c r="AD119" s="225"/>
      <c r="AE119" s="226"/>
      <c r="AF119" s="571"/>
      <c r="AG119" s="227"/>
      <c r="AH119" s="225"/>
      <c r="AI119" s="226"/>
      <c r="AJ119" s="571"/>
      <c r="AK119" s="227"/>
      <c r="AL119" s="225"/>
      <c r="AM119" s="226"/>
      <c r="AN119" s="571"/>
      <c r="AO119" s="227"/>
      <c r="AP119" s="225"/>
      <c r="AQ119" s="226"/>
      <c r="AR119" s="571"/>
      <c r="AS119" s="227"/>
      <c r="AT119" s="225"/>
      <c r="AU119" s="226"/>
      <c r="AV119" s="571"/>
      <c r="AW119" s="227"/>
      <c r="AX119" s="225"/>
      <c r="AY119" s="226"/>
      <c r="AZ119" s="571"/>
      <c r="BA119" s="227"/>
      <c r="BB119" s="225"/>
      <c r="BC119" s="226"/>
      <c r="BD119" s="571"/>
      <c r="BE119" s="227"/>
      <c r="BF119" s="266">
        <f t="shared" si="37"/>
        <v>16</v>
      </c>
      <c r="BG119" s="354" t="str">
        <f t="shared" si="36"/>
        <v>Cadet</v>
      </c>
      <c r="BH119" s="225"/>
      <c r="BI119" s="226"/>
      <c r="BJ119" s="571"/>
      <c r="BK119" s="227"/>
      <c r="BL119" s="225"/>
      <c r="BM119" s="226"/>
      <c r="BN119" s="571"/>
      <c r="BO119" s="227"/>
      <c r="BP119" s="225"/>
      <c r="BQ119" s="226"/>
      <c r="BR119" s="571"/>
      <c r="BS119" s="227"/>
      <c r="BT119" s="225"/>
      <c r="BU119" s="226"/>
      <c r="BV119" s="571"/>
      <c r="BW119" s="227"/>
      <c r="BX119" s="225"/>
      <c r="BY119" s="226"/>
      <c r="BZ119" s="571"/>
      <c r="CA119" s="227"/>
      <c r="CB119" s="225" t="s">
        <v>366</v>
      </c>
      <c r="CC119" s="226" t="s">
        <v>964</v>
      </c>
      <c r="CD119" s="571" t="s">
        <v>478</v>
      </c>
      <c r="CE119" s="227">
        <v>665</v>
      </c>
      <c r="CF119" s="225"/>
      <c r="CG119" s="226"/>
      <c r="CH119" s="571"/>
      <c r="CI119" s="227"/>
      <c r="CJ119" s="225"/>
      <c r="CK119" s="226"/>
      <c r="CL119" s="571"/>
      <c r="CM119" s="227"/>
      <c r="CN119" s="225"/>
      <c r="CO119" s="226"/>
      <c r="CP119" s="571"/>
      <c r="CQ119" s="227"/>
      <c r="CR119" s="225"/>
      <c r="CS119" s="226"/>
      <c r="CT119" s="571"/>
      <c r="CU119" s="227"/>
      <c r="CV119" s="225"/>
      <c r="CW119" s="226"/>
      <c r="CX119" s="571"/>
      <c r="CY119" s="227"/>
      <c r="CZ119" s="225"/>
      <c r="DA119" s="226"/>
      <c r="DB119" s="571"/>
      <c r="DC119" s="227"/>
      <c r="DD119" s="225"/>
      <c r="DE119" s="226"/>
      <c r="DF119" s="571"/>
      <c r="DG119" s="227"/>
      <c r="DH119" s="225"/>
      <c r="DI119" s="226"/>
      <c r="DJ119" s="571"/>
      <c r="DK119" s="227"/>
      <c r="DL119" s="225"/>
      <c r="DM119" s="226"/>
      <c r="DN119" s="571"/>
      <c r="DO119" s="227"/>
      <c r="DP119" s="225"/>
      <c r="DQ119" s="226"/>
      <c r="DR119" s="571"/>
      <c r="DS119" s="227"/>
      <c r="DT119" s="225"/>
      <c r="DU119" s="226"/>
      <c r="DV119" s="571"/>
      <c r="DW119" s="227"/>
      <c r="DX119" s="225"/>
      <c r="DY119" s="226"/>
      <c r="DZ119" s="571"/>
      <c r="EA119" s="227"/>
      <c r="EB119" s="225"/>
      <c r="EC119" s="226"/>
      <c r="ED119" s="571"/>
      <c r="EE119" s="227"/>
      <c r="EF119" s="225"/>
      <c r="EG119" s="226"/>
      <c r="EH119" s="571"/>
      <c r="EI119" s="227"/>
      <c r="EJ119" s="225"/>
      <c r="EK119" s="226"/>
      <c r="EL119" s="571"/>
      <c r="EM119" s="227"/>
      <c r="EN119" s="225"/>
      <c r="EO119" s="226"/>
      <c r="EP119" s="571"/>
      <c r="EQ119" s="227"/>
      <c r="ER119" s="225"/>
      <c r="ES119" s="226"/>
      <c r="ET119" s="571"/>
      <c r="EU119" s="227"/>
      <c r="EV119" s="225"/>
      <c r="EW119" s="226"/>
      <c r="EX119" s="571"/>
      <c r="EY119" s="227"/>
      <c r="EZ119" s="225"/>
      <c r="FA119" s="226"/>
      <c r="FB119" s="571"/>
      <c r="FC119" s="227"/>
      <c r="FD119" s="225" t="s">
        <v>373</v>
      </c>
      <c r="FE119" s="226" t="s">
        <v>1228</v>
      </c>
      <c r="FF119" s="571" t="s">
        <v>358</v>
      </c>
      <c r="FG119" s="227">
        <v>827</v>
      </c>
      <c r="FH119" s="225"/>
      <c r="FI119" s="226"/>
      <c r="FJ119" s="571"/>
      <c r="FK119" s="227"/>
      <c r="FL119" s="225"/>
      <c r="FM119" s="226"/>
      <c r="FN119" s="571"/>
      <c r="FO119" s="227"/>
      <c r="FP119" s="225"/>
      <c r="FQ119" s="226"/>
      <c r="FR119" s="571"/>
      <c r="FS119" s="227"/>
      <c r="FT119" s="225"/>
      <c r="FU119" s="226"/>
      <c r="FV119" s="571"/>
      <c r="FW119" s="227"/>
      <c r="FX119" s="225"/>
      <c r="FY119" s="226"/>
      <c r="FZ119" s="571"/>
      <c r="GA119" s="227"/>
      <c r="GB119" s="225"/>
      <c r="GC119" s="226"/>
      <c r="GD119" s="571"/>
      <c r="GE119" s="227"/>
      <c r="GF119" s="225"/>
      <c r="GG119" s="226"/>
      <c r="GH119" s="571"/>
      <c r="GI119" s="227"/>
      <c r="GJ119" s="225"/>
      <c r="GK119" s="226"/>
      <c r="GL119" s="571"/>
      <c r="GM119" s="227"/>
      <c r="GN119" s="225"/>
      <c r="GO119" s="226"/>
      <c r="GP119" s="571"/>
      <c r="GQ119" s="227"/>
      <c r="GR119" s="225"/>
      <c r="GS119" s="226"/>
      <c r="GT119" s="571"/>
      <c r="GU119" s="227"/>
      <c r="GV119" s="225"/>
      <c r="GW119" s="226"/>
      <c r="GX119" s="571"/>
      <c r="GY119" s="227"/>
      <c r="GZ119" s="225"/>
      <c r="HA119" s="226"/>
      <c r="HB119" s="571"/>
      <c r="HC119" s="227"/>
      <c r="HD119" s="225" t="s">
        <v>368</v>
      </c>
      <c r="HE119" s="226" t="s">
        <v>1449</v>
      </c>
      <c r="HF119" s="571" t="s">
        <v>349</v>
      </c>
      <c r="HG119" s="227">
        <v>886</v>
      </c>
      <c r="HH119" s="225"/>
      <c r="HI119" s="226"/>
      <c r="HJ119" s="571"/>
      <c r="HK119" s="227"/>
      <c r="HL119" s="225"/>
      <c r="HM119" s="226"/>
      <c r="HN119" s="571"/>
      <c r="HO119" s="227"/>
      <c r="HP119" s="225" t="s">
        <v>373</v>
      </c>
      <c r="HQ119" s="226" t="s">
        <v>1510</v>
      </c>
      <c r="HR119" s="571" t="s">
        <v>354</v>
      </c>
      <c r="HS119" s="227">
        <v>882</v>
      </c>
      <c r="HT119" s="225"/>
      <c r="HU119" s="226"/>
      <c r="HV119" s="480"/>
      <c r="HW119" s="227"/>
      <c r="HX119" s="225"/>
      <c r="HY119" s="226"/>
      <c r="HZ119" s="480"/>
      <c r="IA119" s="227"/>
      <c r="IB119" s="225"/>
      <c r="IC119" s="226"/>
      <c r="ID119" s="480"/>
      <c r="IE119" s="227"/>
      <c r="IG119" s="708"/>
      <c r="IH119" s="705"/>
      <c r="II119" s="706"/>
      <c r="IK119" s="574">
        <f t="shared" si="41"/>
        <v>886</v>
      </c>
      <c r="IL119" s="229">
        <f t="shared" si="38"/>
        <v>210</v>
      </c>
      <c r="IM119" s="224" t="str">
        <f t="shared" si="39"/>
        <v>4'39"74</v>
      </c>
      <c r="IN119" s="224" t="str">
        <f t="shared" si="40"/>
        <v>400m NL</v>
      </c>
    </row>
    <row r="120" spans="1:248" s="229" customFormat="1" ht="15.75" thickBot="1">
      <c r="A120" s="145" t="s">
        <v>328</v>
      </c>
      <c r="B120" s="266" t="s">
        <v>168</v>
      </c>
      <c r="C120" s="133">
        <v>2002</v>
      </c>
      <c r="D120" s="134">
        <f t="shared" si="34"/>
        <v>15</v>
      </c>
      <c r="E120" s="354" t="str">
        <f t="shared" si="35"/>
        <v>Minime</v>
      </c>
      <c r="F120" s="225" t="s">
        <v>347</v>
      </c>
      <c r="G120" s="226" t="s">
        <v>554</v>
      </c>
      <c r="H120" s="571" t="s">
        <v>361</v>
      </c>
      <c r="I120" s="227">
        <v>644</v>
      </c>
      <c r="J120" s="225"/>
      <c r="K120" s="226"/>
      <c r="L120" s="571"/>
      <c r="M120" s="227"/>
      <c r="N120" s="225"/>
      <c r="O120" s="226"/>
      <c r="P120" s="571"/>
      <c r="Q120" s="227"/>
      <c r="R120" s="225" t="s">
        <v>364</v>
      </c>
      <c r="S120" s="226" t="s">
        <v>614</v>
      </c>
      <c r="T120" s="571" t="s">
        <v>352</v>
      </c>
      <c r="U120" s="227">
        <v>805</v>
      </c>
      <c r="V120" s="225"/>
      <c r="W120" s="226"/>
      <c r="X120" s="571"/>
      <c r="Y120" s="227"/>
      <c r="Z120" s="225"/>
      <c r="AA120" s="226"/>
      <c r="AB120" s="571"/>
      <c r="AC120" s="227"/>
      <c r="AD120" s="225"/>
      <c r="AE120" s="226"/>
      <c r="AF120" s="571"/>
      <c r="AG120" s="227"/>
      <c r="AH120" s="225"/>
      <c r="AI120" s="226"/>
      <c r="AJ120" s="571"/>
      <c r="AK120" s="227"/>
      <c r="AL120" s="225"/>
      <c r="AM120" s="226"/>
      <c r="AN120" s="571"/>
      <c r="AO120" s="227"/>
      <c r="AP120" s="225"/>
      <c r="AQ120" s="226"/>
      <c r="AR120" s="571"/>
      <c r="AS120" s="227"/>
      <c r="AT120" s="225"/>
      <c r="AU120" s="226"/>
      <c r="AV120" s="571"/>
      <c r="AW120" s="227"/>
      <c r="AX120" s="225"/>
      <c r="AY120" s="226"/>
      <c r="AZ120" s="571"/>
      <c r="BA120" s="227"/>
      <c r="BB120" s="225"/>
      <c r="BC120" s="226"/>
      <c r="BD120" s="571"/>
      <c r="BE120" s="227"/>
      <c r="BF120" s="266">
        <f t="shared" si="37"/>
        <v>16</v>
      </c>
      <c r="BG120" s="354" t="str">
        <f t="shared" si="36"/>
        <v>Cadet</v>
      </c>
      <c r="BH120" s="225"/>
      <c r="BI120" s="226"/>
      <c r="BJ120" s="571"/>
      <c r="BK120" s="227"/>
      <c r="BL120" s="225"/>
      <c r="BM120" s="226"/>
      <c r="BN120" s="571"/>
      <c r="BO120" s="227"/>
      <c r="BP120" s="225"/>
      <c r="BQ120" s="226"/>
      <c r="BR120" s="571"/>
      <c r="BS120" s="227"/>
      <c r="BT120" s="225"/>
      <c r="BU120" s="226"/>
      <c r="BV120" s="571"/>
      <c r="BW120" s="227"/>
      <c r="BX120" s="225"/>
      <c r="BY120" s="226"/>
      <c r="BZ120" s="571"/>
      <c r="CA120" s="227"/>
      <c r="CB120" s="225" t="s">
        <v>369</v>
      </c>
      <c r="CC120" s="226" t="s">
        <v>965</v>
      </c>
      <c r="CD120" s="571" t="s">
        <v>966</v>
      </c>
      <c r="CE120" s="227">
        <v>553</v>
      </c>
      <c r="CF120" s="225"/>
      <c r="CG120" s="226"/>
      <c r="CH120" s="571"/>
      <c r="CI120" s="227"/>
      <c r="CJ120" s="225"/>
      <c r="CK120" s="226"/>
      <c r="CL120" s="571"/>
      <c r="CM120" s="227"/>
      <c r="CN120" s="225"/>
      <c r="CO120" s="226"/>
      <c r="CP120" s="571"/>
      <c r="CQ120" s="227"/>
      <c r="CR120" s="225"/>
      <c r="CS120" s="226"/>
      <c r="CT120" s="571"/>
      <c r="CU120" s="227"/>
      <c r="CV120" s="225"/>
      <c r="CW120" s="226"/>
      <c r="CX120" s="571"/>
      <c r="CY120" s="227"/>
      <c r="CZ120" s="225"/>
      <c r="DA120" s="226"/>
      <c r="DB120" s="571"/>
      <c r="DC120" s="227"/>
      <c r="DD120" s="225"/>
      <c r="DE120" s="226"/>
      <c r="DF120" s="571"/>
      <c r="DG120" s="227"/>
      <c r="DH120" s="225"/>
      <c r="DI120" s="226"/>
      <c r="DJ120" s="571"/>
      <c r="DK120" s="227"/>
      <c r="DL120" s="225"/>
      <c r="DM120" s="226"/>
      <c r="DN120" s="571"/>
      <c r="DO120" s="227"/>
      <c r="DP120" s="225"/>
      <c r="DQ120" s="226"/>
      <c r="DR120" s="571"/>
      <c r="DS120" s="227"/>
      <c r="DT120" s="225"/>
      <c r="DU120" s="226"/>
      <c r="DV120" s="571"/>
      <c r="DW120" s="227"/>
      <c r="DX120" s="225"/>
      <c r="DY120" s="226"/>
      <c r="DZ120" s="571"/>
      <c r="EA120" s="227"/>
      <c r="EB120" s="225"/>
      <c r="EC120" s="226"/>
      <c r="ED120" s="571"/>
      <c r="EE120" s="227"/>
      <c r="EF120" s="225"/>
      <c r="EG120" s="226"/>
      <c r="EH120" s="571"/>
      <c r="EI120" s="227"/>
      <c r="EJ120" s="225"/>
      <c r="EK120" s="226"/>
      <c r="EL120" s="571"/>
      <c r="EM120" s="227"/>
      <c r="EN120" s="225"/>
      <c r="EO120" s="226"/>
      <c r="EP120" s="571"/>
      <c r="EQ120" s="227"/>
      <c r="ER120" s="225"/>
      <c r="ES120" s="226"/>
      <c r="ET120" s="571"/>
      <c r="EU120" s="227"/>
      <c r="EV120" s="225"/>
      <c r="EW120" s="226"/>
      <c r="EX120" s="571"/>
      <c r="EY120" s="227"/>
      <c r="EZ120" s="225"/>
      <c r="FA120" s="226"/>
      <c r="FB120" s="571"/>
      <c r="FC120" s="227"/>
      <c r="FD120" s="225"/>
      <c r="FE120" s="226"/>
      <c r="FF120" s="571"/>
      <c r="FG120" s="227"/>
      <c r="FH120" s="225"/>
      <c r="FI120" s="226"/>
      <c r="FJ120" s="571"/>
      <c r="FK120" s="227"/>
      <c r="FL120" s="225"/>
      <c r="FM120" s="226"/>
      <c r="FN120" s="571"/>
      <c r="FO120" s="227"/>
      <c r="FP120" s="225"/>
      <c r="FQ120" s="226"/>
      <c r="FR120" s="571"/>
      <c r="FS120" s="227"/>
      <c r="FT120" s="225"/>
      <c r="FU120" s="226"/>
      <c r="FV120" s="571"/>
      <c r="FW120" s="227"/>
      <c r="FX120" s="225"/>
      <c r="FY120" s="226"/>
      <c r="FZ120" s="571"/>
      <c r="GA120" s="227"/>
      <c r="GB120" s="225"/>
      <c r="GC120" s="226"/>
      <c r="GD120" s="571"/>
      <c r="GE120" s="227"/>
      <c r="GF120" s="225"/>
      <c r="GG120" s="226"/>
      <c r="GH120" s="571"/>
      <c r="GI120" s="227"/>
      <c r="GJ120" s="225"/>
      <c r="GK120" s="226"/>
      <c r="GL120" s="571"/>
      <c r="GM120" s="227"/>
      <c r="GN120" s="225"/>
      <c r="GO120" s="226"/>
      <c r="GP120" s="571"/>
      <c r="GQ120" s="227"/>
      <c r="GR120" s="225"/>
      <c r="GS120" s="226"/>
      <c r="GT120" s="571"/>
      <c r="GU120" s="227"/>
      <c r="GV120" s="225"/>
      <c r="GW120" s="226"/>
      <c r="GX120" s="571"/>
      <c r="GY120" s="227"/>
      <c r="GZ120" s="225"/>
      <c r="HA120" s="226"/>
      <c r="HB120" s="571"/>
      <c r="HC120" s="227"/>
      <c r="HD120" s="225" t="s">
        <v>397</v>
      </c>
      <c r="HE120" s="226" t="s">
        <v>1450</v>
      </c>
      <c r="HF120" s="571" t="s">
        <v>447</v>
      </c>
      <c r="HG120" s="227">
        <v>883</v>
      </c>
      <c r="HH120" s="225"/>
      <c r="HI120" s="226"/>
      <c r="HJ120" s="571"/>
      <c r="HK120" s="227"/>
      <c r="HL120" s="225"/>
      <c r="HM120" s="226"/>
      <c r="HN120" s="571"/>
      <c r="HO120" s="227"/>
      <c r="HP120" s="225"/>
      <c r="HQ120" s="226"/>
      <c r="HR120" s="571"/>
      <c r="HS120" s="227"/>
      <c r="HT120" s="225"/>
      <c r="HU120" s="226"/>
      <c r="HV120" s="480"/>
      <c r="HW120" s="227"/>
      <c r="HX120" s="225"/>
      <c r="HY120" s="226"/>
      <c r="HZ120" s="480"/>
      <c r="IA120" s="227"/>
      <c r="IB120" s="225"/>
      <c r="IC120" s="226"/>
      <c r="ID120" s="480"/>
      <c r="IE120" s="227"/>
      <c r="IG120" s="708"/>
      <c r="IH120" s="705"/>
      <c r="II120" s="706"/>
      <c r="IK120" s="574">
        <f t="shared" si="41"/>
        <v>883</v>
      </c>
      <c r="IL120" s="229">
        <f t="shared" si="38"/>
        <v>210</v>
      </c>
      <c r="IM120" s="224" t="str">
        <f t="shared" si="39"/>
        <v>9'44"96</v>
      </c>
      <c r="IN120" s="224" t="str">
        <f t="shared" si="40"/>
        <v>800m NL</v>
      </c>
    </row>
    <row r="121" spans="1:248" s="229" customFormat="1" ht="15.75" thickBot="1">
      <c r="A121" s="145" t="s">
        <v>328</v>
      </c>
      <c r="B121" s="266" t="s">
        <v>168</v>
      </c>
      <c r="C121" s="133">
        <v>2002</v>
      </c>
      <c r="D121" s="134">
        <f t="shared" si="34"/>
        <v>15</v>
      </c>
      <c r="E121" s="354" t="str">
        <f t="shared" si="35"/>
        <v>Minime</v>
      </c>
      <c r="F121" s="225"/>
      <c r="G121" s="226"/>
      <c r="H121" s="571"/>
      <c r="I121" s="227"/>
      <c r="J121" s="225"/>
      <c r="K121" s="226"/>
      <c r="L121" s="571"/>
      <c r="M121" s="227"/>
      <c r="N121" s="225"/>
      <c r="O121" s="226"/>
      <c r="P121" s="571"/>
      <c r="Q121" s="227"/>
      <c r="R121" s="225" t="s">
        <v>368</v>
      </c>
      <c r="S121" s="226" t="s">
        <v>615</v>
      </c>
      <c r="T121" s="571" t="s">
        <v>616</v>
      </c>
      <c r="U121" s="227">
        <v>773</v>
      </c>
      <c r="V121" s="225"/>
      <c r="W121" s="226"/>
      <c r="X121" s="571"/>
      <c r="Y121" s="227"/>
      <c r="Z121" s="225"/>
      <c r="AA121" s="226"/>
      <c r="AB121" s="571"/>
      <c r="AC121" s="227"/>
      <c r="AD121" s="225"/>
      <c r="AE121" s="226"/>
      <c r="AF121" s="571"/>
      <c r="AG121" s="227"/>
      <c r="AH121" s="225"/>
      <c r="AI121" s="226"/>
      <c r="AJ121" s="571"/>
      <c r="AK121" s="227"/>
      <c r="AL121" s="225"/>
      <c r="AM121" s="226"/>
      <c r="AN121" s="571"/>
      <c r="AO121" s="227"/>
      <c r="AP121" s="225"/>
      <c r="AQ121" s="226"/>
      <c r="AR121" s="571"/>
      <c r="AS121" s="227"/>
      <c r="AT121" s="225"/>
      <c r="AU121" s="226"/>
      <c r="AV121" s="571"/>
      <c r="AW121" s="227"/>
      <c r="AX121" s="225"/>
      <c r="AY121" s="226"/>
      <c r="AZ121" s="571"/>
      <c r="BA121" s="227"/>
      <c r="BB121" s="225"/>
      <c r="BC121" s="226"/>
      <c r="BD121" s="571"/>
      <c r="BE121" s="227"/>
      <c r="BF121" s="266">
        <f t="shared" si="37"/>
        <v>16</v>
      </c>
      <c r="BG121" s="354" t="str">
        <f t="shared" si="36"/>
        <v>Cadet</v>
      </c>
      <c r="BH121" s="225"/>
      <c r="BI121" s="226"/>
      <c r="BJ121" s="571"/>
      <c r="BK121" s="227"/>
      <c r="BL121" s="225"/>
      <c r="BM121" s="226"/>
      <c r="BN121" s="571"/>
      <c r="BO121" s="227"/>
      <c r="BP121" s="225"/>
      <c r="BQ121" s="226"/>
      <c r="BR121" s="571"/>
      <c r="BS121" s="227"/>
      <c r="BT121" s="225"/>
      <c r="BU121" s="226"/>
      <c r="BV121" s="571"/>
      <c r="BW121" s="227"/>
      <c r="BX121" s="225"/>
      <c r="BY121" s="226"/>
      <c r="BZ121" s="571"/>
      <c r="CA121" s="227"/>
      <c r="CB121" s="225"/>
      <c r="CC121" s="226"/>
      <c r="CD121" s="571"/>
      <c r="CE121" s="227"/>
      <c r="CF121" s="225"/>
      <c r="CG121" s="226"/>
      <c r="CH121" s="571"/>
      <c r="CI121" s="227"/>
      <c r="CJ121" s="225"/>
      <c r="CK121" s="226"/>
      <c r="CL121" s="571"/>
      <c r="CM121" s="227"/>
      <c r="CN121" s="225"/>
      <c r="CO121" s="226"/>
      <c r="CP121" s="571"/>
      <c r="CQ121" s="227"/>
      <c r="CR121" s="225"/>
      <c r="CS121" s="226"/>
      <c r="CT121" s="571"/>
      <c r="CU121" s="227"/>
      <c r="CV121" s="225"/>
      <c r="CW121" s="226"/>
      <c r="CX121" s="571"/>
      <c r="CY121" s="227"/>
      <c r="CZ121" s="225"/>
      <c r="DA121" s="226"/>
      <c r="DB121" s="571"/>
      <c r="DC121" s="227"/>
      <c r="DD121" s="225"/>
      <c r="DE121" s="226"/>
      <c r="DF121" s="571"/>
      <c r="DG121" s="227"/>
      <c r="DH121" s="225"/>
      <c r="DI121" s="226"/>
      <c r="DJ121" s="571"/>
      <c r="DK121" s="227"/>
      <c r="DL121" s="225"/>
      <c r="DM121" s="226"/>
      <c r="DN121" s="571"/>
      <c r="DO121" s="227"/>
      <c r="DP121" s="225"/>
      <c r="DQ121" s="226"/>
      <c r="DR121" s="571"/>
      <c r="DS121" s="227"/>
      <c r="DT121" s="225"/>
      <c r="DU121" s="226"/>
      <c r="DV121" s="571"/>
      <c r="DW121" s="227"/>
      <c r="DX121" s="225"/>
      <c r="DY121" s="226"/>
      <c r="DZ121" s="571"/>
      <c r="EA121" s="227"/>
      <c r="EB121" s="225"/>
      <c r="EC121" s="226"/>
      <c r="ED121" s="571"/>
      <c r="EE121" s="227"/>
      <c r="EF121" s="225"/>
      <c r="EG121" s="226"/>
      <c r="EH121" s="571"/>
      <c r="EI121" s="227"/>
      <c r="EJ121" s="225"/>
      <c r="EK121" s="226"/>
      <c r="EL121" s="571"/>
      <c r="EM121" s="227"/>
      <c r="EN121" s="225"/>
      <c r="EO121" s="226"/>
      <c r="EP121" s="571"/>
      <c r="EQ121" s="227"/>
      <c r="ER121" s="225"/>
      <c r="ES121" s="226"/>
      <c r="ET121" s="571"/>
      <c r="EU121" s="227"/>
      <c r="EV121" s="225"/>
      <c r="EW121" s="226"/>
      <c r="EX121" s="571"/>
      <c r="EY121" s="227"/>
      <c r="EZ121" s="225"/>
      <c r="FA121" s="226"/>
      <c r="FB121" s="571"/>
      <c r="FC121" s="227"/>
      <c r="FD121" s="225"/>
      <c r="FE121" s="226"/>
      <c r="FF121" s="571"/>
      <c r="FG121" s="227"/>
      <c r="FH121" s="225"/>
      <c r="FI121" s="226"/>
      <c r="FJ121" s="571"/>
      <c r="FK121" s="227"/>
      <c r="FL121" s="225"/>
      <c r="FM121" s="226"/>
      <c r="FN121" s="571"/>
      <c r="FO121" s="227"/>
      <c r="FP121" s="225"/>
      <c r="FQ121" s="226"/>
      <c r="FR121" s="571"/>
      <c r="FS121" s="227"/>
      <c r="FT121" s="225"/>
      <c r="FU121" s="226"/>
      <c r="FV121" s="571"/>
      <c r="FW121" s="227"/>
      <c r="FX121" s="225"/>
      <c r="FY121" s="226"/>
      <c r="FZ121" s="571"/>
      <c r="GA121" s="227"/>
      <c r="GB121" s="225"/>
      <c r="GC121" s="226"/>
      <c r="GD121" s="571"/>
      <c r="GE121" s="227"/>
      <c r="GF121" s="225"/>
      <c r="GG121" s="226"/>
      <c r="GH121" s="571"/>
      <c r="GI121" s="227"/>
      <c r="GJ121" s="225"/>
      <c r="GK121" s="226"/>
      <c r="GL121" s="571"/>
      <c r="GM121" s="227"/>
      <c r="GN121" s="225"/>
      <c r="GO121" s="226"/>
      <c r="GP121" s="571"/>
      <c r="GQ121" s="227"/>
      <c r="GR121" s="225"/>
      <c r="GS121" s="226"/>
      <c r="GT121" s="571"/>
      <c r="GU121" s="227"/>
      <c r="GV121" s="225"/>
      <c r="GW121" s="226"/>
      <c r="GX121" s="571"/>
      <c r="GY121" s="227"/>
      <c r="GZ121" s="225"/>
      <c r="HA121" s="226"/>
      <c r="HB121" s="571"/>
      <c r="HC121" s="227"/>
      <c r="HD121" s="225" t="s">
        <v>369</v>
      </c>
      <c r="HE121" s="226" t="s">
        <v>1451</v>
      </c>
      <c r="HF121" s="571" t="s">
        <v>843</v>
      </c>
      <c r="HG121" s="227">
        <v>709</v>
      </c>
      <c r="HH121" s="225"/>
      <c r="HI121" s="226"/>
      <c r="HJ121" s="571"/>
      <c r="HK121" s="227"/>
      <c r="HL121" s="225"/>
      <c r="HM121" s="226"/>
      <c r="HN121" s="571"/>
      <c r="HO121" s="227"/>
      <c r="HP121" s="225"/>
      <c r="HQ121" s="226"/>
      <c r="HR121" s="571"/>
      <c r="HS121" s="227"/>
      <c r="HT121" s="225"/>
      <c r="HU121" s="226"/>
      <c r="HV121" s="480"/>
      <c r="HW121" s="227"/>
      <c r="HX121" s="225"/>
      <c r="HY121" s="226"/>
      <c r="HZ121" s="480"/>
      <c r="IA121" s="227"/>
      <c r="IB121" s="225"/>
      <c r="IC121" s="226"/>
      <c r="ID121" s="480"/>
      <c r="IE121" s="227"/>
      <c r="IG121" s="708"/>
      <c r="IH121" s="705"/>
      <c r="II121" s="706"/>
      <c r="IK121" s="574">
        <f t="shared" si="41"/>
        <v>773</v>
      </c>
      <c r="IL121" s="229">
        <f t="shared" si="38"/>
        <v>16</v>
      </c>
      <c r="IM121" s="343" t="str">
        <f t="shared" si="39"/>
        <v>4'55"62</v>
      </c>
      <c r="IN121" s="343" t="str">
        <f t="shared" si="40"/>
        <v>400m NL</v>
      </c>
    </row>
    <row r="122" spans="1:248" s="229" customFormat="1" ht="15.75" thickBot="1">
      <c r="A122" s="145" t="s">
        <v>328</v>
      </c>
      <c r="B122" s="266" t="s">
        <v>168</v>
      </c>
      <c r="C122" s="133">
        <v>2002</v>
      </c>
      <c r="D122" s="134">
        <f t="shared" si="34"/>
        <v>15</v>
      </c>
      <c r="E122" s="395" t="str">
        <f t="shared" si="35"/>
        <v>Minime</v>
      </c>
      <c r="F122" s="225"/>
      <c r="G122" s="226"/>
      <c r="H122" s="571"/>
      <c r="I122" s="227"/>
      <c r="J122" s="225"/>
      <c r="K122" s="226"/>
      <c r="L122" s="571"/>
      <c r="M122" s="227"/>
      <c r="N122" s="225"/>
      <c r="O122" s="226"/>
      <c r="P122" s="571"/>
      <c r="Q122" s="227"/>
      <c r="R122" s="225" t="s">
        <v>397</v>
      </c>
      <c r="S122" s="226" t="s">
        <v>617</v>
      </c>
      <c r="T122" s="571" t="s">
        <v>350</v>
      </c>
      <c r="U122" s="227">
        <v>878</v>
      </c>
      <c r="V122" s="225"/>
      <c r="W122" s="226"/>
      <c r="X122" s="571"/>
      <c r="Y122" s="227"/>
      <c r="Z122" s="225"/>
      <c r="AA122" s="226"/>
      <c r="AB122" s="571"/>
      <c r="AC122" s="227"/>
      <c r="AD122" s="225"/>
      <c r="AE122" s="226"/>
      <c r="AF122" s="571"/>
      <c r="AG122" s="227"/>
      <c r="AH122" s="225"/>
      <c r="AI122" s="226"/>
      <c r="AJ122" s="571"/>
      <c r="AK122" s="227"/>
      <c r="AL122" s="225"/>
      <c r="AM122" s="226"/>
      <c r="AN122" s="571"/>
      <c r="AO122" s="227"/>
      <c r="AP122" s="225"/>
      <c r="AQ122" s="226"/>
      <c r="AR122" s="571"/>
      <c r="AS122" s="227"/>
      <c r="AT122" s="225"/>
      <c r="AU122" s="226"/>
      <c r="AV122" s="571"/>
      <c r="AW122" s="227"/>
      <c r="AX122" s="225"/>
      <c r="AY122" s="226"/>
      <c r="AZ122" s="571"/>
      <c r="BA122" s="227"/>
      <c r="BB122" s="225"/>
      <c r="BC122" s="226"/>
      <c r="BD122" s="571"/>
      <c r="BE122" s="227"/>
      <c r="BF122" s="266">
        <f t="shared" si="37"/>
        <v>16</v>
      </c>
      <c r="BG122" s="354" t="str">
        <f t="shared" si="36"/>
        <v>Cadet</v>
      </c>
      <c r="BH122" s="225"/>
      <c r="BI122" s="226"/>
      <c r="BJ122" s="571"/>
      <c r="BK122" s="227"/>
      <c r="BL122" s="225"/>
      <c r="BM122" s="226"/>
      <c r="BN122" s="571"/>
      <c r="BO122" s="227"/>
      <c r="BP122" s="225"/>
      <c r="BQ122" s="226"/>
      <c r="BR122" s="571"/>
      <c r="BS122" s="227"/>
      <c r="BT122" s="225"/>
      <c r="BU122" s="226"/>
      <c r="BV122" s="571"/>
      <c r="BW122" s="227"/>
      <c r="BX122" s="225"/>
      <c r="BY122" s="226"/>
      <c r="BZ122" s="571"/>
      <c r="CA122" s="227"/>
      <c r="CB122" s="225"/>
      <c r="CC122" s="226"/>
      <c r="CD122" s="571"/>
      <c r="CE122" s="227"/>
      <c r="CF122" s="225"/>
      <c r="CG122" s="226"/>
      <c r="CH122" s="571"/>
      <c r="CI122" s="227"/>
      <c r="CJ122" s="225"/>
      <c r="CK122" s="226"/>
      <c r="CL122" s="571"/>
      <c r="CM122" s="227"/>
      <c r="CN122" s="225"/>
      <c r="CO122" s="226"/>
      <c r="CP122" s="571"/>
      <c r="CQ122" s="227"/>
      <c r="CR122" s="225"/>
      <c r="CS122" s="226"/>
      <c r="CT122" s="571"/>
      <c r="CU122" s="227"/>
      <c r="CV122" s="225"/>
      <c r="CW122" s="226"/>
      <c r="CX122" s="571"/>
      <c r="CY122" s="227"/>
      <c r="CZ122" s="225"/>
      <c r="DA122" s="226"/>
      <c r="DB122" s="571"/>
      <c r="DC122" s="227"/>
      <c r="DD122" s="225"/>
      <c r="DE122" s="226"/>
      <c r="DF122" s="571"/>
      <c r="DG122" s="227"/>
      <c r="DH122" s="225"/>
      <c r="DI122" s="226"/>
      <c r="DJ122" s="571"/>
      <c r="DK122" s="227"/>
      <c r="DL122" s="225"/>
      <c r="DM122" s="226"/>
      <c r="DN122" s="571"/>
      <c r="DO122" s="227"/>
      <c r="DP122" s="225"/>
      <c r="DQ122" s="226"/>
      <c r="DR122" s="571"/>
      <c r="DS122" s="227"/>
      <c r="DT122" s="225"/>
      <c r="DU122" s="226"/>
      <c r="DV122" s="571"/>
      <c r="DW122" s="227"/>
      <c r="DX122" s="225"/>
      <c r="DY122" s="226"/>
      <c r="DZ122" s="571"/>
      <c r="EA122" s="227"/>
      <c r="EB122" s="225"/>
      <c r="EC122" s="226"/>
      <c r="ED122" s="571"/>
      <c r="EE122" s="227"/>
      <c r="EF122" s="225"/>
      <c r="EG122" s="226"/>
      <c r="EH122" s="571"/>
      <c r="EI122" s="227"/>
      <c r="EJ122" s="225"/>
      <c r="EK122" s="226"/>
      <c r="EL122" s="571"/>
      <c r="EM122" s="227"/>
      <c r="EN122" s="225"/>
      <c r="EO122" s="226"/>
      <c r="EP122" s="571"/>
      <c r="EQ122" s="227"/>
      <c r="ER122" s="225"/>
      <c r="ES122" s="226"/>
      <c r="ET122" s="571"/>
      <c r="EU122" s="227"/>
      <c r="EV122" s="225"/>
      <c r="EW122" s="226"/>
      <c r="EX122" s="571"/>
      <c r="EY122" s="227"/>
      <c r="EZ122" s="225"/>
      <c r="FA122" s="226"/>
      <c r="FB122" s="571"/>
      <c r="FC122" s="227"/>
      <c r="FD122" s="225"/>
      <c r="FE122" s="226"/>
      <c r="FF122" s="571"/>
      <c r="FG122" s="227"/>
      <c r="FH122" s="225"/>
      <c r="FI122" s="226"/>
      <c r="FJ122" s="571"/>
      <c r="FK122" s="227"/>
      <c r="FL122" s="225"/>
      <c r="FM122" s="226"/>
      <c r="FN122" s="571"/>
      <c r="FO122" s="227"/>
      <c r="FP122" s="225"/>
      <c r="FQ122" s="226"/>
      <c r="FR122" s="571"/>
      <c r="FS122" s="227"/>
      <c r="FT122" s="225"/>
      <c r="FU122" s="226"/>
      <c r="FV122" s="571"/>
      <c r="FW122" s="227"/>
      <c r="FX122" s="225"/>
      <c r="FY122" s="226"/>
      <c r="FZ122" s="571"/>
      <c r="GA122" s="227"/>
      <c r="GB122" s="225"/>
      <c r="GC122" s="226"/>
      <c r="GD122" s="571"/>
      <c r="GE122" s="227"/>
      <c r="GF122" s="225"/>
      <c r="GG122" s="226"/>
      <c r="GH122" s="571"/>
      <c r="GI122" s="227"/>
      <c r="GJ122" s="225"/>
      <c r="GK122" s="226"/>
      <c r="GL122" s="571"/>
      <c r="GM122" s="227"/>
      <c r="GN122" s="225"/>
      <c r="GO122" s="226"/>
      <c r="GP122" s="571"/>
      <c r="GQ122" s="227"/>
      <c r="GR122" s="225"/>
      <c r="GS122" s="226"/>
      <c r="GT122" s="571"/>
      <c r="GU122" s="227"/>
      <c r="GV122" s="225"/>
      <c r="GW122" s="226"/>
      <c r="GX122" s="571"/>
      <c r="GY122" s="227"/>
      <c r="GZ122" s="225"/>
      <c r="HA122" s="226"/>
      <c r="HB122" s="571"/>
      <c r="HC122" s="227"/>
      <c r="HD122" s="225"/>
      <c r="HE122" s="226"/>
      <c r="HF122" s="571"/>
      <c r="HG122" s="227"/>
      <c r="HH122" s="225"/>
      <c r="HI122" s="226"/>
      <c r="HJ122" s="571"/>
      <c r="HK122" s="227"/>
      <c r="HL122" s="225"/>
      <c r="HM122" s="226"/>
      <c r="HN122" s="571"/>
      <c r="HO122" s="227"/>
      <c r="HP122" s="225"/>
      <c r="HQ122" s="226"/>
      <c r="HR122" s="571"/>
      <c r="HS122" s="227"/>
      <c r="HT122" s="225"/>
      <c r="HU122" s="226"/>
      <c r="HV122" s="480"/>
      <c r="HW122" s="227"/>
      <c r="HX122" s="225"/>
      <c r="HY122" s="226"/>
      <c r="HZ122" s="480"/>
      <c r="IA122" s="227"/>
      <c r="IB122" s="225"/>
      <c r="IC122" s="226"/>
      <c r="ID122" s="480"/>
      <c r="IE122" s="227"/>
      <c r="IG122" s="708"/>
      <c r="IH122" s="705"/>
      <c r="II122" s="706"/>
      <c r="IK122" s="574">
        <f t="shared" si="41"/>
        <v>878</v>
      </c>
      <c r="IL122" s="229">
        <f t="shared" si="38"/>
        <v>16</v>
      </c>
      <c r="IM122" s="343" t="str">
        <f t="shared" si="39"/>
        <v>9'46"40</v>
      </c>
      <c r="IN122" s="343" t="str">
        <f t="shared" si="40"/>
        <v>800m NL</v>
      </c>
    </row>
    <row r="123" spans="1:248" s="229" customFormat="1" ht="15.75" thickBot="1">
      <c r="A123" s="146" t="s">
        <v>328</v>
      </c>
      <c r="B123" s="265" t="s">
        <v>168</v>
      </c>
      <c r="C123" s="135">
        <v>2002</v>
      </c>
      <c r="D123" s="136">
        <f t="shared" si="34"/>
        <v>15</v>
      </c>
      <c r="E123" s="147" t="str">
        <f t="shared" si="35"/>
        <v>Minime</v>
      </c>
      <c r="F123" s="230"/>
      <c r="G123" s="232"/>
      <c r="H123" s="231"/>
      <c r="I123" s="233"/>
      <c r="J123" s="230"/>
      <c r="K123" s="232"/>
      <c r="L123" s="231"/>
      <c r="M123" s="233"/>
      <c r="N123" s="230"/>
      <c r="O123" s="232"/>
      <c r="P123" s="231"/>
      <c r="Q123" s="233"/>
      <c r="R123" s="230" t="s">
        <v>82</v>
      </c>
      <c r="S123" s="232" t="s">
        <v>618</v>
      </c>
      <c r="T123" s="231" t="s">
        <v>619</v>
      </c>
      <c r="U123" s="233">
        <v>673</v>
      </c>
      <c r="V123" s="230"/>
      <c r="W123" s="232"/>
      <c r="X123" s="231"/>
      <c r="Y123" s="233"/>
      <c r="Z123" s="230"/>
      <c r="AA123" s="232"/>
      <c r="AB123" s="231"/>
      <c r="AC123" s="233"/>
      <c r="AD123" s="230"/>
      <c r="AE123" s="232"/>
      <c r="AF123" s="231"/>
      <c r="AG123" s="233"/>
      <c r="AH123" s="230"/>
      <c r="AI123" s="232"/>
      <c r="AJ123" s="231"/>
      <c r="AK123" s="233"/>
      <c r="AL123" s="230"/>
      <c r="AM123" s="232"/>
      <c r="AN123" s="231"/>
      <c r="AO123" s="233"/>
      <c r="AP123" s="230"/>
      <c r="AQ123" s="232"/>
      <c r="AR123" s="231"/>
      <c r="AS123" s="233"/>
      <c r="AT123" s="230"/>
      <c r="AU123" s="232"/>
      <c r="AV123" s="231"/>
      <c r="AW123" s="233"/>
      <c r="AX123" s="230"/>
      <c r="AY123" s="232"/>
      <c r="AZ123" s="231"/>
      <c r="BA123" s="233"/>
      <c r="BB123" s="230"/>
      <c r="BC123" s="232"/>
      <c r="BD123" s="231"/>
      <c r="BE123" s="233"/>
      <c r="BF123" s="265">
        <f t="shared" si="37"/>
        <v>16</v>
      </c>
      <c r="BG123" s="354" t="str">
        <f t="shared" si="36"/>
        <v>Cadet</v>
      </c>
      <c r="BH123" s="230"/>
      <c r="BI123" s="232"/>
      <c r="BJ123" s="231"/>
      <c r="BK123" s="233"/>
      <c r="BL123" s="230"/>
      <c r="BM123" s="232"/>
      <c r="BN123" s="231"/>
      <c r="BO123" s="233"/>
      <c r="BP123" s="230"/>
      <c r="BQ123" s="232"/>
      <c r="BR123" s="231"/>
      <c r="BS123" s="233"/>
      <c r="BT123" s="230"/>
      <c r="BU123" s="232"/>
      <c r="BV123" s="231"/>
      <c r="BW123" s="233"/>
      <c r="BX123" s="230"/>
      <c r="BY123" s="232"/>
      <c r="BZ123" s="231"/>
      <c r="CA123" s="233"/>
      <c r="CB123" s="230"/>
      <c r="CC123" s="232"/>
      <c r="CD123" s="231"/>
      <c r="CE123" s="233"/>
      <c r="CF123" s="230"/>
      <c r="CG123" s="232"/>
      <c r="CH123" s="231"/>
      <c r="CI123" s="233"/>
      <c r="CJ123" s="230"/>
      <c r="CK123" s="232"/>
      <c r="CL123" s="231"/>
      <c r="CM123" s="233"/>
      <c r="CN123" s="230"/>
      <c r="CO123" s="232"/>
      <c r="CP123" s="231"/>
      <c r="CQ123" s="233"/>
      <c r="CR123" s="230"/>
      <c r="CS123" s="232"/>
      <c r="CT123" s="231"/>
      <c r="CU123" s="233"/>
      <c r="CV123" s="230"/>
      <c r="CW123" s="232"/>
      <c r="CX123" s="231"/>
      <c r="CY123" s="233"/>
      <c r="CZ123" s="230"/>
      <c r="DA123" s="232"/>
      <c r="DB123" s="231"/>
      <c r="DC123" s="233"/>
      <c r="DD123" s="230"/>
      <c r="DE123" s="232"/>
      <c r="DF123" s="231"/>
      <c r="DG123" s="233"/>
      <c r="DH123" s="230"/>
      <c r="DI123" s="232"/>
      <c r="DJ123" s="231"/>
      <c r="DK123" s="233"/>
      <c r="DL123" s="230"/>
      <c r="DM123" s="232"/>
      <c r="DN123" s="231"/>
      <c r="DO123" s="233"/>
      <c r="DP123" s="230"/>
      <c r="DQ123" s="232"/>
      <c r="DR123" s="231"/>
      <c r="DS123" s="233"/>
      <c r="DT123" s="230"/>
      <c r="DU123" s="232"/>
      <c r="DV123" s="231"/>
      <c r="DW123" s="233"/>
      <c r="DX123" s="230"/>
      <c r="DY123" s="232"/>
      <c r="DZ123" s="231"/>
      <c r="EA123" s="233"/>
      <c r="EB123" s="230"/>
      <c r="EC123" s="232"/>
      <c r="ED123" s="231"/>
      <c r="EE123" s="233"/>
      <c r="EF123" s="230"/>
      <c r="EG123" s="232"/>
      <c r="EH123" s="231"/>
      <c r="EI123" s="233"/>
      <c r="EJ123" s="230"/>
      <c r="EK123" s="232"/>
      <c r="EL123" s="231"/>
      <c r="EM123" s="233"/>
      <c r="EN123" s="230"/>
      <c r="EO123" s="232"/>
      <c r="EP123" s="231"/>
      <c r="EQ123" s="233"/>
      <c r="ER123" s="230"/>
      <c r="ES123" s="232"/>
      <c r="ET123" s="231"/>
      <c r="EU123" s="233"/>
      <c r="EV123" s="230"/>
      <c r="EW123" s="232"/>
      <c r="EX123" s="231"/>
      <c r="EY123" s="233"/>
      <c r="EZ123" s="230"/>
      <c r="FA123" s="232"/>
      <c r="FB123" s="231"/>
      <c r="FC123" s="233"/>
      <c r="FD123" s="230"/>
      <c r="FE123" s="232"/>
      <c r="FF123" s="231"/>
      <c r="FG123" s="233"/>
      <c r="FH123" s="230"/>
      <c r="FI123" s="232"/>
      <c r="FJ123" s="231"/>
      <c r="FK123" s="233"/>
      <c r="FL123" s="230"/>
      <c r="FM123" s="232"/>
      <c r="FN123" s="231"/>
      <c r="FO123" s="233"/>
      <c r="FP123" s="230"/>
      <c r="FQ123" s="232"/>
      <c r="FR123" s="231"/>
      <c r="FS123" s="233"/>
      <c r="FT123" s="230"/>
      <c r="FU123" s="232"/>
      <c r="FV123" s="231"/>
      <c r="FW123" s="233"/>
      <c r="FX123" s="230"/>
      <c r="FY123" s="232"/>
      <c r="FZ123" s="231"/>
      <c r="GA123" s="233"/>
      <c r="GB123" s="230"/>
      <c r="GC123" s="232"/>
      <c r="GD123" s="231"/>
      <c r="GE123" s="233"/>
      <c r="GF123" s="230"/>
      <c r="GG123" s="232"/>
      <c r="GH123" s="231"/>
      <c r="GI123" s="233"/>
      <c r="GJ123" s="230"/>
      <c r="GK123" s="232"/>
      <c r="GL123" s="231"/>
      <c r="GM123" s="233"/>
      <c r="GN123" s="230"/>
      <c r="GO123" s="232"/>
      <c r="GP123" s="231"/>
      <c r="GQ123" s="233"/>
      <c r="GR123" s="230"/>
      <c r="GS123" s="232"/>
      <c r="GT123" s="231"/>
      <c r="GU123" s="233"/>
      <c r="GV123" s="230"/>
      <c r="GW123" s="232"/>
      <c r="GX123" s="231"/>
      <c r="GY123" s="233"/>
      <c r="GZ123" s="230"/>
      <c r="HA123" s="232"/>
      <c r="HB123" s="231"/>
      <c r="HC123" s="233"/>
      <c r="HD123" s="230"/>
      <c r="HE123" s="232"/>
      <c r="HF123" s="231"/>
      <c r="HG123" s="233"/>
      <c r="HH123" s="230"/>
      <c r="HI123" s="232"/>
      <c r="HJ123" s="231"/>
      <c r="HK123" s="233"/>
      <c r="HL123" s="230"/>
      <c r="HM123" s="232"/>
      <c r="HN123" s="231"/>
      <c r="HO123" s="233"/>
      <c r="HP123" s="230"/>
      <c r="HQ123" s="232"/>
      <c r="HR123" s="231"/>
      <c r="HS123" s="233"/>
      <c r="HT123" s="230"/>
      <c r="HU123" s="232"/>
      <c r="HV123" s="231"/>
      <c r="HW123" s="233"/>
      <c r="HX123" s="230"/>
      <c r="HY123" s="232"/>
      <c r="HZ123" s="231"/>
      <c r="IA123" s="233"/>
      <c r="IB123" s="230"/>
      <c r="IC123" s="232"/>
      <c r="ID123" s="231"/>
      <c r="IE123" s="233"/>
      <c r="IG123" s="708"/>
      <c r="IH123" s="705"/>
      <c r="II123" s="706"/>
      <c r="IK123" s="574">
        <f t="shared" si="41"/>
        <v>673</v>
      </c>
      <c r="IL123" s="229">
        <f t="shared" si="38"/>
        <v>16</v>
      </c>
      <c r="IM123" s="481" t="str">
        <f t="shared" si="39"/>
        <v>36"40</v>
      </c>
      <c r="IN123" s="481" t="str">
        <f t="shared" si="40"/>
        <v>50m DOS</v>
      </c>
    </row>
    <row r="124" spans="1:248" s="141" customFormat="1" ht="15.75" thickBot="1">
      <c r="A124" s="149" t="s">
        <v>519</v>
      </c>
      <c r="B124" s="218" t="s">
        <v>167</v>
      </c>
      <c r="C124" s="152">
        <v>2006</v>
      </c>
      <c r="D124" s="236">
        <f t="shared" ref="D124:D169" si="42">2017-C124</f>
        <v>11</v>
      </c>
      <c r="E124" s="352" t="str">
        <f t="shared" si="35"/>
        <v>Poussin</v>
      </c>
      <c r="F124" s="153"/>
      <c r="G124" s="154"/>
      <c r="H124" s="150"/>
      <c r="I124" s="155"/>
      <c r="J124" s="153"/>
      <c r="K124" s="154"/>
      <c r="L124" s="150"/>
      <c r="M124" s="155"/>
      <c r="N124" s="153"/>
      <c r="O124" s="154"/>
      <c r="P124" s="150"/>
      <c r="Q124" s="155"/>
      <c r="R124" s="153"/>
      <c r="S124" s="154"/>
      <c r="T124" s="150"/>
      <c r="U124" s="155"/>
      <c r="V124" s="153"/>
      <c r="W124" s="154"/>
      <c r="X124" s="150"/>
      <c r="Y124" s="155"/>
      <c r="Z124" s="153" t="s">
        <v>82</v>
      </c>
      <c r="AA124" s="154" t="s">
        <v>1378</v>
      </c>
      <c r="AB124" s="150" t="s">
        <v>380</v>
      </c>
      <c r="AC124" s="155">
        <v>543</v>
      </c>
      <c r="AD124" s="153"/>
      <c r="AE124" s="154"/>
      <c r="AF124" s="150"/>
      <c r="AG124" s="155"/>
      <c r="AH124" s="153"/>
      <c r="AI124" s="154"/>
      <c r="AJ124" s="150"/>
      <c r="AK124" s="155"/>
      <c r="AL124" s="153"/>
      <c r="AM124" s="154"/>
      <c r="AN124" s="150"/>
      <c r="AO124" s="155"/>
      <c r="AP124" s="153"/>
      <c r="AQ124" s="154"/>
      <c r="AR124" s="150"/>
      <c r="AS124" s="155"/>
      <c r="AT124" s="153"/>
      <c r="AU124" s="154"/>
      <c r="AV124" s="150"/>
      <c r="AW124" s="155"/>
      <c r="AX124" s="153"/>
      <c r="AY124" s="154"/>
      <c r="AZ124" s="150"/>
      <c r="BA124" s="155"/>
      <c r="BB124" s="153"/>
      <c r="BC124" s="154"/>
      <c r="BD124" s="150"/>
      <c r="BE124" s="155"/>
      <c r="BF124" s="240">
        <f t="shared" si="37"/>
        <v>12</v>
      </c>
      <c r="BG124" s="352" t="str">
        <f t="shared" si="36"/>
        <v>Benjamin</v>
      </c>
      <c r="BH124" s="153"/>
      <c r="BI124" s="154"/>
      <c r="BJ124" s="150"/>
      <c r="BK124" s="155"/>
      <c r="BL124" s="153"/>
      <c r="BM124" s="154"/>
      <c r="BN124" s="150"/>
      <c r="BO124" s="155"/>
      <c r="BP124" s="153"/>
      <c r="BQ124" s="154"/>
      <c r="BR124" s="150"/>
      <c r="BS124" s="155"/>
      <c r="BT124" s="153"/>
      <c r="BU124" s="154"/>
      <c r="BV124" s="150"/>
      <c r="BW124" s="155"/>
      <c r="BX124" s="153"/>
      <c r="BY124" s="154"/>
      <c r="BZ124" s="150"/>
      <c r="CA124" s="155"/>
      <c r="CB124" s="153"/>
      <c r="CC124" s="154"/>
      <c r="CD124" s="150"/>
      <c r="CE124" s="155"/>
      <c r="CF124" s="153" t="s">
        <v>363</v>
      </c>
      <c r="CG124" s="154" t="s">
        <v>1465</v>
      </c>
      <c r="CH124" s="150" t="s">
        <v>593</v>
      </c>
      <c r="CI124" s="155">
        <v>295</v>
      </c>
      <c r="CJ124" s="153"/>
      <c r="CK124" s="154"/>
      <c r="CL124" s="150"/>
      <c r="CM124" s="155"/>
      <c r="CN124" s="153"/>
      <c r="CO124" s="154"/>
      <c r="CP124" s="150"/>
      <c r="CQ124" s="155"/>
      <c r="CR124" s="153"/>
      <c r="CS124" s="154"/>
      <c r="CT124" s="150"/>
      <c r="CU124" s="155"/>
      <c r="CV124" s="153"/>
      <c r="CW124" s="154"/>
      <c r="CX124" s="150"/>
      <c r="CY124" s="155"/>
      <c r="CZ124" s="153"/>
      <c r="DA124" s="154"/>
      <c r="DB124" s="150"/>
      <c r="DC124" s="155"/>
      <c r="DD124" s="153"/>
      <c r="DE124" s="154"/>
      <c r="DF124" s="150"/>
      <c r="DG124" s="155"/>
      <c r="DH124" s="153"/>
      <c r="DI124" s="154"/>
      <c r="DJ124" s="150"/>
      <c r="DK124" s="155"/>
      <c r="DL124" s="153"/>
      <c r="DM124" s="154"/>
      <c r="DN124" s="150"/>
      <c r="DO124" s="155"/>
      <c r="DP124" s="153"/>
      <c r="DQ124" s="154"/>
      <c r="DR124" s="150"/>
      <c r="DS124" s="155"/>
      <c r="DT124" s="153"/>
      <c r="DU124" s="154"/>
      <c r="DV124" s="150"/>
      <c r="DW124" s="155"/>
      <c r="DX124" s="153" t="s">
        <v>362</v>
      </c>
      <c r="DY124" s="154" t="s">
        <v>1120</v>
      </c>
      <c r="DZ124" s="150" t="s">
        <v>380</v>
      </c>
      <c r="EA124" s="155">
        <v>468</v>
      </c>
      <c r="EB124" s="153"/>
      <c r="EC124" s="154"/>
      <c r="ED124" s="150"/>
      <c r="EE124" s="155"/>
      <c r="EF124" s="153"/>
      <c r="EG124" s="154"/>
      <c r="EH124" s="150"/>
      <c r="EI124" s="155"/>
      <c r="EJ124" s="153"/>
      <c r="EK124" s="154"/>
      <c r="EL124" s="150"/>
      <c r="EM124" s="155"/>
      <c r="EN124" s="153"/>
      <c r="EO124" s="154"/>
      <c r="EP124" s="150"/>
      <c r="EQ124" s="155"/>
      <c r="ER124" s="153"/>
      <c r="ES124" s="154"/>
      <c r="ET124" s="150"/>
      <c r="EU124" s="155"/>
      <c r="EV124" s="153"/>
      <c r="EW124" s="154"/>
      <c r="EX124" s="150"/>
      <c r="EY124" s="155"/>
      <c r="EZ124" s="153" t="s">
        <v>362</v>
      </c>
      <c r="FA124" s="154" t="s">
        <v>1471</v>
      </c>
      <c r="FB124" s="150" t="s">
        <v>353</v>
      </c>
      <c r="FC124" s="155">
        <v>465</v>
      </c>
      <c r="FD124" s="153"/>
      <c r="FE124" s="154"/>
      <c r="FF124" s="150"/>
      <c r="FG124" s="155"/>
      <c r="FH124" s="153"/>
      <c r="FI124" s="154"/>
      <c r="FJ124" s="150"/>
      <c r="FK124" s="155"/>
      <c r="FL124" s="153"/>
      <c r="FM124" s="154"/>
      <c r="FN124" s="150"/>
      <c r="FO124" s="155"/>
      <c r="FP124" s="153"/>
      <c r="FQ124" s="154"/>
      <c r="FR124" s="150"/>
      <c r="FS124" s="155"/>
      <c r="FT124" s="153"/>
      <c r="FU124" s="154"/>
      <c r="FV124" s="150"/>
      <c r="FW124" s="155"/>
      <c r="FX124" s="153"/>
      <c r="FY124" s="154"/>
      <c r="FZ124" s="150"/>
      <c r="GA124" s="155"/>
      <c r="GB124" s="153"/>
      <c r="GC124" s="154"/>
      <c r="GD124" s="150"/>
      <c r="GE124" s="155"/>
      <c r="GF124" s="153"/>
      <c r="GG124" s="154"/>
      <c r="GH124" s="150"/>
      <c r="GI124" s="155"/>
      <c r="GJ124" s="153"/>
      <c r="GK124" s="154"/>
      <c r="GL124" s="150"/>
      <c r="GM124" s="155"/>
      <c r="GN124" s="153"/>
      <c r="GO124" s="154"/>
      <c r="GP124" s="150"/>
      <c r="GQ124" s="155"/>
      <c r="GR124" s="153"/>
      <c r="GS124" s="154"/>
      <c r="GT124" s="150"/>
      <c r="GU124" s="155"/>
      <c r="GV124" s="153"/>
      <c r="GW124" s="154"/>
      <c r="GX124" s="150"/>
      <c r="GY124" s="155"/>
      <c r="GZ124" s="153"/>
      <c r="HA124" s="154"/>
      <c r="HB124" s="150"/>
      <c r="HC124" s="155"/>
      <c r="HD124" s="153"/>
      <c r="HE124" s="154"/>
      <c r="HF124" s="150"/>
      <c r="HG124" s="155"/>
      <c r="HH124" s="153"/>
      <c r="HI124" s="154"/>
      <c r="HJ124" s="150"/>
      <c r="HK124" s="155"/>
      <c r="HL124" s="153"/>
      <c r="HM124" s="154"/>
      <c r="HN124" s="150"/>
      <c r="HO124" s="155"/>
      <c r="HP124" s="153"/>
      <c r="HQ124" s="154"/>
      <c r="HR124" s="150"/>
      <c r="HS124" s="155"/>
      <c r="HT124" s="153"/>
      <c r="HU124" s="154"/>
      <c r="HV124" s="150"/>
      <c r="HW124" s="155"/>
      <c r="HX124" s="153"/>
      <c r="HY124" s="154"/>
      <c r="HZ124" s="150"/>
      <c r="IA124" s="155"/>
      <c r="IB124" s="153"/>
      <c r="IC124" s="154"/>
      <c r="ID124" s="150"/>
      <c r="IE124" s="155"/>
      <c r="IG124" s="708" t="str">
        <f>IF(ISERROR(VLOOKUP(MAX(IK124:IK131),IK124:IN131,4,FALSE)),"",VLOOKUP(MAX(IK124:IK131),IK124:IN131,4,FALSE))</f>
        <v>50m DOS</v>
      </c>
      <c r="IH124" s="705" t="str">
        <f>IF(ISERROR(VLOOKUP(MAX(IK124:IK131),IK124:IN131,3,FALSE)),"",VLOOKUP(MAX(IK124:IK131),IK124:IN131,3,FALSE))</f>
        <v>42"80</v>
      </c>
      <c r="II124" s="709">
        <f>IF(MAX(IK124:IK131)=0,"",MAX(IK124:IK131))</f>
        <v>574</v>
      </c>
      <c r="IK124" s="574">
        <f t="shared" si="41"/>
        <v>543</v>
      </c>
      <c r="IL124" s="141">
        <f t="shared" si="38"/>
        <v>24</v>
      </c>
      <c r="IM124" s="174" t="str">
        <f t="shared" si="39"/>
        <v>43"61</v>
      </c>
      <c r="IN124" s="174" t="str">
        <f t="shared" si="40"/>
        <v>50m DOS</v>
      </c>
    </row>
    <row r="125" spans="1:248" s="141" customFormat="1" ht="15.75" thickBot="1">
      <c r="A125" s="145" t="s">
        <v>519</v>
      </c>
      <c r="B125" s="266" t="s">
        <v>167</v>
      </c>
      <c r="C125" s="133">
        <v>2006</v>
      </c>
      <c r="D125" s="134">
        <f t="shared" si="42"/>
        <v>11</v>
      </c>
      <c r="E125" s="354" t="str">
        <f t="shared" si="35"/>
        <v>Poussin</v>
      </c>
      <c r="F125" s="138"/>
      <c r="G125" s="139"/>
      <c r="H125" s="137"/>
      <c r="I125" s="140"/>
      <c r="J125" s="138"/>
      <c r="K125" s="139"/>
      <c r="L125" s="137"/>
      <c r="M125" s="140"/>
      <c r="N125" s="138"/>
      <c r="O125" s="139"/>
      <c r="P125" s="137"/>
      <c r="Q125" s="140"/>
      <c r="R125" s="138"/>
      <c r="S125" s="139"/>
      <c r="T125" s="137"/>
      <c r="U125" s="140"/>
      <c r="V125" s="138"/>
      <c r="W125" s="139"/>
      <c r="X125" s="137"/>
      <c r="Y125" s="140"/>
      <c r="Z125" s="138" t="s">
        <v>365</v>
      </c>
      <c r="AA125" s="139" t="s">
        <v>1379</v>
      </c>
      <c r="AB125" s="137" t="s">
        <v>616</v>
      </c>
      <c r="AC125" s="140">
        <v>369</v>
      </c>
      <c r="AD125" s="138"/>
      <c r="AE125" s="139"/>
      <c r="AF125" s="137"/>
      <c r="AG125" s="140"/>
      <c r="AH125" s="138"/>
      <c r="AI125" s="139"/>
      <c r="AJ125" s="137"/>
      <c r="AK125" s="140"/>
      <c r="AL125" s="138"/>
      <c r="AM125" s="139"/>
      <c r="AN125" s="137"/>
      <c r="AO125" s="140"/>
      <c r="AP125" s="138"/>
      <c r="AQ125" s="139"/>
      <c r="AR125" s="137"/>
      <c r="AS125" s="140"/>
      <c r="AT125" s="138"/>
      <c r="AU125" s="139"/>
      <c r="AV125" s="137"/>
      <c r="AW125" s="140"/>
      <c r="AX125" s="138"/>
      <c r="AY125" s="139"/>
      <c r="AZ125" s="137"/>
      <c r="BA125" s="140"/>
      <c r="BB125" s="138"/>
      <c r="BC125" s="139"/>
      <c r="BD125" s="137"/>
      <c r="BE125" s="140"/>
      <c r="BF125" s="266">
        <f t="shared" si="37"/>
        <v>12</v>
      </c>
      <c r="BG125" s="354" t="str">
        <f t="shared" si="36"/>
        <v>Benjamin</v>
      </c>
      <c r="BH125" s="138"/>
      <c r="BI125" s="139"/>
      <c r="BJ125" s="137"/>
      <c r="BK125" s="140"/>
      <c r="BL125" s="138"/>
      <c r="BM125" s="139"/>
      <c r="BN125" s="137"/>
      <c r="BO125" s="140"/>
      <c r="BP125" s="138"/>
      <c r="BQ125" s="139"/>
      <c r="BR125" s="137"/>
      <c r="BS125" s="140"/>
      <c r="BT125" s="138"/>
      <c r="BU125" s="139"/>
      <c r="BV125" s="137"/>
      <c r="BW125" s="140"/>
      <c r="BX125" s="138"/>
      <c r="BY125" s="139"/>
      <c r="BZ125" s="137"/>
      <c r="CA125" s="140"/>
      <c r="CB125" s="138"/>
      <c r="CC125" s="139"/>
      <c r="CD125" s="137"/>
      <c r="CE125" s="140"/>
      <c r="CF125" s="138" t="s">
        <v>82</v>
      </c>
      <c r="CG125" s="139" t="s">
        <v>1466</v>
      </c>
      <c r="CH125" s="137" t="s">
        <v>380</v>
      </c>
      <c r="CI125" s="140">
        <v>513</v>
      </c>
      <c r="CJ125" s="138"/>
      <c r="CK125" s="139"/>
      <c r="CL125" s="137"/>
      <c r="CM125" s="140"/>
      <c r="CN125" s="138"/>
      <c r="CO125" s="139"/>
      <c r="CP125" s="137"/>
      <c r="CQ125" s="140"/>
      <c r="CR125" s="138"/>
      <c r="CS125" s="139"/>
      <c r="CT125" s="137"/>
      <c r="CU125" s="140"/>
      <c r="CV125" s="138"/>
      <c r="CW125" s="139"/>
      <c r="CX125" s="137"/>
      <c r="CY125" s="140"/>
      <c r="CZ125" s="138"/>
      <c r="DA125" s="139"/>
      <c r="DB125" s="137"/>
      <c r="DC125" s="140"/>
      <c r="DD125" s="138"/>
      <c r="DE125" s="139"/>
      <c r="DF125" s="137"/>
      <c r="DG125" s="140"/>
      <c r="DH125" s="138"/>
      <c r="DI125" s="139"/>
      <c r="DJ125" s="137"/>
      <c r="DK125" s="140"/>
      <c r="DL125" s="138"/>
      <c r="DM125" s="139"/>
      <c r="DN125" s="137"/>
      <c r="DO125" s="140"/>
      <c r="DP125" s="138"/>
      <c r="DQ125" s="139"/>
      <c r="DR125" s="137"/>
      <c r="DS125" s="140"/>
      <c r="DT125" s="138"/>
      <c r="DU125" s="139"/>
      <c r="DV125" s="137"/>
      <c r="DW125" s="140"/>
      <c r="DX125" s="138" t="s">
        <v>82</v>
      </c>
      <c r="DY125" s="139" t="s">
        <v>1121</v>
      </c>
      <c r="DZ125" s="137" t="s">
        <v>355</v>
      </c>
      <c r="EA125" s="140">
        <v>574</v>
      </c>
      <c r="EB125" s="138"/>
      <c r="EC125" s="139"/>
      <c r="ED125" s="137"/>
      <c r="EE125" s="140"/>
      <c r="EF125" s="138"/>
      <c r="EG125" s="139"/>
      <c r="EH125" s="137"/>
      <c r="EI125" s="140"/>
      <c r="EJ125" s="138"/>
      <c r="EK125" s="139"/>
      <c r="EL125" s="137"/>
      <c r="EM125" s="140"/>
      <c r="EN125" s="138"/>
      <c r="EO125" s="139"/>
      <c r="EP125" s="137"/>
      <c r="EQ125" s="140"/>
      <c r="ER125" s="138"/>
      <c r="ES125" s="139"/>
      <c r="ET125" s="137"/>
      <c r="EU125" s="140"/>
      <c r="EV125" s="138"/>
      <c r="EW125" s="139"/>
      <c r="EX125" s="137"/>
      <c r="EY125" s="140"/>
      <c r="EZ125" s="138" t="s">
        <v>363</v>
      </c>
      <c r="FA125" s="139" t="s">
        <v>1200</v>
      </c>
      <c r="FB125" s="137" t="s">
        <v>353</v>
      </c>
      <c r="FC125" s="140">
        <v>329</v>
      </c>
      <c r="FD125" s="138"/>
      <c r="FE125" s="139"/>
      <c r="FF125" s="137"/>
      <c r="FG125" s="140"/>
      <c r="FH125" s="138"/>
      <c r="FI125" s="139"/>
      <c r="FJ125" s="137"/>
      <c r="FK125" s="140"/>
      <c r="FL125" s="138"/>
      <c r="FM125" s="139"/>
      <c r="FN125" s="137"/>
      <c r="FO125" s="140"/>
      <c r="FP125" s="138"/>
      <c r="FQ125" s="139"/>
      <c r="FR125" s="137"/>
      <c r="FS125" s="140"/>
      <c r="FT125" s="138"/>
      <c r="FU125" s="139"/>
      <c r="FV125" s="137"/>
      <c r="FW125" s="140"/>
      <c r="FX125" s="138"/>
      <c r="FY125" s="139"/>
      <c r="FZ125" s="137"/>
      <c r="GA125" s="140"/>
      <c r="GB125" s="138"/>
      <c r="GC125" s="139"/>
      <c r="GD125" s="137"/>
      <c r="GE125" s="140"/>
      <c r="GF125" s="138"/>
      <c r="GG125" s="139"/>
      <c r="GH125" s="137"/>
      <c r="GI125" s="140"/>
      <c r="GJ125" s="138"/>
      <c r="GK125" s="139"/>
      <c r="GL125" s="137"/>
      <c r="GM125" s="140"/>
      <c r="GN125" s="138"/>
      <c r="GO125" s="139"/>
      <c r="GP125" s="137"/>
      <c r="GQ125" s="140"/>
      <c r="GR125" s="138"/>
      <c r="GS125" s="139"/>
      <c r="GT125" s="137"/>
      <c r="GU125" s="140"/>
      <c r="GV125" s="138"/>
      <c r="GW125" s="139"/>
      <c r="GX125" s="137"/>
      <c r="GY125" s="140"/>
      <c r="GZ125" s="138"/>
      <c r="HA125" s="139"/>
      <c r="HB125" s="137"/>
      <c r="HC125" s="140"/>
      <c r="HD125" s="138"/>
      <c r="HE125" s="139"/>
      <c r="HF125" s="137"/>
      <c r="HG125" s="140"/>
      <c r="HH125" s="138"/>
      <c r="HI125" s="139"/>
      <c r="HJ125" s="137"/>
      <c r="HK125" s="140"/>
      <c r="HL125" s="138"/>
      <c r="HM125" s="139"/>
      <c r="HN125" s="137"/>
      <c r="HO125" s="140"/>
      <c r="HP125" s="138"/>
      <c r="HQ125" s="139"/>
      <c r="HR125" s="137"/>
      <c r="HS125" s="140"/>
      <c r="HT125" s="138"/>
      <c r="HU125" s="139"/>
      <c r="HV125" s="137"/>
      <c r="HW125" s="140"/>
      <c r="HX125" s="138"/>
      <c r="HY125" s="139"/>
      <c r="HZ125" s="137"/>
      <c r="IA125" s="140"/>
      <c r="IB125" s="138"/>
      <c r="IC125" s="139"/>
      <c r="ID125" s="137"/>
      <c r="IE125" s="140"/>
      <c r="IG125" s="708"/>
      <c r="IH125" s="705"/>
      <c r="II125" s="709"/>
      <c r="IK125" s="574">
        <f t="shared" si="41"/>
        <v>574</v>
      </c>
      <c r="IL125" s="141">
        <f t="shared" si="38"/>
        <v>126</v>
      </c>
      <c r="IM125" s="174" t="str">
        <f t="shared" si="39"/>
        <v>42"80</v>
      </c>
      <c r="IN125" s="174" t="str">
        <f t="shared" si="40"/>
        <v>50m DOS</v>
      </c>
    </row>
    <row r="126" spans="1:248" s="141" customFormat="1" ht="15.75" thickBot="1">
      <c r="A126" s="145" t="s">
        <v>519</v>
      </c>
      <c r="B126" s="266" t="s">
        <v>167</v>
      </c>
      <c r="C126" s="133">
        <v>2006</v>
      </c>
      <c r="D126" s="134">
        <f t="shared" si="42"/>
        <v>11</v>
      </c>
      <c r="E126" s="354" t="str">
        <f t="shared" si="35"/>
        <v>Poussin</v>
      </c>
      <c r="F126" s="138"/>
      <c r="G126" s="139"/>
      <c r="H126" s="137"/>
      <c r="I126" s="140"/>
      <c r="J126" s="138"/>
      <c r="K126" s="139"/>
      <c r="L126" s="137"/>
      <c r="M126" s="140"/>
      <c r="N126" s="138"/>
      <c r="O126" s="139"/>
      <c r="P126" s="137"/>
      <c r="Q126" s="140"/>
      <c r="R126" s="138"/>
      <c r="S126" s="139"/>
      <c r="T126" s="137"/>
      <c r="U126" s="140"/>
      <c r="V126" s="138"/>
      <c r="W126" s="139"/>
      <c r="X126" s="137"/>
      <c r="Y126" s="140"/>
      <c r="Z126" s="138" t="s">
        <v>366</v>
      </c>
      <c r="AA126" s="139" t="s">
        <v>1380</v>
      </c>
      <c r="AB126" s="137" t="s">
        <v>478</v>
      </c>
      <c r="AC126" s="140">
        <v>376</v>
      </c>
      <c r="AD126" s="138"/>
      <c r="AE126" s="139"/>
      <c r="AF126" s="137"/>
      <c r="AG126" s="140"/>
      <c r="AH126" s="138"/>
      <c r="AI126" s="139"/>
      <c r="AJ126" s="137"/>
      <c r="AK126" s="140"/>
      <c r="AL126" s="138"/>
      <c r="AM126" s="139"/>
      <c r="AN126" s="137"/>
      <c r="AO126" s="140"/>
      <c r="AP126" s="138"/>
      <c r="AQ126" s="139"/>
      <c r="AR126" s="137"/>
      <c r="AS126" s="140"/>
      <c r="AT126" s="138"/>
      <c r="AU126" s="139"/>
      <c r="AV126" s="137"/>
      <c r="AW126" s="140"/>
      <c r="AX126" s="138"/>
      <c r="AY126" s="139"/>
      <c r="AZ126" s="137"/>
      <c r="BA126" s="140"/>
      <c r="BB126" s="138"/>
      <c r="BC126" s="139"/>
      <c r="BD126" s="137"/>
      <c r="BE126" s="140"/>
      <c r="BF126" s="266">
        <f t="shared" si="37"/>
        <v>12</v>
      </c>
      <c r="BG126" s="354" t="str">
        <f t="shared" si="36"/>
        <v>Benjamin</v>
      </c>
      <c r="BH126" s="138"/>
      <c r="BI126" s="139"/>
      <c r="BJ126" s="137"/>
      <c r="BK126" s="140"/>
      <c r="BL126" s="138"/>
      <c r="BM126" s="139"/>
      <c r="BN126" s="137"/>
      <c r="BO126" s="140"/>
      <c r="BP126" s="138"/>
      <c r="BQ126" s="139"/>
      <c r="BR126" s="137"/>
      <c r="BS126" s="140"/>
      <c r="BT126" s="138"/>
      <c r="BU126" s="139"/>
      <c r="BV126" s="137"/>
      <c r="BW126" s="140"/>
      <c r="BX126" s="138"/>
      <c r="BY126" s="139"/>
      <c r="BZ126" s="137"/>
      <c r="CA126" s="140"/>
      <c r="CB126" s="138"/>
      <c r="CC126" s="139"/>
      <c r="CD126" s="137"/>
      <c r="CE126" s="140"/>
      <c r="CF126" s="138" t="s">
        <v>365</v>
      </c>
      <c r="CG126" s="139" t="s">
        <v>1467</v>
      </c>
      <c r="CH126" s="137" t="s">
        <v>1085</v>
      </c>
      <c r="CI126" s="140">
        <v>431</v>
      </c>
      <c r="CJ126" s="138"/>
      <c r="CK126" s="139"/>
      <c r="CL126" s="137"/>
      <c r="CM126" s="140"/>
      <c r="CN126" s="138"/>
      <c r="CO126" s="139"/>
      <c r="CP126" s="137"/>
      <c r="CQ126" s="140"/>
      <c r="CR126" s="138"/>
      <c r="CS126" s="139"/>
      <c r="CT126" s="137"/>
      <c r="CU126" s="140"/>
      <c r="CV126" s="138"/>
      <c r="CW126" s="139"/>
      <c r="CX126" s="137"/>
      <c r="CY126" s="140"/>
      <c r="CZ126" s="138"/>
      <c r="DA126" s="139"/>
      <c r="DB126" s="137"/>
      <c r="DC126" s="140"/>
      <c r="DD126" s="138"/>
      <c r="DE126" s="139"/>
      <c r="DF126" s="137"/>
      <c r="DG126" s="140"/>
      <c r="DH126" s="138"/>
      <c r="DI126" s="139"/>
      <c r="DJ126" s="137"/>
      <c r="DK126" s="140"/>
      <c r="DL126" s="138"/>
      <c r="DM126" s="139"/>
      <c r="DN126" s="137"/>
      <c r="DO126" s="140"/>
      <c r="DP126" s="138"/>
      <c r="DQ126" s="139"/>
      <c r="DR126" s="137"/>
      <c r="DS126" s="140"/>
      <c r="DT126" s="138"/>
      <c r="DU126" s="139"/>
      <c r="DV126" s="137"/>
      <c r="DW126" s="140"/>
      <c r="DX126" s="138" t="s">
        <v>365</v>
      </c>
      <c r="DY126" s="139" t="s">
        <v>1122</v>
      </c>
      <c r="DZ126" s="137" t="s">
        <v>351</v>
      </c>
      <c r="EA126" s="140">
        <v>473</v>
      </c>
      <c r="EB126" s="138"/>
      <c r="EC126" s="139"/>
      <c r="ED126" s="137"/>
      <c r="EE126" s="140"/>
      <c r="EF126" s="138"/>
      <c r="EG126" s="139"/>
      <c r="EH126" s="137"/>
      <c r="EI126" s="140"/>
      <c r="EJ126" s="138"/>
      <c r="EK126" s="139"/>
      <c r="EL126" s="137"/>
      <c r="EM126" s="140"/>
      <c r="EN126" s="138"/>
      <c r="EO126" s="139"/>
      <c r="EP126" s="137"/>
      <c r="EQ126" s="140"/>
      <c r="ER126" s="138"/>
      <c r="ES126" s="139"/>
      <c r="ET126" s="137"/>
      <c r="EU126" s="140"/>
      <c r="EV126" s="138"/>
      <c r="EW126" s="139"/>
      <c r="EX126" s="137"/>
      <c r="EY126" s="140"/>
      <c r="EZ126" s="138" t="s">
        <v>83</v>
      </c>
      <c r="FA126" s="139" t="s">
        <v>1201</v>
      </c>
      <c r="FB126" s="137" t="s">
        <v>349</v>
      </c>
      <c r="FC126" s="140">
        <v>478</v>
      </c>
      <c r="FD126" s="138"/>
      <c r="FE126" s="139"/>
      <c r="FF126" s="137"/>
      <c r="FG126" s="140"/>
      <c r="FH126" s="138"/>
      <c r="FI126" s="139"/>
      <c r="FJ126" s="137"/>
      <c r="FK126" s="140"/>
      <c r="FL126" s="138"/>
      <c r="FM126" s="139"/>
      <c r="FN126" s="137"/>
      <c r="FO126" s="140"/>
      <c r="FP126" s="138"/>
      <c r="FQ126" s="139"/>
      <c r="FR126" s="137"/>
      <c r="FS126" s="140"/>
      <c r="FT126" s="138"/>
      <c r="FU126" s="139"/>
      <c r="FV126" s="137"/>
      <c r="FW126" s="140"/>
      <c r="FX126" s="138"/>
      <c r="FY126" s="139"/>
      <c r="FZ126" s="137"/>
      <c r="GA126" s="140"/>
      <c r="GB126" s="138"/>
      <c r="GC126" s="139"/>
      <c r="GD126" s="137"/>
      <c r="GE126" s="140"/>
      <c r="GF126" s="138"/>
      <c r="GG126" s="139"/>
      <c r="GH126" s="137"/>
      <c r="GI126" s="140"/>
      <c r="GJ126" s="138"/>
      <c r="GK126" s="139"/>
      <c r="GL126" s="137"/>
      <c r="GM126" s="140"/>
      <c r="GN126" s="138"/>
      <c r="GO126" s="139"/>
      <c r="GP126" s="137"/>
      <c r="GQ126" s="140"/>
      <c r="GR126" s="138"/>
      <c r="GS126" s="139"/>
      <c r="GT126" s="137"/>
      <c r="GU126" s="140"/>
      <c r="GV126" s="138"/>
      <c r="GW126" s="139"/>
      <c r="GX126" s="137"/>
      <c r="GY126" s="140"/>
      <c r="GZ126" s="138"/>
      <c r="HA126" s="139"/>
      <c r="HB126" s="137"/>
      <c r="HC126" s="140"/>
      <c r="HD126" s="138"/>
      <c r="HE126" s="139"/>
      <c r="HF126" s="137"/>
      <c r="HG126" s="140"/>
      <c r="HH126" s="138"/>
      <c r="HI126" s="139"/>
      <c r="HJ126" s="137"/>
      <c r="HK126" s="140"/>
      <c r="HL126" s="138"/>
      <c r="HM126" s="139"/>
      <c r="HN126" s="137"/>
      <c r="HO126" s="140"/>
      <c r="HP126" s="138"/>
      <c r="HQ126" s="139"/>
      <c r="HR126" s="137"/>
      <c r="HS126" s="140"/>
      <c r="HT126" s="138"/>
      <c r="HU126" s="139"/>
      <c r="HV126" s="137"/>
      <c r="HW126" s="140"/>
      <c r="HX126" s="138"/>
      <c r="HY126" s="139"/>
      <c r="HZ126" s="137"/>
      <c r="IA126" s="140"/>
      <c r="IB126" s="138"/>
      <c r="IC126" s="139"/>
      <c r="ID126" s="137"/>
      <c r="IE126" s="140"/>
      <c r="IG126" s="708"/>
      <c r="IH126" s="705"/>
      <c r="II126" s="709"/>
      <c r="IK126" s="574">
        <f t="shared" si="41"/>
        <v>478</v>
      </c>
      <c r="IL126" s="141">
        <f t="shared" si="38"/>
        <v>154</v>
      </c>
      <c r="IM126" s="174" t="str">
        <f t="shared" si="39"/>
        <v>1'35"46</v>
      </c>
      <c r="IN126" s="174" t="str">
        <f t="shared" si="40"/>
        <v>100m DOS</v>
      </c>
    </row>
    <row r="127" spans="1:248" s="141" customFormat="1" ht="15.75" thickBot="1">
      <c r="A127" s="145" t="s">
        <v>519</v>
      </c>
      <c r="B127" s="266" t="s">
        <v>167</v>
      </c>
      <c r="C127" s="133">
        <v>2006</v>
      </c>
      <c r="D127" s="134">
        <f t="shared" si="42"/>
        <v>11</v>
      </c>
      <c r="E127" s="354" t="str">
        <f>VLOOKUP(INDEX(CAT,MATCH(D127,CAT)+1)-1,categorie,2,TRUE)</f>
        <v>Poussin</v>
      </c>
      <c r="F127" s="138"/>
      <c r="G127" s="139"/>
      <c r="H127" s="137"/>
      <c r="I127" s="140"/>
      <c r="J127" s="138"/>
      <c r="K127" s="139"/>
      <c r="L127" s="137"/>
      <c r="M127" s="140"/>
      <c r="N127" s="138"/>
      <c r="O127" s="139"/>
      <c r="P127" s="137"/>
      <c r="Q127" s="140"/>
      <c r="R127" s="138"/>
      <c r="S127" s="139"/>
      <c r="T127" s="137"/>
      <c r="U127" s="140"/>
      <c r="V127" s="138"/>
      <c r="W127" s="139"/>
      <c r="X127" s="137"/>
      <c r="Y127" s="140"/>
      <c r="Z127" s="138"/>
      <c r="AA127" s="139"/>
      <c r="AB127" s="137"/>
      <c r="AC127" s="140"/>
      <c r="AD127" s="138"/>
      <c r="AE127" s="139"/>
      <c r="AF127" s="137"/>
      <c r="AG127" s="140"/>
      <c r="AH127" s="138"/>
      <c r="AI127" s="139"/>
      <c r="AJ127" s="137"/>
      <c r="AK127" s="140"/>
      <c r="AL127" s="138"/>
      <c r="AM127" s="139"/>
      <c r="AN127" s="137"/>
      <c r="AO127" s="140"/>
      <c r="AP127" s="138"/>
      <c r="AQ127" s="139"/>
      <c r="AR127" s="137"/>
      <c r="AS127" s="140"/>
      <c r="AT127" s="138"/>
      <c r="AU127" s="139"/>
      <c r="AV127" s="137"/>
      <c r="AW127" s="140"/>
      <c r="AX127" s="138"/>
      <c r="AY127" s="139"/>
      <c r="AZ127" s="137"/>
      <c r="BA127" s="140"/>
      <c r="BB127" s="138"/>
      <c r="BC127" s="139"/>
      <c r="BD127" s="137"/>
      <c r="BE127" s="140"/>
      <c r="BF127" s="266">
        <f t="shared" si="37"/>
        <v>12</v>
      </c>
      <c r="BG127" s="354" t="str">
        <f t="shared" si="36"/>
        <v>Benjamin</v>
      </c>
      <c r="BH127" s="138"/>
      <c r="BI127" s="139"/>
      <c r="BJ127" s="137"/>
      <c r="BK127" s="140"/>
      <c r="BL127" s="138"/>
      <c r="BM127" s="139"/>
      <c r="BN127" s="137"/>
      <c r="BO127" s="140"/>
      <c r="BP127" s="138"/>
      <c r="BQ127" s="139"/>
      <c r="BR127" s="137"/>
      <c r="BS127" s="140"/>
      <c r="BT127" s="138"/>
      <c r="BU127" s="139"/>
      <c r="BV127" s="137"/>
      <c r="BW127" s="140"/>
      <c r="BX127" s="138"/>
      <c r="BY127" s="139"/>
      <c r="BZ127" s="137"/>
      <c r="CA127" s="140"/>
      <c r="CB127" s="138"/>
      <c r="CC127" s="139"/>
      <c r="CD127" s="137"/>
      <c r="CE127" s="140"/>
      <c r="CF127" s="138"/>
      <c r="CG127" s="139"/>
      <c r="CH127" s="137"/>
      <c r="CI127" s="140"/>
      <c r="CJ127" s="138"/>
      <c r="CK127" s="139"/>
      <c r="CL127" s="137"/>
      <c r="CM127" s="140"/>
      <c r="CN127" s="138"/>
      <c r="CO127" s="139"/>
      <c r="CP127" s="137"/>
      <c r="CQ127" s="140"/>
      <c r="CR127" s="138"/>
      <c r="CS127" s="139"/>
      <c r="CT127" s="137"/>
      <c r="CU127" s="140"/>
      <c r="CV127" s="138"/>
      <c r="CW127" s="139"/>
      <c r="CX127" s="137"/>
      <c r="CY127" s="140"/>
      <c r="CZ127" s="138"/>
      <c r="DA127" s="139"/>
      <c r="DB127" s="137"/>
      <c r="DC127" s="140"/>
      <c r="DD127" s="138"/>
      <c r="DE127" s="139"/>
      <c r="DF127" s="137"/>
      <c r="DG127" s="140"/>
      <c r="DH127" s="138"/>
      <c r="DI127" s="139"/>
      <c r="DJ127" s="137"/>
      <c r="DK127" s="140"/>
      <c r="DL127" s="138"/>
      <c r="DM127" s="139"/>
      <c r="DN127" s="137"/>
      <c r="DO127" s="140"/>
      <c r="DP127" s="138"/>
      <c r="DQ127" s="139"/>
      <c r="DR127" s="137"/>
      <c r="DS127" s="140"/>
      <c r="DT127" s="138"/>
      <c r="DU127" s="139"/>
      <c r="DV127" s="137"/>
      <c r="DW127" s="140"/>
      <c r="DX127" s="138" t="s">
        <v>366</v>
      </c>
      <c r="DY127" s="139" t="s">
        <v>1123</v>
      </c>
      <c r="DZ127" s="137" t="s">
        <v>355</v>
      </c>
      <c r="EA127" s="140">
        <v>491</v>
      </c>
      <c r="EB127" s="138"/>
      <c r="EC127" s="139"/>
      <c r="ED127" s="137"/>
      <c r="EE127" s="140"/>
      <c r="EF127" s="138"/>
      <c r="EG127" s="139"/>
      <c r="EH127" s="137"/>
      <c r="EI127" s="140"/>
      <c r="EJ127" s="138"/>
      <c r="EK127" s="139"/>
      <c r="EL127" s="137"/>
      <c r="EM127" s="140"/>
      <c r="EN127" s="138"/>
      <c r="EO127" s="139"/>
      <c r="EP127" s="137"/>
      <c r="EQ127" s="140"/>
      <c r="ER127" s="138"/>
      <c r="ES127" s="139"/>
      <c r="ET127" s="137"/>
      <c r="EU127" s="140"/>
      <c r="EV127" s="138"/>
      <c r="EW127" s="139"/>
      <c r="EX127" s="137"/>
      <c r="EY127" s="140"/>
      <c r="EZ127" s="138" t="s">
        <v>365</v>
      </c>
      <c r="FA127" s="139" t="s">
        <v>1202</v>
      </c>
      <c r="FB127" s="137" t="s">
        <v>596</v>
      </c>
      <c r="FC127" s="140">
        <v>527</v>
      </c>
      <c r="FD127" s="138"/>
      <c r="FE127" s="139"/>
      <c r="FF127" s="137"/>
      <c r="FG127" s="140"/>
      <c r="FH127" s="138"/>
      <c r="FI127" s="139"/>
      <c r="FJ127" s="137"/>
      <c r="FK127" s="140"/>
      <c r="FL127" s="138"/>
      <c r="FM127" s="139"/>
      <c r="FN127" s="137"/>
      <c r="FO127" s="140"/>
      <c r="FP127" s="138"/>
      <c r="FQ127" s="139"/>
      <c r="FR127" s="137"/>
      <c r="FS127" s="140"/>
      <c r="FT127" s="138"/>
      <c r="FU127" s="139"/>
      <c r="FV127" s="137"/>
      <c r="FW127" s="140"/>
      <c r="FX127" s="138"/>
      <c r="FY127" s="139"/>
      <c r="FZ127" s="137"/>
      <c r="GA127" s="140"/>
      <c r="GB127" s="138"/>
      <c r="GC127" s="139"/>
      <c r="GD127" s="137"/>
      <c r="GE127" s="140"/>
      <c r="GF127" s="138"/>
      <c r="GG127" s="139"/>
      <c r="GH127" s="137"/>
      <c r="GI127" s="140"/>
      <c r="GJ127" s="138"/>
      <c r="GK127" s="139"/>
      <c r="GL127" s="137"/>
      <c r="GM127" s="140"/>
      <c r="GN127" s="138"/>
      <c r="GO127" s="139"/>
      <c r="GP127" s="137"/>
      <c r="GQ127" s="140"/>
      <c r="GR127" s="138"/>
      <c r="GS127" s="139"/>
      <c r="GT127" s="137"/>
      <c r="GU127" s="140"/>
      <c r="GV127" s="138"/>
      <c r="GW127" s="139"/>
      <c r="GX127" s="137"/>
      <c r="GY127" s="140"/>
      <c r="GZ127" s="138"/>
      <c r="HA127" s="139"/>
      <c r="HB127" s="137"/>
      <c r="HC127" s="140"/>
      <c r="HD127" s="138"/>
      <c r="HE127" s="139"/>
      <c r="HF127" s="137"/>
      <c r="HG127" s="140"/>
      <c r="HH127" s="138"/>
      <c r="HI127" s="139"/>
      <c r="HJ127" s="137"/>
      <c r="HK127" s="140"/>
      <c r="HL127" s="138"/>
      <c r="HM127" s="139"/>
      <c r="HN127" s="137"/>
      <c r="HO127" s="140"/>
      <c r="HP127" s="138"/>
      <c r="HQ127" s="139"/>
      <c r="HR127" s="137"/>
      <c r="HS127" s="140"/>
      <c r="HT127" s="138"/>
      <c r="HU127" s="139"/>
      <c r="HV127" s="137"/>
      <c r="HW127" s="140"/>
      <c r="HX127" s="138"/>
      <c r="HY127" s="139"/>
      <c r="HZ127" s="137"/>
      <c r="IA127" s="140"/>
      <c r="IB127" s="138"/>
      <c r="IC127" s="139"/>
      <c r="ID127" s="137"/>
      <c r="IE127" s="140"/>
      <c r="IG127" s="708"/>
      <c r="IH127" s="705"/>
      <c r="II127" s="709"/>
      <c r="IK127" s="574">
        <f t="shared" si="41"/>
        <v>527</v>
      </c>
      <c r="IL127" s="141">
        <f t="shared" si="38"/>
        <v>154</v>
      </c>
      <c r="IM127" s="174" t="str">
        <f t="shared" si="39"/>
        <v>47"84</v>
      </c>
      <c r="IN127" s="174" t="str">
        <f t="shared" si="40"/>
        <v>50m BRA</v>
      </c>
    </row>
    <row r="128" spans="1:248" s="141" customFormat="1" ht="15.75" thickBot="1">
      <c r="A128" s="145" t="s">
        <v>519</v>
      </c>
      <c r="B128" s="266" t="s">
        <v>167</v>
      </c>
      <c r="C128" s="133">
        <v>2006</v>
      </c>
      <c r="D128" s="134">
        <f t="shared" si="42"/>
        <v>11</v>
      </c>
      <c r="E128" s="354" t="str">
        <f>VLOOKUP(INDEX(CAT,MATCH(D128,CAT)+1)-1,categorie,2,TRUE)</f>
        <v>Poussin</v>
      </c>
      <c r="F128" s="138"/>
      <c r="G128" s="139"/>
      <c r="H128" s="137"/>
      <c r="I128" s="140"/>
      <c r="J128" s="138"/>
      <c r="K128" s="139"/>
      <c r="L128" s="137"/>
      <c r="M128" s="140"/>
      <c r="N128" s="138"/>
      <c r="O128" s="139"/>
      <c r="P128" s="137"/>
      <c r="Q128" s="140"/>
      <c r="R128" s="138"/>
      <c r="S128" s="139"/>
      <c r="T128" s="137"/>
      <c r="U128" s="140"/>
      <c r="V128" s="138"/>
      <c r="W128" s="139"/>
      <c r="X128" s="137"/>
      <c r="Y128" s="140"/>
      <c r="Z128" s="138"/>
      <c r="AA128" s="139"/>
      <c r="AB128" s="137"/>
      <c r="AC128" s="140"/>
      <c r="AD128" s="138"/>
      <c r="AE128" s="139"/>
      <c r="AF128" s="137"/>
      <c r="AG128" s="140"/>
      <c r="AH128" s="138"/>
      <c r="AI128" s="139"/>
      <c r="AJ128" s="137"/>
      <c r="AK128" s="140"/>
      <c r="AL128" s="138"/>
      <c r="AM128" s="139"/>
      <c r="AN128" s="137"/>
      <c r="AO128" s="140"/>
      <c r="AP128" s="138"/>
      <c r="AQ128" s="139"/>
      <c r="AR128" s="137"/>
      <c r="AS128" s="140"/>
      <c r="AT128" s="138"/>
      <c r="AU128" s="139"/>
      <c r="AV128" s="137"/>
      <c r="AW128" s="140"/>
      <c r="AX128" s="138"/>
      <c r="AY128" s="139"/>
      <c r="AZ128" s="137"/>
      <c r="BA128" s="140"/>
      <c r="BB128" s="138"/>
      <c r="BC128" s="139"/>
      <c r="BD128" s="137"/>
      <c r="BE128" s="140"/>
      <c r="BF128" s="266">
        <f t="shared" si="37"/>
        <v>12</v>
      </c>
      <c r="BG128" s="354" t="str">
        <f t="shared" si="36"/>
        <v>Benjamin</v>
      </c>
      <c r="BH128" s="138"/>
      <c r="BI128" s="139"/>
      <c r="BJ128" s="137"/>
      <c r="BK128" s="140"/>
      <c r="BL128" s="138"/>
      <c r="BM128" s="139"/>
      <c r="BN128" s="137"/>
      <c r="BO128" s="140"/>
      <c r="BP128" s="138"/>
      <c r="BQ128" s="139"/>
      <c r="BR128" s="137"/>
      <c r="BS128" s="140"/>
      <c r="BT128" s="138"/>
      <c r="BU128" s="139"/>
      <c r="BV128" s="137"/>
      <c r="BW128" s="140"/>
      <c r="BX128" s="138"/>
      <c r="BY128" s="139"/>
      <c r="BZ128" s="137"/>
      <c r="CA128" s="140"/>
      <c r="CB128" s="138"/>
      <c r="CC128" s="139"/>
      <c r="CD128" s="137"/>
      <c r="CE128" s="140"/>
      <c r="CF128" s="138"/>
      <c r="CG128" s="139"/>
      <c r="CH128" s="137"/>
      <c r="CI128" s="140"/>
      <c r="CJ128" s="138"/>
      <c r="CK128" s="139"/>
      <c r="CL128" s="137"/>
      <c r="CM128" s="140"/>
      <c r="CN128" s="138"/>
      <c r="CO128" s="139"/>
      <c r="CP128" s="137"/>
      <c r="CQ128" s="140"/>
      <c r="CR128" s="138"/>
      <c r="CS128" s="139"/>
      <c r="CT128" s="137"/>
      <c r="CU128" s="140"/>
      <c r="CV128" s="138"/>
      <c r="CW128" s="139"/>
      <c r="CX128" s="137"/>
      <c r="CY128" s="140"/>
      <c r="CZ128" s="138"/>
      <c r="DA128" s="139"/>
      <c r="DB128" s="137"/>
      <c r="DC128" s="140"/>
      <c r="DD128" s="138"/>
      <c r="DE128" s="139"/>
      <c r="DF128" s="137"/>
      <c r="DG128" s="140"/>
      <c r="DH128" s="138"/>
      <c r="DI128" s="139"/>
      <c r="DJ128" s="137"/>
      <c r="DK128" s="140"/>
      <c r="DL128" s="138"/>
      <c r="DM128" s="139"/>
      <c r="DN128" s="137"/>
      <c r="DO128" s="140"/>
      <c r="DP128" s="138"/>
      <c r="DQ128" s="139"/>
      <c r="DR128" s="137"/>
      <c r="DS128" s="140"/>
      <c r="DT128" s="138"/>
      <c r="DU128" s="139"/>
      <c r="DV128" s="137"/>
      <c r="DW128" s="140"/>
      <c r="DX128" s="138"/>
      <c r="DY128" s="139"/>
      <c r="DZ128" s="137"/>
      <c r="EA128" s="140"/>
      <c r="EB128" s="138"/>
      <c r="EC128" s="139"/>
      <c r="ED128" s="137"/>
      <c r="EE128" s="140"/>
      <c r="EF128" s="138"/>
      <c r="EG128" s="139"/>
      <c r="EH128" s="137"/>
      <c r="EI128" s="140"/>
      <c r="EJ128" s="138"/>
      <c r="EK128" s="139"/>
      <c r="EL128" s="137"/>
      <c r="EM128" s="140"/>
      <c r="EN128" s="138"/>
      <c r="EO128" s="139"/>
      <c r="EP128" s="137"/>
      <c r="EQ128" s="140"/>
      <c r="ER128" s="138"/>
      <c r="ES128" s="139"/>
      <c r="ET128" s="137"/>
      <c r="EU128" s="140"/>
      <c r="EV128" s="138"/>
      <c r="EW128" s="139"/>
      <c r="EX128" s="137"/>
      <c r="EY128" s="140"/>
      <c r="EZ128" s="138" t="s">
        <v>366</v>
      </c>
      <c r="FA128" s="139" t="s">
        <v>1203</v>
      </c>
      <c r="FB128" s="137" t="s">
        <v>604</v>
      </c>
      <c r="FC128" s="140">
        <v>511</v>
      </c>
      <c r="FD128" s="138"/>
      <c r="FE128" s="139"/>
      <c r="FF128" s="137"/>
      <c r="FG128" s="140"/>
      <c r="FH128" s="138"/>
      <c r="FI128" s="139"/>
      <c r="FJ128" s="137"/>
      <c r="FK128" s="140"/>
      <c r="FL128" s="138"/>
      <c r="FM128" s="139"/>
      <c r="FN128" s="137"/>
      <c r="FO128" s="140"/>
      <c r="FP128" s="138"/>
      <c r="FQ128" s="139"/>
      <c r="FR128" s="137"/>
      <c r="FS128" s="140"/>
      <c r="FT128" s="138"/>
      <c r="FU128" s="139"/>
      <c r="FV128" s="137"/>
      <c r="FW128" s="140"/>
      <c r="FX128" s="138"/>
      <c r="FY128" s="139"/>
      <c r="FZ128" s="137"/>
      <c r="GA128" s="140"/>
      <c r="GB128" s="138"/>
      <c r="GC128" s="139"/>
      <c r="GD128" s="137"/>
      <c r="GE128" s="140"/>
      <c r="GF128" s="138"/>
      <c r="GG128" s="139"/>
      <c r="GH128" s="137"/>
      <c r="GI128" s="140"/>
      <c r="GJ128" s="138"/>
      <c r="GK128" s="139"/>
      <c r="GL128" s="137"/>
      <c r="GM128" s="140"/>
      <c r="GN128" s="138"/>
      <c r="GO128" s="139"/>
      <c r="GP128" s="137"/>
      <c r="GQ128" s="140"/>
      <c r="GR128" s="138"/>
      <c r="GS128" s="139"/>
      <c r="GT128" s="137"/>
      <c r="GU128" s="140"/>
      <c r="GV128" s="138"/>
      <c r="GW128" s="139"/>
      <c r="GX128" s="137"/>
      <c r="GY128" s="140"/>
      <c r="GZ128" s="138"/>
      <c r="HA128" s="139"/>
      <c r="HB128" s="137"/>
      <c r="HC128" s="140"/>
      <c r="HD128" s="138"/>
      <c r="HE128" s="139"/>
      <c r="HF128" s="137"/>
      <c r="HG128" s="140"/>
      <c r="HH128" s="138"/>
      <c r="HI128" s="139"/>
      <c r="HJ128" s="137"/>
      <c r="HK128" s="140"/>
      <c r="HL128" s="138"/>
      <c r="HM128" s="139"/>
      <c r="HN128" s="137"/>
      <c r="HO128" s="140"/>
      <c r="HP128" s="138"/>
      <c r="HQ128" s="139"/>
      <c r="HR128" s="137"/>
      <c r="HS128" s="140"/>
      <c r="HT128" s="138"/>
      <c r="HU128" s="139"/>
      <c r="HV128" s="137"/>
      <c r="HW128" s="140"/>
      <c r="HX128" s="138"/>
      <c r="HY128" s="139"/>
      <c r="HZ128" s="137"/>
      <c r="IA128" s="140"/>
      <c r="IB128" s="138"/>
      <c r="IC128" s="139"/>
      <c r="ID128" s="137"/>
      <c r="IE128" s="140"/>
      <c r="IG128" s="708"/>
      <c r="IH128" s="705"/>
      <c r="II128" s="709"/>
      <c r="IK128" s="574">
        <f t="shared" si="41"/>
        <v>511</v>
      </c>
      <c r="IL128" s="141">
        <f t="shared" si="38"/>
        <v>154</v>
      </c>
      <c r="IM128" s="174" t="str">
        <f t="shared" si="39"/>
        <v>1'46"83</v>
      </c>
      <c r="IN128" s="174" t="str">
        <f t="shared" si="40"/>
        <v>100m BRA</v>
      </c>
    </row>
    <row r="129" spans="1:248" s="141" customFormat="1" ht="15.75" thickBot="1">
      <c r="A129" s="145" t="s">
        <v>519</v>
      </c>
      <c r="B129" s="266" t="s">
        <v>167</v>
      </c>
      <c r="C129" s="133">
        <v>2006</v>
      </c>
      <c r="D129" s="134">
        <f t="shared" si="42"/>
        <v>11</v>
      </c>
      <c r="E129" s="354" t="str">
        <f>VLOOKUP(INDEX(CAT,MATCH(D129,CAT)+1)-1,categorie,2,TRUE)</f>
        <v>Poussin</v>
      </c>
      <c r="F129" s="138"/>
      <c r="G129" s="139"/>
      <c r="H129" s="137"/>
      <c r="I129" s="140"/>
      <c r="J129" s="138"/>
      <c r="K129" s="139"/>
      <c r="L129" s="137"/>
      <c r="M129" s="140"/>
      <c r="N129" s="138"/>
      <c r="O129" s="139"/>
      <c r="P129" s="137"/>
      <c r="Q129" s="140"/>
      <c r="R129" s="138"/>
      <c r="S129" s="139"/>
      <c r="T129" s="137"/>
      <c r="U129" s="140"/>
      <c r="V129" s="138"/>
      <c r="W129" s="139"/>
      <c r="X129" s="137"/>
      <c r="Y129" s="140"/>
      <c r="Z129" s="138"/>
      <c r="AA129" s="139"/>
      <c r="AB129" s="137"/>
      <c r="AC129" s="140"/>
      <c r="AD129" s="138"/>
      <c r="AE129" s="139"/>
      <c r="AF129" s="137"/>
      <c r="AG129" s="140"/>
      <c r="AH129" s="138"/>
      <c r="AI129" s="139"/>
      <c r="AJ129" s="137"/>
      <c r="AK129" s="140"/>
      <c r="AL129" s="138"/>
      <c r="AM129" s="139"/>
      <c r="AN129" s="137"/>
      <c r="AO129" s="140"/>
      <c r="AP129" s="138"/>
      <c r="AQ129" s="139"/>
      <c r="AR129" s="137"/>
      <c r="AS129" s="140"/>
      <c r="AT129" s="138"/>
      <c r="AU129" s="139"/>
      <c r="AV129" s="137"/>
      <c r="AW129" s="140"/>
      <c r="AX129" s="138"/>
      <c r="AY129" s="139"/>
      <c r="AZ129" s="137"/>
      <c r="BA129" s="140"/>
      <c r="BB129" s="138"/>
      <c r="BC129" s="139"/>
      <c r="BD129" s="137"/>
      <c r="BE129" s="140"/>
      <c r="BF129" s="266">
        <f t="shared" si="37"/>
        <v>12</v>
      </c>
      <c r="BG129" s="354" t="str">
        <f t="shared" si="36"/>
        <v>Benjamin</v>
      </c>
      <c r="BH129" s="138"/>
      <c r="BI129" s="139"/>
      <c r="BJ129" s="137"/>
      <c r="BK129" s="140"/>
      <c r="BL129" s="138"/>
      <c r="BM129" s="139"/>
      <c r="BN129" s="137"/>
      <c r="BO129" s="140"/>
      <c r="BP129" s="138"/>
      <c r="BQ129" s="139"/>
      <c r="BR129" s="137"/>
      <c r="BS129" s="140"/>
      <c r="BT129" s="138"/>
      <c r="BU129" s="139"/>
      <c r="BV129" s="137"/>
      <c r="BW129" s="140"/>
      <c r="BX129" s="138"/>
      <c r="BY129" s="139"/>
      <c r="BZ129" s="137"/>
      <c r="CA129" s="140"/>
      <c r="CB129" s="138"/>
      <c r="CC129" s="139"/>
      <c r="CD129" s="137"/>
      <c r="CE129" s="140"/>
      <c r="CF129" s="138"/>
      <c r="CG129" s="139"/>
      <c r="CH129" s="137"/>
      <c r="CI129" s="140"/>
      <c r="CJ129" s="138"/>
      <c r="CK129" s="139"/>
      <c r="CL129" s="137"/>
      <c r="CM129" s="140"/>
      <c r="CN129" s="138"/>
      <c r="CO129" s="139"/>
      <c r="CP129" s="137"/>
      <c r="CQ129" s="140"/>
      <c r="CR129" s="138"/>
      <c r="CS129" s="139"/>
      <c r="CT129" s="137"/>
      <c r="CU129" s="140"/>
      <c r="CV129" s="138"/>
      <c r="CW129" s="139"/>
      <c r="CX129" s="137"/>
      <c r="CY129" s="140"/>
      <c r="CZ129" s="138"/>
      <c r="DA129" s="139"/>
      <c r="DB129" s="137"/>
      <c r="DC129" s="140"/>
      <c r="DD129" s="138"/>
      <c r="DE129" s="139"/>
      <c r="DF129" s="137"/>
      <c r="DG129" s="140"/>
      <c r="DH129" s="138"/>
      <c r="DI129" s="139"/>
      <c r="DJ129" s="137"/>
      <c r="DK129" s="140"/>
      <c r="DL129" s="138"/>
      <c r="DM129" s="139"/>
      <c r="DN129" s="137"/>
      <c r="DO129" s="140"/>
      <c r="DP129" s="138"/>
      <c r="DQ129" s="139"/>
      <c r="DR129" s="137"/>
      <c r="DS129" s="140"/>
      <c r="DT129" s="138"/>
      <c r="DU129" s="139"/>
      <c r="DV129" s="137"/>
      <c r="DW129" s="140"/>
      <c r="DX129" s="138"/>
      <c r="DY129" s="139"/>
      <c r="DZ129" s="137"/>
      <c r="EA129" s="140"/>
      <c r="EB129" s="138"/>
      <c r="EC129" s="139"/>
      <c r="ED129" s="137"/>
      <c r="EE129" s="140"/>
      <c r="EF129" s="138"/>
      <c r="EG129" s="139"/>
      <c r="EH129" s="137"/>
      <c r="EI129" s="140"/>
      <c r="EJ129" s="138"/>
      <c r="EK129" s="139"/>
      <c r="EL129" s="137"/>
      <c r="EM129" s="140"/>
      <c r="EN129" s="138"/>
      <c r="EO129" s="139"/>
      <c r="EP129" s="137"/>
      <c r="EQ129" s="140"/>
      <c r="ER129" s="138"/>
      <c r="ES129" s="139"/>
      <c r="ET129" s="137"/>
      <c r="EU129" s="140"/>
      <c r="EV129" s="138"/>
      <c r="EW129" s="139"/>
      <c r="EX129" s="137"/>
      <c r="EY129" s="140"/>
      <c r="EZ129" s="138"/>
      <c r="FA129" s="139"/>
      <c r="FB129" s="137"/>
      <c r="FC129" s="140"/>
      <c r="FD129" s="138"/>
      <c r="FE129" s="139"/>
      <c r="FF129" s="137"/>
      <c r="FG129" s="140"/>
      <c r="FH129" s="138"/>
      <c r="FI129" s="139"/>
      <c r="FJ129" s="137"/>
      <c r="FK129" s="140"/>
      <c r="FL129" s="138"/>
      <c r="FM129" s="139"/>
      <c r="FN129" s="137"/>
      <c r="FO129" s="140"/>
      <c r="FP129" s="138"/>
      <c r="FQ129" s="139"/>
      <c r="FR129" s="137"/>
      <c r="FS129" s="140"/>
      <c r="FT129" s="138"/>
      <c r="FU129" s="139"/>
      <c r="FV129" s="137"/>
      <c r="FW129" s="140"/>
      <c r="FX129" s="138"/>
      <c r="FY129" s="139"/>
      <c r="FZ129" s="137"/>
      <c r="GA129" s="140"/>
      <c r="GB129" s="138"/>
      <c r="GC129" s="139"/>
      <c r="GD129" s="137"/>
      <c r="GE129" s="140"/>
      <c r="GF129" s="138"/>
      <c r="GG129" s="139"/>
      <c r="GH129" s="137"/>
      <c r="GI129" s="140"/>
      <c r="GJ129" s="138"/>
      <c r="GK129" s="139"/>
      <c r="GL129" s="137"/>
      <c r="GM129" s="140"/>
      <c r="GN129" s="138"/>
      <c r="GO129" s="139"/>
      <c r="GP129" s="137"/>
      <c r="GQ129" s="140"/>
      <c r="GR129" s="138"/>
      <c r="GS129" s="139"/>
      <c r="GT129" s="137"/>
      <c r="GU129" s="140"/>
      <c r="GV129" s="138"/>
      <c r="GW129" s="139"/>
      <c r="GX129" s="137"/>
      <c r="GY129" s="140"/>
      <c r="GZ129" s="138"/>
      <c r="HA129" s="139"/>
      <c r="HB129" s="137"/>
      <c r="HC129" s="140"/>
      <c r="HD129" s="138"/>
      <c r="HE129" s="139"/>
      <c r="HF129" s="137"/>
      <c r="HG129" s="140"/>
      <c r="HH129" s="138"/>
      <c r="HI129" s="139"/>
      <c r="HJ129" s="137"/>
      <c r="HK129" s="140"/>
      <c r="HL129" s="138"/>
      <c r="HM129" s="139"/>
      <c r="HN129" s="137"/>
      <c r="HO129" s="140"/>
      <c r="HP129" s="138"/>
      <c r="HQ129" s="139"/>
      <c r="HR129" s="137"/>
      <c r="HS129" s="140"/>
      <c r="HT129" s="138"/>
      <c r="HU129" s="139"/>
      <c r="HV129" s="137"/>
      <c r="HW129" s="140"/>
      <c r="HX129" s="138"/>
      <c r="HY129" s="139"/>
      <c r="HZ129" s="137"/>
      <c r="IA129" s="140"/>
      <c r="IB129" s="138"/>
      <c r="IC129" s="139"/>
      <c r="ID129" s="137"/>
      <c r="IE129" s="140"/>
      <c r="IG129" s="708"/>
      <c r="IH129" s="705"/>
      <c r="II129" s="709"/>
      <c r="IK129" s="574" t="str">
        <f t="shared" si="41"/>
        <v/>
      </c>
      <c r="IL129" s="141" t="str">
        <f t="shared" si="38"/>
        <v/>
      </c>
      <c r="IM129" s="174" t="str">
        <f t="shared" si="39"/>
        <v/>
      </c>
      <c r="IN129" s="174" t="str">
        <f t="shared" si="40"/>
        <v/>
      </c>
    </row>
    <row r="130" spans="1:248" s="141" customFormat="1" ht="15.75" thickBot="1">
      <c r="A130" s="145" t="s">
        <v>519</v>
      </c>
      <c r="B130" s="266" t="s">
        <v>167</v>
      </c>
      <c r="C130" s="133">
        <v>2006</v>
      </c>
      <c r="D130" s="134">
        <f t="shared" si="42"/>
        <v>11</v>
      </c>
      <c r="E130" s="354" t="str">
        <f>VLOOKUP(INDEX(CAT,MATCH(D130,CAT)+1)-1,categorie,2,TRUE)</f>
        <v>Poussin</v>
      </c>
      <c r="F130" s="138"/>
      <c r="G130" s="139"/>
      <c r="H130" s="137"/>
      <c r="I130" s="140"/>
      <c r="J130" s="138"/>
      <c r="K130" s="139"/>
      <c r="L130" s="137"/>
      <c r="M130" s="140"/>
      <c r="N130" s="138"/>
      <c r="O130" s="139"/>
      <c r="P130" s="137"/>
      <c r="Q130" s="140"/>
      <c r="R130" s="138"/>
      <c r="S130" s="139"/>
      <c r="T130" s="137"/>
      <c r="U130" s="140"/>
      <c r="V130" s="138"/>
      <c r="W130" s="139"/>
      <c r="X130" s="137"/>
      <c r="Y130" s="140"/>
      <c r="Z130" s="138"/>
      <c r="AA130" s="139"/>
      <c r="AB130" s="137"/>
      <c r="AC130" s="140"/>
      <c r="AD130" s="138"/>
      <c r="AE130" s="139"/>
      <c r="AF130" s="137"/>
      <c r="AG130" s="140"/>
      <c r="AH130" s="138"/>
      <c r="AI130" s="139"/>
      <c r="AJ130" s="137"/>
      <c r="AK130" s="140"/>
      <c r="AL130" s="138"/>
      <c r="AM130" s="139"/>
      <c r="AN130" s="137"/>
      <c r="AO130" s="140"/>
      <c r="AP130" s="138"/>
      <c r="AQ130" s="139"/>
      <c r="AR130" s="137"/>
      <c r="AS130" s="140"/>
      <c r="AT130" s="138"/>
      <c r="AU130" s="139"/>
      <c r="AV130" s="137"/>
      <c r="AW130" s="140"/>
      <c r="AX130" s="138"/>
      <c r="AY130" s="139"/>
      <c r="AZ130" s="137"/>
      <c r="BA130" s="140"/>
      <c r="BB130" s="138"/>
      <c r="BC130" s="139"/>
      <c r="BD130" s="137"/>
      <c r="BE130" s="140"/>
      <c r="BF130" s="266">
        <f t="shared" si="37"/>
        <v>12</v>
      </c>
      <c r="BG130" s="354" t="str">
        <f t="shared" si="36"/>
        <v>Benjamin</v>
      </c>
      <c r="BH130" s="138"/>
      <c r="BI130" s="139"/>
      <c r="BJ130" s="137"/>
      <c r="BK130" s="140"/>
      <c r="BL130" s="138"/>
      <c r="BM130" s="139"/>
      <c r="BN130" s="137"/>
      <c r="BO130" s="140"/>
      <c r="BP130" s="138"/>
      <c r="BQ130" s="139"/>
      <c r="BR130" s="137"/>
      <c r="BS130" s="140"/>
      <c r="BT130" s="138"/>
      <c r="BU130" s="139"/>
      <c r="BV130" s="137"/>
      <c r="BW130" s="140"/>
      <c r="BX130" s="138"/>
      <c r="BY130" s="139"/>
      <c r="BZ130" s="137"/>
      <c r="CA130" s="140"/>
      <c r="CB130" s="138"/>
      <c r="CC130" s="139"/>
      <c r="CD130" s="137"/>
      <c r="CE130" s="140"/>
      <c r="CF130" s="138"/>
      <c r="CG130" s="139"/>
      <c r="CH130" s="137"/>
      <c r="CI130" s="140"/>
      <c r="CJ130" s="138"/>
      <c r="CK130" s="139"/>
      <c r="CL130" s="137"/>
      <c r="CM130" s="140"/>
      <c r="CN130" s="138"/>
      <c r="CO130" s="139"/>
      <c r="CP130" s="137"/>
      <c r="CQ130" s="140"/>
      <c r="CR130" s="138"/>
      <c r="CS130" s="139"/>
      <c r="CT130" s="137"/>
      <c r="CU130" s="140"/>
      <c r="CV130" s="138"/>
      <c r="CW130" s="139"/>
      <c r="CX130" s="137"/>
      <c r="CY130" s="140"/>
      <c r="CZ130" s="138"/>
      <c r="DA130" s="139"/>
      <c r="DB130" s="137"/>
      <c r="DC130" s="140"/>
      <c r="DD130" s="138"/>
      <c r="DE130" s="139"/>
      <c r="DF130" s="137"/>
      <c r="DG130" s="140"/>
      <c r="DH130" s="138"/>
      <c r="DI130" s="139"/>
      <c r="DJ130" s="137"/>
      <c r="DK130" s="140"/>
      <c r="DL130" s="138"/>
      <c r="DM130" s="139"/>
      <c r="DN130" s="137"/>
      <c r="DO130" s="140"/>
      <c r="DP130" s="138"/>
      <c r="DQ130" s="139"/>
      <c r="DR130" s="137"/>
      <c r="DS130" s="140"/>
      <c r="DT130" s="138"/>
      <c r="DU130" s="139"/>
      <c r="DV130" s="137"/>
      <c r="DW130" s="140"/>
      <c r="DX130" s="138"/>
      <c r="DY130" s="139"/>
      <c r="DZ130" s="137"/>
      <c r="EA130" s="140"/>
      <c r="EB130" s="138"/>
      <c r="EC130" s="139"/>
      <c r="ED130" s="137"/>
      <c r="EE130" s="140"/>
      <c r="EF130" s="138"/>
      <c r="EG130" s="139"/>
      <c r="EH130" s="137"/>
      <c r="EI130" s="140"/>
      <c r="EJ130" s="138"/>
      <c r="EK130" s="139"/>
      <c r="EL130" s="137"/>
      <c r="EM130" s="140"/>
      <c r="EN130" s="138"/>
      <c r="EO130" s="139"/>
      <c r="EP130" s="137"/>
      <c r="EQ130" s="140"/>
      <c r="ER130" s="138"/>
      <c r="ES130" s="139"/>
      <c r="ET130" s="137"/>
      <c r="EU130" s="140"/>
      <c r="EV130" s="138"/>
      <c r="EW130" s="139"/>
      <c r="EX130" s="137"/>
      <c r="EY130" s="140"/>
      <c r="EZ130" s="138"/>
      <c r="FA130" s="139"/>
      <c r="FB130" s="137"/>
      <c r="FC130" s="140"/>
      <c r="FD130" s="138"/>
      <c r="FE130" s="139"/>
      <c r="FF130" s="137"/>
      <c r="FG130" s="140"/>
      <c r="FH130" s="138"/>
      <c r="FI130" s="139"/>
      <c r="FJ130" s="137"/>
      <c r="FK130" s="140"/>
      <c r="FL130" s="138"/>
      <c r="FM130" s="139"/>
      <c r="FN130" s="137"/>
      <c r="FO130" s="140"/>
      <c r="FP130" s="138"/>
      <c r="FQ130" s="139"/>
      <c r="FR130" s="137"/>
      <c r="FS130" s="140"/>
      <c r="FT130" s="138"/>
      <c r="FU130" s="139"/>
      <c r="FV130" s="137"/>
      <c r="FW130" s="140"/>
      <c r="FX130" s="138"/>
      <c r="FY130" s="139"/>
      <c r="FZ130" s="137"/>
      <c r="GA130" s="140"/>
      <c r="GB130" s="138"/>
      <c r="GC130" s="139"/>
      <c r="GD130" s="137"/>
      <c r="GE130" s="140"/>
      <c r="GF130" s="138"/>
      <c r="GG130" s="139"/>
      <c r="GH130" s="137"/>
      <c r="GI130" s="140"/>
      <c r="GJ130" s="138"/>
      <c r="GK130" s="139"/>
      <c r="GL130" s="137"/>
      <c r="GM130" s="140"/>
      <c r="GN130" s="138"/>
      <c r="GO130" s="139"/>
      <c r="GP130" s="137"/>
      <c r="GQ130" s="140"/>
      <c r="GR130" s="138"/>
      <c r="GS130" s="139"/>
      <c r="GT130" s="137"/>
      <c r="GU130" s="140"/>
      <c r="GV130" s="138"/>
      <c r="GW130" s="139"/>
      <c r="GX130" s="137"/>
      <c r="GY130" s="140"/>
      <c r="GZ130" s="138"/>
      <c r="HA130" s="139"/>
      <c r="HB130" s="137"/>
      <c r="HC130" s="140"/>
      <c r="HD130" s="138"/>
      <c r="HE130" s="139"/>
      <c r="HF130" s="137"/>
      <c r="HG130" s="140"/>
      <c r="HH130" s="138"/>
      <c r="HI130" s="139"/>
      <c r="HJ130" s="137"/>
      <c r="HK130" s="140"/>
      <c r="HL130" s="138"/>
      <c r="HM130" s="139"/>
      <c r="HN130" s="137"/>
      <c r="HO130" s="140"/>
      <c r="HP130" s="138"/>
      <c r="HQ130" s="139"/>
      <c r="HR130" s="137"/>
      <c r="HS130" s="140"/>
      <c r="HT130" s="138"/>
      <c r="HU130" s="139"/>
      <c r="HV130" s="137"/>
      <c r="HW130" s="140"/>
      <c r="HX130" s="138"/>
      <c r="HY130" s="139"/>
      <c r="HZ130" s="137"/>
      <c r="IA130" s="140"/>
      <c r="IB130" s="138"/>
      <c r="IC130" s="139"/>
      <c r="ID130" s="137"/>
      <c r="IE130" s="140"/>
      <c r="IG130" s="708"/>
      <c r="IH130" s="705"/>
      <c r="II130" s="709"/>
      <c r="IK130" s="574" t="str">
        <f t="shared" si="41"/>
        <v/>
      </c>
      <c r="IL130" s="141" t="str">
        <f t="shared" si="38"/>
        <v/>
      </c>
      <c r="IM130" s="174" t="str">
        <f t="shared" si="39"/>
        <v/>
      </c>
      <c r="IN130" s="174" t="str">
        <f t="shared" si="40"/>
        <v/>
      </c>
    </row>
    <row r="131" spans="1:248" s="141" customFormat="1" ht="15.75" thickBot="1">
      <c r="A131" s="146" t="s">
        <v>519</v>
      </c>
      <c r="B131" s="265" t="s">
        <v>167</v>
      </c>
      <c r="C131" s="135">
        <v>2006</v>
      </c>
      <c r="D131" s="136">
        <f t="shared" si="42"/>
        <v>11</v>
      </c>
      <c r="E131" s="353" t="str">
        <f>VLOOKUP(INDEX(CAT,MATCH(D131,CAT)+1)-1,categorie,2,TRUE)</f>
        <v>Poussin</v>
      </c>
      <c r="F131" s="176"/>
      <c r="G131" s="178"/>
      <c r="H131" s="177"/>
      <c r="I131" s="179"/>
      <c r="J131" s="176"/>
      <c r="K131" s="178"/>
      <c r="L131" s="177"/>
      <c r="M131" s="179"/>
      <c r="N131" s="176"/>
      <c r="O131" s="178"/>
      <c r="P131" s="177"/>
      <c r="Q131" s="179"/>
      <c r="R131" s="176"/>
      <c r="S131" s="178"/>
      <c r="T131" s="177"/>
      <c r="U131" s="179"/>
      <c r="V131" s="176"/>
      <c r="W131" s="178"/>
      <c r="X131" s="177"/>
      <c r="Y131" s="179"/>
      <c r="Z131" s="176"/>
      <c r="AA131" s="178"/>
      <c r="AB131" s="177"/>
      <c r="AC131" s="179"/>
      <c r="AD131" s="176"/>
      <c r="AE131" s="178"/>
      <c r="AF131" s="177"/>
      <c r="AG131" s="179"/>
      <c r="AH131" s="176"/>
      <c r="AI131" s="178"/>
      <c r="AJ131" s="177"/>
      <c r="AK131" s="179"/>
      <c r="AL131" s="176"/>
      <c r="AM131" s="178"/>
      <c r="AN131" s="177"/>
      <c r="AO131" s="179"/>
      <c r="AP131" s="176"/>
      <c r="AQ131" s="178"/>
      <c r="AR131" s="177"/>
      <c r="AS131" s="179"/>
      <c r="AT131" s="176"/>
      <c r="AU131" s="178"/>
      <c r="AV131" s="177"/>
      <c r="AW131" s="179"/>
      <c r="AX131" s="176"/>
      <c r="AY131" s="178"/>
      <c r="AZ131" s="177"/>
      <c r="BA131" s="179"/>
      <c r="BB131" s="176"/>
      <c r="BC131" s="178"/>
      <c r="BD131" s="177"/>
      <c r="BE131" s="179"/>
      <c r="BF131" s="265">
        <f t="shared" si="37"/>
        <v>12</v>
      </c>
      <c r="BG131" s="353" t="str">
        <f t="shared" si="36"/>
        <v>Benjamin</v>
      </c>
      <c r="BH131" s="176"/>
      <c r="BI131" s="178"/>
      <c r="BJ131" s="177"/>
      <c r="BK131" s="179"/>
      <c r="BL131" s="176"/>
      <c r="BM131" s="178"/>
      <c r="BN131" s="177"/>
      <c r="BO131" s="179"/>
      <c r="BP131" s="176"/>
      <c r="BQ131" s="178"/>
      <c r="BR131" s="177"/>
      <c r="BS131" s="179"/>
      <c r="BT131" s="176"/>
      <c r="BU131" s="178"/>
      <c r="BV131" s="177"/>
      <c r="BW131" s="179"/>
      <c r="BX131" s="176"/>
      <c r="BY131" s="178"/>
      <c r="BZ131" s="177"/>
      <c r="CA131" s="179"/>
      <c r="CB131" s="176"/>
      <c r="CC131" s="178"/>
      <c r="CD131" s="177"/>
      <c r="CE131" s="179"/>
      <c r="CF131" s="176"/>
      <c r="CG131" s="178"/>
      <c r="CH131" s="177"/>
      <c r="CI131" s="179"/>
      <c r="CJ131" s="176"/>
      <c r="CK131" s="178"/>
      <c r="CL131" s="177"/>
      <c r="CM131" s="179"/>
      <c r="CN131" s="176"/>
      <c r="CO131" s="178"/>
      <c r="CP131" s="177"/>
      <c r="CQ131" s="179"/>
      <c r="CR131" s="176"/>
      <c r="CS131" s="178"/>
      <c r="CT131" s="177"/>
      <c r="CU131" s="179"/>
      <c r="CV131" s="176"/>
      <c r="CW131" s="178"/>
      <c r="CX131" s="177"/>
      <c r="CY131" s="179"/>
      <c r="CZ131" s="176"/>
      <c r="DA131" s="178"/>
      <c r="DB131" s="177"/>
      <c r="DC131" s="179"/>
      <c r="DD131" s="176"/>
      <c r="DE131" s="178"/>
      <c r="DF131" s="177"/>
      <c r="DG131" s="179"/>
      <c r="DH131" s="176"/>
      <c r="DI131" s="178"/>
      <c r="DJ131" s="177"/>
      <c r="DK131" s="179"/>
      <c r="DL131" s="176"/>
      <c r="DM131" s="178"/>
      <c r="DN131" s="177"/>
      <c r="DO131" s="179"/>
      <c r="DP131" s="176"/>
      <c r="DQ131" s="178"/>
      <c r="DR131" s="177"/>
      <c r="DS131" s="179"/>
      <c r="DT131" s="176"/>
      <c r="DU131" s="178"/>
      <c r="DV131" s="177"/>
      <c r="DW131" s="179"/>
      <c r="DX131" s="176"/>
      <c r="DY131" s="178"/>
      <c r="DZ131" s="177"/>
      <c r="EA131" s="179"/>
      <c r="EB131" s="176"/>
      <c r="EC131" s="178"/>
      <c r="ED131" s="177"/>
      <c r="EE131" s="179"/>
      <c r="EF131" s="176"/>
      <c r="EG131" s="178"/>
      <c r="EH131" s="177"/>
      <c r="EI131" s="179"/>
      <c r="EJ131" s="176"/>
      <c r="EK131" s="178"/>
      <c r="EL131" s="177"/>
      <c r="EM131" s="179"/>
      <c r="EN131" s="176"/>
      <c r="EO131" s="178"/>
      <c r="EP131" s="177"/>
      <c r="EQ131" s="179"/>
      <c r="ER131" s="176"/>
      <c r="ES131" s="178"/>
      <c r="ET131" s="177"/>
      <c r="EU131" s="179"/>
      <c r="EV131" s="176"/>
      <c r="EW131" s="178"/>
      <c r="EX131" s="177"/>
      <c r="EY131" s="179"/>
      <c r="EZ131" s="176"/>
      <c r="FA131" s="178"/>
      <c r="FB131" s="177"/>
      <c r="FC131" s="179"/>
      <c r="FD131" s="176"/>
      <c r="FE131" s="178"/>
      <c r="FF131" s="177"/>
      <c r="FG131" s="179"/>
      <c r="FH131" s="176"/>
      <c r="FI131" s="178"/>
      <c r="FJ131" s="177"/>
      <c r="FK131" s="179"/>
      <c r="FL131" s="176"/>
      <c r="FM131" s="178"/>
      <c r="FN131" s="177"/>
      <c r="FO131" s="179"/>
      <c r="FP131" s="176"/>
      <c r="FQ131" s="178"/>
      <c r="FR131" s="177"/>
      <c r="FS131" s="179"/>
      <c r="FT131" s="176"/>
      <c r="FU131" s="178"/>
      <c r="FV131" s="177"/>
      <c r="FW131" s="179"/>
      <c r="FX131" s="176"/>
      <c r="FY131" s="178"/>
      <c r="FZ131" s="177"/>
      <c r="GA131" s="179"/>
      <c r="GB131" s="176"/>
      <c r="GC131" s="178"/>
      <c r="GD131" s="177"/>
      <c r="GE131" s="179"/>
      <c r="GF131" s="176"/>
      <c r="GG131" s="178"/>
      <c r="GH131" s="177"/>
      <c r="GI131" s="179"/>
      <c r="GJ131" s="176"/>
      <c r="GK131" s="178"/>
      <c r="GL131" s="177"/>
      <c r="GM131" s="179"/>
      <c r="GN131" s="176"/>
      <c r="GO131" s="178"/>
      <c r="GP131" s="177"/>
      <c r="GQ131" s="179"/>
      <c r="GR131" s="176"/>
      <c r="GS131" s="178"/>
      <c r="GT131" s="177"/>
      <c r="GU131" s="179"/>
      <c r="GV131" s="176"/>
      <c r="GW131" s="178"/>
      <c r="GX131" s="177"/>
      <c r="GY131" s="179"/>
      <c r="GZ131" s="176"/>
      <c r="HA131" s="178"/>
      <c r="HB131" s="177"/>
      <c r="HC131" s="179"/>
      <c r="HD131" s="176"/>
      <c r="HE131" s="178"/>
      <c r="HF131" s="177"/>
      <c r="HG131" s="179"/>
      <c r="HH131" s="176"/>
      <c r="HI131" s="178"/>
      <c r="HJ131" s="177"/>
      <c r="HK131" s="179"/>
      <c r="HL131" s="176"/>
      <c r="HM131" s="178"/>
      <c r="HN131" s="177"/>
      <c r="HO131" s="179"/>
      <c r="HP131" s="176"/>
      <c r="HQ131" s="178"/>
      <c r="HR131" s="177"/>
      <c r="HS131" s="179"/>
      <c r="HT131" s="176"/>
      <c r="HU131" s="178"/>
      <c r="HV131" s="177"/>
      <c r="HW131" s="179"/>
      <c r="HX131" s="176"/>
      <c r="HY131" s="178"/>
      <c r="HZ131" s="177"/>
      <c r="IA131" s="179"/>
      <c r="IB131" s="176"/>
      <c r="IC131" s="178"/>
      <c r="ID131" s="177"/>
      <c r="IE131" s="179"/>
      <c r="IG131" s="708"/>
      <c r="IH131" s="705"/>
      <c r="II131" s="709"/>
      <c r="IK131" s="574" t="str">
        <f t="shared" si="41"/>
        <v/>
      </c>
      <c r="IL131" s="141" t="str">
        <f t="shared" si="38"/>
        <v/>
      </c>
      <c r="IM131" s="174" t="str">
        <f t="shared" si="39"/>
        <v/>
      </c>
      <c r="IN131" s="174" t="str">
        <f t="shared" si="40"/>
        <v/>
      </c>
    </row>
    <row r="132" spans="1:248" s="229" customFormat="1" ht="15.75" thickBot="1">
      <c r="A132" s="149" t="s">
        <v>432</v>
      </c>
      <c r="B132" s="218" t="s">
        <v>167</v>
      </c>
      <c r="C132" s="152">
        <v>2004</v>
      </c>
      <c r="D132" s="236">
        <f t="shared" si="42"/>
        <v>13</v>
      </c>
      <c r="E132" s="352" t="str">
        <f t="shared" si="35"/>
        <v>Benjamin</v>
      </c>
      <c r="F132" s="237"/>
      <c r="G132" s="238"/>
      <c r="H132" s="236"/>
      <c r="I132" s="239"/>
      <c r="J132" s="237"/>
      <c r="K132" s="238"/>
      <c r="L132" s="236"/>
      <c r="M132" s="239"/>
      <c r="N132" s="237"/>
      <c r="O132" s="238"/>
      <c r="P132" s="236"/>
      <c r="Q132" s="239"/>
      <c r="R132" s="237"/>
      <c r="S132" s="238"/>
      <c r="T132" s="236"/>
      <c r="U132" s="239"/>
      <c r="V132" s="237"/>
      <c r="W132" s="238"/>
      <c r="X132" s="236"/>
      <c r="Y132" s="239"/>
      <c r="Z132" s="237"/>
      <c r="AA132" s="238"/>
      <c r="AB132" s="236"/>
      <c r="AC132" s="239"/>
      <c r="AD132" s="237"/>
      <c r="AE132" s="238"/>
      <c r="AF132" s="236"/>
      <c r="AG132" s="239"/>
      <c r="AH132" s="237"/>
      <c r="AI132" s="238"/>
      <c r="AJ132" s="236"/>
      <c r="AK132" s="239"/>
      <c r="AL132" s="237"/>
      <c r="AM132" s="238"/>
      <c r="AN132" s="236"/>
      <c r="AO132" s="239"/>
      <c r="AP132" s="237"/>
      <c r="AQ132" s="238"/>
      <c r="AR132" s="236"/>
      <c r="AS132" s="239"/>
      <c r="AT132" s="237"/>
      <c r="AU132" s="238"/>
      <c r="AV132" s="236"/>
      <c r="AW132" s="239"/>
      <c r="AX132" s="237"/>
      <c r="AY132" s="238"/>
      <c r="AZ132" s="236"/>
      <c r="BA132" s="239"/>
      <c r="BB132" s="237"/>
      <c r="BC132" s="238"/>
      <c r="BD132" s="236"/>
      <c r="BE132" s="239"/>
      <c r="BF132" s="240">
        <f t="shared" si="37"/>
        <v>14</v>
      </c>
      <c r="BG132" s="352" t="str">
        <f t="shared" si="36"/>
        <v>Minime</v>
      </c>
      <c r="BH132" s="237"/>
      <c r="BI132" s="238"/>
      <c r="BJ132" s="236"/>
      <c r="BK132" s="239"/>
      <c r="BL132" s="237"/>
      <c r="BM132" s="238"/>
      <c r="BN132" s="236"/>
      <c r="BO132" s="239"/>
      <c r="BP132" s="237"/>
      <c r="BQ132" s="238"/>
      <c r="BR132" s="236"/>
      <c r="BS132" s="239"/>
      <c r="BT132" s="237"/>
      <c r="BU132" s="238"/>
      <c r="BV132" s="236"/>
      <c r="BW132" s="239"/>
      <c r="BX132" s="237"/>
      <c r="BY132" s="238"/>
      <c r="BZ132" s="236"/>
      <c r="CA132" s="239"/>
      <c r="CB132" s="237"/>
      <c r="CC132" s="238"/>
      <c r="CD132" s="236"/>
      <c r="CE132" s="239"/>
      <c r="CF132" s="237"/>
      <c r="CG132" s="238"/>
      <c r="CH132" s="236"/>
      <c r="CI132" s="239"/>
      <c r="CJ132" s="237"/>
      <c r="CK132" s="238"/>
      <c r="CL132" s="236"/>
      <c r="CM132" s="239"/>
      <c r="CN132" s="237"/>
      <c r="CO132" s="238"/>
      <c r="CP132" s="236"/>
      <c r="CQ132" s="239"/>
      <c r="CR132" s="237"/>
      <c r="CS132" s="238"/>
      <c r="CT132" s="236"/>
      <c r="CU132" s="239"/>
      <c r="CV132" s="237"/>
      <c r="CW132" s="238"/>
      <c r="CX132" s="236"/>
      <c r="CY132" s="239"/>
      <c r="CZ132" s="237"/>
      <c r="DA132" s="238"/>
      <c r="DB132" s="236"/>
      <c r="DC132" s="239"/>
      <c r="DD132" s="237"/>
      <c r="DE132" s="238"/>
      <c r="DF132" s="236"/>
      <c r="DG132" s="239"/>
      <c r="DH132" s="237"/>
      <c r="DI132" s="238"/>
      <c r="DJ132" s="236"/>
      <c r="DK132" s="239"/>
      <c r="DL132" s="237"/>
      <c r="DM132" s="238"/>
      <c r="DN132" s="236"/>
      <c r="DO132" s="239"/>
      <c r="DP132" s="237"/>
      <c r="DQ132" s="238"/>
      <c r="DR132" s="236"/>
      <c r="DS132" s="239"/>
      <c r="DT132" s="237"/>
      <c r="DU132" s="238"/>
      <c r="DV132" s="236"/>
      <c r="DW132" s="239"/>
      <c r="DX132" s="237"/>
      <c r="DY132" s="238"/>
      <c r="DZ132" s="236"/>
      <c r="EA132" s="239"/>
      <c r="EB132" s="237"/>
      <c r="EC132" s="238"/>
      <c r="ED132" s="236"/>
      <c r="EE132" s="239"/>
      <c r="EF132" s="237"/>
      <c r="EG132" s="238"/>
      <c r="EH132" s="236"/>
      <c r="EI132" s="239"/>
      <c r="EJ132" s="237"/>
      <c r="EK132" s="238"/>
      <c r="EL132" s="236"/>
      <c r="EM132" s="239"/>
      <c r="EN132" s="237"/>
      <c r="EO132" s="238"/>
      <c r="EP132" s="236"/>
      <c r="EQ132" s="239"/>
      <c r="ER132" s="237"/>
      <c r="ES132" s="238"/>
      <c r="ET132" s="236"/>
      <c r="EU132" s="239"/>
      <c r="EV132" s="237"/>
      <c r="EW132" s="238"/>
      <c r="EX132" s="236"/>
      <c r="EY132" s="239"/>
      <c r="EZ132" s="237"/>
      <c r="FA132" s="238"/>
      <c r="FB132" s="236"/>
      <c r="FC132" s="239"/>
      <c r="FD132" s="237" t="s">
        <v>363</v>
      </c>
      <c r="FE132" s="238" t="s">
        <v>1229</v>
      </c>
      <c r="FF132" s="236" t="s">
        <v>1232</v>
      </c>
      <c r="FG132" s="239">
        <v>595</v>
      </c>
      <c r="FH132" s="237"/>
      <c r="FI132" s="238"/>
      <c r="FJ132" s="236"/>
      <c r="FK132" s="239"/>
      <c r="FL132" s="237"/>
      <c r="FM132" s="238"/>
      <c r="FN132" s="236"/>
      <c r="FO132" s="239"/>
      <c r="FP132" s="237"/>
      <c r="FQ132" s="238"/>
      <c r="FR132" s="236"/>
      <c r="FS132" s="239"/>
      <c r="FT132" s="237"/>
      <c r="FU132" s="238"/>
      <c r="FV132" s="236"/>
      <c r="FW132" s="239"/>
      <c r="FX132" s="237"/>
      <c r="FY132" s="238"/>
      <c r="FZ132" s="236"/>
      <c r="GA132" s="239"/>
      <c r="GB132" s="237"/>
      <c r="GC132" s="238"/>
      <c r="GD132" s="236"/>
      <c r="GE132" s="239"/>
      <c r="GF132" s="237"/>
      <c r="GG132" s="238"/>
      <c r="GH132" s="236"/>
      <c r="GI132" s="239"/>
      <c r="GJ132" s="237"/>
      <c r="GK132" s="238"/>
      <c r="GL132" s="236"/>
      <c r="GM132" s="239"/>
      <c r="GN132" s="237"/>
      <c r="GO132" s="238"/>
      <c r="GP132" s="236"/>
      <c r="GQ132" s="239"/>
      <c r="GR132" s="237"/>
      <c r="GS132" s="238"/>
      <c r="GT132" s="236"/>
      <c r="GU132" s="239"/>
      <c r="GV132" s="237"/>
      <c r="GW132" s="238"/>
      <c r="GX132" s="236"/>
      <c r="GY132" s="239"/>
      <c r="GZ132" s="237"/>
      <c r="HA132" s="238"/>
      <c r="HB132" s="236"/>
      <c r="HC132" s="239"/>
      <c r="HD132" s="237"/>
      <c r="HE132" s="238"/>
      <c r="HF132" s="236"/>
      <c r="HG132" s="239"/>
      <c r="HH132" s="237"/>
      <c r="HI132" s="238"/>
      <c r="HJ132" s="236"/>
      <c r="HK132" s="239"/>
      <c r="HL132" s="237"/>
      <c r="HM132" s="238"/>
      <c r="HN132" s="236"/>
      <c r="HO132" s="239"/>
      <c r="HP132" s="237"/>
      <c r="HQ132" s="238"/>
      <c r="HR132" s="236"/>
      <c r="HS132" s="239"/>
      <c r="HT132" s="237"/>
      <c r="HU132" s="238"/>
      <c r="HV132" s="236"/>
      <c r="HW132" s="239"/>
      <c r="HX132" s="237"/>
      <c r="HY132" s="238"/>
      <c r="HZ132" s="236"/>
      <c r="IA132" s="239"/>
      <c r="IB132" s="237"/>
      <c r="IC132" s="238"/>
      <c r="ID132" s="236"/>
      <c r="IE132" s="239"/>
      <c r="IG132" s="708" t="str">
        <f>IF(ISERROR(VLOOKUP(MAX(IK132:IK139),IK132:IN139,4,FALSE)),"",VLOOKUP(MAX(IK132:IK139),IK132:IN139,4,FALSE))</f>
        <v>100m BRA</v>
      </c>
      <c r="IH132" s="705" t="str">
        <f>IF(ISERROR(VLOOKUP(MAX(IK132:IK139),IK132:IN139,3,FALSE)),"",VLOOKUP(MAX(IK132:IK139),IK132:IN139,3,FALSE))</f>
        <v>1'37"14</v>
      </c>
      <c r="II132" s="709">
        <f>IF(MAX(IK132:IK139)=0,"",MAX(IK132:IK139))</f>
        <v>675</v>
      </c>
      <c r="IK132" s="574">
        <f t="shared" si="41"/>
        <v>595</v>
      </c>
      <c r="IL132" s="229">
        <f t="shared" si="38"/>
        <v>158</v>
      </c>
      <c r="IM132" s="323" t="str">
        <f t="shared" si="39"/>
        <v>1'17"10</v>
      </c>
      <c r="IN132" s="323" t="str">
        <f t="shared" si="40"/>
        <v>100m NL</v>
      </c>
    </row>
    <row r="133" spans="1:248" s="229" customFormat="1" ht="15.75" thickBot="1">
      <c r="A133" s="145" t="s">
        <v>432</v>
      </c>
      <c r="B133" s="266" t="s">
        <v>167</v>
      </c>
      <c r="C133" s="133">
        <v>2004</v>
      </c>
      <c r="D133" s="134">
        <f t="shared" si="42"/>
        <v>13</v>
      </c>
      <c r="E133" s="354" t="str">
        <f t="shared" si="35"/>
        <v>Benjamin</v>
      </c>
      <c r="F133" s="225"/>
      <c r="G133" s="226"/>
      <c r="H133" s="571"/>
      <c r="I133" s="227"/>
      <c r="J133" s="225"/>
      <c r="K133" s="226"/>
      <c r="L133" s="571"/>
      <c r="M133" s="227"/>
      <c r="N133" s="225"/>
      <c r="O133" s="226"/>
      <c r="P133" s="571"/>
      <c r="Q133" s="227"/>
      <c r="R133" s="225"/>
      <c r="S133" s="226"/>
      <c r="T133" s="571"/>
      <c r="U133" s="227"/>
      <c r="V133" s="225"/>
      <c r="W133" s="226"/>
      <c r="X133" s="571"/>
      <c r="Y133" s="227"/>
      <c r="Z133" s="225"/>
      <c r="AA133" s="226"/>
      <c r="AB133" s="571"/>
      <c r="AC133" s="227"/>
      <c r="AD133" s="225"/>
      <c r="AE133" s="226"/>
      <c r="AF133" s="571"/>
      <c r="AG133" s="227"/>
      <c r="AH133" s="225"/>
      <c r="AI133" s="226"/>
      <c r="AJ133" s="571"/>
      <c r="AK133" s="227"/>
      <c r="AL133" s="225"/>
      <c r="AM133" s="226"/>
      <c r="AN133" s="571"/>
      <c r="AO133" s="227"/>
      <c r="AP133" s="225"/>
      <c r="AQ133" s="226"/>
      <c r="AR133" s="571"/>
      <c r="AS133" s="227"/>
      <c r="AT133" s="225"/>
      <c r="AU133" s="226"/>
      <c r="AV133" s="571"/>
      <c r="AW133" s="227"/>
      <c r="AX133" s="225"/>
      <c r="AY133" s="226"/>
      <c r="AZ133" s="571"/>
      <c r="BA133" s="227"/>
      <c r="BB133" s="225"/>
      <c r="BC133" s="226"/>
      <c r="BD133" s="571"/>
      <c r="BE133" s="227"/>
      <c r="BF133" s="266">
        <f t="shared" si="37"/>
        <v>14</v>
      </c>
      <c r="BG133" s="354" t="str">
        <f t="shared" si="36"/>
        <v>Minime</v>
      </c>
      <c r="BH133" s="225"/>
      <c r="BI133" s="226"/>
      <c r="BJ133" s="571"/>
      <c r="BK133" s="227"/>
      <c r="BL133" s="225"/>
      <c r="BM133" s="226"/>
      <c r="BN133" s="571"/>
      <c r="BO133" s="227"/>
      <c r="BP133" s="225"/>
      <c r="BQ133" s="226"/>
      <c r="BR133" s="571"/>
      <c r="BS133" s="227"/>
      <c r="BT133" s="225"/>
      <c r="BU133" s="226"/>
      <c r="BV133" s="571"/>
      <c r="BW133" s="227"/>
      <c r="BX133" s="225"/>
      <c r="BY133" s="226"/>
      <c r="BZ133" s="571"/>
      <c r="CA133" s="227"/>
      <c r="CB133" s="225"/>
      <c r="CC133" s="226"/>
      <c r="CD133" s="571"/>
      <c r="CE133" s="227"/>
      <c r="CF133" s="225"/>
      <c r="CG133" s="226"/>
      <c r="CH133" s="571"/>
      <c r="CI133" s="227"/>
      <c r="CJ133" s="225"/>
      <c r="CK133" s="226"/>
      <c r="CL133" s="571"/>
      <c r="CM133" s="227"/>
      <c r="CN133" s="225"/>
      <c r="CO133" s="226"/>
      <c r="CP133" s="571"/>
      <c r="CQ133" s="227"/>
      <c r="CR133" s="225"/>
      <c r="CS133" s="226"/>
      <c r="CT133" s="571"/>
      <c r="CU133" s="227"/>
      <c r="CV133" s="225"/>
      <c r="CW133" s="226"/>
      <c r="CX133" s="571"/>
      <c r="CY133" s="227"/>
      <c r="CZ133" s="225"/>
      <c r="DA133" s="226"/>
      <c r="DB133" s="571"/>
      <c r="DC133" s="227"/>
      <c r="DD133" s="225"/>
      <c r="DE133" s="226"/>
      <c r="DF133" s="571"/>
      <c r="DG133" s="227"/>
      <c r="DH133" s="225"/>
      <c r="DI133" s="226"/>
      <c r="DJ133" s="571"/>
      <c r="DK133" s="227"/>
      <c r="DL133" s="225"/>
      <c r="DM133" s="226"/>
      <c r="DN133" s="571"/>
      <c r="DO133" s="227"/>
      <c r="DP133" s="225"/>
      <c r="DQ133" s="226"/>
      <c r="DR133" s="571"/>
      <c r="DS133" s="227"/>
      <c r="DT133" s="225"/>
      <c r="DU133" s="226"/>
      <c r="DV133" s="571"/>
      <c r="DW133" s="227"/>
      <c r="DX133" s="225"/>
      <c r="DY133" s="226"/>
      <c r="DZ133" s="571"/>
      <c r="EA133" s="227"/>
      <c r="EB133" s="225"/>
      <c r="EC133" s="226"/>
      <c r="ED133" s="571"/>
      <c r="EE133" s="227"/>
      <c r="EF133" s="225"/>
      <c r="EG133" s="226"/>
      <c r="EH133" s="571"/>
      <c r="EI133" s="227"/>
      <c r="EJ133" s="225"/>
      <c r="EK133" s="226"/>
      <c r="EL133" s="571"/>
      <c r="EM133" s="227"/>
      <c r="EN133" s="225"/>
      <c r="EO133" s="226"/>
      <c r="EP133" s="571"/>
      <c r="EQ133" s="227"/>
      <c r="ER133" s="225"/>
      <c r="ES133" s="226"/>
      <c r="ET133" s="571"/>
      <c r="EU133" s="227"/>
      <c r="EV133" s="225"/>
      <c r="EW133" s="226"/>
      <c r="EX133" s="571"/>
      <c r="EY133" s="227"/>
      <c r="EZ133" s="225"/>
      <c r="FA133" s="226"/>
      <c r="FB133" s="571"/>
      <c r="FC133" s="227"/>
      <c r="FD133" s="225" t="s">
        <v>366</v>
      </c>
      <c r="FE133" s="226" t="s">
        <v>1230</v>
      </c>
      <c r="FF133" s="571" t="s">
        <v>1233</v>
      </c>
      <c r="FG133" s="227">
        <v>675</v>
      </c>
      <c r="FH133" s="225"/>
      <c r="FI133" s="226"/>
      <c r="FJ133" s="571"/>
      <c r="FK133" s="227"/>
      <c r="FL133" s="225"/>
      <c r="FM133" s="226"/>
      <c r="FN133" s="571"/>
      <c r="FO133" s="227"/>
      <c r="FP133" s="225"/>
      <c r="FQ133" s="226"/>
      <c r="FR133" s="571"/>
      <c r="FS133" s="227"/>
      <c r="FT133" s="225"/>
      <c r="FU133" s="226"/>
      <c r="FV133" s="571"/>
      <c r="FW133" s="227"/>
      <c r="FX133" s="225"/>
      <c r="FY133" s="226"/>
      <c r="FZ133" s="571"/>
      <c r="GA133" s="227"/>
      <c r="GB133" s="225"/>
      <c r="GC133" s="226"/>
      <c r="GD133" s="571"/>
      <c r="GE133" s="227"/>
      <c r="GF133" s="225"/>
      <c r="GG133" s="226"/>
      <c r="GH133" s="571"/>
      <c r="GI133" s="227"/>
      <c r="GJ133" s="225"/>
      <c r="GK133" s="226"/>
      <c r="GL133" s="571"/>
      <c r="GM133" s="227"/>
      <c r="GN133" s="225"/>
      <c r="GO133" s="226"/>
      <c r="GP133" s="571"/>
      <c r="GQ133" s="227"/>
      <c r="GR133" s="225"/>
      <c r="GS133" s="226"/>
      <c r="GT133" s="571"/>
      <c r="GU133" s="227"/>
      <c r="GV133" s="225"/>
      <c r="GW133" s="226"/>
      <c r="GX133" s="571"/>
      <c r="GY133" s="227"/>
      <c r="GZ133" s="225"/>
      <c r="HA133" s="226"/>
      <c r="HB133" s="571"/>
      <c r="HC133" s="227"/>
      <c r="HD133" s="225"/>
      <c r="HE133" s="226"/>
      <c r="HF133" s="571"/>
      <c r="HG133" s="227"/>
      <c r="HH133" s="225"/>
      <c r="HI133" s="226"/>
      <c r="HJ133" s="571"/>
      <c r="HK133" s="227"/>
      <c r="HL133" s="225"/>
      <c r="HM133" s="226"/>
      <c r="HN133" s="571"/>
      <c r="HO133" s="227"/>
      <c r="HP133" s="225"/>
      <c r="HQ133" s="226"/>
      <c r="HR133" s="571"/>
      <c r="HS133" s="227"/>
      <c r="HT133" s="225"/>
      <c r="HU133" s="226"/>
      <c r="HV133" s="424"/>
      <c r="HW133" s="227"/>
      <c r="HX133" s="225"/>
      <c r="HY133" s="226"/>
      <c r="HZ133" s="424"/>
      <c r="IA133" s="227"/>
      <c r="IB133" s="225"/>
      <c r="IC133" s="226"/>
      <c r="ID133" s="424"/>
      <c r="IE133" s="227"/>
      <c r="IG133" s="708"/>
      <c r="IH133" s="705"/>
      <c r="II133" s="709"/>
      <c r="IK133" s="574">
        <f t="shared" si="41"/>
        <v>675</v>
      </c>
      <c r="IL133" s="229">
        <f t="shared" si="38"/>
        <v>158</v>
      </c>
      <c r="IM133" s="323" t="str">
        <f t="shared" si="39"/>
        <v>1'37"14</v>
      </c>
      <c r="IN133" s="323" t="str">
        <f t="shared" si="40"/>
        <v>100m BRA</v>
      </c>
    </row>
    <row r="134" spans="1:248" s="229" customFormat="1" ht="15.75" thickBot="1">
      <c r="A134" s="145" t="s">
        <v>432</v>
      </c>
      <c r="B134" s="266" t="s">
        <v>167</v>
      </c>
      <c r="C134" s="133">
        <v>2004</v>
      </c>
      <c r="D134" s="134">
        <f t="shared" si="42"/>
        <v>13</v>
      </c>
      <c r="E134" s="354" t="str">
        <f t="shared" si="35"/>
        <v>Benjamin</v>
      </c>
      <c r="F134" s="225"/>
      <c r="G134" s="226"/>
      <c r="H134" s="571"/>
      <c r="I134" s="227"/>
      <c r="J134" s="225"/>
      <c r="K134" s="226"/>
      <c r="L134" s="571"/>
      <c r="M134" s="227"/>
      <c r="N134" s="225"/>
      <c r="O134" s="226"/>
      <c r="P134" s="571"/>
      <c r="Q134" s="227"/>
      <c r="R134" s="225"/>
      <c r="S134" s="226"/>
      <c r="T134" s="571"/>
      <c r="U134" s="227"/>
      <c r="V134" s="225"/>
      <c r="W134" s="226"/>
      <c r="X134" s="571"/>
      <c r="Y134" s="227"/>
      <c r="Z134" s="225"/>
      <c r="AA134" s="226"/>
      <c r="AB134" s="571"/>
      <c r="AC134" s="227"/>
      <c r="AD134" s="225"/>
      <c r="AE134" s="226"/>
      <c r="AF134" s="571"/>
      <c r="AG134" s="227"/>
      <c r="AH134" s="225"/>
      <c r="AI134" s="226"/>
      <c r="AJ134" s="571"/>
      <c r="AK134" s="227"/>
      <c r="AL134" s="225"/>
      <c r="AM134" s="226"/>
      <c r="AN134" s="571"/>
      <c r="AO134" s="227"/>
      <c r="AP134" s="225"/>
      <c r="AQ134" s="226"/>
      <c r="AR134" s="571"/>
      <c r="AS134" s="227"/>
      <c r="AT134" s="225"/>
      <c r="AU134" s="226"/>
      <c r="AV134" s="571"/>
      <c r="AW134" s="227"/>
      <c r="AX134" s="225"/>
      <c r="AY134" s="226"/>
      <c r="AZ134" s="571"/>
      <c r="BA134" s="227"/>
      <c r="BB134" s="225"/>
      <c r="BC134" s="226"/>
      <c r="BD134" s="571"/>
      <c r="BE134" s="227"/>
      <c r="BF134" s="266">
        <f t="shared" si="37"/>
        <v>14</v>
      </c>
      <c r="BG134" s="354" t="str">
        <f t="shared" si="36"/>
        <v>Minime</v>
      </c>
      <c r="BH134" s="225"/>
      <c r="BI134" s="226"/>
      <c r="BJ134" s="571"/>
      <c r="BK134" s="227"/>
      <c r="BL134" s="225"/>
      <c r="BM134" s="226"/>
      <c r="BN134" s="571"/>
      <c r="BO134" s="227"/>
      <c r="BP134" s="225"/>
      <c r="BQ134" s="226"/>
      <c r="BR134" s="571"/>
      <c r="BS134" s="227"/>
      <c r="BT134" s="225"/>
      <c r="BU134" s="226"/>
      <c r="BV134" s="571"/>
      <c r="BW134" s="227"/>
      <c r="BX134" s="225"/>
      <c r="BY134" s="226"/>
      <c r="BZ134" s="571"/>
      <c r="CA134" s="227"/>
      <c r="CB134" s="225"/>
      <c r="CC134" s="226"/>
      <c r="CD134" s="571"/>
      <c r="CE134" s="227"/>
      <c r="CF134" s="225"/>
      <c r="CG134" s="226"/>
      <c r="CH134" s="571"/>
      <c r="CI134" s="227"/>
      <c r="CJ134" s="225"/>
      <c r="CK134" s="226"/>
      <c r="CL134" s="571"/>
      <c r="CM134" s="227"/>
      <c r="CN134" s="225"/>
      <c r="CO134" s="226"/>
      <c r="CP134" s="571"/>
      <c r="CQ134" s="227"/>
      <c r="CR134" s="225"/>
      <c r="CS134" s="226"/>
      <c r="CT134" s="571"/>
      <c r="CU134" s="227"/>
      <c r="CV134" s="225"/>
      <c r="CW134" s="226"/>
      <c r="CX134" s="571"/>
      <c r="CY134" s="227"/>
      <c r="CZ134" s="225"/>
      <c r="DA134" s="226"/>
      <c r="DB134" s="571"/>
      <c r="DC134" s="227"/>
      <c r="DD134" s="225"/>
      <c r="DE134" s="226"/>
      <c r="DF134" s="571"/>
      <c r="DG134" s="227"/>
      <c r="DH134" s="225"/>
      <c r="DI134" s="226"/>
      <c r="DJ134" s="571"/>
      <c r="DK134" s="227"/>
      <c r="DL134" s="225"/>
      <c r="DM134" s="226"/>
      <c r="DN134" s="571"/>
      <c r="DO134" s="227"/>
      <c r="DP134" s="225"/>
      <c r="DQ134" s="226"/>
      <c r="DR134" s="571"/>
      <c r="DS134" s="227"/>
      <c r="DT134" s="225"/>
      <c r="DU134" s="226"/>
      <c r="DV134" s="571"/>
      <c r="DW134" s="227"/>
      <c r="DX134" s="225"/>
      <c r="DY134" s="226"/>
      <c r="DZ134" s="571"/>
      <c r="EA134" s="227"/>
      <c r="EB134" s="225"/>
      <c r="EC134" s="226"/>
      <c r="ED134" s="571"/>
      <c r="EE134" s="227"/>
      <c r="EF134" s="225"/>
      <c r="EG134" s="226"/>
      <c r="EH134" s="571"/>
      <c r="EI134" s="227"/>
      <c r="EJ134" s="225"/>
      <c r="EK134" s="226"/>
      <c r="EL134" s="571"/>
      <c r="EM134" s="227"/>
      <c r="EN134" s="225"/>
      <c r="EO134" s="226"/>
      <c r="EP134" s="571"/>
      <c r="EQ134" s="227"/>
      <c r="ER134" s="225"/>
      <c r="ES134" s="226"/>
      <c r="ET134" s="571"/>
      <c r="EU134" s="227"/>
      <c r="EV134" s="225"/>
      <c r="EW134" s="226"/>
      <c r="EX134" s="571"/>
      <c r="EY134" s="227"/>
      <c r="EZ134" s="225"/>
      <c r="FA134" s="226"/>
      <c r="FB134" s="571"/>
      <c r="FC134" s="227"/>
      <c r="FD134" s="225" t="s">
        <v>369</v>
      </c>
      <c r="FE134" s="226" t="s">
        <v>1231</v>
      </c>
      <c r="FF134" s="571" t="s">
        <v>783</v>
      </c>
      <c r="FG134" s="227">
        <v>601</v>
      </c>
      <c r="FH134" s="225"/>
      <c r="FI134" s="226"/>
      <c r="FJ134" s="571"/>
      <c r="FK134" s="227"/>
      <c r="FL134" s="225"/>
      <c r="FM134" s="226"/>
      <c r="FN134" s="571"/>
      <c r="FO134" s="227"/>
      <c r="FP134" s="225"/>
      <c r="FQ134" s="226"/>
      <c r="FR134" s="571"/>
      <c r="FS134" s="227"/>
      <c r="FT134" s="225"/>
      <c r="FU134" s="226"/>
      <c r="FV134" s="571"/>
      <c r="FW134" s="227"/>
      <c r="FX134" s="225"/>
      <c r="FY134" s="226"/>
      <c r="FZ134" s="571"/>
      <c r="GA134" s="227"/>
      <c r="GB134" s="225"/>
      <c r="GC134" s="226"/>
      <c r="GD134" s="571"/>
      <c r="GE134" s="227"/>
      <c r="GF134" s="225"/>
      <c r="GG134" s="226"/>
      <c r="GH134" s="571"/>
      <c r="GI134" s="227"/>
      <c r="GJ134" s="225"/>
      <c r="GK134" s="226"/>
      <c r="GL134" s="571"/>
      <c r="GM134" s="227"/>
      <c r="GN134" s="225"/>
      <c r="GO134" s="226"/>
      <c r="GP134" s="571"/>
      <c r="GQ134" s="227"/>
      <c r="GR134" s="225"/>
      <c r="GS134" s="226"/>
      <c r="GT134" s="571"/>
      <c r="GU134" s="227"/>
      <c r="GV134" s="225"/>
      <c r="GW134" s="226"/>
      <c r="GX134" s="571"/>
      <c r="GY134" s="227"/>
      <c r="GZ134" s="225"/>
      <c r="HA134" s="226"/>
      <c r="HB134" s="571"/>
      <c r="HC134" s="227"/>
      <c r="HD134" s="225"/>
      <c r="HE134" s="226"/>
      <c r="HF134" s="571"/>
      <c r="HG134" s="227"/>
      <c r="HH134" s="225"/>
      <c r="HI134" s="226"/>
      <c r="HJ134" s="571"/>
      <c r="HK134" s="227"/>
      <c r="HL134" s="225"/>
      <c r="HM134" s="226"/>
      <c r="HN134" s="571"/>
      <c r="HO134" s="227"/>
      <c r="HP134" s="225"/>
      <c r="HQ134" s="226"/>
      <c r="HR134" s="571"/>
      <c r="HS134" s="227"/>
      <c r="HT134" s="225"/>
      <c r="HU134" s="226"/>
      <c r="HV134" s="424"/>
      <c r="HW134" s="227"/>
      <c r="HX134" s="225"/>
      <c r="HY134" s="226"/>
      <c r="HZ134" s="424"/>
      <c r="IA134" s="227"/>
      <c r="IB134" s="225"/>
      <c r="IC134" s="226"/>
      <c r="ID134" s="424"/>
      <c r="IE134" s="227"/>
      <c r="IG134" s="708"/>
      <c r="IH134" s="705"/>
      <c r="II134" s="709"/>
      <c r="IK134" s="574">
        <f t="shared" si="41"/>
        <v>601</v>
      </c>
      <c r="IL134" s="229">
        <f t="shared" si="38"/>
        <v>158</v>
      </c>
      <c r="IM134" s="386" t="str">
        <f t="shared" si="39"/>
        <v>38"86</v>
      </c>
      <c r="IN134" s="386" t="str">
        <f t="shared" si="40"/>
        <v>50m PAP</v>
      </c>
    </row>
    <row r="135" spans="1:248" s="229" customFormat="1" ht="15.75" thickBot="1">
      <c r="A135" s="145" t="s">
        <v>432</v>
      </c>
      <c r="B135" s="266" t="s">
        <v>167</v>
      </c>
      <c r="C135" s="133">
        <v>2004</v>
      </c>
      <c r="D135" s="134">
        <f t="shared" si="42"/>
        <v>13</v>
      </c>
      <c r="E135" s="354" t="str">
        <f t="shared" si="35"/>
        <v>Benjamin</v>
      </c>
      <c r="F135" s="225"/>
      <c r="G135" s="226"/>
      <c r="H135" s="571"/>
      <c r="I135" s="227"/>
      <c r="J135" s="225"/>
      <c r="K135" s="226"/>
      <c r="L135" s="571"/>
      <c r="M135" s="227"/>
      <c r="N135" s="225"/>
      <c r="O135" s="226"/>
      <c r="P135" s="571"/>
      <c r="Q135" s="227"/>
      <c r="R135" s="225"/>
      <c r="S135" s="226"/>
      <c r="T135" s="571"/>
      <c r="U135" s="227"/>
      <c r="V135" s="225"/>
      <c r="W135" s="226"/>
      <c r="X135" s="571"/>
      <c r="Y135" s="227"/>
      <c r="Z135" s="225"/>
      <c r="AA135" s="226"/>
      <c r="AB135" s="571"/>
      <c r="AC135" s="227"/>
      <c r="AD135" s="225"/>
      <c r="AE135" s="226"/>
      <c r="AF135" s="571"/>
      <c r="AG135" s="227"/>
      <c r="AH135" s="225"/>
      <c r="AI135" s="226"/>
      <c r="AJ135" s="571"/>
      <c r="AK135" s="227"/>
      <c r="AL135" s="225"/>
      <c r="AM135" s="226"/>
      <c r="AN135" s="571"/>
      <c r="AO135" s="227"/>
      <c r="AP135" s="225"/>
      <c r="AQ135" s="226"/>
      <c r="AR135" s="571"/>
      <c r="AS135" s="227"/>
      <c r="AT135" s="225"/>
      <c r="AU135" s="226"/>
      <c r="AV135" s="571"/>
      <c r="AW135" s="227"/>
      <c r="AX135" s="225"/>
      <c r="AY135" s="226"/>
      <c r="AZ135" s="571"/>
      <c r="BA135" s="227"/>
      <c r="BB135" s="225"/>
      <c r="BC135" s="226"/>
      <c r="BD135" s="571"/>
      <c r="BE135" s="227"/>
      <c r="BF135" s="266">
        <f t="shared" si="37"/>
        <v>14</v>
      </c>
      <c r="BG135" s="354" t="str">
        <f t="shared" si="36"/>
        <v>Minime</v>
      </c>
      <c r="BH135" s="225"/>
      <c r="BI135" s="226"/>
      <c r="BJ135" s="571"/>
      <c r="BK135" s="227"/>
      <c r="BL135" s="225"/>
      <c r="BM135" s="226"/>
      <c r="BN135" s="571"/>
      <c r="BO135" s="227"/>
      <c r="BP135" s="225"/>
      <c r="BQ135" s="226"/>
      <c r="BR135" s="571"/>
      <c r="BS135" s="227"/>
      <c r="BT135" s="225"/>
      <c r="BU135" s="226"/>
      <c r="BV135" s="571"/>
      <c r="BW135" s="227"/>
      <c r="BX135" s="225"/>
      <c r="BY135" s="226"/>
      <c r="BZ135" s="571"/>
      <c r="CA135" s="227"/>
      <c r="CB135" s="225"/>
      <c r="CC135" s="226"/>
      <c r="CD135" s="571"/>
      <c r="CE135" s="227"/>
      <c r="CF135" s="225"/>
      <c r="CG135" s="226"/>
      <c r="CH135" s="571"/>
      <c r="CI135" s="227"/>
      <c r="CJ135" s="225"/>
      <c r="CK135" s="226"/>
      <c r="CL135" s="571"/>
      <c r="CM135" s="227"/>
      <c r="CN135" s="225"/>
      <c r="CO135" s="226"/>
      <c r="CP135" s="571"/>
      <c r="CQ135" s="227"/>
      <c r="CR135" s="225"/>
      <c r="CS135" s="226"/>
      <c r="CT135" s="571"/>
      <c r="CU135" s="227"/>
      <c r="CV135" s="225"/>
      <c r="CW135" s="226"/>
      <c r="CX135" s="571"/>
      <c r="CY135" s="227"/>
      <c r="CZ135" s="225"/>
      <c r="DA135" s="226"/>
      <c r="DB135" s="571"/>
      <c r="DC135" s="227"/>
      <c r="DD135" s="225"/>
      <c r="DE135" s="226"/>
      <c r="DF135" s="571"/>
      <c r="DG135" s="227"/>
      <c r="DH135" s="225"/>
      <c r="DI135" s="226"/>
      <c r="DJ135" s="571"/>
      <c r="DK135" s="227"/>
      <c r="DL135" s="225"/>
      <c r="DM135" s="226"/>
      <c r="DN135" s="571"/>
      <c r="DO135" s="227"/>
      <c r="DP135" s="225"/>
      <c r="DQ135" s="226"/>
      <c r="DR135" s="571"/>
      <c r="DS135" s="227"/>
      <c r="DT135" s="225"/>
      <c r="DU135" s="226"/>
      <c r="DV135" s="571"/>
      <c r="DW135" s="227"/>
      <c r="DX135" s="225"/>
      <c r="DY135" s="226"/>
      <c r="DZ135" s="571"/>
      <c r="EA135" s="227"/>
      <c r="EB135" s="225"/>
      <c r="EC135" s="226"/>
      <c r="ED135" s="571"/>
      <c r="EE135" s="227"/>
      <c r="EF135" s="225"/>
      <c r="EG135" s="226"/>
      <c r="EH135" s="571"/>
      <c r="EI135" s="227"/>
      <c r="EJ135" s="225"/>
      <c r="EK135" s="226"/>
      <c r="EL135" s="571"/>
      <c r="EM135" s="227"/>
      <c r="EN135" s="225"/>
      <c r="EO135" s="226"/>
      <c r="EP135" s="571"/>
      <c r="EQ135" s="227"/>
      <c r="ER135" s="225"/>
      <c r="ES135" s="226"/>
      <c r="ET135" s="571"/>
      <c r="EU135" s="227"/>
      <c r="EV135" s="225"/>
      <c r="EW135" s="226"/>
      <c r="EX135" s="571"/>
      <c r="EY135" s="227"/>
      <c r="EZ135" s="225"/>
      <c r="FA135" s="226"/>
      <c r="FB135" s="571"/>
      <c r="FC135" s="227"/>
      <c r="FD135" s="225"/>
      <c r="FE135" s="226"/>
      <c r="FF135" s="571"/>
      <c r="FG135" s="227"/>
      <c r="FH135" s="225"/>
      <c r="FI135" s="226"/>
      <c r="FJ135" s="571"/>
      <c r="FK135" s="227"/>
      <c r="FL135" s="225"/>
      <c r="FM135" s="226"/>
      <c r="FN135" s="571"/>
      <c r="FO135" s="227"/>
      <c r="FP135" s="225"/>
      <c r="FQ135" s="226"/>
      <c r="FR135" s="571"/>
      <c r="FS135" s="227"/>
      <c r="FT135" s="225"/>
      <c r="FU135" s="226"/>
      <c r="FV135" s="571"/>
      <c r="FW135" s="227"/>
      <c r="FX135" s="225"/>
      <c r="FY135" s="226"/>
      <c r="FZ135" s="571"/>
      <c r="GA135" s="227"/>
      <c r="GB135" s="225"/>
      <c r="GC135" s="226"/>
      <c r="GD135" s="571"/>
      <c r="GE135" s="227"/>
      <c r="GF135" s="225"/>
      <c r="GG135" s="226"/>
      <c r="GH135" s="571"/>
      <c r="GI135" s="227"/>
      <c r="GJ135" s="225"/>
      <c r="GK135" s="226"/>
      <c r="GL135" s="571"/>
      <c r="GM135" s="227"/>
      <c r="GN135" s="225"/>
      <c r="GO135" s="226"/>
      <c r="GP135" s="571"/>
      <c r="GQ135" s="227"/>
      <c r="GR135" s="225"/>
      <c r="GS135" s="226"/>
      <c r="GT135" s="571"/>
      <c r="GU135" s="227"/>
      <c r="GV135" s="225"/>
      <c r="GW135" s="226"/>
      <c r="GX135" s="571"/>
      <c r="GY135" s="227"/>
      <c r="GZ135" s="225"/>
      <c r="HA135" s="226"/>
      <c r="HB135" s="571"/>
      <c r="HC135" s="227"/>
      <c r="HD135" s="225"/>
      <c r="HE135" s="226"/>
      <c r="HF135" s="571"/>
      <c r="HG135" s="227"/>
      <c r="HH135" s="225"/>
      <c r="HI135" s="226"/>
      <c r="HJ135" s="571"/>
      <c r="HK135" s="227"/>
      <c r="HL135" s="225"/>
      <c r="HM135" s="226"/>
      <c r="HN135" s="571"/>
      <c r="HO135" s="227"/>
      <c r="HP135" s="225"/>
      <c r="HQ135" s="226"/>
      <c r="HR135" s="571"/>
      <c r="HS135" s="227"/>
      <c r="HT135" s="225"/>
      <c r="HU135" s="226"/>
      <c r="HV135" s="424"/>
      <c r="HW135" s="227"/>
      <c r="HX135" s="225"/>
      <c r="HY135" s="226"/>
      <c r="HZ135" s="424"/>
      <c r="IA135" s="227"/>
      <c r="IB135" s="225"/>
      <c r="IC135" s="226"/>
      <c r="ID135" s="424"/>
      <c r="IE135" s="227"/>
      <c r="IG135" s="708"/>
      <c r="IH135" s="705"/>
      <c r="II135" s="709"/>
      <c r="IK135" s="574" t="str">
        <f t="shared" si="41"/>
        <v/>
      </c>
      <c r="IL135" s="229" t="str">
        <f t="shared" si="38"/>
        <v/>
      </c>
      <c r="IM135" s="386" t="str">
        <f t="shared" si="39"/>
        <v/>
      </c>
      <c r="IN135" s="386" t="str">
        <f t="shared" si="40"/>
        <v/>
      </c>
    </row>
    <row r="136" spans="1:248" s="229" customFormat="1" ht="15.75" thickBot="1">
      <c r="A136" s="145" t="s">
        <v>432</v>
      </c>
      <c r="B136" s="266" t="s">
        <v>167</v>
      </c>
      <c r="C136" s="133">
        <v>2004</v>
      </c>
      <c r="D136" s="134">
        <f t="shared" si="42"/>
        <v>13</v>
      </c>
      <c r="E136" s="354" t="str">
        <f>VLOOKUP(INDEX(CAT,MATCH(D136,CAT)+1)-1,categorie,2,TRUE)</f>
        <v>Benjamin</v>
      </c>
      <c r="F136" s="225"/>
      <c r="G136" s="226"/>
      <c r="H136" s="571"/>
      <c r="I136" s="227"/>
      <c r="J136" s="225"/>
      <c r="K136" s="226"/>
      <c r="L136" s="571"/>
      <c r="M136" s="227"/>
      <c r="N136" s="225"/>
      <c r="O136" s="226"/>
      <c r="P136" s="571"/>
      <c r="Q136" s="227"/>
      <c r="R136" s="225"/>
      <c r="S136" s="226"/>
      <c r="T136" s="571"/>
      <c r="U136" s="227"/>
      <c r="V136" s="225"/>
      <c r="W136" s="226"/>
      <c r="X136" s="571"/>
      <c r="Y136" s="227"/>
      <c r="Z136" s="225"/>
      <c r="AA136" s="226"/>
      <c r="AB136" s="571"/>
      <c r="AC136" s="227"/>
      <c r="AD136" s="225"/>
      <c r="AE136" s="226"/>
      <c r="AF136" s="571"/>
      <c r="AG136" s="227"/>
      <c r="AH136" s="225"/>
      <c r="AI136" s="226"/>
      <c r="AJ136" s="571"/>
      <c r="AK136" s="227"/>
      <c r="AL136" s="225"/>
      <c r="AM136" s="226"/>
      <c r="AN136" s="571"/>
      <c r="AO136" s="227"/>
      <c r="AP136" s="225"/>
      <c r="AQ136" s="226"/>
      <c r="AR136" s="571"/>
      <c r="AS136" s="227"/>
      <c r="AT136" s="225"/>
      <c r="AU136" s="226"/>
      <c r="AV136" s="571"/>
      <c r="AW136" s="227"/>
      <c r="AX136" s="225"/>
      <c r="AY136" s="226"/>
      <c r="AZ136" s="571"/>
      <c r="BA136" s="227"/>
      <c r="BB136" s="225"/>
      <c r="BC136" s="226"/>
      <c r="BD136" s="571"/>
      <c r="BE136" s="227"/>
      <c r="BF136" s="266">
        <f t="shared" si="37"/>
        <v>14</v>
      </c>
      <c r="BG136" s="354" t="str">
        <f t="shared" si="36"/>
        <v>Minime</v>
      </c>
      <c r="BH136" s="225"/>
      <c r="BI136" s="226"/>
      <c r="BJ136" s="571"/>
      <c r="BK136" s="227"/>
      <c r="BL136" s="225"/>
      <c r="BM136" s="226"/>
      <c r="BN136" s="571"/>
      <c r="BO136" s="227"/>
      <c r="BP136" s="225"/>
      <c r="BQ136" s="226"/>
      <c r="BR136" s="571"/>
      <c r="BS136" s="227"/>
      <c r="BT136" s="225"/>
      <c r="BU136" s="226"/>
      <c r="BV136" s="571"/>
      <c r="BW136" s="227"/>
      <c r="BX136" s="225"/>
      <c r="BY136" s="226"/>
      <c r="BZ136" s="571"/>
      <c r="CA136" s="227"/>
      <c r="CB136" s="225"/>
      <c r="CC136" s="226"/>
      <c r="CD136" s="571"/>
      <c r="CE136" s="227"/>
      <c r="CF136" s="225"/>
      <c r="CG136" s="226"/>
      <c r="CH136" s="571"/>
      <c r="CI136" s="227"/>
      <c r="CJ136" s="225"/>
      <c r="CK136" s="226"/>
      <c r="CL136" s="571"/>
      <c r="CM136" s="227"/>
      <c r="CN136" s="225"/>
      <c r="CO136" s="226"/>
      <c r="CP136" s="571"/>
      <c r="CQ136" s="227"/>
      <c r="CR136" s="225"/>
      <c r="CS136" s="226"/>
      <c r="CT136" s="571"/>
      <c r="CU136" s="227"/>
      <c r="CV136" s="225"/>
      <c r="CW136" s="226"/>
      <c r="CX136" s="571"/>
      <c r="CY136" s="227"/>
      <c r="CZ136" s="225"/>
      <c r="DA136" s="226"/>
      <c r="DB136" s="571"/>
      <c r="DC136" s="227"/>
      <c r="DD136" s="225"/>
      <c r="DE136" s="226"/>
      <c r="DF136" s="571"/>
      <c r="DG136" s="227"/>
      <c r="DH136" s="225"/>
      <c r="DI136" s="226"/>
      <c r="DJ136" s="571"/>
      <c r="DK136" s="227"/>
      <c r="DL136" s="225"/>
      <c r="DM136" s="226"/>
      <c r="DN136" s="571"/>
      <c r="DO136" s="227"/>
      <c r="DP136" s="225"/>
      <c r="DQ136" s="226"/>
      <c r="DR136" s="571"/>
      <c r="DS136" s="227"/>
      <c r="DT136" s="225"/>
      <c r="DU136" s="226"/>
      <c r="DV136" s="571"/>
      <c r="DW136" s="227"/>
      <c r="DX136" s="225"/>
      <c r="DY136" s="226"/>
      <c r="DZ136" s="571"/>
      <c r="EA136" s="227"/>
      <c r="EB136" s="225"/>
      <c r="EC136" s="226"/>
      <c r="ED136" s="571"/>
      <c r="EE136" s="227"/>
      <c r="EF136" s="225"/>
      <c r="EG136" s="226"/>
      <c r="EH136" s="571"/>
      <c r="EI136" s="227"/>
      <c r="EJ136" s="225"/>
      <c r="EK136" s="226"/>
      <c r="EL136" s="571"/>
      <c r="EM136" s="227"/>
      <c r="EN136" s="225"/>
      <c r="EO136" s="226"/>
      <c r="EP136" s="571"/>
      <c r="EQ136" s="227"/>
      <c r="ER136" s="225"/>
      <c r="ES136" s="226"/>
      <c r="ET136" s="571"/>
      <c r="EU136" s="227"/>
      <c r="EV136" s="225"/>
      <c r="EW136" s="226"/>
      <c r="EX136" s="571"/>
      <c r="EY136" s="227"/>
      <c r="EZ136" s="225"/>
      <c r="FA136" s="226"/>
      <c r="FB136" s="571"/>
      <c r="FC136" s="227"/>
      <c r="FD136" s="225"/>
      <c r="FE136" s="226"/>
      <c r="FF136" s="571"/>
      <c r="FG136" s="227"/>
      <c r="FH136" s="225"/>
      <c r="FI136" s="226"/>
      <c r="FJ136" s="571"/>
      <c r="FK136" s="227"/>
      <c r="FL136" s="225"/>
      <c r="FM136" s="226"/>
      <c r="FN136" s="571"/>
      <c r="FO136" s="227"/>
      <c r="FP136" s="225"/>
      <c r="FQ136" s="226"/>
      <c r="FR136" s="571"/>
      <c r="FS136" s="227"/>
      <c r="FT136" s="225"/>
      <c r="FU136" s="226"/>
      <c r="FV136" s="571"/>
      <c r="FW136" s="227"/>
      <c r="FX136" s="225"/>
      <c r="FY136" s="226"/>
      <c r="FZ136" s="571"/>
      <c r="GA136" s="227"/>
      <c r="GB136" s="225"/>
      <c r="GC136" s="226"/>
      <c r="GD136" s="571"/>
      <c r="GE136" s="227"/>
      <c r="GF136" s="225"/>
      <c r="GG136" s="226"/>
      <c r="GH136" s="571"/>
      <c r="GI136" s="227"/>
      <c r="GJ136" s="225"/>
      <c r="GK136" s="226"/>
      <c r="GL136" s="571"/>
      <c r="GM136" s="227"/>
      <c r="GN136" s="225"/>
      <c r="GO136" s="226"/>
      <c r="GP136" s="571"/>
      <c r="GQ136" s="227"/>
      <c r="GR136" s="225"/>
      <c r="GS136" s="226"/>
      <c r="GT136" s="571"/>
      <c r="GU136" s="227"/>
      <c r="GV136" s="225"/>
      <c r="GW136" s="226"/>
      <c r="GX136" s="571"/>
      <c r="GY136" s="227"/>
      <c r="GZ136" s="225"/>
      <c r="HA136" s="226"/>
      <c r="HB136" s="571"/>
      <c r="HC136" s="227"/>
      <c r="HD136" s="225"/>
      <c r="HE136" s="226"/>
      <c r="HF136" s="571"/>
      <c r="HG136" s="227"/>
      <c r="HH136" s="225"/>
      <c r="HI136" s="226"/>
      <c r="HJ136" s="571"/>
      <c r="HK136" s="227"/>
      <c r="HL136" s="225"/>
      <c r="HM136" s="226"/>
      <c r="HN136" s="571"/>
      <c r="HO136" s="227"/>
      <c r="HP136" s="225"/>
      <c r="HQ136" s="226"/>
      <c r="HR136" s="571"/>
      <c r="HS136" s="227"/>
      <c r="HT136" s="225"/>
      <c r="HU136" s="226"/>
      <c r="HV136" s="424"/>
      <c r="HW136" s="227"/>
      <c r="HX136" s="225"/>
      <c r="HY136" s="226"/>
      <c r="HZ136" s="424"/>
      <c r="IA136" s="227"/>
      <c r="IB136" s="225"/>
      <c r="IC136" s="226"/>
      <c r="ID136" s="424"/>
      <c r="IE136" s="227"/>
      <c r="IG136" s="708"/>
      <c r="IH136" s="705"/>
      <c r="II136" s="709"/>
      <c r="IK136" s="574" t="str">
        <f t="shared" si="41"/>
        <v/>
      </c>
      <c r="IL136" s="229" t="str">
        <f t="shared" si="38"/>
        <v/>
      </c>
      <c r="IM136" s="425" t="str">
        <f t="shared" si="39"/>
        <v/>
      </c>
      <c r="IN136" s="425" t="str">
        <f t="shared" si="40"/>
        <v/>
      </c>
    </row>
    <row r="137" spans="1:248" s="229" customFormat="1" ht="15.75" thickBot="1">
      <c r="A137" s="145" t="s">
        <v>432</v>
      </c>
      <c r="B137" s="266" t="s">
        <v>167</v>
      </c>
      <c r="C137" s="133">
        <v>2004</v>
      </c>
      <c r="D137" s="134">
        <f t="shared" si="42"/>
        <v>13</v>
      </c>
      <c r="E137" s="354" t="str">
        <f>VLOOKUP(INDEX(CAT,MATCH(D137,CAT)+1)-1,categorie,2,TRUE)</f>
        <v>Benjamin</v>
      </c>
      <c r="F137" s="225"/>
      <c r="G137" s="226"/>
      <c r="H137" s="571"/>
      <c r="I137" s="227"/>
      <c r="J137" s="225"/>
      <c r="K137" s="226"/>
      <c r="L137" s="571"/>
      <c r="M137" s="227"/>
      <c r="N137" s="225"/>
      <c r="O137" s="226"/>
      <c r="P137" s="571"/>
      <c r="Q137" s="227"/>
      <c r="R137" s="225"/>
      <c r="S137" s="226"/>
      <c r="T137" s="571"/>
      <c r="U137" s="227"/>
      <c r="V137" s="225"/>
      <c r="W137" s="226"/>
      <c r="X137" s="571"/>
      <c r="Y137" s="227"/>
      <c r="Z137" s="225"/>
      <c r="AA137" s="226"/>
      <c r="AB137" s="571"/>
      <c r="AC137" s="227"/>
      <c r="AD137" s="225"/>
      <c r="AE137" s="226"/>
      <c r="AF137" s="571"/>
      <c r="AG137" s="227"/>
      <c r="AH137" s="225"/>
      <c r="AI137" s="226"/>
      <c r="AJ137" s="571"/>
      <c r="AK137" s="227"/>
      <c r="AL137" s="225"/>
      <c r="AM137" s="226"/>
      <c r="AN137" s="571"/>
      <c r="AO137" s="227"/>
      <c r="AP137" s="225"/>
      <c r="AQ137" s="226"/>
      <c r="AR137" s="571"/>
      <c r="AS137" s="227"/>
      <c r="AT137" s="225"/>
      <c r="AU137" s="226"/>
      <c r="AV137" s="571"/>
      <c r="AW137" s="227"/>
      <c r="AX137" s="225"/>
      <c r="AY137" s="226"/>
      <c r="AZ137" s="571"/>
      <c r="BA137" s="227"/>
      <c r="BB137" s="225"/>
      <c r="BC137" s="226"/>
      <c r="BD137" s="571"/>
      <c r="BE137" s="227"/>
      <c r="BF137" s="266">
        <f t="shared" si="37"/>
        <v>14</v>
      </c>
      <c r="BG137" s="354" t="str">
        <f t="shared" si="36"/>
        <v>Minime</v>
      </c>
      <c r="BH137" s="225"/>
      <c r="BI137" s="226"/>
      <c r="BJ137" s="571"/>
      <c r="BK137" s="227"/>
      <c r="BL137" s="225"/>
      <c r="BM137" s="226"/>
      <c r="BN137" s="571"/>
      <c r="BO137" s="227"/>
      <c r="BP137" s="225"/>
      <c r="BQ137" s="226"/>
      <c r="BR137" s="571"/>
      <c r="BS137" s="227"/>
      <c r="BT137" s="225"/>
      <c r="BU137" s="226"/>
      <c r="BV137" s="571"/>
      <c r="BW137" s="227"/>
      <c r="BX137" s="225"/>
      <c r="BY137" s="226"/>
      <c r="BZ137" s="571"/>
      <c r="CA137" s="227"/>
      <c r="CB137" s="225"/>
      <c r="CC137" s="226"/>
      <c r="CD137" s="571"/>
      <c r="CE137" s="227"/>
      <c r="CF137" s="225"/>
      <c r="CG137" s="226"/>
      <c r="CH137" s="571"/>
      <c r="CI137" s="227"/>
      <c r="CJ137" s="225"/>
      <c r="CK137" s="226"/>
      <c r="CL137" s="571"/>
      <c r="CM137" s="227"/>
      <c r="CN137" s="225"/>
      <c r="CO137" s="226"/>
      <c r="CP137" s="571"/>
      <c r="CQ137" s="227"/>
      <c r="CR137" s="225"/>
      <c r="CS137" s="226"/>
      <c r="CT137" s="571"/>
      <c r="CU137" s="227"/>
      <c r="CV137" s="225"/>
      <c r="CW137" s="226"/>
      <c r="CX137" s="571"/>
      <c r="CY137" s="227"/>
      <c r="CZ137" s="225"/>
      <c r="DA137" s="226"/>
      <c r="DB137" s="571"/>
      <c r="DC137" s="227"/>
      <c r="DD137" s="225"/>
      <c r="DE137" s="226"/>
      <c r="DF137" s="571"/>
      <c r="DG137" s="227"/>
      <c r="DH137" s="225"/>
      <c r="DI137" s="226"/>
      <c r="DJ137" s="571"/>
      <c r="DK137" s="227"/>
      <c r="DL137" s="225"/>
      <c r="DM137" s="226"/>
      <c r="DN137" s="571"/>
      <c r="DO137" s="227"/>
      <c r="DP137" s="225"/>
      <c r="DQ137" s="226"/>
      <c r="DR137" s="571"/>
      <c r="DS137" s="227"/>
      <c r="DT137" s="225"/>
      <c r="DU137" s="226"/>
      <c r="DV137" s="571"/>
      <c r="DW137" s="227"/>
      <c r="DX137" s="225"/>
      <c r="DY137" s="226"/>
      <c r="DZ137" s="571"/>
      <c r="EA137" s="227"/>
      <c r="EB137" s="225"/>
      <c r="EC137" s="226"/>
      <c r="ED137" s="571"/>
      <c r="EE137" s="227"/>
      <c r="EF137" s="225"/>
      <c r="EG137" s="226"/>
      <c r="EH137" s="571"/>
      <c r="EI137" s="227"/>
      <c r="EJ137" s="225"/>
      <c r="EK137" s="226"/>
      <c r="EL137" s="571"/>
      <c r="EM137" s="227"/>
      <c r="EN137" s="225"/>
      <c r="EO137" s="226"/>
      <c r="EP137" s="571"/>
      <c r="EQ137" s="227"/>
      <c r="ER137" s="225"/>
      <c r="ES137" s="226"/>
      <c r="ET137" s="571"/>
      <c r="EU137" s="227"/>
      <c r="EV137" s="225"/>
      <c r="EW137" s="226"/>
      <c r="EX137" s="571"/>
      <c r="EY137" s="227"/>
      <c r="EZ137" s="225"/>
      <c r="FA137" s="226"/>
      <c r="FB137" s="571"/>
      <c r="FC137" s="227"/>
      <c r="FD137" s="225"/>
      <c r="FE137" s="226"/>
      <c r="FF137" s="571"/>
      <c r="FG137" s="227"/>
      <c r="FH137" s="225"/>
      <c r="FI137" s="226"/>
      <c r="FJ137" s="571"/>
      <c r="FK137" s="227"/>
      <c r="FL137" s="225"/>
      <c r="FM137" s="226"/>
      <c r="FN137" s="571"/>
      <c r="FO137" s="227"/>
      <c r="FP137" s="225"/>
      <c r="FQ137" s="226"/>
      <c r="FR137" s="571"/>
      <c r="FS137" s="227"/>
      <c r="FT137" s="225"/>
      <c r="FU137" s="226"/>
      <c r="FV137" s="571"/>
      <c r="FW137" s="227"/>
      <c r="FX137" s="225"/>
      <c r="FY137" s="226"/>
      <c r="FZ137" s="571"/>
      <c r="GA137" s="227"/>
      <c r="GB137" s="225"/>
      <c r="GC137" s="226"/>
      <c r="GD137" s="571"/>
      <c r="GE137" s="227"/>
      <c r="GF137" s="225"/>
      <c r="GG137" s="226"/>
      <c r="GH137" s="571"/>
      <c r="GI137" s="227"/>
      <c r="GJ137" s="225"/>
      <c r="GK137" s="226"/>
      <c r="GL137" s="571"/>
      <c r="GM137" s="227"/>
      <c r="GN137" s="225"/>
      <c r="GO137" s="226"/>
      <c r="GP137" s="571"/>
      <c r="GQ137" s="227"/>
      <c r="GR137" s="225"/>
      <c r="GS137" s="226"/>
      <c r="GT137" s="571"/>
      <c r="GU137" s="227"/>
      <c r="GV137" s="225"/>
      <c r="GW137" s="226"/>
      <c r="GX137" s="571"/>
      <c r="GY137" s="227"/>
      <c r="GZ137" s="225"/>
      <c r="HA137" s="226"/>
      <c r="HB137" s="571"/>
      <c r="HC137" s="227"/>
      <c r="HD137" s="225"/>
      <c r="HE137" s="226"/>
      <c r="HF137" s="571"/>
      <c r="HG137" s="227"/>
      <c r="HH137" s="225"/>
      <c r="HI137" s="226"/>
      <c r="HJ137" s="571"/>
      <c r="HK137" s="227"/>
      <c r="HL137" s="225"/>
      <c r="HM137" s="226"/>
      <c r="HN137" s="571"/>
      <c r="HO137" s="227"/>
      <c r="HP137" s="225"/>
      <c r="HQ137" s="226"/>
      <c r="HR137" s="571"/>
      <c r="HS137" s="227"/>
      <c r="HT137" s="225"/>
      <c r="HU137" s="226"/>
      <c r="HV137" s="424"/>
      <c r="HW137" s="227"/>
      <c r="HX137" s="225"/>
      <c r="HY137" s="226"/>
      <c r="HZ137" s="424"/>
      <c r="IA137" s="227"/>
      <c r="IB137" s="225"/>
      <c r="IC137" s="226"/>
      <c r="ID137" s="424"/>
      <c r="IE137" s="227"/>
      <c r="IG137" s="708"/>
      <c r="IH137" s="705"/>
      <c r="II137" s="709"/>
      <c r="IK137" s="574" t="str">
        <f t="shared" si="41"/>
        <v/>
      </c>
      <c r="IL137" s="229" t="str">
        <f t="shared" si="38"/>
        <v/>
      </c>
      <c r="IM137" s="425" t="str">
        <f t="shared" si="39"/>
        <v/>
      </c>
      <c r="IN137" s="425" t="str">
        <f t="shared" si="40"/>
        <v/>
      </c>
    </row>
    <row r="138" spans="1:248" s="229" customFormat="1" ht="15.75" thickBot="1">
      <c r="A138" s="145" t="s">
        <v>432</v>
      </c>
      <c r="B138" s="266" t="s">
        <v>167</v>
      </c>
      <c r="C138" s="133">
        <v>2004</v>
      </c>
      <c r="D138" s="134">
        <f t="shared" si="42"/>
        <v>13</v>
      </c>
      <c r="E138" s="354" t="str">
        <f>VLOOKUP(INDEX(CAT,MATCH(D138,CAT)+1)-1,categorie,2,TRUE)</f>
        <v>Benjamin</v>
      </c>
      <c r="F138" s="225"/>
      <c r="G138" s="226"/>
      <c r="H138" s="571"/>
      <c r="I138" s="227"/>
      <c r="J138" s="225"/>
      <c r="K138" s="226"/>
      <c r="L138" s="571"/>
      <c r="M138" s="227"/>
      <c r="N138" s="225"/>
      <c r="O138" s="226"/>
      <c r="P138" s="571"/>
      <c r="Q138" s="227"/>
      <c r="R138" s="225"/>
      <c r="S138" s="226"/>
      <c r="T138" s="571"/>
      <c r="U138" s="227"/>
      <c r="V138" s="225"/>
      <c r="W138" s="226"/>
      <c r="X138" s="571"/>
      <c r="Y138" s="227"/>
      <c r="Z138" s="225"/>
      <c r="AA138" s="226"/>
      <c r="AB138" s="571"/>
      <c r="AC138" s="227"/>
      <c r="AD138" s="225"/>
      <c r="AE138" s="226"/>
      <c r="AF138" s="571"/>
      <c r="AG138" s="227"/>
      <c r="AH138" s="225"/>
      <c r="AI138" s="226"/>
      <c r="AJ138" s="571"/>
      <c r="AK138" s="227"/>
      <c r="AL138" s="225"/>
      <c r="AM138" s="226"/>
      <c r="AN138" s="571"/>
      <c r="AO138" s="227"/>
      <c r="AP138" s="225"/>
      <c r="AQ138" s="226"/>
      <c r="AR138" s="571"/>
      <c r="AS138" s="227"/>
      <c r="AT138" s="225"/>
      <c r="AU138" s="226"/>
      <c r="AV138" s="571"/>
      <c r="AW138" s="227"/>
      <c r="AX138" s="225"/>
      <c r="AY138" s="226"/>
      <c r="AZ138" s="571"/>
      <c r="BA138" s="227"/>
      <c r="BB138" s="225"/>
      <c r="BC138" s="226"/>
      <c r="BD138" s="571"/>
      <c r="BE138" s="227"/>
      <c r="BF138" s="266">
        <f t="shared" si="37"/>
        <v>14</v>
      </c>
      <c r="BG138" s="354" t="str">
        <f t="shared" si="36"/>
        <v>Minime</v>
      </c>
      <c r="BH138" s="225"/>
      <c r="BI138" s="226"/>
      <c r="BJ138" s="571"/>
      <c r="BK138" s="227"/>
      <c r="BL138" s="225"/>
      <c r="BM138" s="226"/>
      <c r="BN138" s="571"/>
      <c r="BO138" s="227"/>
      <c r="BP138" s="225"/>
      <c r="BQ138" s="226"/>
      <c r="BR138" s="571"/>
      <c r="BS138" s="227"/>
      <c r="BT138" s="225"/>
      <c r="BU138" s="226"/>
      <c r="BV138" s="571"/>
      <c r="BW138" s="227"/>
      <c r="BX138" s="225"/>
      <c r="BY138" s="226"/>
      <c r="BZ138" s="571"/>
      <c r="CA138" s="227"/>
      <c r="CB138" s="225"/>
      <c r="CC138" s="226"/>
      <c r="CD138" s="571"/>
      <c r="CE138" s="227"/>
      <c r="CF138" s="225"/>
      <c r="CG138" s="226"/>
      <c r="CH138" s="571"/>
      <c r="CI138" s="227"/>
      <c r="CJ138" s="225"/>
      <c r="CK138" s="226"/>
      <c r="CL138" s="571"/>
      <c r="CM138" s="227"/>
      <c r="CN138" s="225"/>
      <c r="CO138" s="226"/>
      <c r="CP138" s="571"/>
      <c r="CQ138" s="227"/>
      <c r="CR138" s="225"/>
      <c r="CS138" s="226"/>
      <c r="CT138" s="571"/>
      <c r="CU138" s="227"/>
      <c r="CV138" s="225"/>
      <c r="CW138" s="226"/>
      <c r="CX138" s="571"/>
      <c r="CY138" s="227"/>
      <c r="CZ138" s="225"/>
      <c r="DA138" s="226"/>
      <c r="DB138" s="571"/>
      <c r="DC138" s="227"/>
      <c r="DD138" s="225"/>
      <c r="DE138" s="226"/>
      <c r="DF138" s="571"/>
      <c r="DG138" s="227"/>
      <c r="DH138" s="225"/>
      <c r="DI138" s="226"/>
      <c r="DJ138" s="571"/>
      <c r="DK138" s="227"/>
      <c r="DL138" s="225"/>
      <c r="DM138" s="226"/>
      <c r="DN138" s="571"/>
      <c r="DO138" s="227"/>
      <c r="DP138" s="225"/>
      <c r="DQ138" s="226"/>
      <c r="DR138" s="571"/>
      <c r="DS138" s="227"/>
      <c r="DT138" s="225"/>
      <c r="DU138" s="226"/>
      <c r="DV138" s="571"/>
      <c r="DW138" s="227"/>
      <c r="DX138" s="225"/>
      <c r="DY138" s="226"/>
      <c r="DZ138" s="571"/>
      <c r="EA138" s="227"/>
      <c r="EB138" s="225"/>
      <c r="EC138" s="226"/>
      <c r="ED138" s="571"/>
      <c r="EE138" s="227"/>
      <c r="EF138" s="225"/>
      <c r="EG138" s="226"/>
      <c r="EH138" s="571"/>
      <c r="EI138" s="227"/>
      <c r="EJ138" s="225"/>
      <c r="EK138" s="226"/>
      <c r="EL138" s="571"/>
      <c r="EM138" s="227"/>
      <c r="EN138" s="225"/>
      <c r="EO138" s="226"/>
      <c r="EP138" s="571"/>
      <c r="EQ138" s="227"/>
      <c r="ER138" s="225"/>
      <c r="ES138" s="226"/>
      <c r="ET138" s="571"/>
      <c r="EU138" s="227"/>
      <c r="EV138" s="225"/>
      <c r="EW138" s="226"/>
      <c r="EX138" s="571"/>
      <c r="EY138" s="227"/>
      <c r="EZ138" s="225"/>
      <c r="FA138" s="226"/>
      <c r="FB138" s="571"/>
      <c r="FC138" s="227"/>
      <c r="FD138" s="225"/>
      <c r="FE138" s="226"/>
      <c r="FF138" s="571"/>
      <c r="FG138" s="227"/>
      <c r="FH138" s="225"/>
      <c r="FI138" s="226"/>
      <c r="FJ138" s="571"/>
      <c r="FK138" s="227"/>
      <c r="FL138" s="225"/>
      <c r="FM138" s="226"/>
      <c r="FN138" s="571"/>
      <c r="FO138" s="227"/>
      <c r="FP138" s="225"/>
      <c r="FQ138" s="226"/>
      <c r="FR138" s="571"/>
      <c r="FS138" s="227"/>
      <c r="FT138" s="225"/>
      <c r="FU138" s="226"/>
      <c r="FV138" s="571"/>
      <c r="FW138" s="227"/>
      <c r="FX138" s="225"/>
      <c r="FY138" s="226"/>
      <c r="FZ138" s="571"/>
      <c r="GA138" s="227"/>
      <c r="GB138" s="225"/>
      <c r="GC138" s="226"/>
      <c r="GD138" s="571"/>
      <c r="GE138" s="227"/>
      <c r="GF138" s="225"/>
      <c r="GG138" s="226"/>
      <c r="GH138" s="571"/>
      <c r="GI138" s="227"/>
      <c r="GJ138" s="225"/>
      <c r="GK138" s="226"/>
      <c r="GL138" s="571"/>
      <c r="GM138" s="227"/>
      <c r="GN138" s="225"/>
      <c r="GO138" s="226"/>
      <c r="GP138" s="571"/>
      <c r="GQ138" s="227"/>
      <c r="GR138" s="225"/>
      <c r="GS138" s="226"/>
      <c r="GT138" s="571"/>
      <c r="GU138" s="227"/>
      <c r="GV138" s="225"/>
      <c r="GW138" s="226"/>
      <c r="GX138" s="571"/>
      <c r="GY138" s="227"/>
      <c r="GZ138" s="225"/>
      <c r="HA138" s="226"/>
      <c r="HB138" s="571"/>
      <c r="HC138" s="227"/>
      <c r="HD138" s="225"/>
      <c r="HE138" s="226"/>
      <c r="HF138" s="571"/>
      <c r="HG138" s="227"/>
      <c r="HH138" s="225"/>
      <c r="HI138" s="226"/>
      <c r="HJ138" s="571"/>
      <c r="HK138" s="227"/>
      <c r="HL138" s="225"/>
      <c r="HM138" s="226"/>
      <c r="HN138" s="571"/>
      <c r="HO138" s="227"/>
      <c r="HP138" s="225"/>
      <c r="HQ138" s="226"/>
      <c r="HR138" s="571"/>
      <c r="HS138" s="227"/>
      <c r="HT138" s="225"/>
      <c r="HU138" s="226"/>
      <c r="HV138" s="424"/>
      <c r="HW138" s="227"/>
      <c r="HX138" s="225"/>
      <c r="HY138" s="226"/>
      <c r="HZ138" s="424"/>
      <c r="IA138" s="227"/>
      <c r="IB138" s="225"/>
      <c r="IC138" s="226"/>
      <c r="ID138" s="424"/>
      <c r="IE138" s="227"/>
      <c r="IG138" s="708"/>
      <c r="IH138" s="705"/>
      <c r="II138" s="709"/>
      <c r="IK138" s="574" t="str">
        <f t="shared" si="41"/>
        <v/>
      </c>
      <c r="IL138" s="229" t="str">
        <f t="shared" si="38"/>
        <v/>
      </c>
      <c r="IM138" s="425" t="str">
        <f t="shared" si="39"/>
        <v/>
      </c>
      <c r="IN138" s="425" t="str">
        <f t="shared" si="40"/>
        <v/>
      </c>
    </row>
    <row r="139" spans="1:248" s="229" customFormat="1" ht="15.75" thickBot="1">
      <c r="A139" s="146" t="s">
        <v>432</v>
      </c>
      <c r="B139" s="265" t="s">
        <v>167</v>
      </c>
      <c r="C139" s="135">
        <v>2004</v>
      </c>
      <c r="D139" s="136">
        <f t="shared" si="42"/>
        <v>13</v>
      </c>
      <c r="E139" s="353" t="str">
        <f>VLOOKUP(INDEX(CAT,MATCH(D139,CAT)+1)-1,categorie,2,TRUE)</f>
        <v>Benjamin</v>
      </c>
      <c r="F139" s="230"/>
      <c r="G139" s="232"/>
      <c r="H139" s="231"/>
      <c r="I139" s="233"/>
      <c r="J139" s="230"/>
      <c r="K139" s="232"/>
      <c r="L139" s="231"/>
      <c r="M139" s="233"/>
      <c r="N139" s="230"/>
      <c r="O139" s="232"/>
      <c r="P139" s="231"/>
      <c r="Q139" s="233"/>
      <c r="R139" s="230"/>
      <c r="S139" s="232"/>
      <c r="T139" s="231"/>
      <c r="U139" s="233"/>
      <c r="V139" s="230"/>
      <c r="W139" s="232"/>
      <c r="X139" s="231"/>
      <c r="Y139" s="233"/>
      <c r="Z139" s="230"/>
      <c r="AA139" s="232"/>
      <c r="AB139" s="231"/>
      <c r="AC139" s="233"/>
      <c r="AD139" s="230"/>
      <c r="AE139" s="232"/>
      <c r="AF139" s="231"/>
      <c r="AG139" s="233"/>
      <c r="AH139" s="230"/>
      <c r="AI139" s="232"/>
      <c r="AJ139" s="231"/>
      <c r="AK139" s="233"/>
      <c r="AL139" s="230"/>
      <c r="AM139" s="232"/>
      <c r="AN139" s="231"/>
      <c r="AO139" s="233"/>
      <c r="AP139" s="230"/>
      <c r="AQ139" s="232"/>
      <c r="AR139" s="231"/>
      <c r="AS139" s="233"/>
      <c r="AT139" s="230"/>
      <c r="AU139" s="232"/>
      <c r="AV139" s="231"/>
      <c r="AW139" s="233"/>
      <c r="AX139" s="230"/>
      <c r="AY139" s="232"/>
      <c r="AZ139" s="231"/>
      <c r="BA139" s="233"/>
      <c r="BB139" s="230"/>
      <c r="BC139" s="232"/>
      <c r="BD139" s="231"/>
      <c r="BE139" s="233"/>
      <c r="BF139" s="265">
        <f t="shared" si="37"/>
        <v>14</v>
      </c>
      <c r="BG139" s="353" t="str">
        <f t="shared" si="36"/>
        <v>Minime</v>
      </c>
      <c r="BH139" s="230"/>
      <c r="BI139" s="232"/>
      <c r="BJ139" s="231"/>
      <c r="BK139" s="233"/>
      <c r="BL139" s="230"/>
      <c r="BM139" s="232"/>
      <c r="BN139" s="231"/>
      <c r="BO139" s="233"/>
      <c r="BP139" s="230"/>
      <c r="BQ139" s="232"/>
      <c r="BR139" s="231"/>
      <c r="BS139" s="233"/>
      <c r="BT139" s="230"/>
      <c r="BU139" s="232"/>
      <c r="BV139" s="231"/>
      <c r="BW139" s="233"/>
      <c r="BX139" s="230"/>
      <c r="BY139" s="232"/>
      <c r="BZ139" s="231"/>
      <c r="CA139" s="233"/>
      <c r="CB139" s="230"/>
      <c r="CC139" s="232"/>
      <c r="CD139" s="231"/>
      <c r="CE139" s="233"/>
      <c r="CF139" s="230"/>
      <c r="CG139" s="232"/>
      <c r="CH139" s="231"/>
      <c r="CI139" s="233"/>
      <c r="CJ139" s="230"/>
      <c r="CK139" s="232"/>
      <c r="CL139" s="231"/>
      <c r="CM139" s="233"/>
      <c r="CN139" s="230"/>
      <c r="CO139" s="232"/>
      <c r="CP139" s="231"/>
      <c r="CQ139" s="233"/>
      <c r="CR139" s="230"/>
      <c r="CS139" s="232"/>
      <c r="CT139" s="231"/>
      <c r="CU139" s="233"/>
      <c r="CV139" s="230"/>
      <c r="CW139" s="232"/>
      <c r="CX139" s="231"/>
      <c r="CY139" s="233"/>
      <c r="CZ139" s="230"/>
      <c r="DA139" s="232"/>
      <c r="DB139" s="231"/>
      <c r="DC139" s="233"/>
      <c r="DD139" s="230"/>
      <c r="DE139" s="232"/>
      <c r="DF139" s="231"/>
      <c r="DG139" s="233"/>
      <c r="DH139" s="230"/>
      <c r="DI139" s="232"/>
      <c r="DJ139" s="231"/>
      <c r="DK139" s="233"/>
      <c r="DL139" s="230"/>
      <c r="DM139" s="232"/>
      <c r="DN139" s="231"/>
      <c r="DO139" s="233"/>
      <c r="DP139" s="230"/>
      <c r="DQ139" s="232"/>
      <c r="DR139" s="231"/>
      <c r="DS139" s="233"/>
      <c r="DT139" s="230"/>
      <c r="DU139" s="232"/>
      <c r="DV139" s="231"/>
      <c r="DW139" s="233"/>
      <c r="DX139" s="230"/>
      <c r="DY139" s="232"/>
      <c r="DZ139" s="231"/>
      <c r="EA139" s="233"/>
      <c r="EB139" s="230"/>
      <c r="EC139" s="232"/>
      <c r="ED139" s="231"/>
      <c r="EE139" s="233"/>
      <c r="EF139" s="230"/>
      <c r="EG139" s="232"/>
      <c r="EH139" s="231"/>
      <c r="EI139" s="233"/>
      <c r="EJ139" s="230"/>
      <c r="EK139" s="232"/>
      <c r="EL139" s="231"/>
      <c r="EM139" s="233"/>
      <c r="EN139" s="230"/>
      <c r="EO139" s="232"/>
      <c r="EP139" s="231"/>
      <c r="EQ139" s="233"/>
      <c r="ER139" s="230"/>
      <c r="ES139" s="232"/>
      <c r="ET139" s="231"/>
      <c r="EU139" s="233"/>
      <c r="EV139" s="230"/>
      <c r="EW139" s="232"/>
      <c r="EX139" s="231"/>
      <c r="EY139" s="233"/>
      <c r="EZ139" s="230"/>
      <c r="FA139" s="232"/>
      <c r="FB139" s="231"/>
      <c r="FC139" s="233"/>
      <c r="FD139" s="230"/>
      <c r="FE139" s="232"/>
      <c r="FF139" s="231"/>
      <c r="FG139" s="233"/>
      <c r="FH139" s="230"/>
      <c r="FI139" s="232"/>
      <c r="FJ139" s="231"/>
      <c r="FK139" s="233"/>
      <c r="FL139" s="230"/>
      <c r="FM139" s="232"/>
      <c r="FN139" s="231"/>
      <c r="FO139" s="233"/>
      <c r="FP139" s="230"/>
      <c r="FQ139" s="232"/>
      <c r="FR139" s="231"/>
      <c r="FS139" s="233"/>
      <c r="FT139" s="230"/>
      <c r="FU139" s="232"/>
      <c r="FV139" s="231"/>
      <c r="FW139" s="233"/>
      <c r="FX139" s="230"/>
      <c r="FY139" s="232"/>
      <c r="FZ139" s="231"/>
      <c r="GA139" s="233"/>
      <c r="GB139" s="230"/>
      <c r="GC139" s="232"/>
      <c r="GD139" s="231"/>
      <c r="GE139" s="233"/>
      <c r="GF139" s="230"/>
      <c r="GG139" s="232"/>
      <c r="GH139" s="231"/>
      <c r="GI139" s="233"/>
      <c r="GJ139" s="230"/>
      <c r="GK139" s="232"/>
      <c r="GL139" s="231"/>
      <c r="GM139" s="233"/>
      <c r="GN139" s="230"/>
      <c r="GO139" s="232"/>
      <c r="GP139" s="231"/>
      <c r="GQ139" s="233"/>
      <c r="GR139" s="230"/>
      <c r="GS139" s="232"/>
      <c r="GT139" s="231"/>
      <c r="GU139" s="233"/>
      <c r="GV139" s="230"/>
      <c r="GW139" s="232"/>
      <c r="GX139" s="231"/>
      <c r="GY139" s="233"/>
      <c r="GZ139" s="230"/>
      <c r="HA139" s="232"/>
      <c r="HB139" s="231"/>
      <c r="HC139" s="233"/>
      <c r="HD139" s="230"/>
      <c r="HE139" s="232"/>
      <c r="HF139" s="231"/>
      <c r="HG139" s="233"/>
      <c r="HH139" s="230"/>
      <c r="HI139" s="232"/>
      <c r="HJ139" s="231"/>
      <c r="HK139" s="233"/>
      <c r="HL139" s="230"/>
      <c r="HM139" s="232"/>
      <c r="HN139" s="231"/>
      <c r="HO139" s="233"/>
      <c r="HP139" s="230"/>
      <c r="HQ139" s="232"/>
      <c r="HR139" s="231"/>
      <c r="HS139" s="233"/>
      <c r="HT139" s="230"/>
      <c r="HU139" s="232"/>
      <c r="HV139" s="231"/>
      <c r="HW139" s="233"/>
      <c r="HX139" s="230"/>
      <c r="HY139" s="232"/>
      <c r="HZ139" s="231"/>
      <c r="IA139" s="233"/>
      <c r="IB139" s="230"/>
      <c r="IC139" s="232"/>
      <c r="ID139" s="231"/>
      <c r="IE139" s="233"/>
      <c r="IG139" s="708"/>
      <c r="IH139" s="705"/>
      <c r="II139" s="709"/>
      <c r="IK139" s="574" t="str">
        <f t="shared" si="41"/>
        <v/>
      </c>
      <c r="IL139" s="229" t="str">
        <f t="shared" si="38"/>
        <v/>
      </c>
      <c r="IM139" s="425" t="str">
        <f t="shared" si="39"/>
        <v/>
      </c>
      <c r="IN139" s="425" t="str">
        <f t="shared" si="40"/>
        <v/>
      </c>
    </row>
    <row r="140" spans="1:248" s="229" customFormat="1" ht="15.75" thickBot="1">
      <c r="A140" s="148" t="s">
        <v>710</v>
      </c>
      <c r="B140" s="240" t="s">
        <v>168</v>
      </c>
      <c r="C140" s="235">
        <v>1970</v>
      </c>
      <c r="D140" s="236">
        <f t="shared" si="42"/>
        <v>47</v>
      </c>
      <c r="E140" s="352" t="str">
        <f t="shared" si="35"/>
        <v>M05</v>
      </c>
      <c r="F140" s="237"/>
      <c r="G140" s="238"/>
      <c r="H140" s="236"/>
      <c r="I140" s="239"/>
      <c r="J140" s="237"/>
      <c r="K140" s="238"/>
      <c r="L140" s="236"/>
      <c r="M140" s="239"/>
      <c r="N140" s="237"/>
      <c r="O140" s="238"/>
      <c r="P140" s="236"/>
      <c r="Q140" s="239"/>
      <c r="R140" s="237"/>
      <c r="S140" s="238"/>
      <c r="T140" s="236"/>
      <c r="U140" s="239"/>
      <c r="V140" s="237"/>
      <c r="W140" s="238"/>
      <c r="X140" s="236"/>
      <c r="Y140" s="239"/>
      <c r="Z140" s="237"/>
      <c r="AA140" s="238"/>
      <c r="AB140" s="236"/>
      <c r="AC140" s="239"/>
      <c r="AD140" s="237" t="s">
        <v>347</v>
      </c>
      <c r="AE140" s="238" t="s">
        <v>711</v>
      </c>
      <c r="AF140" s="236" t="s">
        <v>354</v>
      </c>
      <c r="AG140" s="239">
        <v>532</v>
      </c>
      <c r="AH140" s="237"/>
      <c r="AI140" s="238"/>
      <c r="AJ140" s="236"/>
      <c r="AK140" s="239"/>
      <c r="AL140" s="237"/>
      <c r="AM140" s="238"/>
      <c r="AN140" s="236"/>
      <c r="AO140" s="239"/>
      <c r="AP140" s="237"/>
      <c r="AQ140" s="238"/>
      <c r="AR140" s="236"/>
      <c r="AS140" s="239"/>
      <c r="AT140" s="237"/>
      <c r="AU140" s="238"/>
      <c r="AV140" s="236"/>
      <c r="AW140" s="239"/>
      <c r="AX140" s="237"/>
      <c r="AY140" s="238"/>
      <c r="AZ140" s="236"/>
      <c r="BA140" s="239"/>
      <c r="BB140" s="237"/>
      <c r="BC140" s="238"/>
      <c r="BD140" s="236"/>
      <c r="BE140" s="239"/>
      <c r="BF140" s="240">
        <f t="shared" si="37"/>
        <v>48</v>
      </c>
      <c r="BG140" s="352" t="str">
        <f t="shared" si="36"/>
        <v>M05</v>
      </c>
      <c r="BH140" s="237"/>
      <c r="BI140" s="238"/>
      <c r="BJ140" s="236"/>
      <c r="BK140" s="239"/>
      <c r="BL140" s="237"/>
      <c r="BM140" s="238"/>
      <c r="BN140" s="236"/>
      <c r="BO140" s="239"/>
      <c r="BP140" s="237"/>
      <c r="BQ140" s="238"/>
      <c r="BR140" s="236"/>
      <c r="BS140" s="239"/>
      <c r="BT140" s="237"/>
      <c r="BU140" s="238"/>
      <c r="BV140" s="236"/>
      <c r="BW140" s="239"/>
      <c r="BX140" s="237"/>
      <c r="BY140" s="238"/>
      <c r="BZ140" s="236"/>
      <c r="CA140" s="239"/>
      <c r="CB140" s="237"/>
      <c r="CC140" s="238"/>
      <c r="CD140" s="236"/>
      <c r="CE140" s="239"/>
      <c r="CF140" s="237"/>
      <c r="CG140" s="238"/>
      <c r="CH140" s="236"/>
      <c r="CI140" s="239"/>
      <c r="CJ140" s="237"/>
      <c r="CK140" s="238"/>
      <c r="CL140" s="236"/>
      <c r="CM140" s="239"/>
      <c r="CN140" s="237" t="s">
        <v>368</v>
      </c>
      <c r="CO140" s="238" t="s">
        <v>1001</v>
      </c>
      <c r="CP140" s="236" t="s">
        <v>570</v>
      </c>
      <c r="CQ140" s="239">
        <v>476</v>
      </c>
      <c r="CR140" s="237"/>
      <c r="CS140" s="238"/>
      <c r="CT140" s="236"/>
      <c r="CU140" s="239"/>
      <c r="CV140" s="237"/>
      <c r="CW140" s="238"/>
      <c r="CX140" s="236"/>
      <c r="CY140" s="239"/>
      <c r="CZ140" s="237"/>
      <c r="DA140" s="238"/>
      <c r="DB140" s="236"/>
      <c r="DC140" s="239"/>
      <c r="DD140" s="237"/>
      <c r="DE140" s="238"/>
      <c r="DF140" s="236"/>
      <c r="DG140" s="239"/>
      <c r="DH140" s="237"/>
      <c r="DI140" s="238"/>
      <c r="DJ140" s="236"/>
      <c r="DK140" s="239"/>
      <c r="DL140" s="237"/>
      <c r="DM140" s="238"/>
      <c r="DN140" s="236"/>
      <c r="DO140" s="239"/>
      <c r="DP140" s="237"/>
      <c r="DQ140" s="238"/>
      <c r="DR140" s="236"/>
      <c r="DS140" s="239"/>
      <c r="DT140" s="237"/>
      <c r="DU140" s="238"/>
      <c r="DV140" s="236"/>
      <c r="DW140" s="239"/>
      <c r="DX140" s="237"/>
      <c r="DY140" s="238"/>
      <c r="DZ140" s="236"/>
      <c r="EA140" s="239"/>
      <c r="EB140" s="237"/>
      <c r="EC140" s="238"/>
      <c r="ED140" s="236"/>
      <c r="EE140" s="239"/>
      <c r="EF140" s="237"/>
      <c r="EG140" s="238"/>
      <c r="EH140" s="236"/>
      <c r="EI140" s="239"/>
      <c r="EJ140" s="237"/>
      <c r="EK140" s="238"/>
      <c r="EL140" s="236"/>
      <c r="EM140" s="239"/>
      <c r="EN140" s="237"/>
      <c r="EO140" s="238"/>
      <c r="EP140" s="236"/>
      <c r="EQ140" s="239"/>
      <c r="ER140" s="237"/>
      <c r="ES140" s="238"/>
      <c r="ET140" s="236"/>
      <c r="EU140" s="239"/>
      <c r="EV140" s="237"/>
      <c r="EW140" s="238"/>
      <c r="EX140" s="236"/>
      <c r="EY140" s="239"/>
      <c r="EZ140" s="237"/>
      <c r="FA140" s="238"/>
      <c r="FB140" s="236"/>
      <c r="FC140" s="239"/>
      <c r="FD140" s="237"/>
      <c r="FE140" s="238"/>
      <c r="FF140" s="236"/>
      <c r="FG140" s="239"/>
      <c r="FH140" s="237"/>
      <c r="FI140" s="238"/>
      <c r="FJ140" s="236"/>
      <c r="FK140" s="239"/>
      <c r="FL140" s="237"/>
      <c r="FM140" s="238"/>
      <c r="FN140" s="236"/>
      <c r="FO140" s="239"/>
      <c r="FP140" s="237"/>
      <c r="FQ140" s="238"/>
      <c r="FR140" s="236"/>
      <c r="FS140" s="239"/>
      <c r="FT140" s="237"/>
      <c r="FU140" s="238"/>
      <c r="FV140" s="236"/>
      <c r="FW140" s="239"/>
      <c r="FX140" s="237"/>
      <c r="FY140" s="238"/>
      <c r="FZ140" s="236"/>
      <c r="GA140" s="239"/>
      <c r="GB140" s="237"/>
      <c r="GC140" s="238"/>
      <c r="GD140" s="236"/>
      <c r="GE140" s="239"/>
      <c r="GF140" s="237"/>
      <c r="GG140" s="238"/>
      <c r="GH140" s="236"/>
      <c r="GI140" s="239"/>
      <c r="GJ140" s="237"/>
      <c r="GK140" s="238"/>
      <c r="GL140" s="236"/>
      <c r="GM140" s="239"/>
      <c r="GN140" s="237"/>
      <c r="GO140" s="238"/>
      <c r="GP140" s="236"/>
      <c r="GQ140" s="239"/>
      <c r="GR140" s="237"/>
      <c r="GS140" s="238"/>
      <c r="GT140" s="236"/>
      <c r="GU140" s="239"/>
      <c r="GV140" s="237"/>
      <c r="GW140" s="238"/>
      <c r="GX140" s="236"/>
      <c r="GY140" s="239"/>
      <c r="GZ140" s="237"/>
      <c r="HA140" s="238"/>
      <c r="HB140" s="236"/>
      <c r="HC140" s="239"/>
      <c r="HD140" s="237"/>
      <c r="HE140" s="238"/>
      <c r="HF140" s="236"/>
      <c r="HG140" s="239"/>
      <c r="HH140" s="237"/>
      <c r="HI140" s="238"/>
      <c r="HJ140" s="236"/>
      <c r="HK140" s="239"/>
      <c r="HL140" s="237"/>
      <c r="HM140" s="238"/>
      <c r="HN140" s="236"/>
      <c r="HO140" s="239"/>
      <c r="HP140" s="237"/>
      <c r="HQ140" s="238"/>
      <c r="HR140" s="236"/>
      <c r="HS140" s="239"/>
      <c r="HT140" s="237"/>
      <c r="HU140" s="238"/>
      <c r="HV140" s="236"/>
      <c r="HW140" s="239"/>
      <c r="HX140" s="237"/>
      <c r="HY140" s="238"/>
      <c r="HZ140" s="236"/>
      <c r="IA140" s="239"/>
      <c r="IB140" s="237"/>
      <c r="IC140" s="238"/>
      <c r="ID140" s="236"/>
      <c r="IE140" s="239"/>
      <c r="IG140" s="708" t="str">
        <f>IF(ISERROR(VLOOKUP(MAX(IK140:IK143),IK140:IN143,4,FALSE)),"",VLOOKUP(MAX(IK140:IK143),IK140:IN143,4,FALSE))</f>
        <v>50m BRA</v>
      </c>
      <c r="IH140" s="705" t="str">
        <f>IF(ISERROR(VLOOKUP(MAX(IK140:IK143),IK140:IN143,3,FALSE)),"",VLOOKUP(MAX(IK140:IK143),IK140:IN143,3,FALSE))</f>
        <v>44"37</v>
      </c>
      <c r="II140" s="706">
        <f>IF(MAX(IK140:IK143)=0,"",MAX(IK140:IK143))</f>
        <v>592</v>
      </c>
      <c r="IK140" s="574">
        <f t="shared" si="41"/>
        <v>532</v>
      </c>
      <c r="IL140" s="229">
        <f t="shared" si="38"/>
        <v>28</v>
      </c>
      <c r="IM140" s="224" t="str">
        <f t="shared" si="39"/>
        <v>3'09"98</v>
      </c>
      <c r="IN140" s="224" t="str">
        <f t="shared" si="40"/>
        <v>200m 4N</v>
      </c>
    </row>
    <row r="141" spans="1:248" s="229" customFormat="1" ht="15.75" thickBot="1">
      <c r="A141" s="145" t="s">
        <v>710</v>
      </c>
      <c r="B141" s="266" t="s">
        <v>168</v>
      </c>
      <c r="C141" s="133">
        <v>1970</v>
      </c>
      <c r="D141" s="134">
        <f t="shared" si="42"/>
        <v>47</v>
      </c>
      <c r="E141" s="354" t="str">
        <f t="shared" si="35"/>
        <v>M05</v>
      </c>
      <c r="F141" s="225"/>
      <c r="G141" s="226"/>
      <c r="H141" s="571"/>
      <c r="I141" s="227"/>
      <c r="J141" s="225"/>
      <c r="K141" s="226"/>
      <c r="L141" s="571"/>
      <c r="M141" s="227"/>
      <c r="N141" s="225"/>
      <c r="O141" s="226"/>
      <c r="P141" s="571"/>
      <c r="Q141" s="227"/>
      <c r="R141" s="225"/>
      <c r="S141" s="226"/>
      <c r="T141" s="571"/>
      <c r="U141" s="227"/>
      <c r="V141" s="225"/>
      <c r="W141" s="226"/>
      <c r="X141" s="571"/>
      <c r="Y141" s="227"/>
      <c r="Z141" s="225"/>
      <c r="AA141" s="226"/>
      <c r="AB141" s="571"/>
      <c r="AC141" s="227"/>
      <c r="AD141" s="225"/>
      <c r="AE141" s="226"/>
      <c r="AF141" s="571"/>
      <c r="AG141" s="227"/>
      <c r="AH141" s="225"/>
      <c r="AI141" s="226"/>
      <c r="AJ141" s="571"/>
      <c r="AK141" s="227"/>
      <c r="AL141" s="225"/>
      <c r="AM141" s="226"/>
      <c r="AN141" s="571"/>
      <c r="AO141" s="227"/>
      <c r="AP141" s="225"/>
      <c r="AQ141" s="226"/>
      <c r="AR141" s="571"/>
      <c r="AS141" s="227"/>
      <c r="AT141" s="225"/>
      <c r="AU141" s="226"/>
      <c r="AV141" s="571"/>
      <c r="AW141" s="227"/>
      <c r="AX141" s="225"/>
      <c r="AY141" s="226"/>
      <c r="AZ141" s="571"/>
      <c r="BA141" s="227"/>
      <c r="BB141" s="225"/>
      <c r="BC141" s="226"/>
      <c r="BD141" s="571"/>
      <c r="BE141" s="227"/>
      <c r="BF141" s="266">
        <f t="shared" si="37"/>
        <v>48</v>
      </c>
      <c r="BG141" s="354" t="str">
        <f t="shared" si="36"/>
        <v>M05</v>
      </c>
      <c r="BH141" s="225"/>
      <c r="BI141" s="226"/>
      <c r="BJ141" s="571"/>
      <c r="BK141" s="227"/>
      <c r="BL141" s="225"/>
      <c r="BM141" s="226"/>
      <c r="BN141" s="571"/>
      <c r="BO141" s="227"/>
      <c r="BP141" s="225"/>
      <c r="BQ141" s="226"/>
      <c r="BR141" s="571"/>
      <c r="BS141" s="227"/>
      <c r="BT141" s="225"/>
      <c r="BU141" s="226"/>
      <c r="BV141" s="571"/>
      <c r="BW141" s="227"/>
      <c r="BX141" s="225"/>
      <c r="BY141" s="226"/>
      <c r="BZ141" s="571"/>
      <c r="CA141" s="227"/>
      <c r="CB141" s="225"/>
      <c r="CC141" s="226"/>
      <c r="CD141" s="571"/>
      <c r="CE141" s="227"/>
      <c r="CF141" s="225"/>
      <c r="CG141" s="226"/>
      <c r="CH141" s="571"/>
      <c r="CI141" s="227"/>
      <c r="CJ141" s="225"/>
      <c r="CK141" s="226"/>
      <c r="CL141" s="571"/>
      <c r="CM141" s="227"/>
      <c r="CN141" s="225" t="s">
        <v>365</v>
      </c>
      <c r="CO141" s="226" t="s">
        <v>1002</v>
      </c>
      <c r="CP141" s="571" t="s">
        <v>570</v>
      </c>
      <c r="CQ141" s="227">
        <v>592</v>
      </c>
      <c r="CR141" s="225"/>
      <c r="CS141" s="226"/>
      <c r="CT141" s="571"/>
      <c r="CU141" s="227"/>
      <c r="CV141" s="225"/>
      <c r="CW141" s="226"/>
      <c r="CX141" s="571"/>
      <c r="CY141" s="227"/>
      <c r="CZ141" s="225"/>
      <c r="DA141" s="226"/>
      <c r="DB141" s="571"/>
      <c r="DC141" s="227"/>
      <c r="DD141" s="225"/>
      <c r="DE141" s="226"/>
      <c r="DF141" s="571"/>
      <c r="DG141" s="227"/>
      <c r="DH141" s="225"/>
      <c r="DI141" s="226"/>
      <c r="DJ141" s="571"/>
      <c r="DK141" s="227"/>
      <c r="DL141" s="225"/>
      <c r="DM141" s="226"/>
      <c r="DN141" s="571"/>
      <c r="DO141" s="227"/>
      <c r="DP141" s="225"/>
      <c r="DQ141" s="226"/>
      <c r="DR141" s="571"/>
      <c r="DS141" s="227"/>
      <c r="DT141" s="225"/>
      <c r="DU141" s="226"/>
      <c r="DV141" s="571"/>
      <c r="DW141" s="227"/>
      <c r="DX141" s="225"/>
      <c r="DY141" s="226"/>
      <c r="DZ141" s="571"/>
      <c r="EA141" s="227"/>
      <c r="EB141" s="225"/>
      <c r="EC141" s="226"/>
      <c r="ED141" s="571"/>
      <c r="EE141" s="227"/>
      <c r="EF141" s="225"/>
      <c r="EG141" s="226"/>
      <c r="EH141" s="571"/>
      <c r="EI141" s="227"/>
      <c r="EJ141" s="225"/>
      <c r="EK141" s="226"/>
      <c r="EL141" s="571"/>
      <c r="EM141" s="227"/>
      <c r="EN141" s="225"/>
      <c r="EO141" s="226"/>
      <c r="EP141" s="571"/>
      <c r="EQ141" s="227"/>
      <c r="ER141" s="225"/>
      <c r="ES141" s="226"/>
      <c r="ET141" s="571"/>
      <c r="EU141" s="227"/>
      <c r="EV141" s="225"/>
      <c r="EW141" s="226"/>
      <c r="EX141" s="571"/>
      <c r="EY141" s="227"/>
      <c r="EZ141" s="225"/>
      <c r="FA141" s="226"/>
      <c r="FB141" s="571"/>
      <c r="FC141" s="227"/>
      <c r="FD141" s="225"/>
      <c r="FE141" s="226"/>
      <c r="FF141" s="571"/>
      <c r="FG141" s="227"/>
      <c r="FH141" s="225"/>
      <c r="FI141" s="226"/>
      <c r="FJ141" s="571"/>
      <c r="FK141" s="227"/>
      <c r="FL141" s="225"/>
      <c r="FM141" s="226"/>
      <c r="FN141" s="571"/>
      <c r="FO141" s="227"/>
      <c r="FP141" s="225"/>
      <c r="FQ141" s="226"/>
      <c r="FR141" s="571"/>
      <c r="FS141" s="227"/>
      <c r="FT141" s="225"/>
      <c r="FU141" s="226"/>
      <c r="FV141" s="571"/>
      <c r="FW141" s="227"/>
      <c r="FX141" s="225"/>
      <c r="FY141" s="226"/>
      <c r="FZ141" s="571"/>
      <c r="GA141" s="227"/>
      <c r="GB141" s="225"/>
      <c r="GC141" s="226"/>
      <c r="GD141" s="571"/>
      <c r="GE141" s="227"/>
      <c r="GF141" s="225"/>
      <c r="GG141" s="226"/>
      <c r="GH141" s="571"/>
      <c r="GI141" s="227"/>
      <c r="GJ141" s="225"/>
      <c r="GK141" s="226"/>
      <c r="GL141" s="571"/>
      <c r="GM141" s="227"/>
      <c r="GN141" s="225"/>
      <c r="GO141" s="226"/>
      <c r="GP141" s="571"/>
      <c r="GQ141" s="227"/>
      <c r="GR141" s="225"/>
      <c r="GS141" s="226"/>
      <c r="GT141" s="571"/>
      <c r="GU141" s="227"/>
      <c r="GV141" s="225"/>
      <c r="GW141" s="226"/>
      <c r="GX141" s="571"/>
      <c r="GY141" s="227"/>
      <c r="GZ141" s="225"/>
      <c r="HA141" s="226"/>
      <c r="HB141" s="571"/>
      <c r="HC141" s="227"/>
      <c r="HD141" s="225"/>
      <c r="HE141" s="226"/>
      <c r="HF141" s="571"/>
      <c r="HG141" s="227"/>
      <c r="HH141" s="225"/>
      <c r="HI141" s="226"/>
      <c r="HJ141" s="571"/>
      <c r="HK141" s="227"/>
      <c r="HL141" s="225"/>
      <c r="HM141" s="226"/>
      <c r="HN141" s="571"/>
      <c r="HO141" s="227"/>
      <c r="HP141" s="225"/>
      <c r="HQ141" s="226"/>
      <c r="HR141" s="571"/>
      <c r="HS141" s="227"/>
      <c r="HT141" s="225"/>
      <c r="HU141" s="226"/>
      <c r="HV141" s="221"/>
      <c r="HW141" s="227"/>
      <c r="HX141" s="225"/>
      <c r="HY141" s="226"/>
      <c r="HZ141" s="221"/>
      <c r="IA141" s="227"/>
      <c r="IB141" s="225"/>
      <c r="IC141" s="226"/>
      <c r="ID141" s="221"/>
      <c r="IE141" s="227"/>
      <c r="IG141" s="708"/>
      <c r="IH141" s="705"/>
      <c r="II141" s="706"/>
      <c r="IK141" s="574">
        <f t="shared" si="41"/>
        <v>592</v>
      </c>
      <c r="IL141" s="229">
        <f t="shared" si="38"/>
        <v>90</v>
      </c>
      <c r="IM141" s="224" t="str">
        <f t="shared" si="39"/>
        <v>44"37</v>
      </c>
      <c r="IN141" s="224" t="str">
        <f t="shared" si="40"/>
        <v>50m BRA</v>
      </c>
    </row>
    <row r="142" spans="1:248" s="229" customFormat="1" ht="15.75" thickBot="1">
      <c r="A142" s="145" t="s">
        <v>710</v>
      </c>
      <c r="B142" s="266" t="s">
        <v>168</v>
      </c>
      <c r="C142" s="133">
        <v>1970</v>
      </c>
      <c r="D142" s="134">
        <f t="shared" si="42"/>
        <v>47</v>
      </c>
      <c r="E142" s="354" t="str">
        <f t="shared" si="35"/>
        <v>M05</v>
      </c>
      <c r="F142" s="225"/>
      <c r="G142" s="226"/>
      <c r="H142" s="571"/>
      <c r="I142" s="227"/>
      <c r="J142" s="225"/>
      <c r="K142" s="226"/>
      <c r="L142" s="571"/>
      <c r="M142" s="227"/>
      <c r="N142" s="225"/>
      <c r="O142" s="226"/>
      <c r="P142" s="571"/>
      <c r="Q142" s="227"/>
      <c r="R142" s="225"/>
      <c r="S142" s="226"/>
      <c r="T142" s="571"/>
      <c r="U142" s="227"/>
      <c r="V142" s="225"/>
      <c r="W142" s="226"/>
      <c r="X142" s="571"/>
      <c r="Y142" s="227"/>
      <c r="Z142" s="225"/>
      <c r="AA142" s="226"/>
      <c r="AB142" s="571"/>
      <c r="AC142" s="227"/>
      <c r="AD142" s="225"/>
      <c r="AE142" s="226"/>
      <c r="AF142" s="571"/>
      <c r="AG142" s="227"/>
      <c r="AH142" s="225"/>
      <c r="AI142" s="226"/>
      <c r="AJ142" s="571"/>
      <c r="AK142" s="227"/>
      <c r="AL142" s="225"/>
      <c r="AM142" s="226"/>
      <c r="AN142" s="571"/>
      <c r="AO142" s="227"/>
      <c r="AP142" s="225"/>
      <c r="AQ142" s="226"/>
      <c r="AR142" s="571"/>
      <c r="AS142" s="227"/>
      <c r="AT142" s="225"/>
      <c r="AU142" s="226"/>
      <c r="AV142" s="571"/>
      <c r="AW142" s="227"/>
      <c r="AX142" s="225"/>
      <c r="AY142" s="226"/>
      <c r="AZ142" s="571"/>
      <c r="BA142" s="227"/>
      <c r="BB142" s="225"/>
      <c r="BC142" s="226"/>
      <c r="BD142" s="571"/>
      <c r="BE142" s="227"/>
      <c r="BF142" s="266">
        <f t="shared" si="37"/>
        <v>48</v>
      </c>
      <c r="BG142" s="354" t="str">
        <f t="shared" si="36"/>
        <v>M05</v>
      </c>
      <c r="BH142" s="225"/>
      <c r="BI142" s="226"/>
      <c r="BJ142" s="571"/>
      <c r="BK142" s="227"/>
      <c r="BL142" s="225"/>
      <c r="BM142" s="226"/>
      <c r="BN142" s="571"/>
      <c r="BO142" s="227"/>
      <c r="BP142" s="225"/>
      <c r="BQ142" s="226"/>
      <c r="BR142" s="571"/>
      <c r="BS142" s="227"/>
      <c r="BT142" s="225"/>
      <c r="BU142" s="226"/>
      <c r="BV142" s="571"/>
      <c r="BW142" s="227"/>
      <c r="BX142" s="225"/>
      <c r="BY142" s="226"/>
      <c r="BZ142" s="571"/>
      <c r="CA142" s="227"/>
      <c r="CB142" s="225"/>
      <c r="CC142" s="226"/>
      <c r="CD142" s="571"/>
      <c r="CE142" s="227"/>
      <c r="CF142" s="225"/>
      <c r="CG142" s="226"/>
      <c r="CH142" s="571"/>
      <c r="CI142" s="227"/>
      <c r="CJ142" s="225"/>
      <c r="CK142" s="226"/>
      <c r="CL142" s="571"/>
      <c r="CM142" s="227"/>
      <c r="CN142" s="225"/>
      <c r="CO142" s="226"/>
      <c r="CP142" s="571"/>
      <c r="CQ142" s="227"/>
      <c r="CR142" s="225"/>
      <c r="CS142" s="226"/>
      <c r="CT142" s="571"/>
      <c r="CU142" s="227"/>
      <c r="CV142" s="225"/>
      <c r="CW142" s="226"/>
      <c r="CX142" s="571"/>
      <c r="CY142" s="227"/>
      <c r="CZ142" s="225"/>
      <c r="DA142" s="226"/>
      <c r="DB142" s="571"/>
      <c r="DC142" s="227"/>
      <c r="DD142" s="225"/>
      <c r="DE142" s="226"/>
      <c r="DF142" s="571"/>
      <c r="DG142" s="227"/>
      <c r="DH142" s="225"/>
      <c r="DI142" s="226"/>
      <c r="DJ142" s="571"/>
      <c r="DK142" s="227"/>
      <c r="DL142" s="225"/>
      <c r="DM142" s="226"/>
      <c r="DN142" s="571"/>
      <c r="DO142" s="227"/>
      <c r="DP142" s="225"/>
      <c r="DQ142" s="226"/>
      <c r="DR142" s="571"/>
      <c r="DS142" s="227"/>
      <c r="DT142" s="225"/>
      <c r="DU142" s="226"/>
      <c r="DV142" s="571"/>
      <c r="DW142" s="227"/>
      <c r="DX142" s="225"/>
      <c r="DY142" s="226"/>
      <c r="DZ142" s="571"/>
      <c r="EA142" s="227"/>
      <c r="EB142" s="225"/>
      <c r="EC142" s="226"/>
      <c r="ED142" s="571"/>
      <c r="EE142" s="227"/>
      <c r="EF142" s="225"/>
      <c r="EG142" s="226"/>
      <c r="EH142" s="571"/>
      <c r="EI142" s="227"/>
      <c r="EJ142" s="225"/>
      <c r="EK142" s="226"/>
      <c r="EL142" s="571"/>
      <c r="EM142" s="227"/>
      <c r="EN142" s="225"/>
      <c r="EO142" s="226"/>
      <c r="EP142" s="571"/>
      <c r="EQ142" s="227"/>
      <c r="ER142" s="225"/>
      <c r="ES142" s="226"/>
      <c r="ET142" s="571"/>
      <c r="EU142" s="227"/>
      <c r="EV142" s="225"/>
      <c r="EW142" s="226"/>
      <c r="EX142" s="571"/>
      <c r="EY142" s="227"/>
      <c r="EZ142" s="225"/>
      <c r="FA142" s="226"/>
      <c r="FB142" s="571"/>
      <c r="FC142" s="227"/>
      <c r="FD142" s="225"/>
      <c r="FE142" s="226"/>
      <c r="FF142" s="571"/>
      <c r="FG142" s="227"/>
      <c r="FH142" s="225"/>
      <c r="FI142" s="226"/>
      <c r="FJ142" s="571"/>
      <c r="FK142" s="227"/>
      <c r="FL142" s="225"/>
      <c r="FM142" s="226"/>
      <c r="FN142" s="571"/>
      <c r="FO142" s="227"/>
      <c r="FP142" s="225"/>
      <c r="FQ142" s="226"/>
      <c r="FR142" s="571"/>
      <c r="FS142" s="227"/>
      <c r="FT142" s="225"/>
      <c r="FU142" s="226"/>
      <c r="FV142" s="571"/>
      <c r="FW142" s="227"/>
      <c r="FX142" s="225"/>
      <c r="FY142" s="226"/>
      <c r="FZ142" s="571"/>
      <c r="GA142" s="227"/>
      <c r="GB142" s="225"/>
      <c r="GC142" s="226"/>
      <c r="GD142" s="571"/>
      <c r="GE142" s="227"/>
      <c r="GF142" s="225"/>
      <c r="GG142" s="226"/>
      <c r="GH142" s="571"/>
      <c r="GI142" s="227"/>
      <c r="GJ142" s="225"/>
      <c r="GK142" s="226"/>
      <c r="GL142" s="571"/>
      <c r="GM142" s="227"/>
      <c r="GN142" s="225"/>
      <c r="GO142" s="226"/>
      <c r="GP142" s="571"/>
      <c r="GQ142" s="227"/>
      <c r="GR142" s="225"/>
      <c r="GS142" s="226"/>
      <c r="GT142" s="571"/>
      <c r="GU142" s="227"/>
      <c r="GV142" s="225"/>
      <c r="GW142" s="226"/>
      <c r="GX142" s="571"/>
      <c r="GY142" s="227"/>
      <c r="GZ142" s="225"/>
      <c r="HA142" s="226"/>
      <c r="HB142" s="571"/>
      <c r="HC142" s="227"/>
      <c r="HD142" s="225"/>
      <c r="HE142" s="226"/>
      <c r="HF142" s="571"/>
      <c r="HG142" s="227"/>
      <c r="HH142" s="225"/>
      <c r="HI142" s="226"/>
      <c r="HJ142" s="571"/>
      <c r="HK142" s="227"/>
      <c r="HL142" s="225"/>
      <c r="HM142" s="226"/>
      <c r="HN142" s="571"/>
      <c r="HO142" s="227"/>
      <c r="HP142" s="225"/>
      <c r="HQ142" s="226"/>
      <c r="HR142" s="571"/>
      <c r="HS142" s="227"/>
      <c r="HT142" s="225"/>
      <c r="HU142" s="226"/>
      <c r="HV142" s="221"/>
      <c r="HW142" s="227"/>
      <c r="HX142" s="225"/>
      <c r="HY142" s="226"/>
      <c r="HZ142" s="221"/>
      <c r="IA142" s="227"/>
      <c r="IB142" s="225"/>
      <c r="IC142" s="226"/>
      <c r="ID142" s="221"/>
      <c r="IE142" s="227"/>
      <c r="IG142" s="708"/>
      <c r="IH142" s="705"/>
      <c r="II142" s="706"/>
      <c r="IK142" s="574" t="str">
        <f t="shared" si="41"/>
        <v/>
      </c>
      <c r="IL142" s="229" t="str">
        <f t="shared" si="38"/>
        <v/>
      </c>
      <c r="IM142" s="224" t="str">
        <f t="shared" si="39"/>
        <v/>
      </c>
      <c r="IN142" s="224" t="str">
        <f t="shared" si="40"/>
        <v/>
      </c>
    </row>
    <row r="143" spans="1:248" s="229" customFormat="1" ht="15.75" thickBot="1">
      <c r="A143" s="146" t="s">
        <v>710</v>
      </c>
      <c r="B143" s="265" t="s">
        <v>168</v>
      </c>
      <c r="C143" s="135">
        <v>1970</v>
      </c>
      <c r="D143" s="136">
        <f t="shared" si="42"/>
        <v>47</v>
      </c>
      <c r="E143" s="353" t="str">
        <f t="shared" si="35"/>
        <v>M05</v>
      </c>
      <c r="F143" s="225"/>
      <c r="G143" s="226"/>
      <c r="H143" s="571"/>
      <c r="I143" s="227"/>
      <c r="J143" s="225"/>
      <c r="K143" s="226"/>
      <c r="L143" s="571"/>
      <c r="M143" s="227"/>
      <c r="N143" s="225"/>
      <c r="O143" s="226"/>
      <c r="P143" s="571"/>
      <c r="Q143" s="227"/>
      <c r="R143" s="225"/>
      <c r="S143" s="226"/>
      <c r="T143" s="571"/>
      <c r="U143" s="227"/>
      <c r="V143" s="225"/>
      <c r="W143" s="226"/>
      <c r="X143" s="571"/>
      <c r="Y143" s="227"/>
      <c r="Z143" s="225"/>
      <c r="AA143" s="226"/>
      <c r="AB143" s="571"/>
      <c r="AC143" s="227"/>
      <c r="AD143" s="225"/>
      <c r="AE143" s="226"/>
      <c r="AF143" s="571"/>
      <c r="AG143" s="227"/>
      <c r="AH143" s="225"/>
      <c r="AI143" s="226"/>
      <c r="AJ143" s="571"/>
      <c r="AK143" s="227"/>
      <c r="AL143" s="225"/>
      <c r="AM143" s="226"/>
      <c r="AN143" s="571"/>
      <c r="AO143" s="227"/>
      <c r="AP143" s="225"/>
      <c r="AQ143" s="226"/>
      <c r="AR143" s="571"/>
      <c r="AS143" s="227"/>
      <c r="AT143" s="225"/>
      <c r="AU143" s="226"/>
      <c r="AV143" s="571"/>
      <c r="AW143" s="227"/>
      <c r="AX143" s="225"/>
      <c r="AY143" s="226"/>
      <c r="AZ143" s="571"/>
      <c r="BA143" s="227"/>
      <c r="BB143" s="225"/>
      <c r="BC143" s="226"/>
      <c r="BD143" s="571"/>
      <c r="BE143" s="227"/>
      <c r="BF143" s="265">
        <f t="shared" si="37"/>
        <v>48</v>
      </c>
      <c r="BG143" s="353" t="str">
        <f t="shared" si="36"/>
        <v>M05</v>
      </c>
      <c r="BH143" s="225"/>
      <c r="BI143" s="226"/>
      <c r="BJ143" s="571"/>
      <c r="BK143" s="227"/>
      <c r="BL143" s="225"/>
      <c r="BM143" s="226"/>
      <c r="BN143" s="571"/>
      <c r="BO143" s="227"/>
      <c r="BP143" s="225"/>
      <c r="BQ143" s="226"/>
      <c r="BR143" s="571"/>
      <c r="BS143" s="227"/>
      <c r="BT143" s="225"/>
      <c r="BU143" s="226"/>
      <c r="BV143" s="571"/>
      <c r="BW143" s="227"/>
      <c r="BX143" s="225"/>
      <c r="BY143" s="226"/>
      <c r="BZ143" s="571"/>
      <c r="CA143" s="227"/>
      <c r="CB143" s="225"/>
      <c r="CC143" s="226"/>
      <c r="CD143" s="571"/>
      <c r="CE143" s="227"/>
      <c r="CF143" s="225"/>
      <c r="CG143" s="226"/>
      <c r="CH143" s="571"/>
      <c r="CI143" s="227"/>
      <c r="CJ143" s="225"/>
      <c r="CK143" s="226"/>
      <c r="CL143" s="571"/>
      <c r="CM143" s="227"/>
      <c r="CN143" s="225"/>
      <c r="CO143" s="226"/>
      <c r="CP143" s="571"/>
      <c r="CQ143" s="227"/>
      <c r="CR143" s="225"/>
      <c r="CS143" s="226"/>
      <c r="CT143" s="571"/>
      <c r="CU143" s="227"/>
      <c r="CV143" s="225"/>
      <c r="CW143" s="226"/>
      <c r="CX143" s="571"/>
      <c r="CY143" s="227"/>
      <c r="CZ143" s="225"/>
      <c r="DA143" s="226"/>
      <c r="DB143" s="571"/>
      <c r="DC143" s="227"/>
      <c r="DD143" s="225"/>
      <c r="DE143" s="226"/>
      <c r="DF143" s="571"/>
      <c r="DG143" s="227"/>
      <c r="DH143" s="225"/>
      <c r="DI143" s="226"/>
      <c r="DJ143" s="571"/>
      <c r="DK143" s="227"/>
      <c r="DL143" s="225"/>
      <c r="DM143" s="226"/>
      <c r="DN143" s="571"/>
      <c r="DO143" s="227"/>
      <c r="DP143" s="225"/>
      <c r="DQ143" s="226"/>
      <c r="DR143" s="571"/>
      <c r="DS143" s="227"/>
      <c r="DT143" s="225"/>
      <c r="DU143" s="226"/>
      <c r="DV143" s="571"/>
      <c r="DW143" s="227"/>
      <c r="DX143" s="225"/>
      <c r="DY143" s="226"/>
      <c r="DZ143" s="571"/>
      <c r="EA143" s="227"/>
      <c r="EB143" s="225"/>
      <c r="EC143" s="226"/>
      <c r="ED143" s="571"/>
      <c r="EE143" s="227"/>
      <c r="EF143" s="225"/>
      <c r="EG143" s="226"/>
      <c r="EH143" s="571"/>
      <c r="EI143" s="227"/>
      <c r="EJ143" s="225"/>
      <c r="EK143" s="226"/>
      <c r="EL143" s="571"/>
      <c r="EM143" s="227"/>
      <c r="EN143" s="225"/>
      <c r="EO143" s="226"/>
      <c r="EP143" s="571"/>
      <c r="EQ143" s="227"/>
      <c r="ER143" s="225"/>
      <c r="ES143" s="226"/>
      <c r="ET143" s="571"/>
      <c r="EU143" s="227"/>
      <c r="EV143" s="225"/>
      <c r="EW143" s="226"/>
      <c r="EX143" s="571"/>
      <c r="EY143" s="227"/>
      <c r="EZ143" s="225"/>
      <c r="FA143" s="226"/>
      <c r="FB143" s="571"/>
      <c r="FC143" s="227"/>
      <c r="FD143" s="225"/>
      <c r="FE143" s="226"/>
      <c r="FF143" s="571"/>
      <c r="FG143" s="227"/>
      <c r="FH143" s="225"/>
      <c r="FI143" s="226"/>
      <c r="FJ143" s="571"/>
      <c r="FK143" s="227"/>
      <c r="FL143" s="225"/>
      <c r="FM143" s="226"/>
      <c r="FN143" s="571"/>
      <c r="FO143" s="227"/>
      <c r="FP143" s="225"/>
      <c r="FQ143" s="226"/>
      <c r="FR143" s="571"/>
      <c r="FS143" s="227"/>
      <c r="FT143" s="225"/>
      <c r="FU143" s="226"/>
      <c r="FV143" s="571"/>
      <c r="FW143" s="227"/>
      <c r="FX143" s="225"/>
      <c r="FY143" s="226"/>
      <c r="FZ143" s="571"/>
      <c r="GA143" s="227"/>
      <c r="GB143" s="225"/>
      <c r="GC143" s="226"/>
      <c r="GD143" s="571"/>
      <c r="GE143" s="227"/>
      <c r="GF143" s="225"/>
      <c r="GG143" s="226"/>
      <c r="GH143" s="571"/>
      <c r="GI143" s="227"/>
      <c r="GJ143" s="225"/>
      <c r="GK143" s="226"/>
      <c r="GL143" s="571"/>
      <c r="GM143" s="227"/>
      <c r="GN143" s="225"/>
      <c r="GO143" s="226"/>
      <c r="GP143" s="571"/>
      <c r="GQ143" s="227"/>
      <c r="GR143" s="225"/>
      <c r="GS143" s="226"/>
      <c r="GT143" s="571"/>
      <c r="GU143" s="227"/>
      <c r="GV143" s="225"/>
      <c r="GW143" s="226"/>
      <c r="GX143" s="571"/>
      <c r="GY143" s="227"/>
      <c r="GZ143" s="225"/>
      <c r="HA143" s="226"/>
      <c r="HB143" s="571"/>
      <c r="HC143" s="227"/>
      <c r="HD143" s="225"/>
      <c r="HE143" s="226"/>
      <c r="HF143" s="571"/>
      <c r="HG143" s="227"/>
      <c r="HH143" s="225"/>
      <c r="HI143" s="226"/>
      <c r="HJ143" s="571"/>
      <c r="HK143" s="227"/>
      <c r="HL143" s="225"/>
      <c r="HM143" s="226"/>
      <c r="HN143" s="571"/>
      <c r="HO143" s="227"/>
      <c r="HP143" s="225"/>
      <c r="HQ143" s="226"/>
      <c r="HR143" s="571"/>
      <c r="HS143" s="227"/>
      <c r="HT143" s="225"/>
      <c r="HU143" s="226"/>
      <c r="HV143" s="221"/>
      <c r="HW143" s="227"/>
      <c r="HX143" s="225"/>
      <c r="HY143" s="226"/>
      <c r="HZ143" s="221"/>
      <c r="IA143" s="227"/>
      <c r="IB143" s="225"/>
      <c r="IC143" s="226"/>
      <c r="ID143" s="221"/>
      <c r="IE143" s="227"/>
      <c r="IG143" s="708"/>
      <c r="IH143" s="705"/>
      <c r="II143" s="706"/>
      <c r="IK143" s="574" t="str">
        <f t="shared" si="41"/>
        <v/>
      </c>
      <c r="IL143" s="229" t="str">
        <f t="shared" si="38"/>
        <v/>
      </c>
      <c r="IM143" s="224" t="str">
        <f t="shared" si="39"/>
        <v/>
      </c>
      <c r="IN143" s="224" t="str">
        <f t="shared" si="40"/>
        <v/>
      </c>
    </row>
    <row r="144" spans="1:248" s="229" customFormat="1" ht="15.75" thickBot="1">
      <c r="A144" s="156" t="s">
        <v>433</v>
      </c>
      <c r="B144" s="219" t="s">
        <v>168</v>
      </c>
      <c r="C144" s="157">
        <v>2004</v>
      </c>
      <c r="D144" s="241">
        <f t="shared" si="42"/>
        <v>13</v>
      </c>
      <c r="E144" s="357" t="str">
        <f t="shared" si="35"/>
        <v>Benjamin</v>
      </c>
      <c r="F144" s="242"/>
      <c r="G144" s="243"/>
      <c r="H144" s="241"/>
      <c r="I144" s="244"/>
      <c r="J144" s="242"/>
      <c r="K144" s="243"/>
      <c r="L144" s="241"/>
      <c r="M144" s="244"/>
      <c r="N144" s="242"/>
      <c r="O144" s="243"/>
      <c r="P144" s="241"/>
      <c r="Q144" s="244"/>
      <c r="R144" s="242"/>
      <c r="S144" s="243"/>
      <c r="T144" s="241"/>
      <c r="U144" s="244"/>
      <c r="V144" s="242"/>
      <c r="W144" s="243"/>
      <c r="X144" s="241"/>
      <c r="Y144" s="244"/>
      <c r="Z144" s="242"/>
      <c r="AA144" s="243"/>
      <c r="AB144" s="241"/>
      <c r="AC144" s="244"/>
      <c r="AD144" s="242"/>
      <c r="AE144" s="243"/>
      <c r="AF144" s="241"/>
      <c r="AG144" s="244"/>
      <c r="AH144" s="242"/>
      <c r="AI144" s="243"/>
      <c r="AJ144" s="241"/>
      <c r="AK144" s="244"/>
      <c r="AL144" s="242"/>
      <c r="AM144" s="243"/>
      <c r="AN144" s="241"/>
      <c r="AO144" s="244"/>
      <c r="AP144" s="242"/>
      <c r="AQ144" s="243"/>
      <c r="AR144" s="241"/>
      <c r="AS144" s="244"/>
      <c r="AT144" s="242"/>
      <c r="AU144" s="243"/>
      <c r="AV144" s="241"/>
      <c r="AW144" s="244"/>
      <c r="AX144" s="242"/>
      <c r="AY144" s="243"/>
      <c r="AZ144" s="241"/>
      <c r="BA144" s="244"/>
      <c r="BB144" s="242"/>
      <c r="BC144" s="243"/>
      <c r="BD144" s="241"/>
      <c r="BE144" s="244"/>
      <c r="BF144" s="468">
        <f t="shared" si="37"/>
        <v>14</v>
      </c>
      <c r="BG144" s="359" t="str">
        <f t="shared" si="36"/>
        <v>Minime</v>
      </c>
      <c r="BH144" s="475"/>
      <c r="BI144" s="243"/>
      <c r="BJ144" s="360"/>
      <c r="BK144" s="244"/>
      <c r="BL144" s="242"/>
      <c r="BM144" s="243"/>
      <c r="BN144" s="241"/>
      <c r="BO144" s="244"/>
      <c r="BP144" s="242"/>
      <c r="BQ144" s="243"/>
      <c r="BR144" s="241"/>
      <c r="BS144" s="244"/>
      <c r="BT144" s="242"/>
      <c r="BU144" s="243"/>
      <c r="BV144" s="241"/>
      <c r="BW144" s="244"/>
      <c r="BX144" s="242"/>
      <c r="BY144" s="243"/>
      <c r="BZ144" s="241"/>
      <c r="CA144" s="244"/>
      <c r="CB144" s="242"/>
      <c r="CC144" s="243"/>
      <c r="CD144" s="241"/>
      <c r="CE144" s="244"/>
      <c r="CF144" s="242"/>
      <c r="CG144" s="243"/>
      <c r="CH144" s="241"/>
      <c r="CI144" s="244"/>
      <c r="CJ144" s="242"/>
      <c r="CK144" s="243"/>
      <c r="CL144" s="241"/>
      <c r="CM144" s="244"/>
      <c r="CN144" s="242"/>
      <c r="CO144" s="243"/>
      <c r="CP144" s="241"/>
      <c r="CQ144" s="244"/>
      <c r="CR144" s="242"/>
      <c r="CS144" s="243"/>
      <c r="CT144" s="241"/>
      <c r="CU144" s="244"/>
      <c r="CV144" s="242"/>
      <c r="CW144" s="243"/>
      <c r="CX144" s="241"/>
      <c r="CY144" s="244"/>
      <c r="CZ144" s="242"/>
      <c r="DA144" s="243"/>
      <c r="DB144" s="241"/>
      <c r="DC144" s="244"/>
      <c r="DD144" s="242"/>
      <c r="DE144" s="243"/>
      <c r="DF144" s="241"/>
      <c r="DG144" s="244"/>
      <c r="DH144" s="242"/>
      <c r="DI144" s="243"/>
      <c r="DJ144" s="241"/>
      <c r="DK144" s="244"/>
      <c r="DL144" s="242"/>
      <c r="DM144" s="243"/>
      <c r="DN144" s="241"/>
      <c r="DO144" s="244"/>
      <c r="DP144" s="242"/>
      <c r="DQ144" s="243"/>
      <c r="DR144" s="241"/>
      <c r="DS144" s="244"/>
      <c r="DT144" s="242"/>
      <c r="DU144" s="243"/>
      <c r="DV144" s="241"/>
      <c r="DW144" s="244"/>
      <c r="DX144" s="242"/>
      <c r="DY144" s="243"/>
      <c r="DZ144" s="241"/>
      <c r="EA144" s="244"/>
      <c r="EB144" s="242"/>
      <c r="EC144" s="243"/>
      <c r="ED144" s="241"/>
      <c r="EE144" s="244"/>
      <c r="EF144" s="242"/>
      <c r="EG144" s="243"/>
      <c r="EH144" s="241"/>
      <c r="EI144" s="244"/>
      <c r="EJ144" s="242"/>
      <c r="EK144" s="243"/>
      <c r="EL144" s="241"/>
      <c r="EM144" s="244"/>
      <c r="EN144" s="242"/>
      <c r="EO144" s="243"/>
      <c r="EP144" s="241"/>
      <c r="EQ144" s="244"/>
      <c r="ER144" s="242"/>
      <c r="ES144" s="243"/>
      <c r="ET144" s="241"/>
      <c r="EU144" s="244"/>
      <c r="EV144" s="242"/>
      <c r="EW144" s="243"/>
      <c r="EX144" s="241"/>
      <c r="EY144" s="244"/>
      <c r="EZ144" s="242"/>
      <c r="FA144" s="243"/>
      <c r="FB144" s="241"/>
      <c r="FC144" s="244"/>
      <c r="FD144" s="242"/>
      <c r="FE144" s="243"/>
      <c r="FF144" s="241"/>
      <c r="FG144" s="244"/>
      <c r="FH144" s="242"/>
      <c r="FI144" s="243"/>
      <c r="FJ144" s="241"/>
      <c r="FK144" s="244"/>
      <c r="FL144" s="242"/>
      <c r="FM144" s="243"/>
      <c r="FN144" s="241"/>
      <c r="FO144" s="244"/>
      <c r="FP144" s="242"/>
      <c r="FQ144" s="243"/>
      <c r="FR144" s="241"/>
      <c r="FS144" s="244"/>
      <c r="FT144" s="242"/>
      <c r="FU144" s="243"/>
      <c r="FV144" s="241"/>
      <c r="FW144" s="244"/>
      <c r="FX144" s="242"/>
      <c r="FY144" s="243"/>
      <c r="FZ144" s="241"/>
      <c r="GA144" s="244"/>
      <c r="GB144" s="242"/>
      <c r="GC144" s="243"/>
      <c r="GD144" s="241"/>
      <c r="GE144" s="244"/>
      <c r="GF144" s="242"/>
      <c r="GG144" s="243"/>
      <c r="GH144" s="241"/>
      <c r="GI144" s="244"/>
      <c r="GJ144" s="242"/>
      <c r="GK144" s="243"/>
      <c r="GL144" s="241"/>
      <c r="GM144" s="244"/>
      <c r="GN144" s="242"/>
      <c r="GO144" s="243"/>
      <c r="GP144" s="241"/>
      <c r="GQ144" s="244"/>
      <c r="GR144" s="242"/>
      <c r="GS144" s="243"/>
      <c r="GT144" s="241"/>
      <c r="GU144" s="244"/>
      <c r="GV144" s="242"/>
      <c r="GW144" s="243"/>
      <c r="GX144" s="241"/>
      <c r="GY144" s="244"/>
      <c r="GZ144" s="242"/>
      <c r="HA144" s="243"/>
      <c r="HB144" s="241"/>
      <c r="HC144" s="244"/>
      <c r="HD144" s="242"/>
      <c r="HE144" s="243"/>
      <c r="HF144" s="241"/>
      <c r="HG144" s="244"/>
      <c r="HH144" s="242"/>
      <c r="HI144" s="243"/>
      <c r="HJ144" s="241"/>
      <c r="HK144" s="244"/>
      <c r="HL144" s="242"/>
      <c r="HM144" s="243"/>
      <c r="HN144" s="241"/>
      <c r="HO144" s="244"/>
      <c r="HP144" s="242"/>
      <c r="HQ144" s="243"/>
      <c r="HR144" s="241"/>
      <c r="HS144" s="244"/>
      <c r="HT144" s="242"/>
      <c r="HU144" s="243"/>
      <c r="HV144" s="241"/>
      <c r="HW144" s="244"/>
      <c r="HX144" s="242"/>
      <c r="HY144" s="243"/>
      <c r="HZ144" s="241"/>
      <c r="IA144" s="244"/>
      <c r="IB144" s="242"/>
      <c r="IC144" s="243"/>
      <c r="ID144" s="241"/>
      <c r="IE144" s="244"/>
      <c r="IG144" s="324" t="str">
        <f>IF(ISERROR(VLOOKUP(MAX(IK144:IK144),IK144:IN144,4,FALSE)),"",VLOOKUP(MAX(IK144:IK144),IK144:IN144,4,FALSE))</f>
        <v/>
      </c>
      <c r="IH144" s="326" t="str">
        <f>IF(ISERROR(VLOOKUP(MAX(IK144:IK144),IK144:IN144,3,FALSE)),"",VLOOKUP(MAX(IK144:IK144),IK144:IN144,3,FALSE))</f>
        <v/>
      </c>
      <c r="II144" s="325" t="str">
        <f>IF(MAX(IK144:IK144)=0,"",MAX(IK144:IK144))</f>
        <v/>
      </c>
      <c r="IK144" s="574" t="str">
        <f t="shared" si="41"/>
        <v/>
      </c>
      <c r="IL144" s="229" t="str">
        <f t="shared" si="38"/>
        <v/>
      </c>
      <c r="IM144" s="323" t="str">
        <f t="shared" si="39"/>
        <v/>
      </c>
      <c r="IN144" s="323" t="str">
        <f t="shared" si="40"/>
        <v/>
      </c>
    </row>
    <row r="145" spans="1:248" s="141" customFormat="1" ht="15.75" thickBot="1">
      <c r="A145" s="149" t="s">
        <v>518</v>
      </c>
      <c r="B145" s="218" t="s">
        <v>167</v>
      </c>
      <c r="C145" s="278">
        <v>2007</v>
      </c>
      <c r="D145" s="236">
        <f t="shared" si="42"/>
        <v>10</v>
      </c>
      <c r="E145" s="352" t="str">
        <f>VLOOKUP(INDEX(CAT,MATCH(D145,CAT)+1)-1,categorie,2,TRUE)</f>
        <v>Poussin</v>
      </c>
      <c r="F145" s="153"/>
      <c r="G145" s="154"/>
      <c r="H145" s="150"/>
      <c r="I145" s="155"/>
      <c r="J145" s="153"/>
      <c r="K145" s="154"/>
      <c r="L145" s="150"/>
      <c r="M145" s="155"/>
      <c r="N145" s="153"/>
      <c r="O145" s="154"/>
      <c r="P145" s="150"/>
      <c r="Q145" s="155"/>
      <c r="R145" s="153"/>
      <c r="S145" s="154"/>
      <c r="T145" s="150"/>
      <c r="U145" s="155"/>
      <c r="V145" s="153"/>
      <c r="W145" s="154"/>
      <c r="X145" s="150"/>
      <c r="Y145" s="155"/>
      <c r="Z145" s="153"/>
      <c r="AA145" s="154"/>
      <c r="AB145" s="150"/>
      <c r="AC145" s="155"/>
      <c r="AD145" s="153"/>
      <c r="AE145" s="154"/>
      <c r="AF145" s="150"/>
      <c r="AG145" s="155"/>
      <c r="AH145" s="153"/>
      <c r="AI145" s="154"/>
      <c r="AJ145" s="150"/>
      <c r="AK145" s="155"/>
      <c r="AL145" s="153"/>
      <c r="AM145" s="154"/>
      <c r="AN145" s="150"/>
      <c r="AO145" s="155"/>
      <c r="AP145" s="153"/>
      <c r="AQ145" s="154"/>
      <c r="AR145" s="150"/>
      <c r="AS145" s="155"/>
      <c r="AT145" s="153"/>
      <c r="AU145" s="154"/>
      <c r="AV145" s="150"/>
      <c r="AW145" s="155"/>
      <c r="AX145" s="153"/>
      <c r="AY145" s="154"/>
      <c r="AZ145" s="150"/>
      <c r="BA145" s="155"/>
      <c r="BB145" s="153"/>
      <c r="BC145" s="154"/>
      <c r="BD145" s="150"/>
      <c r="BE145" s="155"/>
      <c r="BF145" s="240">
        <f t="shared" si="37"/>
        <v>11</v>
      </c>
      <c r="BG145" s="352" t="str">
        <f>VLOOKUP(INDEX(CAT,MATCH(BF145,CAT)+1)-1,categorie,2,TRUE)</f>
        <v>Poussin</v>
      </c>
      <c r="BH145" s="472"/>
      <c r="BI145" s="154"/>
      <c r="BJ145" s="151"/>
      <c r="BK145" s="155"/>
      <c r="BL145" s="153"/>
      <c r="BM145" s="154"/>
      <c r="BN145" s="150"/>
      <c r="BO145" s="155"/>
      <c r="BP145" s="153"/>
      <c r="BQ145" s="154"/>
      <c r="BR145" s="150"/>
      <c r="BS145" s="155"/>
      <c r="BT145" s="153"/>
      <c r="BU145" s="154"/>
      <c r="BV145" s="150"/>
      <c r="BW145" s="155"/>
      <c r="BX145" s="153"/>
      <c r="BY145" s="154"/>
      <c r="BZ145" s="150"/>
      <c r="CA145" s="155"/>
      <c r="CB145" s="153"/>
      <c r="CC145" s="154"/>
      <c r="CD145" s="150"/>
      <c r="CE145" s="155"/>
      <c r="CF145" s="153"/>
      <c r="CG145" s="154"/>
      <c r="CH145" s="150"/>
      <c r="CI145" s="155"/>
      <c r="CJ145" s="153"/>
      <c r="CK145" s="154"/>
      <c r="CL145" s="150"/>
      <c r="CM145" s="155"/>
      <c r="CN145" s="153"/>
      <c r="CO145" s="154"/>
      <c r="CP145" s="150"/>
      <c r="CQ145" s="155"/>
      <c r="CR145" s="153"/>
      <c r="CS145" s="154"/>
      <c r="CT145" s="150"/>
      <c r="CU145" s="155"/>
      <c r="CV145" s="153"/>
      <c r="CW145" s="154"/>
      <c r="CX145" s="150"/>
      <c r="CY145" s="155"/>
      <c r="CZ145" s="153"/>
      <c r="DA145" s="154"/>
      <c r="DB145" s="150"/>
      <c r="DC145" s="155"/>
      <c r="DD145" s="153"/>
      <c r="DE145" s="154"/>
      <c r="DF145" s="150"/>
      <c r="DG145" s="155"/>
      <c r="DH145" s="153"/>
      <c r="DI145" s="154"/>
      <c r="DJ145" s="150"/>
      <c r="DK145" s="155"/>
      <c r="DL145" s="153"/>
      <c r="DM145" s="154"/>
      <c r="DN145" s="150"/>
      <c r="DO145" s="155"/>
      <c r="DP145" s="153"/>
      <c r="DQ145" s="154"/>
      <c r="DR145" s="150"/>
      <c r="DS145" s="155"/>
      <c r="DT145" s="153"/>
      <c r="DU145" s="154"/>
      <c r="DV145" s="150"/>
      <c r="DW145" s="155"/>
      <c r="DX145" s="153"/>
      <c r="DY145" s="154"/>
      <c r="DZ145" s="150"/>
      <c r="EA145" s="155"/>
      <c r="EB145" s="153"/>
      <c r="EC145" s="154"/>
      <c r="ED145" s="150"/>
      <c r="EE145" s="155"/>
      <c r="EF145" s="153"/>
      <c r="EG145" s="154"/>
      <c r="EH145" s="150"/>
      <c r="EI145" s="155"/>
      <c r="EJ145" s="153"/>
      <c r="EK145" s="154"/>
      <c r="EL145" s="150"/>
      <c r="EM145" s="155"/>
      <c r="EN145" s="153"/>
      <c r="EO145" s="154"/>
      <c r="EP145" s="150"/>
      <c r="EQ145" s="155"/>
      <c r="ER145" s="153"/>
      <c r="ES145" s="154"/>
      <c r="ET145" s="150"/>
      <c r="EU145" s="155"/>
      <c r="EV145" s="153"/>
      <c r="EW145" s="154"/>
      <c r="EX145" s="150"/>
      <c r="EY145" s="155"/>
      <c r="EZ145" s="153"/>
      <c r="FA145" s="154"/>
      <c r="FB145" s="150"/>
      <c r="FC145" s="155"/>
      <c r="FD145" s="153"/>
      <c r="FE145" s="154"/>
      <c r="FF145" s="150"/>
      <c r="FG145" s="155"/>
      <c r="FH145" s="153"/>
      <c r="FI145" s="154"/>
      <c r="FJ145" s="150"/>
      <c r="FK145" s="155"/>
      <c r="FL145" s="153"/>
      <c r="FM145" s="154"/>
      <c r="FN145" s="150"/>
      <c r="FO145" s="155"/>
      <c r="FP145" s="153"/>
      <c r="FQ145" s="154"/>
      <c r="FR145" s="150"/>
      <c r="FS145" s="155"/>
      <c r="FT145" s="153"/>
      <c r="FU145" s="154"/>
      <c r="FV145" s="150"/>
      <c r="FW145" s="155"/>
      <c r="FX145" s="153"/>
      <c r="FY145" s="154"/>
      <c r="FZ145" s="150"/>
      <c r="GA145" s="155"/>
      <c r="GB145" s="153"/>
      <c r="GC145" s="154"/>
      <c r="GD145" s="150"/>
      <c r="GE145" s="155"/>
      <c r="GF145" s="153"/>
      <c r="GG145" s="154"/>
      <c r="GH145" s="150"/>
      <c r="GI145" s="155"/>
      <c r="GJ145" s="153"/>
      <c r="GK145" s="154"/>
      <c r="GL145" s="150"/>
      <c r="GM145" s="155"/>
      <c r="GN145" s="153"/>
      <c r="GO145" s="154"/>
      <c r="GP145" s="150"/>
      <c r="GQ145" s="155"/>
      <c r="GR145" s="153"/>
      <c r="GS145" s="154"/>
      <c r="GT145" s="150"/>
      <c r="GU145" s="155"/>
      <c r="GV145" s="153"/>
      <c r="GW145" s="154"/>
      <c r="GX145" s="150"/>
      <c r="GY145" s="155"/>
      <c r="GZ145" s="153"/>
      <c r="HA145" s="154"/>
      <c r="HB145" s="150"/>
      <c r="HC145" s="155"/>
      <c r="HD145" s="153"/>
      <c r="HE145" s="154"/>
      <c r="HF145" s="150"/>
      <c r="HG145" s="155"/>
      <c r="HH145" s="153"/>
      <c r="HI145" s="154"/>
      <c r="HJ145" s="150"/>
      <c r="HK145" s="155"/>
      <c r="HL145" s="153"/>
      <c r="HM145" s="154"/>
      <c r="HN145" s="150"/>
      <c r="HO145" s="155"/>
      <c r="HP145" s="153"/>
      <c r="HQ145" s="154"/>
      <c r="HR145" s="150"/>
      <c r="HS145" s="155"/>
      <c r="HT145" s="153"/>
      <c r="HU145" s="154"/>
      <c r="HV145" s="150"/>
      <c r="HW145" s="155"/>
      <c r="HX145" s="153"/>
      <c r="HY145" s="154"/>
      <c r="HZ145" s="150"/>
      <c r="IA145" s="155"/>
      <c r="IB145" s="153"/>
      <c r="IC145" s="154"/>
      <c r="ID145" s="150"/>
      <c r="IE145" s="155"/>
      <c r="IG145" s="708" t="str">
        <f>IF(ISERROR(VLOOKUP(MAX(IK145:IK149),IK145:IN149,4,FALSE)),"",VLOOKUP(MAX(IK145:IK149),IK145:IN149,4,FALSE))</f>
        <v/>
      </c>
      <c r="IH145" s="705" t="str">
        <f>IF(ISERROR(VLOOKUP(MAX(IK145:IK149),IK145:IN149,3,FALSE)),"",VLOOKUP(MAX(IK145:IK149),IK145:IN149,3,FALSE))</f>
        <v/>
      </c>
      <c r="II145" s="706" t="str">
        <f>IF(MAX(IK145:IK149)=0,"",MAX(IK145:IK149))</f>
        <v/>
      </c>
      <c r="IK145" s="574" t="str">
        <f t="shared" si="41"/>
        <v/>
      </c>
      <c r="IL145" s="141" t="str">
        <f t="shared" si="38"/>
        <v/>
      </c>
      <c r="IM145" s="174" t="str">
        <f t="shared" si="39"/>
        <v/>
      </c>
      <c r="IN145" s="174" t="str">
        <f t="shared" si="40"/>
        <v/>
      </c>
    </row>
    <row r="146" spans="1:248" s="141" customFormat="1" ht="15.75" thickBot="1">
      <c r="A146" s="145" t="s">
        <v>518</v>
      </c>
      <c r="B146" s="266" t="s">
        <v>167</v>
      </c>
      <c r="C146" s="358">
        <v>2007</v>
      </c>
      <c r="D146" s="134">
        <f t="shared" si="42"/>
        <v>10</v>
      </c>
      <c r="E146" s="354" t="str">
        <f>VLOOKUP(INDEX(CAT,MATCH(D146,CAT)+1)-1,categorie,2,TRUE)</f>
        <v>Poussin</v>
      </c>
      <c r="F146" s="138"/>
      <c r="G146" s="139"/>
      <c r="H146" s="137"/>
      <c r="I146" s="140"/>
      <c r="J146" s="138"/>
      <c r="K146" s="139"/>
      <c r="L146" s="137"/>
      <c r="M146" s="140"/>
      <c r="N146" s="138"/>
      <c r="O146" s="139"/>
      <c r="P146" s="137"/>
      <c r="Q146" s="140"/>
      <c r="R146" s="138"/>
      <c r="S146" s="139"/>
      <c r="T146" s="137"/>
      <c r="U146" s="140"/>
      <c r="V146" s="138"/>
      <c r="W146" s="139"/>
      <c r="X146" s="137"/>
      <c r="Y146" s="140"/>
      <c r="Z146" s="138"/>
      <c r="AA146" s="139"/>
      <c r="AB146" s="137"/>
      <c r="AC146" s="140"/>
      <c r="AD146" s="138"/>
      <c r="AE146" s="139"/>
      <c r="AF146" s="137"/>
      <c r="AG146" s="140"/>
      <c r="AH146" s="138"/>
      <c r="AI146" s="139"/>
      <c r="AJ146" s="137"/>
      <c r="AK146" s="140"/>
      <c r="AL146" s="138"/>
      <c r="AM146" s="139"/>
      <c r="AN146" s="137"/>
      <c r="AO146" s="140"/>
      <c r="AP146" s="138"/>
      <c r="AQ146" s="139"/>
      <c r="AR146" s="137"/>
      <c r="AS146" s="140"/>
      <c r="AT146" s="138"/>
      <c r="AU146" s="139"/>
      <c r="AV146" s="137"/>
      <c r="AW146" s="140"/>
      <c r="AX146" s="138"/>
      <c r="AY146" s="139"/>
      <c r="AZ146" s="137"/>
      <c r="BA146" s="140"/>
      <c r="BB146" s="138"/>
      <c r="BC146" s="139"/>
      <c r="BD146" s="137"/>
      <c r="BE146" s="140"/>
      <c r="BF146" s="266">
        <f t="shared" si="37"/>
        <v>11</v>
      </c>
      <c r="BG146" s="354" t="str">
        <f>VLOOKUP(INDEX(CAT,MATCH(BF146,CAT)+1)-1,categorie,2,TRUE)</f>
        <v>Poussin</v>
      </c>
      <c r="BH146" s="473"/>
      <c r="BI146" s="139"/>
      <c r="BJ146" s="410"/>
      <c r="BK146" s="140"/>
      <c r="BL146" s="138"/>
      <c r="BM146" s="139"/>
      <c r="BN146" s="137"/>
      <c r="BO146" s="140"/>
      <c r="BP146" s="138"/>
      <c r="BQ146" s="139"/>
      <c r="BR146" s="137"/>
      <c r="BS146" s="140"/>
      <c r="BT146" s="138"/>
      <c r="BU146" s="139"/>
      <c r="BV146" s="137"/>
      <c r="BW146" s="140"/>
      <c r="BX146" s="138"/>
      <c r="BY146" s="139"/>
      <c r="BZ146" s="137"/>
      <c r="CA146" s="140"/>
      <c r="CB146" s="138"/>
      <c r="CC146" s="139"/>
      <c r="CD146" s="137"/>
      <c r="CE146" s="140"/>
      <c r="CF146" s="138"/>
      <c r="CG146" s="139"/>
      <c r="CH146" s="137"/>
      <c r="CI146" s="140"/>
      <c r="CJ146" s="138"/>
      <c r="CK146" s="139"/>
      <c r="CL146" s="137"/>
      <c r="CM146" s="140"/>
      <c r="CN146" s="138"/>
      <c r="CO146" s="139"/>
      <c r="CP146" s="137"/>
      <c r="CQ146" s="140"/>
      <c r="CR146" s="138"/>
      <c r="CS146" s="139"/>
      <c r="CT146" s="137"/>
      <c r="CU146" s="140"/>
      <c r="CV146" s="138"/>
      <c r="CW146" s="139"/>
      <c r="CX146" s="137"/>
      <c r="CY146" s="140"/>
      <c r="CZ146" s="138"/>
      <c r="DA146" s="139"/>
      <c r="DB146" s="137"/>
      <c r="DC146" s="140"/>
      <c r="DD146" s="138"/>
      <c r="DE146" s="139"/>
      <c r="DF146" s="137"/>
      <c r="DG146" s="140"/>
      <c r="DH146" s="138"/>
      <c r="DI146" s="139"/>
      <c r="DJ146" s="137"/>
      <c r="DK146" s="140"/>
      <c r="DL146" s="138"/>
      <c r="DM146" s="139"/>
      <c r="DN146" s="137"/>
      <c r="DO146" s="140"/>
      <c r="DP146" s="138"/>
      <c r="DQ146" s="139"/>
      <c r="DR146" s="137"/>
      <c r="DS146" s="140"/>
      <c r="DT146" s="138"/>
      <c r="DU146" s="139"/>
      <c r="DV146" s="137"/>
      <c r="DW146" s="140"/>
      <c r="DX146" s="138"/>
      <c r="DY146" s="139"/>
      <c r="DZ146" s="137"/>
      <c r="EA146" s="140"/>
      <c r="EB146" s="138"/>
      <c r="EC146" s="139"/>
      <c r="ED146" s="137"/>
      <c r="EE146" s="140"/>
      <c r="EF146" s="138"/>
      <c r="EG146" s="139"/>
      <c r="EH146" s="137"/>
      <c r="EI146" s="140"/>
      <c r="EJ146" s="138"/>
      <c r="EK146" s="139"/>
      <c r="EL146" s="137"/>
      <c r="EM146" s="140"/>
      <c r="EN146" s="138"/>
      <c r="EO146" s="139"/>
      <c r="EP146" s="137"/>
      <c r="EQ146" s="140"/>
      <c r="ER146" s="138"/>
      <c r="ES146" s="139"/>
      <c r="ET146" s="137"/>
      <c r="EU146" s="140"/>
      <c r="EV146" s="138"/>
      <c r="EW146" s="139"/>
      <c r="EX146" s="137"/>
      <c r="EY146" s="140"/>
      <c r="EZ146" s="138"/>
      <c r="FA146" s="139"/>
      <c r="FB146" s="137"/>
      <c r="FC146" s="140"/>
      <c r="FD146" s="138"/>
      <c r="FE146" s="139"/>
      <c r="FF146" s="137"/>
      <c r="FG146" s="140"/>
      <c r="FH146" s="138"/>
      <c r="FI146" s="139"/>
      <c r="FJ146" s="137"/>
      <c r="FK146" s="140"/>
      <c r="FL146" s="138"/>
      <c r="FM146" s="139"/>
      <c r="FN146" s="137"/>
      <c r="FO146" s="140"/>
      <c r="FP146" s="138"/>
      <c r="FQ146" s="139"/>
      <c r="FR146" s="137"/>
      <c r="FS146" s="140"/>
      <c r="FT146" s="138"/>
      <c r="FU146" s="139"/>
      <c r="FV146" s="137"/>
      <c r="FW146" s="140"/>
      <c r="FX146" s="138"/>
      <c r="FY146" s="139"/>
      <c r="FZ146" s="137"/>
      <c r="GA146" s="140"/>
      <c r="GB146" s="138"/>
      <c r="GC146" s="139"/>
      <c r="GD146" s="137"/>
      <c r="GE146" s="140"/>
      <c r="GF146" s="138"/>
      <c r="GG146" s="139"/>
      <c r="GH146" s="137"/>
      <c r="GI146" s="140"/>
      <c r="GJ146" s="138"/>
      <c r="GK146" s="139"/>
      <c r="GL146" s="137"/>
      <c r="GM146" s="140"/>
      <c r="GN146" s="138"/>
      <c r="GO146" s="139"/>
      <c r="GP146" s="137"/>
      <c r="GQ146" s="140"/>
      <c r="GR146" s="138"/>
      <c r="GS146" s="139"/>
      <c r="GT146" s="137"/>
      <c r="GU146" s="140"/>
      <c r="GV146" s="138"/>
      <c r="GW146" s="139"/>
      <c r="GX146" s="137"/>
      <c r="GY146" s="140"/>
      <c r="GZ146" s="138"/>
      <c r="HA146" s="139"/>
      <c r="HB146" s="137"/>
      <c r="HC146" s="140"/>
      <c r="HD146" s="138"/>
      <c r="HE146" s="139"/>
      <c r="HF146" s="137"/>
      <c r="HG146" s="140"/>
      <c r="HH146" s="138"/>
      <c r="HI146" s="139"/>
      <c r="HJ146" s="137"/>
      <c r="HK146" s="140"/>
      <c r="HL146" s="138"/>
      <c r="HM146" s="139"/>
      <c r="HN146" s="137"/>
      <c r="HO146" s="140"/>
      <c r="HP146" s="138"/>
      <c r="HQ146" s="139"/>
      <c r="HR146" s="137"/>
      <c r="HS146" s="140"/>
      <c r="HT146" s="138"/>
      <c r="HU146" s="139"/>
      <c r="HV146" s="137"/>
      <c r="HW146" s="140"/>
      <c r="HX146" s="138"/>
      <c r="HY146" s="139"/>
      <c r="HZ146" s="137"/>
      <c r="IA146" s="140"/>
      <c r="IB146" s="138"/>
      <c r="IC146" s="139"/>
      <c r="ID146" s="137"/>
      <c r="IE146" s="140"/>
      <c r="IG146" s="708"/>
      <c r="IH146" s="705"/>
      <c r="II146" s="706"/>
      <c r="IK146" s="574" t="str">
        <f t="shared" si="41"/>
        <v/>
      </c>
      <c r="IL146" s="141" t="str">
        <f t="shared" si="38"/>
        <v/>
      </c>
      <c r="IM146" s="174" t="str">
        <f t="shared" si="39"/>
        <v/>
      </c>
      <c r="IN146" s="174" t="str">
        <f t="shared" si="40"/>
        <v/>
      </c>
    </row>
    <row r="147" spans="1:248" s="141" customFormat="1" ht="15.75" thickBot="1">
      <c r="A147" s="145" t="s">
        <v>518</v>
      </c>
      <c r="B147" s="266" t="s">
        <v>167</v>
      </c>
      <c r="C147" s="358">
        <v>2007</v>
      </c>
      <c r="D147" s="134">
        <f t="shared" si="42"/>
        <v>10</v>
      </c>
      <c r="E147" s="354" t="str">
        <f>VLOOKUP(INDEX(CAT,MATCH(D147,CAT)+1)-1,categorie,2,TRUE)</f>
        <v>Poussin</v>
      </c>
      <c r="F147" s="138"/>
      <c r="G147" s="139"/>
      <c r="H147" s="137"/>
      <c r="I147" s="140"/>
      <c r="J147" s="138"/>
      <c r="K147" s="139"/>
      <c r="L147" s="137"/>
      <c r="M147" s="140"/>
      <c r="N147" s="138"/>
      <c r="O147" s="139"/>
      <c r="P147" s="137"/>
      <c r="Q147" s="140"/>
      <c r="R147" s="138"/>
      <c r="S147" s="139"/>
      <c r="T147" s="137"/>
      <c r="U147" s="140"/>
      <c r="V147" s="138"/>
      <c r="W147" s="139"/>
      <c r="X147" s="137"/>
      <c r="Y147" s="140"/>
      <c r="Z147" s="138"/>
      <c r="AA147" s="139"/>
      <c r="AB147" s="137"/>
      <c r="AC147" s="140"/>
      <c r="AD147" s="138"/>
      <c r="AE147" s="139"/>
      <c r="AF147" s="137"/>
      <c r="AG147" s="140"/>
      <c r="AH147" s="138"/>
      <c r="AI147" s="139"/>
      <c r="AJ147" s="137"/>
      <c r="AK147" s="140"/>
      <c r="AL147" s="138"/>
      <c r="AM147" s="139"/>
      <c r="AN147" s="137"/>
      <c r="AO147" s="140"/>
      <c r="AP147" s="138"/>
      <c r="AQ147" s="139"/>
      <c r="AR147" s="137"/>
      <c r="AS147" s="140"/>
      <c r="AT147" s="138"/>
      <c r="AU147" s="139"/>
      <c r="AV147" s="137"/>
      <c r="AW147" s="140"/>
      <c r="AX147" s="138"/>
      <c r="AY147" s="139"/>
      <c r="AZ147" s="137"/>
      <c r="BA147" s="140"/>
      <c r="BB147" s="138"/>
      <c r="BC147" s="139"/>
      <c r="BD147" s="137"/>
      <c r="BE147" s="140"/>
      <c r="BF147" s="266">
        <f t="shared" si="37"/>
        <v>11</v>
      </c>
      <c r="BG147" s="354" t="str">
        <f>VLOOKUP(INDEX(CAT,MATCH(BF147,CAT)+1)-1,categorie,2,TRUE)</f>
        <v>Poussin</v>
      </c>
      <c r="BH147" s="473"/>
      <c r="BI147" s="139"/>
      <c r="BJ147" s="410"/>
      <c r="BK147" s="140"/>
      <c r="BL147" s="138"/>
      <c r="BM147" s="139"/>
      <c r="BN147" s="137"/>
      <c r="BO147" s="140"/>
      <c r="BP147" s="138"/>
      <c r="BQ147" s="139"/>
      <c r="BR147" s="137"/>
      <c r="BS147" s="140"/>
      <c r="BT147" s="138"/>
      <c r="BU147" s="139"/>
      <c r="BV147" s="137"/>
      <c r="BW147" s="140"/>
      <c r="BX147" s="138"/>
      <c r="BY147" s="139"/>
      <c r="BZ147" s="137"/>
      <c r="CA147" s="140"/>
      <c r="CB147" s="138"/>
      <c r="CC147" s="139"/>
      <c r="CD147" s="137"/>
      <c r="CE147" s="140"/>
      <c r="CF147" s="138"/>
      <c r="CG147" s="139"/>
      <c r="CH147" s="137"/>
      <c r="CI147" s="140"/>
      <c r="CJ147" s="138"/>
      <c r="CK147" s="139"/>
      <c r="CL147" s="137"/>
      <c r="CM147" s="140"/>
      <c r="CN147" s="138"/>
      <c r="CO147" s="139"/>
      <c r="CP147" s="137"/>
      <c r="CQ147" s="140"/>
      <c r="CR147" s="138"/>
      <c r="CS147" s="139"/>
      <c r="CT147" s="137"/>
      <c r="CU147" s="140"/>
      <c r="CV147" s="138"/>
      <c r="CW147" s="139"/>
      <c r="CX147" s="137"/>
      <c r="CY147" s="140"/>
      <c r="CZ147" s="138"/>
      <c r="DA147" s="139"/>
      <c r="DB147" s="137"/>
      <c r="DC147" s="140"/>
      <c r="DD147" s="138"/>
      <c r="DE147" s="139"/>
      <c r="DF147" s="137"/>
      <c r="DG147" s="140"/>
      <c r="DH147" s="138"/>
      <c r="DI147" s="139"/>
      <c r="DJ147" s="137"/>
      <c r="DK147" s="140"/>
      <c r="DL147" s="138"/>
      <c r="DM147" s="139"/>
      <c r="DN147" s="137"/>
      <c r="DO147" s="140"/>
      <c r="DP147" s="138"/>
      <c r="DQ147" s="139"/>
      <c r="DR147" s="137"/>
      <c r="DS147" s="140"/>
      <c r="DT147" s="138"/>
      <c r="DU147" s="139"/>
      <c r="DV147" s="137"/>
      <c r="DW147" s="140"/>
      <c r="DX147" s="138"/>
      <c r="DY147" s="139"/>
      <c r="DZ147" s="137"/>
      <c r="EA147" s="140"/>
      <c r="EB147" s="138"/>
      <c r="EC147" s="139"/>
      <c r="ED147" s="137"/>
      <c r="EE147" s="140"/>
      <c r="EF147" s="138"/>
      <c r="EG147" s="139"/>
      <c r="EH147" s="137"/>
      <c r="EI147" s="140"/>
      <c r="EJ147" s="138"/>
      <c r="EK147" s="139"/>
      <c r="EL147" s="137"/>
      <c r="EM147" s="140"/>
      <c r="EN147" s="138"/>
      <c r="EO147" s="139"/>
      <c r="EP147" s="137"/>
      <c r="EQ147" s="140"/>
      <c r="ER147" s="138"/>
      <c r="ES147" s="139"/>
      <c r="ET147" s="137"/>
      <c r="EU147" s="140"/>
      <c r="EV147" s="138"/>
      <c r="EW147" s="139"/>
      <c r="EX147" s="137"/>
      <c r="EY147" s="140"/>
      <c r="EZ147" s="138"/>
      <c r="FA147" s="139"/>
      <c r="FB147" s="137"/>
      <c r="FC147" s="140"/>
      <c r="FD147" s="138"/>
      <c r="FE147" s="139"/>
      <c r="FF147" s="137"/>
      <c r="FG147" s="140"/>
      <c r="FH147" s="138"/>
      <c r="FI147" s="139"/>
      <c r="FJ147" s="137"/>
      <c r="FK147" s="140"/>
      <c r="FL147" s="138"/>
      <c r="FM147" s="139"/>
      <c r="FN147" s="137"/>
      <c r="FO147" s="140"/>
      <c r="FP147" s="138"/>
      <c r="FQ147" s="139"/>
      <c r="FR147" s="137"/>
      <c r="FS147" s="140"/>
      <c r="FT147" s="138"/>
      <c r="FU147" s="139"/>
      <c r="FV147" s="137"/>
      <c r="FW147" s="140"/>
      <c r="FX147" s="138"/>
      <c r="FY147" s="139"/>
      <c r="FZ147" s="137"/>
      <c r="GA147" s="140"/>
      <c r="GB147" s="138"/>
      <c r="GC147" s="139"/>
      <c r="GD147" s="137"/>
      <c r="GE147" s="140"/>
      <c r="GF147" s="138"/>
      <c r="GG147" s="139"/>
      <c r="GH147" s="137"/>
      <c r="GI147" s="140"/>
      <c r="GJ147" s="138"/>
      <c r="GK147" s="139"/>
      <c r="GL147" s="137"/>
      <c r="GM147" s="140"/>
      <c r="GN147" s="138"/>
      <c r="GO147" s="139"/>
      <c r="GP147" s="137"/>
      <c r="GQ147" s="140"/>
      <c r="GR147" s="138"/>
      <c r="GS147" s="139"/>
      <c r="GT147" s="137"/>
      <c r="GU147" s="140"/>
      <c r="GV147" s="138"/>
      <c r="GW147" s="139"/>
      <c r="GX147" s="137"/>
      <c r="GY147" s="140"/>
      <c r="GZ147" s="138"/>
      <c r="HA147" s="139"/>
      <c r="HB147" s="137"/>
      <c r="HC147" s="140"/>
      <c r="HD147" s="138"/>
      <c r="HE147" s="139"/>
      <c r="HF147" s="137"/>
      <c r="HG147" s="140"/>
      <c r="HH147" s="138"/>
      <c r="HI147" s="139"/>
      <c r="HJ147" s="137"/>
      <c r="HK147" s="140"/>
      <c r="HL147" s="138"/>
      <c r="HM147" s="139"/>
      <c r="HN147" s="137"/>
      <c r="HO147" s="140"/>
      <c r="HP147" s="138"/>
      <c r="HQ147" s="139"/>
      <c r="HR147" s="137"/>
      <c r="HS147" s="140"/>
      <c r="HT147" s="138"/>
      <c r="HU147" s="139"/>
      <c r="HV147" s="137"/>
      <c r="HW147" s="140"/>
      <c r="HX147" s="138"/>
      <c r="HY147" s="139"/>
      <c r="HZ147" s="137"/>
      <c r="IA147" s="140"/>
      <c r="IB147" s="138"/>
      <c r="IC147" s="139"/>
      <c r="ID147" s="137"/>
      <c r="IE147" s="140"/>
      <c r="IG147" s="708"/>
      <c r="IH147" s="705"/>
      <c r="II147" s="706"/>
      <c r="IK147" s="574" t="str">
        <f t="shared" si="41"/>
        <v/>
      </c>
      <c r="IL147" s="141" t="str">
        <f t="shared" si="38"/>
        <v/>
      </c>
      <c r="IM147" s="174" t="str">
        <f t="shared" si="39"/>
        <v/>
      </c>
      <c r="IN147" s="174" t="str">
        <f t="shared" si="40"/>
        <v/>
      </c>
    </row>
    <row r="148" spans="1:248" s="141" customFormat="1" ht="15.75" thickBot="1">
      <c r="A148" s="145" t="s">
        <v>518</v>
      </c>
      <c r="B148" s="266" t="s">
        <v>167</v>
      </c>
      <c r="C148" s="133">
        <v>2007</v>
      </c>
      <c r="D148" s="134">
        <f t="shared" si="42"/>
        <v>10</v>
      </c>
      <c r="E148" s="354" t="str">
        <f>VLOOKUP(INDEX(CAT,MATCH(D148,CAT)+1)-1,categorie,2,TRUE)</f>
        <v>Poussin</v>
      </c>
      <c r="F148" s="138"/>
      <c r="G148" s="139"/>
      <c r="H148" s="137"/>
      <c r="I148" s="140"/>
      <c r="J148" s="138"/>
      <c r="K148" s="139"/>
      <c r="L148" s="137"/>
      <c r="M148" s="140"/>
      <c r="N148" s="138"/>
      <c r="O148" s="139"/>
      <c r="P148" s="137"/>
      <c r="Q148" s="140"/>
      <c r="R148" s="138"/>
      <c r="S148" s="139"/>
      <c r="T148" s="137"/>
      <c r="U148" s="140"/>
      <c r="V148" s="138"/>
      <c r="W148" s="139"/>
      <c r="X148" s="137"/>
      <c r="Y148" s="140"/>
      <c r="Z148" s="138"/>
      <c r="AA148" s="139"/>
      <c r="AB148" s="137"/>
      <c r="AC148" s="140"/>
      <c r="AD148" s="138"/>
      <c r="AE148" s="139"/>
      <c r="AF148" s="137"/>
      <c r="AG148" s="140"/>
      <c r="AH148" s="138"/>
      <c r="AI148" s="139"/>
      <c r="AJ148" s="137"/>
      <c r="AK148" s="140"/>
      <c r="AL148" s="138"/>
      <c r="AM148" s="139"/>
      <c r="AN148" s="137"/>
      <c r="AO148" s="140"/>
      <c r="AP148" s="138"/>
      <c r="AQ148" s="139"/>
      <c r="AR148" s="137"/>
      <c r="AS148" s="140"/>
      <c r="AT148" s="138"/>
      <c r="AU148" s="139"/>
      <c r="AV148" s="137"/>
      <c r="AW148" s="140"/>
      <c r="AX148" s="138"/>
      <c r="AY148" s="139"/>
      <c r="AZ148" s="137"/>
      <c r="BA148" s="140"/>
      <c r="BB148" s="138"/>
      <c r="BC148" s="139"/>
      <c r="BD148" s="137"/>
      <c r="BE148" s="140"/>
      <c r="BF148" s="266">
        <f t="shared" si="37"/>
        <v>11</v>
      </c>
      <c r="BG148" s="354" t="str">
        <f>VLOOKUP(INDEX(CAT,MATCH(BF148,CAT)+1)-1,categorie,2,TRUE)</f>
        <v>Poussin</v>
      </c>
      <c r="BH148" s="473"/>
      <c r="BI148" s="139"/>
      <c r="BJ148" s="410"/>
      <c r="BK148" s="140"/>
      <c r="BL148" s="138"/>
      <c r="BM148" s="139"/>
      <c r="BN148" s="137"/>
      <c r="BO148" s="140"/>
      <c r="BP148" s="138"/>
      <c r="BQ148" s="139"/>
      <c r="BR148" s="137"/>
      <c r="BS148" s="140"/>
      <c r="BT148" s="138"/>
      <c r="BU148" s="139"/>
      <c r="BV148" s="137"/>
      <c r="BW148" s="140"/>
      <c r="BX148" s="138"/>
      <c r="BY148" s="139"/>
      <c r="BZ148" s="137"/>
      <c r="CA148" s="140"/>
      <c r="CB148" s="138"/>
      <c r="CC148" s="139"/>
      <c r="CD148" s="137"/>
      <c r="CE148" s="140"/>
      <c r="CF148" s="138"/>
      <c r="CG148" s="139"/>
      <c r="CH148" s="137"/>
      <c r="CI148" s="140"/>
      <c r="CJ148" s="138"/>
      <c r="CK148" s="139"/>
      <c r="CL148" s="137"/>
      <c r="CM148" s="140"/>
      <c r="CN148" s="138"/>
      <c r="CO148" s="139"/>
      <c r="CP148" s="137"/>
      <c r="CQ148" s="140"/>
      <c r="CR148" s="138"/>
      <c r="CS148" s="139"/>
      <c r="CT148" s="137"/>
      <c r="CU148" s="140"/>
      <c r="CV148" s="138"/>
      <c r="CW148" s="139"/>
      <c r="CX148" s="137"/>
      <c r="CY148" s="140"/>
      <c r="CZ148" s="138"/>
      <c r="DA148" s="139"/>
      <c r="DB148" s="137"/>
      <c r="DC148" s="140"/>
      <c r="DD148" s="138"/>
      <c r="DE148" s="139"/>
      <c r="DF148" s="137"/>
      <c r="DG148" s="140"/>
      <c r="DH148" s="138"/>
      <c r="DI148" s="139"/>
      <c r="DJ148" s="137"/>
      <c r="DK148" s="140"/>
      <c r="DL148" s="138"/>
      <c r="DM148" s="139"/>
      <c r="DN148" s="137"/>
      <c r="DO148" s="140"/>
      <c r="DP148" s="138"/>
      <c r="DQ148" s="139"/>
      <c r="DR148" s="137"/>
      <c r="DS148" s="140"/>
      <c r="DT148" s="138"/>
      <c r="DU148" s="139"/>
      <c r="DV148" s="137"/>
      <c r="DW148" s="140"/>
      <c r="DX148" s="138"/>
      <c r="DY148" s="139"/>
      <c r="DZ148" s="137"/>
      <c r="EA148" s="140"/>
      <c r="EB148" s="138"/>
      <c r="EC148" s="139"/>
      <c r="ED148" s="137"/>
      <c r="EE148" s="140"/>
      <c r="EF148" s="138"/>
      <c r="EG148" s="139"/>
      <c r="EH148" s="137"/>
      <c r="EI148" s="140"/>
      <c r="EJ148" s="138"/>
      <c r="EK148" s="139"/>
      <c r="EL148" s="137"/>
      <c r="EM148" s="140"/>
      <c r="EN148" s="138"/>
      <c r="EO148" s="139"/>
      <c r="EP148" s="137"/>
      <c r="EQ148" s="140"/>
      <c r="ER148" s="138"/>
      <c r="ES148" s="139"/>
      <c r="ET148" s="137"/>
      <c r="EU148" s="140"/>
      <c r="EV148" s="138"/>
      <c r="EW148" s="139"/>
      <c r="EX148" s="137"/>
      <c r="EY148" s="140"/>
      <c r="EZ148" s="138"/>
      <c r="FA148" s="139"/>
      <c r="FB148" s="137"/>
      <c r="FC148" s="140"/>
      <c r="FD148" s="138"/>
      <c r="FE148" s="139"/>
      <c r="FF148" s="137"/>
      <c r="FG148" s="140"/>
      <c r="FH148" s="138"/>
      <c r="FI148" s="139"/>
      <c r="FJ148" s="137"/>
      <c r="FK148" s="140"/>
      <c r="FL148" s="138"/>
      <c r="FM148" s="139"/>
      <c r="FN148" s="137"/>
      <c r="FO148" s="140"/>
      <c r="FP148" s="138"/>
      <c r="FQ148" s="139"/>
      <c r="FR148" s="137"/>
      <c r="FS148" s="140"/>
      <c r="FT148" s="138"/>
      <c r="FU148" s="139"/>
      <c r="FV148" s="137"/>
      <c r="FW148" s="140"/>
      <c r="FX148" s="138"/>
      <c r="FY148" s="139"/>
      <c r="FZ148" s="137"/>
      <c r="GA148" s="140"/>
      <c r="GB148" s="138"/>
      <c r="GC148" s="139"/>
      <c r="GD148" s="137"/>
      <c r="GE148" s="140"/>
      <c r="GF148" s="138"/>
      <c r="GG148" s="139"/>
      <c r="GH148" s="137"/>
      <c r="GI148" s="140"/>
      <c r="GJ148" s="138"/>
      <c r="GK148" s="139"/>
      <c r="GL148" s="137"/>
      <c r="GM148" s="140"/>
      <c r="GN148" s="138"/>
      <c r="GO148" s="139"/>
      <c r="GP148" s="137"/>
      <c r="GQ148" s="140"/>
      <c r="GR148" s="138"/>
      <c r="GS148" s="139"/>
      <c r="GT148" s="137"/>
      <c r="GU148" s="140"/>
      <c r="GV148" s="138"/>
      <c r="GW148" s="139"/>
      <c r="GX148" s="137"/>
      <c r="GY148" s="140"/>
      <c r="GZ148" s="138"/>
      <c r="HA148" s="139"/>
      <c r="HB148" s="137"/>
      <c r="HC148" s="140"/>
      <c r="HD148" s="138"/>
      <c r="HE148" s="139"/>
      <c r="HF148" s="137"/>
      <c r="HG148" s="140"/>
      <c r="HH148" s="138"/>
      <c r="HI148" s="139"/>
      <c r="HJ148" s="137"/>
      <c r="HK148" s="140"/>
      <c r="HL148" s="138"/>
      <c r="HM148" s="139"/>
      <c r="HN148" s="137"/>
      <c r="HO148" s="140"/>
      <c r="HP148" s="138"/>
      <c r="HQ148" s="139"/>
      <c r="HR148" s="137"/>
      <c r="HS148" s="140"/>
      <c r="HT148" s="138"/>
      <c r="HU148" s="139"/>
      <c r="HV148" s="137"/>
      <c r="HW148" s="140"/>
      <c r="HX148" s="138"/>
      <c r="HY148" s="139"/>
      <c r="HZ148" s="137"/>
      <c r="IA148" s="140"/>
      <c r="IB148" s="138"/>
      <c r="IC148" s="139"/>
      <c r="ID148" s="137"/>
      <c r="IE148" s="140"/>
      <c r="IG148" s="708"/>
      <c r="IH148" s="705"/>
      <c r="II148" s="706"/>
      <c r="IK148" s="574" t="str">
        <f t="shared" si="41"/>
        <v/>
      </c>
      <c r="IL148" s="141" t="str">
        <f t="shared" si="38"/>
        <v/>
      </c>
      <c r="IM148" s="174" t="str">
        <f t="shared" si="39"/>
        <v/>
      </c>
      <c r="IN148" s="174" t="str">
        <f t="shared" si="40"/>
        <v/>
      </c>
    </row>
    <row r="149" spans="1:248" s="141" customFormat="1" ht="15.75" thickBot="1">
      <c r="A149" s="146" t="s">
        <v>518</v>
      </c>
      <c r="B149" s="265" t="s">
        <v>167</v>
      </c>
      <c r="C149" s="135">
        <v>2007</v>
      </c>
      <c r="D149" s="136">
        <f t="shared" si="42"/>
        <v>10</v>
      </c>
      <c r="E149" s="353" t="str">
        <f>VLOOKUP(INDEX(CAT,MATCH(D149,CAT)+1)-1,categorie,2,TRUE)</f>
        <v>Poussin</v>
      </c>
      <c r="F149" s="176"/>
      <c r="G149" s="178"/>
      <c r="H149" s="177"/>
      <c r="I149" s="179"/>
      <c r="J149" s="176"/>
      <c r="K149" s="178"/>
      <c r="L149" s="177"/>
      <c r="M149" s="179"/>
      <c r="N149" s="176"/>
      <c r="O149" s="178"/>
      <c r="P149" s="177"/>
      <c r="Q149" s="179"/>
      <c r="R149" s="176"/>
      <c r="S149" s="178"/>
      <c r="T149" s="177"/>
      <c r="U149" s="179"/>
      <c r="V149" s="176"/>
      <c r="W149" s="178"/>
      <c r="X149" s="177"/>
      <c r="Y149" s="179"/>
      <c r="Z149" s="176"/>
      <c r="AA149" s="178"/>
      <c r="AB149" s="177"/>
      <c r="AC149" s="179"/>
      <c r="AD149" s="176"/>
      <c r="AE149" s="178"/>
      <c r="AF149" s="177"/>
      <c r="AG149" s="179"/>
      <c r="AH149" s="176"/>
      <c r="AI149" s="178"/>
      <c r="AJ149" s="177"/>
      <c r="AK149" s="179"/>
      <c r="AL149" s="176"/>
      <c r="AM149" s="178"/>
      <c r="AN149" s="177"/>
      <c r="AO149" s="179"/>
      <c r="AP149" s="176"/>
      <c r="AQ149" s="178"/>
      <c r="AR149" s="177"/>
      <c r="AS149" s="179"/>
      <c r="AT149" s="176"/>
      <c r="AU149" s="178"/>
      <c r="AV149" s="177"/>
      <c r="AW149" s="179"/>
      <c r="AX149" s="176"/>
      <c r="AY149" s="178"/>
      <c r="AZ149" s="177"/>
      <c r="BA149" s="179"/>
      <c r="BB149" s="176"/>
      <c r="BC149" s="178"/>
      <c r="BD149" s="177"/>
      <c r="BE149" s="179"/>
      <c r="BF149" s="265">
        <f t="shared" si="37"/>
        <v>11</v>
      </c>
      <c r="BG149" s="353" t="str">
        <f>VLOOKUP(INDEX(CAT,MATCH(BF149,CAT)+1)-1,categorie,2,TRUE)</f>
        <v>Poussin</v>
      </c>
      <c r="BH149" s="474"/>
      <c r="BI149" s="178"/>
      <c r="BJ149" s="411"/>
      <c r="BK149" s="179"/>
      <c r="BL149" s="176"/>
      <c r="BM149" s="178"/>
      <c r="BN149" s="177"/>
      <c r="BO149" s="179"/>
      <c r="BP149" s="176"/>
      <c r="BQ149" s="178"/>
      <c r="BR149" s="177"/>
      <c r="BS149" s="179"/>
      <c r="BT149" s="176"/>
      <c r="BU149" s="178"/>
      <c r="BV149" s="177"/>
      <c r="BW149" s="179"/>
      <c r="BX149" s="176"/>
      <c r="BY149" s="178"/>
      <c r="BZ149" s="177"/>
      <c r="CA149" s="179"/>
      <c r="CB149" s="176"/>
      <c r="CC149" s="178"/>
      <c r="CD149" s="177"/>
      <c r="CE149" s="179"/>
      <c r="CF149" s="176"/>
      <c r="CG149" s="178"/>
      <c r="CH149" s="177"/>
      <c r="CI149" s="179"/>
      <c r="CJ149" s="176"/>
      <c r="CK149" s="178"/>
      <c r="CL149" s="177"/>
      <c r="CM149" s="179"/>
      <c r="CN149" s="176"/>
      <c r="CO149" s="178"/>
      <c r="CP149" s="177"/>
      <c r="CQ149" s="179"/>
      <c r="CR149" s="176"/>
      <c r="CS149" s="178"/>
      <c r="CT149" s="177"/>
      <c r="CU149" s="179"/>
      <c r="CV149" s="176"/>
      <c r="CW149" s="178"/>
      <c r="CX149" s="177"/>
      <c r="CY149" s="179"/>
      <c r="CZ149" s="176"/>
      <c r="DA149" s="178"/>
      <c r="DB149" s="177"/>
      <c r="DC149" s="179"/>
      <c r="DD149" s="176"/>
      <c r="DE149" s="178"/>
      <c r="DF149" s="177"/>
      <c r="DG149" s="179"/>
      <c r="DH149" s="176"/>
      <c r="DI149" s="178"/>
      <c r="DJ149" s="177"/>
      <c r="DK149" s="179"/>
      <c r="DL149" s="176"/>
      <c r="DM149" s="178"/>
      <c r="DN149" s="177"/>
      <c r="DO149" s="179"/>
      <c r="DP149" s="176"/>
      <c r="DQ149" s="178"/>
      <c r="DR149" s="177"/>
      <c r="DS149" s="179"/>
      <c r="DT149" s="176"/>
      <c r="DU149" s="178"/>
      <c r="DV149" s="177"/>
      <c r="DW149" s="179"/>
      <c r="DX149" s="176"/>
      <c r="DY149" s="178"/>
      <c r="DZ149" s="177"/>
      <c r="EA149" s="179"/>
      <c r="EB149" s="176"/>
      <c r="EC149" s="178"/>
      <c r="ED149" s="177"/>
      <c r="EE149" s="179"/>
      <c r="EF149" s="176"/>
      <c r="EG149" s="178"/>
      <c r="EH149" s="177"/>
      <c r="EI149" s="179"/>
      <c r="EJ149" s="176"/>
      <c r="EK149" s="178"/>
      <c r="EL149" s="177"/>
      <c r="EM149" s="179"/>
      <c r="EN149" s="176"/>
      <c r="EO149" s="178"/>
      <c r="EP149" s="177"/>
      <c r="EQ149" s="179"/>
      <c r="ER149" s="176"/>
      <c r="ES149" s="178"/>
      <c r="ET149" s="177"/>
      <c r="EU149" s="179"/>
      <c r="EV149" s="176"/>
      <c r="EW149" s="178"/>
      <c r="EX149" s="177"/>
      <c r="EY149" s="179"/>
      <c r="EZ149" s="176"/>
      <c r="FA149" s="178"/>
      <c r="FB149" s="177"/>
      <c r="FC149" s="179"/>
      <c r="FD149" s="176"/>
      <c r="FE149" s="178"/>
      <c r="FF149" s="177"/>
      <c r="FG149" s="179"/>
      <c r="FH149" s="176"/>
      <c r="FI149" s="178"/>
      <c r="FJ149" s="177"/>
      <c r="FK149" s="179"/>
      <c r="FL149" s="176"/>
      <c r="FM149" s="178"/>
      <c r="FN149" s="177"/>
      <c r="FO149" s="179"/>
      <c r="FP149" s="176"/>
      <c r="FQ149" s="178"/>
      <c r="FR149" s="177"/>
      <c r="FS149" s="179"/>
      <c r="FT149" s="176"/>
      <c r="FU149" s="178"/>
      <c r="FV149" s="177"/>
      <c r="FW149" s="179"/>
      <c r="FX149" s="176"/>
      <c r="FY149" s="178"/>
      <c r="FZ149" s="177"/>
      <c r="GA149" s="179"/>
      <c r="GB149" s="176"/>
      <c r="GC149" s="178"/>
      <c r="GD149" s="177"/>
      <c r="GE149" s="179"/>
      <c r="GF149" s="176"/>
      <c r="GG149" s="178"/>
      <c r="GH149" s="177"/>
      <c r="GI149" s="179"/>
      <c r="GJ149" s="176"/>
      <c r="GK149" s="178"/>
      <c r="GL149" s="177"/>
      <c r="GM149" s="179"/>
      <c r="GN149" s="176"/>
      <c r="GO149" s="178"/>
      <c r="GP149" s="177"/>
      <c r="GQ149" s="179"/>
      <c r="GR149" s="176"/>
      <c r="GS149" s="178"/>
      <c r="GT149" s="177"/>
      <c r="GU149" s="179"/>
      <c r="GV149" s="176"/>
      <c r="GW149" s="178"/>
      <c r="GX149" s="177"/>
      <c r="GY149" s="179"/>
      <c r="GZ149" s="176"/>
      <c r="HA149" s="178"/>
      <c r="HB149" s="177"/>
      <c r="HC149" s="179"/>
      <c r="HD149" s="176"/>
      <c r="HE149" s="178"/>
      <c r="HF149" s="177"/>
      <c r="HG149" s="179"/>
      <c r="HH149" s="176"/>
      <c r="HI149" s="178"/>
      <c r="HJ149" s="177"/>
      <c r="HK149" s="179"/>
      <c r="HL149" s="176"/>
      <c r="HM149" s="178"/>
      <c r="HN149" s="177"/>
      <c r="HO149" s="179"/>
      <c r="HP149" s="176"/>
      <c r="HQ149" s="178"/>
      <c r="HR149" s="177"/>
      <c r="HS149" s="179"/>
      <c r="HT149" s="176"/>
      <c r="HU149" s="178"/>
      <c r="HV149" s="177"/>
      <c r="HW149" s="179"/>
      <c r="HX149" s="176"/>
      <c r="HY149" s="178"/>
      <c r="HZ149" s="177"/>
      <c r="IA149" s="179"/>
      <c r="IB149" s="176"/>
      <c r="IC149" s="178"/>
      <c r="ID149" s="177"/>
      <c r="IE149" s="179"/>
      <c r="IG149" s="708"/>
      <c r="IH149" s="705"/>
      <c r="II149" s="706"/>
      <c r="IK149" s="574" t="str">
        <f t="shared" si="41"/>
        <v/>
      </c>
      <c r="IL149" s="141" t="str">
        <f t="shared" si="38"/>
        <v/>
      </c>
      <c r="IM149" s="174" t="str">
        <f t="shared" si="39"/>
        <v/>
      </c>
      <c r="IN149" s="174" t="str">
        <f t="shared" si="40"/>
        <v/>
      </c>
    </row>
    <row r="150" spans="1:248" s="229" customFormat="1" ht="15.75" thickBot="1">
      <c r="A150" s="149" t="s">
        <v>499</v>
      </c>
      <c r="B150" s="218" t="s">
        <v>168</v>
      </c>
      <c r="C150" s="152">
        <v>2005</v>
      </c>
      <c r="D150" s="236">
        <f t="shared" si="42"/>
        <v>12</v>
      </c>
      <c r="E150" s="352" t="str">
        <f t="shared" si="35"/>
        <v>Benjamin</v>
      </c>
      <c r="F150" s="237"/>
      <c r="G150" s="238"/>
      <c r="H150" s="236"/>
      <c r="I150" s="239"/>
      <c r="J150" s="237"/>
      <c r="K150" s="238"/>
      <c r="L150" s="236"/>
      <c r="M150" s="239"/>
      <c r="N150" s="237"/>
      <c r="O150" s="238"/>
      <c r="P150" s="236"/>
      <c r="Q150" s="239"/>
      <c r="R150" s="237"/>
      <c r="S150" s="238"/>
      <c r="T150" s="236"/>
      <c r="U150" s="239"/>
      <c r="V150" s="237"/>
      <c r="W150" s="238"/>
      <c r="X150" s="236"/>
      <c r="Y150" s="239"/>
      <c r="Z150" s="237"/>
      <c r="AA150" s="238"/>
      <c r="AB150" s="236"/>
      <c r="AC150" s="239"/>
      <c r="AD150" s="237"/>
      <c r="AE150" s="238"/>
      <c r="AF150" s="236"/>
      <c r="AG150" s="239"/>
      <c r="AH150" s="237"/>
      <c r="AI150" s="238"/>
      <c r="AJ150" s="236"/>
      <c r="AK150" s="239"/>
      <c r="AL150" s="237"/>
      <c r="AM150" s="238"/>
      <c r="AN150" s="236"/>
      <c r="AO150" s="239"/>
      <c r="AP150" s="237"/>
      <c r="AQ150" s="238"/>
      <c r="AR150" s="236"/>
      <c r="AS150" s="239"/>
      <c r="AT150" s="237"/>
      <c r="AU150" s="238"/>
      <c r="AV150" s="236"/>
      <c r="AW150" s="239"/>
      <c r="AX150" s="237"/>
      <c r="AY150" s="238"/>
      <c r="AZ150" s="236"/>
      <c r="BA150" s="239"/>
      <c r="BB150" s="237"/>
      <c r="BC150" s="238"/>
      <c r="BD150" s="236"/>
      <c r="BE150" s="239"/>
      <c r="BF150" s="240">
        <f t="shared" si="37"/>
        <v>13</v>
      </c>
      <c r="BG150" s="352" t="str">
        <f t="shared" si="36"/>
        <v>Benjamin</v>
      </c>
      <c r="BH150" s="470"/>
      <c r="BI150" s="238"/>
      <c r="BJ150" s="234"/>
      <c r="BK150" s="239"/>
      <c r="BL150" s="237"/>
      <c r="BM150" s="238"/>
      <c r="BN150" s="236"/>
      <c r="BO150" s="239"/>
      <c r="BP150" s="237"/>
      <c r="BQ150" s="238"/>
      <c r="BR150" s="236"/>
      <c r="BS150" s="239"/>
      <c r="BT150" s="237"/>
      <c r="BU150" s="238"/>
      <c r="BV150" s="236"/>
      <c r="BW150" s="239"/>
      <c r="BX150" s="237"/>
      <c r="BY150" s="238"/>
      <c r="BZ150" s="236"/>
      <c r="CA150" s="239"/>
      <c r="CB150" s="237"/>
      <c r="CC150" s="238"/>
      <c r="CD150" s="236"/>
      <c r="CE150" s="239"/>
      <c r="CF150" s="237"/>
      <c r="CG150" s="238"/>
      <c r="CH150" s="236"/>
      <c r="CI150" s="239"/>
      <c r="CJ150" s="237"/>
      <c r="CK150" s="238"/>
      <c r="CL150" s="236"/>
      <c r="CM150" s="239"/>
      <c r="CN150" s="237"/>
      <c r="CO150" s="238"/>
      <c r="CP150" s="236"/>
      <c r="CQ150" s="239"/>
      <c r="CR150" s="237"/>
      <c r="CS150" s="238"/>
      <c r="CT150" s="236"/>
      <c r="CU150" s="239"/>
      <c r="CV150" s="237"/>
      <c r="CW150" s="238"/>
      <c r="CX150" s="236"/>
      <c r="CY150" s="239"/>
      <c r="CZ150" s="237"/>
      <c r="DA150" s="238"/>
      <c r="DB150" s="236"/>
      <c r="DC150" s="239"/>
      <c r="DD150" s="237"/>
      <c r="DE150" s="238"/>
      <c r="DF150" s="236"/>
      <c r="DG150" s="239"/>
      <c r="DH150" s="237"/>
      <c r="DI150" s="238"/>
      <c r="DJ150" s="236"/>
      <c r="DK150" s="239"/>
      <c r="DL150" s="237"/>
      <c r="DM150" s="238"/>
      <c r="DN150" s="236"/>
      <c r="DO150" s="239"/>
      <c r="DP150" s="237"/>
      <c r="DQ150" s="238"/>
      <c r="DR150" s="236"/>
      <c r="DS150" s="239"/>
      <c r="DT150" s="237"/>
      <c r="DU150" s="238"/>
      <c r="DV150" s="236"/>
      <c r="DW150" s="239"/>
      <c r="DX150" s="237"/>
      <c r="DY150" s="238"/>
      <c r="DZ150" s="236"/>
      <c r="EA150" s="239"/>
      <c r="EB150" s="237"/>
      <c r="EC150" s="238"/>
      <c r="ED150" s="236"/>
      <c r="EE150" s="239"/>
      <c r="EF150" s="237"/>
      <c r="EG150" s="238"/>
      <c r="EH150" s="236"/>
      <c r="EI150" s="239"/>
      <c r="EJ150" s="237"/>
      <c r="EK150" s="238"/>
      <c r="EL150" s="236"/>
      <c r="EM150" s="239"/>
      <c r="EN150" s="237"/>
      <c r="EO150" s="238"/>
      <c r="EP150" s="236"/>
      <c r="EQ150" s="239"/>
      <c r="ER150" s="237"/>
      <c r="ES150" s="238"/>
      <c r="ET150" s="236"/>
      <c r="EU150" s="239"/>
      <c r="EV150" s="237"/>
      <c r="EW150" s="238"/>
      <c r="EX150" s="236"/>
      <c r="EY150" s="239"/>
      <c r="EZ150" s="237"/>
      <c r="FA150" s="238"/>
      <c r="FB150" s="236"/>
      <c r="FC150" s="239"/>
      <c r="FD150" s="237"/>
      <c r="FE150" s="238"/>
      <c r="FF150" s="236"/>
      <c r="FG150" s="239"/>
      <c r="FH150" s="237"/>
      <c r="FI150" s="238"/>
      <c r="FJ150" s="236"/>
      <c r="FK150" s="239"/>
      <c r="FL150" s="237"/>
      <c r="FM150" s="238"/>
      <c r="FN150" s="236"/>
      <c r="FO150" s="239"/>
      <c r="FP150" s="237"/>
      <c r="FQ150" s="238"/>
      <c r="FR150" s="236"/>
      <c r="FS150" s="239"/>
      <c r="FT150" s="237"/>
      <c r="FU150" s="238"/>
      <c r="FV150" s="236"/>
      <c r="FW150" s="239"/>
      <c r="FX150" s="237"/>
      <c r="FY150" s="238"/>
      <c r="FZ150" s="236"/>
      <c r="GA150" s="239"/>
      <c r="GB150" s="237"/>
      <c r="GC150" s="238"/>
      <c r="GD150" s="236"/>
      <c r="GE150" s="239"/>
      <c r="GF150" s="237"/>
      <c r="GG150" s="238"/>
      <c r="GH150" s="236"/>
      <c r="GI150" s="239"/>
      <c r="GJ150" s="237"/>
      <c r="GK150" s="238"/>
      <c r="GL150" s="236"/>
      <c r="GM150" s="239"/>
      <c r="GN150" s="237"/>
      <c r="GO150" s="238"/>
      <c r="GP150" s="236"/>
      <c r="GQ150" s="239"/>
      <c r="GR150" s="237"/>
      <c r="GS150" s="238"/>
      <c r="GT150" s="236"/>
      <c r="GU150" s="239"/>
      <c r="GV150" s="237"/>
      <c r="GW150" s="238"/>
      <c r="GX150" s="236"/>
      <c r="GY150" s="239"/>
      <c r="GZ150" s="237"/>
      <c r="HA150" s="238"/>
      <c r="HB150" s="236"/>
      <c r="HC150" s="239"/>
      <c r="HD150" s="237"/>
      <c r="HE150" s="238"/>
      <c r="HF150" s="236"/>
      <c r="HG150" s="239"/>
      <c r="HH150" s="237"/>
      <c r="HI150" s="238"/>
      <c r="HJ150" s="236"/>
      <c r="HK150" s="239"/>
      <c r="HL150" s="237"/>
      <c r="HM150" s="238"/>
      <c r="HN150" s="236"/>
      <c r="HO150" s="239"/>
      <c r="HP150" s="237"/>
      <c r="HQ150" s="238"/>
      <c r="HR150" s="236"/>
      <c r="HS150" s="239"/>
      <c r="HT150" s="237"/>
      <c r="HU150" s="238"/>
      <c r="HV150" s="236"/>
      <c r="HW150" s="239"/>
      <c r="HX150" s="237"/>
      <c r="HY150" s="238"/>
      <c r="HZ150" s="236"/>
      <c r="IA150" s="239"/>
      <c r="IB150" s="237"/>
      <c r="IC150" s="238"/>
      <c r="ID150" s="236"/>
      <c r="IE150" s="239"/>
      <c r="IG150" s="708" t="str">
        <f>IF(ISERROR(VLOOKUP(MAX(IK150:IK153),IK150:IN153,4,FALSE)),"",VLOOKUP(MAX(IK150:IK153),IK150:IN153,4,FALSE))</f>
        <v/>
      </c>
      <c r="IH150" s="705" t="str">
        <f>IF(ISERROR(VLOOKUP(MAX(IK150:IK153),IK150:IN153,3,FALSE)),"",VLOOKUP(MAX(IK150:IK153),IK150:IN153,3,FALSE))</f>
        <v/>
      </c>
      <c r="II150" s="706" t="str">
        <f>IF(MAX(IK150:IK153)=0,"",MAX(IK150:IK153))</f>
        <v/>
      </c>
      <c r="IK150" s="574" t="str">
        <f t="shared" si="41"/>
        <v/>
      </c>
      <c r="IL150" s="229" t="str">
        <f t="shared" si="38"/>
        <v/>
      </c>
      <c r="IM150" s="386" t="str">
        <f t="shared" si="39"/>
        <v/>
      </c>
      <c r="IN150" s="386" t="str">
        <f t="shared" si="40"/>
        <v/>
      </c>
    </row>
    <row r="151" spans="1:248" s="229" customFormat="1" ht="15.75" thickBot="1">
      <c r="A151" s="145" t="s">
        <v>499</v>
      </c>
      <c r="B151" s="266" t="s">
        <v>168</v>
      </c>
      <c r="C151" s="133">
        <v>2005</v>
      </c>
      <c r="D151" s="134">
        <f t="shared" si="42"/>
        <v>12</v>
      </c>
      <c r="E151" s="354" t="str">
        <f t="shared" si="35"/>
        <v>Benjamin</v>
      </c>
      <c r="F151" s="225"/>
      <c r="G151" s="226"/>
      <c r="H151" s="571"/>
      <c r="I151" s="227"/>
      <c r="J151" s="225"/>
      <c r="K151" s="226"/>
      <c r="L151" s="571"/>
      <c r="M151" s="227"/>
      <c r="N151" s="225"/>
      <c r="O151" s="226"/>
      <c r="P151" s="571"/>
      <c r="Q151" s="227"/>
      <c r="R151" s="225"/>
      <c r="S151" s="226"/>
      <c r="T151" s="571"/>
      <c r="U151" s="227"/>
      <c r="V151" s="225"/>
      <c r="W151" s="226"/>
      <c r="X151" s="571"/>
      <c r="Y151" s="227"/>
      <c r="Z151" s="225"/>
      <c r="AA151" s="226"/>
      <c r="AB151" s="571"/>
      <c r="AC151" s="227"/>
      <c r="AD151" s="225"/>
      <c r="AE151" s="226"/>
      <c r="AF151" s="571"/>
      <c r="AG151" s="227"/>
      <c r="AH151" s="225"/>
      <c r="AI151" s="226"/>
      <c r="AJ151" s="571"/>
      <c r="AK151" s="227"/>
      <c r="AL151" s="225"/>
      <c r="AM151" s="226"/>
      <c r="AN151" s="571"/>
      <c r="AO151" s="227"/>
      <c r="AP151" s="225"/>
      <c r="AQ151" s="226"/>
      <c r="AR151" s="571"/>
      <c r="AS151" s="227"/>
      <c r="AT151" s="225"/>
      <c r="AU151" s="226"/>
      <c r="AV151" s="571"/>
      <c r="AW151" s="227"/>
      <c r="AX151" s="225"/>
      <c r="AY151" s="226"/>
      <c r="AZ151" s="571"/>
      <c r="BA151" s="227"/>
      <c r="BB151" s="225"/>
      <c r="BC151" s="226"/>
      <c r="BD151" s="571"/>
      <c r="BE151" s="227"/>
      <c r="BF151" s="266">
        <f t="shared" si="37"/>
        <v>13</v>
      </c>
      <c r="BG151" s="354" t="str">
        <f t="shared" si="36"/>
        <v>Benjamin</v>
      </c>
      <c r="BH151" s="45"/>
      <c r="BI151" s="226"/>
      <c r="BJ151" s="12"/>
      <c r="BK151" s="227"/>
      <c r="BL151" s="225"/>
      <c r="BM151" s="226"/>
      <c r="BN151" s="571"/>
      <c r="BO151" s="227"/>
      <c r="BP151" s="225"/>
      <c r="BQ151" s="226"/>
      <c r="BR151" s="571"/>
      <c r="BS151" s="227"/>
      <c r="BT151" s="225"/>
      <c r="BU151" s="226"/>
      <c r="BV151" s="571"/>
      <c r="BW151" s="227"/>
      <c r="BX151" s="225"/>
      <c r="BY151" s="226"/>
      <c r="BZ151" s="571"/>
      <c r="CA151" s="227"/>
      <c r="CB151" s="225"/>
      <c r="CC151" s="226"/>
      <c r="CD151" s="571"/>
      <c r="CE151" s="227"/>
      <c r="CF151" s="225"/>
      <c r="CG151" s="226"/>
      <c r="CH151" s="571"/>
      <c r="CI151" s="227"/>
      <c r="CJ151" s="225"/>
      <c r="CK151" s="226"/>
      <c r="CL151" s="571"/>
      <c r="CM151" s="227"/>
      <c r="CN151" s="225"/>
      <c r="CO151" s="226"/>
      <c r="CP151" s="571"/>
      <c r="CQ151" s="227"/>
      <c r="CR151" s="225"/>
      <c r="CS151" s="226"/>
      <c r="CT151" s="571"/>
      <c r="CU151" s="227"/>
      <c r="CV151" s="225"/>
      <c r="CW151" s="226"/>
      <c r="CX151" s="571"/>
      <c r="CY151" s="227"/>
      <c r="CZ151" s="225"/>
      <c r="DA151" s="226"/>
      <c r="DB151" s="571"/>
      <c r="DC151" s="227"/>
      <c r="DD151" s="225"/>
      <c r="DE151" s="226"/>
      <c r="DF151" s="571"/>
      <c r="DG151" s="227"/>
      <c r="DH151" s="225"/>
      <c r="DI151" s="226"/>
      <c r="DJ151" s="571"/>
      <c r="DK151" s="227"/>
      <c r="DL151" s="225"/>
      <c r="DM151" s="226"/>
      <c r="DN151" s="571"/>
      <c r="DO151" s="227"/>
      <c r="DP151" s="225"/>
      <c r="DQ151" s="226"/>
      <c r="DR151" s="571"/>
      <c r="DS151" s="227"/>
      <c r="DT151" s="225"/>
      <c r="DU151" s="226"/>
      <c r="DV151" s="571"/>
      <c r="DW151" s="227"/>
      <c r="DX151" s="225"/>
      <c r="DY151" s="226"/>
      <c r="DZ151" s="571"/>
      <c r="EA151" s="227"/>
      <c r="EB151" s="225"/>
      <c r="EC151" s="226"/>
      <c r="ED151" s="571"/>
      <c r="EE151" s="227"/>
      <c r="EF151" s="225"/>
      <c r="EG151" s="226"/>
      <c r="EH151" s="571"/>
      <c r="EI151" s="227"/>
      <c r="EJ151" s="225"/>
      <c r="EK151" s="226"/>
      <c r="EL151" s="571"/>
      <c r="EM151" s="227"/>
      <c r="EN151" s="225"/>
      <c r="EO151" s="226"/>
      <c r="EP151" s="571"/>
      <c r="EQ151" s="227"/>
      <c r="ER151" s="225"/>
      <c r="ES151" s="226"/>
      <c r="ET151" s="571"/>
      <c r="EU151" s="227"/>
      <c r="EV151" s="225"/>
      <c r="EW151" s="226"/>
      <c r="EX151" s="571"/>
      <c r="EY151" s="227"/>
      <c r="EZ151" s="225"/>
      <c r="FA151" s="226"/>
      <c r="FB151" s="571"/>
      <c r="FC151" s="227"/>
      <c r="FD151" s="225"/>
      <c r="FE151" s="226"/>
      <c r="FF151" s="571"/>
      <c r="FG151" s="227"/>
      <c r="FH151" s="225"/>
      <c r="FI151" s="226"/>
      <c r="FJ151" s="571"/>
      <c r="FK151" s="227"/>
      <c r="FL151" s="225"/>
      <c r="FM151" s="226"/>
      <c r="FN151" s="571"/>
      <c r="FO151" s="227"/>
      <c r="FP151" s="225"/>
      <c r="FQ151" s="226"/>
      <c r="FR151" s="571"/>
      <c r="FS151" s="227"/>
      <c r="FT151" s="225"/>
      <c r="FU151" s="226"/>
      <c r="FV151" s="571"/>
      <c r="FW151" s="227"/>
      <c r="FX151" s="225"/>
      <c r="FY151" s="226"/>
      <c r="FZ151" s="571"/>
      <c r="GA151" s="227"/>
      <c r="GB151" s="225"/>
      <c r="GC151" s="226"/>
      <c r="GD151" s="571"/>
      <c r="GE151" s="227"/>
      <c r="GF151" s="225"/>
      <c r="GG151" s="226"/>
      <c r="GH151" s="571"/>
      <c r="GI151" s="227"/>
      <c r="GJ151" s="225"/>
      <c r="GK151" s="226"/>
      <c r="GL151" s="571"/>
      <c r="GM151" s="227"/>
      <c r="GN151" s="225"/>
      <c r="GO151" s="226"/>
      <c r="GP151" s="571"/>
      <c r="GQ151" s="227"/>
      <c r="GR151" s="225"/>
      <c r="GS151" s="226"/>
      <c r="GT151" s="571"/>
      <c r="GU151" s="227"/>
      <c r="GV151" s="225"/>
      <c r="GW151" s="226"/>
      <c r="GX151" s="571"/>
      <c r="GY151" s="227"/>
      <c r="GZ151" s="225"/>
      <c r="HA151" s="226"/>
      <c r="HB151" s="571"/>
      <c r="HC151" s="227"/>
      <c r="HD151" s="225"/>
      <c r="HE151" s="226"/>
      <c r="HF151" s="571"/>
      <c r="HG151" s="227"/>
      <c r="HH151" s="225"/>
      <c r="HI151" s="226"/>
      <c r="HJ151" s="571"/>
      <c r="HK151" s="227"/>
      <c r="HL151" s="225"/>
      <c r="HM151" s="226"/>
      <c r="HN151" s="571"/>
      <c r="HO151" s="227"/>
      <c r="HP151" s="225"/>
      <c r="HQ151" s="226"/>
      <c r="HR151" s="571"/>
      <c r="HS151" s="227"/>
      <c r="HT151" s="225"/>
      <c r="HU151" s="226"/>
      <c r="HV151" s="413"/>
      <c r="HW151" s="227"/>
      <c r="HX151" s="225"/>
      <c r="HY151" s="226"/>
      <c r="HZ151" s="413"/>
      <c r="IA151" s="227"/>
      <c r="IB151" s="225"/>
      <c r="IC151" s="226"/>
      <c r="ID151" s="413"/>
      <c r="IE151" s="227"/>
      <c r="IG151" s="708"/>
      <c r="IH151" s="705"/>
      <c r="II151" s="706"/>
      <c r="IK151" s="574" t="str">
        <f t="shared" si="41"/>
        <v/>
      </c>
      <c r="IL151" s="229" t="str">
        <f t="shared" si="38"/>
        <v/>
      </c>
      <c r="IM151" s="386" t="str">
        <f t="shared" si="39"/>
        <v/>
      </c>
      <c r="IN151" s="386" t="str">
        <f t="shared" si="40"/>
        <v/>
      </c>
    </row>
    <row r="152" spans="1:248" s="229" customFormat="1" ht="15.75" thickBot="1">
      <c r="A152" s="145" t="s">
        <v>499</v>
      </c>
      <c r="B152" s="266" t="s">
        <v>168</v>
      </c>
      <c r="C152" s="133">
        <v>2005</v>
      </c>
      <c r="D152" s="134">
        <f t="shared" si="42"/>
        <v>12</v>
      </c>
      <c r="E152" s="354" t="str">
        <f t="shared" si="35"/>
        <v>Benjamin</v>
      </c>
      <c r="F152" s="225"/>
      <c r="G152" s="226"/>
      <c r="H152" s="571"/>
      <c r="I152" s="227"/>
      <c r="J152" s="225"/>
      <c r="K152" s="226"/>
      <c r="L152" s="571"/>
      <c r="M152" s="227"/>
      <c r="N152" s="225"/>
      <c r="O152" s="226"/>
      <c r="P152" s="571"/>
      <c r="Q152" s="227"/>
      <c r="R152" s="225"/>
      <c r="S152" s="226"/>
      <c r="T152" s="571"/>
      <c r="U152" s="227"/>
      <c r="V152" s="225"/>
      <c r="W152" s="226"/>
      <c r="X152" s="571"/>
      <c r="Y152" s="227"/>
      <c r="Z152" s="225"/>
      <c r="AA152" s="226"/>
      <c r="AB152" s="571"/>
      <c r="AC152" s="227"/>
      <c r="AD152" s="225"/>
      <c r="AE152" s="226"/>
      <c r="AF152" s="571"/>
      <c r="AG152" s="227"/>
      <c r="AH152" s="225"/>
      <c r="AI152" s="226"/>
      <c r="AJ152" s="571"/>
      <c r="AK152" s="227"/>
      <c r="AL152" s="225"/>
      <c r="AM152" s="226"/>
      <c r="AN152" s="571"/>
      <c r="AO152" s="227"/>
      <c r="AP152" s="225"/>
      <c r="AQ152" s="226"/>
      <c r="AR152" s="571"/>
      <c r="AS152" s="227"/>
      <c r="AT152" s="225"/>
      <c r="AU152" s="226"/>
      <c r="AV152" s="571"/>
      <c r="AW152" s="227"/>
      <c r="AX152" s="225"/>
      <c r="AY152" s="226"/>
      <c r="AZ152" s="571"/>
      <c r="BA152" s="227"/>
      <c r="BB152" s="225"/>
      <c r="BC152" s="226"/>
      <c r="BD152" s="571"/>
      <c r="BE152" s="227"/>
      <c r="BF152" s="266">
        <f t="shared" si="37"/>
        <v>13</v>
      </c>
      <c r="BG152" s="354" t="str">
        <f t="shared" si="36"/>
        <v>Benjamin</v>
      </c>
      <c r="BH152" s="45"/>
      <c r="BI152" s="226"/>
      <c r="BJ152" s="12"/>
      <c r="BK152" s="227"/>
      <c r="BL152" s="225"/>
      <c r="BM152" s="226"/>
      <c r="BN152" s="571"/>
      <c r="BO152" s="227"/>
      <c r="BP152" s="225"/>
      <c r="BQ152" s="226"/>
      <c r="BR152" s="571"/>
      <c r="BS152" s="227"/>
      <c r="BT152" s="225"/>
      <c r="BU152" s="226"/>
      <c r="BV152" s="571"/>
      <c r="BW152" s="227"/>
      <c r="BX152" s="225"/>
      <c r="BY152" s="226"/>
      <c r="BZ152" s="571"/>
      <c r="CA152" s="227"/>
      <c r="CB152" s="225"/>
      <c r="CC152" s="226"/>
      <c r="CD152" s="571"/>
      <c r="CE152" s="227"/>
      <c r="CF152" s="225"/>
      <c r="CG152" s="226"/>
      <c r="CH152" s="571"/>
      <c r="CI152" s="227"/>
      <c r="CJ152" s="225"/>
      <c r="CK152" s="226"/>
      <c r="CL152" s="571"/>
      <c r="CM152" s="227"/>
      <c r="CN152" s="225"/>
      <c r="CO152" s="226"/>
      <c r="CP152" s="571"/>
      <c r="CQ152" s="227"/>
      <c r="CR152" s="225"/>
      <c r="CS152" s="226"/>
      <c r="CT152" s="571"/>
      <c r="CU152" s="227"/>
      <c r="CV152" s="225"/>
      <c r="CW152" s="226"/>
      <c r="CX152" s="571"/>
      <c r="CY152" s="227"/>
      <c r="CZ152" s="225"/>
      <c r="DA152" s="226"/>
      <c r="DB152" s="571"/>
      <c r="DC152" s="227"/>
      <c r="DD152" s="225"/>
      <c r="DE152" s="226"/>
      <c r="DF152" s="571"/>
      <c r="DG152" s="227"/>
      <c r="DH152" s="225"/>
      <c r="DI152" s="226"/>
      <c r="DJ152" s="571"/>
      <c r="DK152" s="227"/>
      <c r="DL152" s="225"/>
      <c r="DM152" s="226"/>
      <c r="DN152" s="571"/>
      <c r="DO152" s="227"/>
      <c r="DP152" s="225"/>
      <c r="DQ152" s="226"/>
      <c r="DR152" s="571"/>
      <c r="DS152" s="227"/>
      <c r="DT152" s="225"/>
      <c r="DU152" s="226"/>
      <c r="DV152" s="571"/>
      <c r="DW152" s="227"/>
      <c r="DX152" s="225"/>
      <c r="DY152" s="226"/>
      <c r="DZ152" s="571"/>
      <c r="EA152" s="227"/>
      <c r="EB152" s="225"/>
      <c r="EC152" s="226"/>
      <c r="ED152" s="571"/>
      <c r="EE152" s="227"/>
      <c r="EF152" s="225"/>
      <c r="EG152" s="226"/>
      <c r="EH152" s="571"/>
      <c r="EI152" s="227"/>
      <c r="EJ152" s="225"/>
      <c r="EK152" s="226"/>
      <c r="EL152" s="571"/>
      <c r="EM152" s="227"/>
      <c r="EN152" s="225"/>
      <c r="EO152" s="226"/>
      <c r="EP152" s="571"/>
      <c r="EQ152" s="227"/>
      <c r="ER152" s="225"/>
      <c r="ES152" s="226"/>
      <c r="ET152" s="571"/>
      <c r="EU152" s="227"/>
      <c r="EV152" s="225"/>
      <c r="EW152" s="226"/>
      <c r="EX152" s="571"/>
      <c r="EY152" s="227"/>
      <c r="EZ152" s="225"/>
      <c r="FA152" s="226"/>
      <c r="FB152" s="571"/>
      <c r="FC152" s="227"/>
      <c r="FD152" s="225"/>
      <c r="FE152" s="226"/>
      <c r="FF152" s="571"/>
      <c r="FG152" s="227"/>
      <c r="FH152" s="225"/>
      <c r="FI152" s="226"/>
      <c r="FJ152" s="571"/>
      <c r="FK152" s="227"/>
      <c r="FL152" s="225"/>
      <c r="FM152" s="226"/>
      <c r="FN152" s="571"/>
      <c r="FO152" s="227"/>
      <c r="FP152" s="225"/>
      <c r="FQ152" s="226"/>
      <c r="FR152" s="571"/>
      <c r="FS152" s="227"/>
      <c r="FT152" s="225"/>
      <c r="FU152" s="226"/>
      <c r="FV152" s="571"/>
      <c r="FW152" s="227"/>
      <c r="FX152" s="225"/>
      <c r="FY152" s="226"/>
      <c r="FZ152" s="571"/>
      <c r="GA152" s="227"/>
      <c r="GB152" s="225"/>
      <c r="GC152" s="226"/>
      <c r="GD152" s="571"/>
      <c r="GE152" s="227"/>
      <c r="GF152" s="225"/>
      <c r="GG152" s="226"/>
      <c r="GH152" s="571"/>
      <c r="GI152" s="227"/>
      <c r="GJ152" s="225"/>
      <c r="GK152" s="226"/>
      <c r="GL152" s="571"/>
      <c r="GM152" s="227"/>
      <c r="GN152" s="225"/>
      <c r="GO152" s="226"/>
      <c r="GP152" s="571"/>
      <c r="GQ152" s="227"/>
      <c r="GR152" s="225"/>
      <c r="GS152" s="226"/>
      <c r="GT152" s="571"/>
      <c r="GU152" s="227"/>
      <c r="GV152" s="225"/>
      <c r="GW152" s="226"/>
      <c r="GX152" s="571"/>
      <c r="GY152" s="227"/>
      <c r="GZ152" s="225"/>
      <c r="HA152" s="226"/>
      <c r="HB152" s="571"/>
      <c r="HC152" s="227"/>
      <c r="HD152" s="225"/>
      <c r="HE152" s="226"/>
      <c r="HF152" s="571"/>
      <c r="HG152" s="227"/>
      <c r="HH152" s="225"/>
      <c r="HI152" s="226"/>
      <c r="HJ152" s="571"/>
      <c r="HK152" s="227"/>
      <c r="HL152" s="225"/>
      <c r="HM152" s="226"/>
      <c r="HN152" s="571"/>
      <c r="HO152" s="227"/>
      <c r="HP152" s="225"/>
      <c r="HQ152" s="226"/>
      <c r="HR152" s="571"/>
      <c r="HS152" s="227"/>
      <c r="HT152" s="225"/>
      <c r="HU152" s="226"/>
      <c r="HV152" s="413"/>
      <c r="HW152" s="227"/>
      <c r="HX152" s="225"/>
      <c r="HY152" s="226"/>
      <c r="HZ152" s="413"/>
      <c r="IA152" s="227"/>
      <c r="IB152" s="225"/>
      <c r="IC152" s="226"/>
      <c r="ID152" s="413"/>
      <c r="IE152" s="227"/>
      <c r="IG152" s="708"/>
      <c r="IH152" s="705"/>
      <c r="II152" s="706"/>
      <c r="IK152" s="574" t="str">
        <f t="shared" si="41"/>
        <v/>
      </c>
      <c r="IL152" s="229" t="str">
        <f t="shared" si="38"/>
        <v/>
      </c>
      <c r="IM152" s="414" t="str">
        <f t="shared" si="39"/>
        <v/>
      </c>
      <c r="IN152" s="414" t="str">
        <f t="shared" si="40"/>
        <v/>
      </c>
    </row>
    <row r="153" spans="1:248" s="229" customFormat="1" ht="15.75" thickBot="1">
      <c r="A153" s="146" t="s">
        <v>499</v>
      </c>
      <c r="B153" s="265" t="s">
        <v>168</v>
      </c>
      <c r="C153" s="135">
        <v>2005</v>
      </c>
      <c r="D153" s="136">
        <f t="shared" si="42"/>
        <v>12</v>
      </c>
      <c r="E153" s="353" t="str">
        <f t="shared" si="35"/>
        <v>Benjamin</v>
      </c>
      <c r="F153" s="230"/>
      <c r="G153" s="232"/>
      <c r="H153" s="231"/>
      <c r="I153" s="233"/>
      <c r="J153" s="230"/>
      <c r="K153" s="232"/>
      <c r="L153" s="231"/>
      <c r="M153" s="233"/>
      <c r="N153" s="230"/>
      <c r="O153" s="232"/>
      <c r="P153" s="231"/>
      <c r="Q153" s="233"/>
      <c r="R153" s="230"/>
      <c r="S153" s="232"/>
      <c r="T153" s="231"/>
      <c r="U153" s="233"/>
      <c r="V153" s="230"/>
      <c r="W153" s="232"/>
      <c r="X153" s="231"/>
      <c r="Y153" s="233"/>
      <c r="Z153" s="230"/>
      <c r="AA153" s="232"/>
      <c r="AB153" s="231"/>
      <c r="AC153" s="233"/>
      <c r="AD153" s="230"/>
      <c r="AE153" s="232"/>
      <c r="AF153" s="231"/>
      <c r="AG153" s="233"/>
      <c r="AH153" s="230"/>
      <c r="AI153" s="232"/>
      <c r="AJ153" s="231"/>
      <c r="AK153" s="233"/>
      <c r="AL153" s="230"/>
      <c r="AM153" s="232"/>
      <c r="AN153" s="231"/>
      <c r="AO153" s="233"/>
      <c r="AP153" s="230"/>
      <c r="AQ153" s="232"/>
      <c r="AR153" s="231"/>
      <c r="AS153" s="233"/>
      <c r="AT153" s="230"/>
      <c r="AU153" s="232"/>
      <c r="AV153" s="231"/>
      <c r="AW153" s="233"/>
      <c r="AX153" s="230"/>
      <c r="AY153" s="232"/>
      <c r="AZ153" s="231"/>
      <c r="BA153" s="233"/>
      <c r="BB153" s="230"/>
      <c r="BC153" s="232"/>
      <c r="BD153" s="231"/>
      <c r="BE153" s="233"/>
      <c r="BF153" s="265">
        <f t="shared" si="37"/>
        <v>13</v>
      </c>
      <c r="BG153" s="353" t="str">
        <f t="shared" si="36"/>
        <v>Benjamin</v>
      </c>
      <c r="BH153" s="471"/>
      <c r="BI153" s="232"/>
      <c r="BJ153" s="388"/>
      <c r="BK153" s="233"/>
      <c r="BL153" s="230"/>
      <c r="BM153" s="232"/>
      <c r="BN153" s="231"/>
      <c r="BO153" s="233"/>
      <c r="BP153" s="230"/>
      <c r="BQ153" s="232"/>
      <c r="BR153" s="231"/>
      <c r="BS153" s="233"/>
      <c r="BT153" s="230"/>
      <c r="BU153" s="232"/>
      <c r="BV153" s="231"/>
      <c r="BW153" s="233"/>
      <c r="BX153" s="230"/>
      <c r="BY153" s="232"/>
      <c r="BZ153" s="231"/>
      <c r="CA153" s="233"/>
      <c r="CB153" s="230"/>
      <c r="CC153" s="232"/>
      <c r="CD153" s="231"/>
      <c r="CE153" s="233"/>
      <c r="CF153" s="230"/>
      <c r="CG153" s="232"/>
      <c r="CH153" s="231"/>
      <c r="CI153" s="233"/>
      <c r="CJ153" s="230"/>
      <c r="CK153" s="232"/>
      <c r="CL153" s="231"/>
      <c r="CM153" s="233"/>
      <c r="CN153" s="230"/>
      <c r="CO153" s="232"/>
      <c r="CP153" s="231"/>
      <c r="CQ153" s="233"/>
      <c r="CR153" s="230"/>
      <c r="CS153" s="232"/>
      <c r="CT153" s="231"/>
      <c r="CU153" s="233"/>
      <c r="CV153" s="230"/>
      <c r="CW153" s="232"/>
      <c r="CX153" s="231"/>
      <c r="CY153" s="233"/>
      <c r="CZ153" s="230"/>
      <c r="DA153" s="232"/>
      <c r="DB153" s="231"/>
      <c r="DC153" s="233"/>
      <c r="DD153" s="230"/>
      <c r="DE153" s="232"/>
      <c r="DF153" s="231"/>
      <c r="DG153" s="233"/>
      <c r="DH153" s="230"/>
      <c r="DI153" s="232"/>
      <c r="DJ153" s="231"/>
      <c r="DK153" s="233"/>
      <c r="DL153" s="230"/>
      <c r="DM153" s="232"/>
      <c r="DN153" s="231"/>
      <c r="DO153" s="233"/>
      <c r="DP153" s="230"/>
      <c r="DQ153" s="232"/>
      <c r="DR153" s="231"/>
      <c r="DS153" s="233"/>
      <c r="DT153" s="230"/>
      <c r="DU153" s="232"/>
      <c r="DV153" s="231"/>
      <c r="DW153" s="233"/>
      <c r="DX153" s="230"/>
      <c r="DY153" s="232"/>
      <c r="DZ153" s="231"/>
      <c r="EA153" s="233"/>
      <c r="EB153" s="230"/>
      <c r="EC153" s="232"/>
      <c r="ED153" s="231"/>
      <c r="EE153" s="233"/>
      <c r="EF153" s="230"/>
      <c r="EG153" s="232"/>
      <c r="EH153" s="231"/>
      <c r="EI153" s="233"/>
      <c r="EJ153" s="230"/>
      <c r="EK153" s="232"/>
      <c r="EL153" s="231"/>
      <c r="EM153" s="233"/>
      <c r="EN153" s="230"/>
      <c r="EO153" s="232"/>
      <c r="EP153" s="231"/>
      <c r="EQ153" s="233"/>
      <c r="ER153" s="230"/>
      <c r="ES153" s="232"/>
      <c r="ET153" s="231"/>
      <c r="EU153" s="233"/>
      <c r="EV153" s="230"/>
      <c r="EW153" s="232"/>
      <c r="EX153" s="231"/>
      <c r="EY153" s="233"/>
      <c r="EZ153" s="230"/>
      <c r="FA153" s="232"/>
      <c r="FB153" s="231"/>
      <c r="FC153" s="233"/>
      <c r="FD153" s="230"/>
      <c r="FE153" s="232"/>
      <c r="FF153" s="231"/>
      <c r="FG153" s="233"/>
      <c r="FH153" s="230"/>
      <c r="FI153" s="232"/>
      <c r="FJ153" s="231"/>
      <c r="FK153" s="233"/>
      <c r="FL153" s="230"/>
      <c r="FM153" s="232"/>
      <c r="FN153" s="231"/>
      <c r="FO153" s="233"/>
      <c r="FP153" s="230"/>
      <c r="FQ153" s="232"/>
      <c r="FR153" s="231"/>
      <c r="FS153" s="233"/>
      <c r="FT153" s="230"/>
      <c r="FU153" s="232"/>
      <c r="FV153" s="231"/>
      <c r="FW153" s="233"/>
      <c r="FX153" s="230"/>
      <c r="FY153" s="232"/>
      <c r="FZ153" s="231"/>
      <c r="GA153" s="233"/>
      <c r="GB153" s="230"/>
      <c r="GC153" s="232"/>
      <c r="GD153" s="231"/>
      <c r="GE153" s="233"/>
      <c r="GF153" s="230"/>
      <c r="GG153" s="232"/>
      <c r="GH153" s="231"/>
      <c r="GI153" s="233"/>
      <c r="GJ153" s="230"/>
      <c r="GK153" s="232"/>
      <c r="GL153" s="231"/>
      <c r="GM153" s="233"/>
      <c r="GN153" s="230"/>
      <c r="GO153" s="232"/>
      <c r="GP153" s="231"/>
      <c r="GQ153" s="233"/>
      <c r="GR153" s="230"/>
      <c r="GS153" s="232"/>
      <c r="GT153" s="231"/>
      <c r="GU153" s="233"/>
      <c r="GV153" s="230"/>
      <c r="GW153" s="232"/>
      <c r="GX153" s="231"/>
      <c r="GY153" s="233"/>
      <c r="GZ153" s="230"/>
      <c r="HA153" s="232"/>
      <c r="HB153" s="231"/>
      <c r="HC153" s="233"/>
      <c r="HD153" s="230"/>
      <c r="HE153" s="232"/>
      <c r="HF153" s="231"/>
      <c r="HG153" s="233"/>
      <c r="HH153" s="230"/>
      <c r="HI153" s="232"/>
      <c r="HJ153" s="231"/>
      <c r="HK153" s="233"/>
      <c r="HL153" s="230"/>
      <c r="HM153" s="232"/>
      <c r="HN153" s="231"/>
      <c r="HO153" s="233"/>
      <c r="HP153" s="230"/>
      <c r="HQ153" s="232"/>
      <c r="HR153" s="231"/>
      <c r="HS153" s="233"/>
      <c r="HT153" s="230"/>
      <c r="HU153" s="232"/>
      <c r="HV153" s="231"/>
      <c r="HW153" s="233"/>
      <c r="HX153" s="230"/>
      <c r="HY153" s="232"/>
      <c r="HZ153" s="231"/>
      <c r="IA153" s="233"/>
      <c r="IB153" s="230"/>
      <c r="IC153" s="232"/>
      <c r="ID153" s="231"/>
      <c r="IE153" s="233"/>
      <c r="IG153" s="708"/>
      <c r="IH153" s="705"/>
      <c r="II153" s="706"/>
      <c r="IK153" s="574" t="str">
        <f t="shared" si="41"/>
        <v/>
      </c>
      <c r="IL153" s="229" t="str">
        <f t="shared" si="38"/>
        <v/>
      </c>
      <c r="IM153" s="414" t="str">
        <f t="shared" si="39"/>
        <v/>
      </c>
      <c r="IN153" s="414" t="str">
        <f t="shared" si="40"/>
        <v/>
      </c>
    </row>
    <row r="154" spans="1:248" s="229" customFormat="1" ht="15.75" thickBot="1">
      <c r="A154" s="148" t="s">
        <v>113</v>
      </c>
      <c r="B154" s="240" t="s">
        <v>168</v>
      </c>
      <c r="C154" s="235">
        <v>1964</v>
      </c>
      <c r="D154" s="236">
        <f t="shared" si="42"/>
        <v>53</v>
      </c>
      <c r="E154" s="352" t="str">
        <f t="shared" si="35"/>
        <v>M06</v>
      </c>
      <c r="F154" s="225"/>
      <c r="G154" s="226"/>
      <c r="H154" s="571"/>
      <c r="I154" s="227"/>
      <c r="J154" s="225"/>
      <c r="K154" s="226"/>
      <c r="L154" s="571"/>
      <c r="M154" s="227"/>
      <c r="N154" s="225"/>
      <c r="O154" s="226"/>
      <c r="P154" s="571"/>
      <c r="Q154" s="227"/>
      <c r="R154" s="225"/>
      <c r="S154" s="226"/>
      <c r="T154" s="571"/>
      <c r="U154" s="227"/>
      <c r="V154" s="225"/>
      <c r="W154" s="226"/>
      <c r="X154" s="571"/>
      <c r="Y154" s="227"/>
      <c r="Z154" s="225"/>
      <c r="AA154" s="226"/>
      <c r="AB154" s="571"/>
      <c r="AC154" s="227"/>
      <c r="AD154" s="225" t="s">
        <v>83</v>
      </c>
      <c r="AE154" s="226" t="s">
        <v>712</v>
      </c>
      <c r="AF154" s="571" t="s">
        <v>447</v>
      </c>
      <c r="AG154" s="227">
        <v>858</v>
      </c>
      <c r="AH154" s="225"/>
      <c r="AI154" s="226"/>
      <c r="AJ154" s="571"/>
      <c r="AK154" s="227"/>
      <c r="AL154" s="225"/>
      <c r="AM154" s="226"/>
      <c r="AN154" s="571"/>
      <c r="AO154" s="227"/>
      <c r="AP154" s="225"/>
      <c r="AQ154" s="226"/>
      <c r="AR154" s="571"/>
      <c r="AS154" s="227"/>
      <c r="AT154" s="225"/>
      <c r="AU154" s="226"/>
      <c r="AV154" s="571"/>
      <c r="AW154" s="227"/>
      <c r="AX154" s="225"/>
      <c r="AY154" s="226"/>
      <c r="AZ154" s="571"/>
      <c r="BA154" s="227"/>
      <c r="BB154" s="225"/>
      <c r="BC154" s="226"/>
      <c r="BD154" s="571"/>
      <c r="BE154" s="227"/>
      <c r="BF154" s="240">
        <f t="shared" si="37"/>
        <v>54</v>
      </c>
      <c r="BG154" s="352" t="str">
        <f t="shared" si="36"/>
        <v>M06</v>
      </c>
      <c r="BH154" s="274"/>
      <c r="BI154" s="226"/>
      <c r="BJ154" s="571"/>
      <c r="BK154" s="227"/>
      <c r="BL154" s="225"/>
      <c r="BM154" s="226"/>
      <c r="BN154" s="571"/>
      <c r="BO154" s="227"/>
      <c r="BP154" s="225"/>
      <c r="BQ154" s="226"/>
      <c r="BR154" s="571"/>
      <c r="BS154" s="227"/>
      <c r="BT154" s="225"/>
      <c r="BU154" s="226"/>
      <c r="BV154" s="571"/>
      <c r="BW154" s="227"/>
      <c r="BX154" s="225"/>
      <c r="BY154" s="226"/>
      <c r="BZ154" s="571"/>
      <c r="CA154" s="227"/>
      <c r="CB154" s="225"/>
      <c r="CC154" s="226"/>
      <c r="CD154" s="571"/>
      <c r="CE154" s="227"/>
      <c r="CF154" s="225"/>
      <c r="CG154" s="226"/>
      <c r="CH154" s="571"/>
      <c r="CI154" s="227"/>
      <c r="CJ154" s="225"/>
      <c r="CK154" s="226"/>
      <c r="CL154" s="571"/>
      <c r="CM154" s="227"/>
      <c r="CN154" s="225" t="s">
        <v>364</v>
      </c>
      <c r="CO154" s="226" t="s">
        <v>1003</v>
      </c>
      <c r="CP154" s="571" t="s">
        <v>570</v>
      </c>
      <c r="CQ154" s="227">
        <v>867</v>
      </c>
      <c r="CR154" s="225"/>
      <c r="CS154" s="226"/>
      <c r="CT154" s="571"/>
      <c r="CU154" s="227"/>
      <c r="CV154" s="225"/>
      <c r="CW154" s="226"/>
      <c r="CX154" s="571"/>
      <c r="CY154" s="227"/>
      <c r="CZ154" s="225"/>
      <c r="DA154" s="226"/>
      <c r="DB154" s="571"/>
      <c r="DC154" s="227"/>
      <c r="DD154" s="225"/>
      <c r="DE154" s="226"/>
      <c r="DF154" s="571"/>
      <c r="DG154" s="227"/>
      <c r="DH154" s="225"/>
      <c r="DI154" s="226"/>
      <c r="DJ154" s="571"/>
      <c r="DK154" s="227"/>
      <c r="DL154" s="225"/>
      <c r="DM154" s="226"/>
      <c r="DN154" s="571"/>
      <c r="DO154" s="227"/>
      <c r="DP154" s="225"/>
      <c r="DQ154" s="226"/>
      <c r="DR154" s="571"/>
      <c r="DS154" s="227"/>
      <c r="DT154" s="225"/>
      <c r="DU154" s="226"/>
      <c r="DV154" s="571"/>
      <c r="DW154" s="227"/>
      <c r="DX154" s="225"/>
      <c r="DY154" s="226"/>
      <c r="DZ154" s="571"/>
      <c r="EA154" s="227"/>
      <c r="EB154" s="225"/>
      <c r="EC154" s="226"/>
      <c r="ED154" s="571"/>
      <c r="EE154" s="227"/>
      <c r="EF154" s="225"/>
      <c r="EG154" s="226"/>
      <c r="EH154" s="571"/>
      <c r="EI154" s="227"/>
      <c r="EJ154" s="225"/>
      <c r="EK154" s="226"/>
      <c r="EL154" s="571"/>
      <c r="EM154" s="227"/>
      <c r="EN154" s="225"/>
      <c r="EO154" s="226"/>
      <c r="EP154" s="571"/>
      <c r="EQ154" s="227"/>
      <c r="ER154" s="225"/>
      <c r="ES154" s="226"/>
      <c r="ET154" s="571"/>
      <c r="EU154" s="227"/>
      <c r="EV154" s="225"/>
      <c r="EW154" s="226"/>
      <c r="EX154" s="571"/>
      <c r="EY154" s="227"/>
      <c r="EZ154" s="225"/>
      <c r="FA154" s="226"/>
      <c r="FB154" s="571"/>
      <c r="FC154" s="227"/>
      <c r="FD154" s="225"/>
      <c r="FE154" s="226"/>
      <c r="FF154" s="571"/>
      <c r="FG154" s="227"/>
      <c r="FH154" s="225"/>
      <c r="FI154" s="226"/>
      <c r="FJ154" s="571"/>
      <c r="FK154" s="227"/>
      <c r="FL154" s="225"/>
      <c r="FM154" s="226"/>
      <c r="FN154" s="571"/>
      <c r="FO154" s="227"/>
      <c r="FP154" s="225"/>
      <c r="FQ154" s="226"/>
      <c r="FR154" s="571"/>
      <c r="FS154" s="227"/>
      <c r="FT154" s="225"/>
      <c r="FU154" s="226"/>
      <c r="FV154" s="571"/>
      <c r="FW154" s="227"/>
      <c r="FX154" s="225"/>
      <c r="FY154" s="226"/>
      <c r="FZ154" s="571"/>
      <c r="GA154" s="227"/>
      <c r="GB154" s="225"/>
      <c r="GC154" s="226"/>
      <c r="GD154" s="571"/>
      <c r="GE154" s="227"/>
      <c r="GF154" s="225"/>
      <c r="GG154" s="226"/>
      <c r="GH154" s="571"/>
      <c r="GI154" s="227"/>
      <c r="GJ154" s="225"/>
      <c r="GK154" s="226"/>
      <c r="GL154" s="571"/>
      <c r="GM154" s="227"/>
      <c r="GN154" s="225"/>
      <c r="GO154" s="226"/>
      <c r="GP154" s="571"/>
      <c r="GQ154" s="227"/>
      <c r="GR154" s="225"/>
      <c r="GS154" s="226"/>
      <c r="GT154" s="571"/>
      <c r="GU154" s="227"/>
      <c r="GV154" s="225"/>
      <c r="GW154" s="226"/>
      <c r="GX154" s="571"/>
      <c r="GY154" s="227"/>
      <c r="GZ154" s="225"/>
      <c r="HA154" s="226"/>
      <c r="HB154" s="571"/>
      <c r="HC154" s="227"/>
      <c r="HD154" s="225"/>
      <c r="HE154" s="226"/>
      <c r="HF154" s="571"/>
      <c r="HG154" s="227"/>
      <c r="HH154" s="225"/>
      <c r="HI154" s="226"/>
      <c r="HJ154" s="571"/>
      <c r="HK154" s="227"/>
      <c r="HL154" s="225"/>
      <c r="HM154" s="226"/>
      <c r="HN154" s="571"/>
      <c r="HO154" s="227"/>
      <c r="HP154" s="225"/>
      <c r="HQ154" s="226"/>
      <c r="HR154" s="571"/>
      <c r="HS154" s="227"/>
      <c r="HT154" s="225"/>
      <c r="HU154" s="226"/>
      <c r="HV154" s="364"/>
      <c r="HW154" s="227"/>
      <c r="HX154" s="225"/>
      <c r="HY154" s="226"/>
      <c r="HZ154" s="364"/>
      <c r="IA154" s="227"/>
      <c r="IB154" s="225"/>
      <c r="IC154" s="226"/>
      <c r="ID154" s="364"/>
      <c r="IE154" s="227"/>
      <c r="IG154" s="708" t="str">
        <f>IF(ISERROR(VLOOKUP(MAX(IK154:IK158),IK154:IN158,4,FALSE)),"",VLOOKUP(MAX(IK154:IK158),IK154:IN158,4,FALSE))</f>
        <v>100m DOS</v>
      </c>
      <c r="IH154" s="705" t="str">
        <f>IF(ISERROR(VLOOKUP(MAX(IK154:IK158),IK154:IN158,3,FALSE)),"",VLOOKUP(MAX(IK154:IK158),IK154:IN158,3,FALSE))</f>
        <v>1'17"39</v>
      </c>
      <c r="II154" s="706">
        <f>IF(MAX(IK154:IK158)=0,"",MAX(IK154:IK158))</f>
        <v>879</v>
      </c>
      <c r="IK154" s="574">
        <f t="shared" si="41"/>
        <v>867</v>
      </c>
      <c r="IL154" s="229">
        <f t="shared" si="38"/>
        <v>90</v>
      </c>
      <c r="IM154" s="224" t="str">
        <f t="shared" si="39"/>
        <v>2'26"73</v>
      </c>
      <c r="IN154" s="224" t="str">
        <f t="shared" si="40"/>
        <v>200m NL</v>
      </c>
    </row>
    <row r="155" spans="1:248" s="229" customFormat="1" ht="15.75" thickBot="1">
      <c r="A155" s="145" t="s">
        <v>113</v>
      </c>
      <c r="B155" s="266" t="s">
        <v>168</v>
      </c>
      <c r="C155" s="133">
        <v>1964</v>
      </c>
      <c r="D155" s="134">
        <f t="shared" si="42"/>
        <v>53</v>
      </c>
      <c r="E155" s="354" t="str">
        <f t="shared" si="35"/>
        <v>M06</v>
      </c>
      <c r="F155" s="225"/>
      <c r="G155" s="226"/>
      <c r="H155" s="571"/>
      <c r="I155" s="227"/>
      <c r="J155" s="225"/>
      <c r="K155" s="226"/>
      <c r="L155" s="571"/>
      <c r="M155" s="227"/>
      <c r="N155" s="225"/>
      <c r="O155" s="226"/>
      <c r="P155" s="571"/>
      <c r="Q155" s="227"/>
      <c r="R155" s="225"/>
      <c r="S155" s="226"/>
      <c r="T155" s="571"/>
      <c r="U155" s="227"/>
      <c r="V155" s="225"/>
      <c r="W155" s="226"/>
      <c r="X155" s="571"/>
      <c r="Y155" s="227"/>
      <c r="Z155" s="225"/>
      <c r="AA155" s="226"/>
      <c r="AB155" s="571"/>
      <c r="AC155" s="227"/>
      <c r="AD155" s="225" t="s">
        <v>713</v>
      </c>
      <c r="AE155" s="226" t="s">
        <v>714</v>
      </c>
      <c r="AF155" s="571" t="s">
        <v>357</v>
      </c>
      <c r="AG155" s="227">
        <v>872</v>
      </c>
      <c r="AH155" s="225"/>
      <c r="AI155" s="226"/>
      <c r="AJ155" s="571"/>
      <c r="AK155" s="227"/>
      <c r="AL155" s="225"/>
      <c r="AM155" s="226"/>
      <c r="AN155" s="571"/>
      <c r="AO155" s="227"/>
      <c r="AP155" s="225"/>
      <c r="AQ155" s="226"/>
      <c r="AR155" s="571"/>
      <c r="AS155" s="227"/>
      <c r="AT155" s="225"/>
      <c r="AU155" s="226"/>
      <c r="AV155" s="571"/>
      <c r="AW155" s="227"/>
      <c r="AX155" s="225"/>
      <c r="AY155" s="226"/>
      <c r="AZ155" s="571"/>
      <c r="BA155" s="227"/>
      <c r="BB155" s="225"/>
      <c r="BC155" s="226"/>
      <c r="BD155" s="571"/>
      <c r="BE155" s="227"/>
      <c r="BF155" s="266">
        <f t="shared" si="37"/>
        <v>54</v>
      </c>
      <c r="BG155" s="354" t="str">
        <f t="shared" si="36"/>
        <v>M06</v>
      </c>
      <c r="BH155" s="274"/>
      <c r="BI155" s="226"/>
      <c r="BJ155" s="571"/>
      <c r="BK155" s="227"/>
      <c r="BL155" s="225"/>
      <c r="BM155" s="226"/>
      <c r="BN155" s="571"/>
      <c r="BO155" s="227"/>
      <c r="BP155" s="225"/>
      <c r="BQ155" s="226"/>
      <c r="BR155" s="571"/>
      <c r="BS155" s="227"/>
      <c r="BT155" s="225"/>
      <c r="BU155" s="226"/>
      <c r="BV155" s="571"/>
      <c r="BW155" s="227"/>
      <c r="BX155" s="225"/>
      <c r="BY155" s="226"/>
      <c r="BZ155" s="571"/>
      <c r="CA155" s="227"/>
      <c r="CB155" s="225"/>
      <c r="CC155" s="226"/>
      <c r="CD155" s="571"/>
      <c r="CE155" s="227"/>
      <c r="CF155" s="225"/>
      <c r="CG155" s="226"/>
      <c r="CH155" s="571"/>
      <c r="CI155" s="227"/>
      <c r="CJ155" s="225"/>
      <c r="CK155" s="226"/>
      <c r="CL155" s="571"/>
      <c r="CM155" s="227"/>
      <c r="CN155" s="225" t="s">
        <v>83</v>
      </c>
      <c r="CO155" s="226" t="s">
        <v>1004</v>
      </c>
      <c r="CP155" s="571" t="s">
        <v>447</v>
      </c>
      <c r="CQ155" s="227">
        <v>879</v>
      </c>
      <c r="CR155" s="225"/>
      <c r="CS155" s="226"/>
      <c r="CT155" s="571"/>
      <c r="CU155" s="227"/>
      <c r="CV155" s="225"/>
      <c r="CW155" s="226"/>
      <c r="CX155" s="571"/>
      <c r="CY155" s="227"/>
      <c r="CZ155" s="225"/>
      <c r="DA155" s="226"/>
      <c r="DB155" s="571"/>
      <c r="DC155" s="227"/>
      <c r="DD155" s="225"/>
      <c r="DE155" s="226"/>
      <c r="DF155" s="571"/>
      <c r="DG155" s="227"/>
      <c r="DH155" s="225"/>
      <c r="DI155" s="226"/>
      <c r="DJ155" s="571"/>
      <c r="DK155" s="227"/>
      <c r="DL155" s="225"/>
      <c r="DM155" s="226"/>
      <c r="DN155" s="571"/>
      <c r="DO155" s="227"/>
      <c r="DP155" s="225"/>
      <c r="DQ155" s="226"/>
      <c r="DR155" s="571"/>
      <c r="DS155" s="227"/>
      <c r="DT155" s="225"/>
      <c r="DU155" s="226"/>
      <c r="DV155" s="571"/>
      <c r="DW155" s="227"/>
      <c r="DX155" s="225"/>
      <c r="DY155" s="226"/>
      <c r="DZ155" s="571"/>
      <c r="EA155" s="227"/>
      <c r="EB155" s="225"/>
      <c r="EC155" s="226"/>
      <c r="ED155" s="571"/>
      <c r="EE155" s="227"/>
      <c r="EF155" s="225"/>
      <c r="EG155" s="226"/>
      <c r="EH155" s="571"/>
      <c r="EI155" s="227"/>
      <c r="EJ155" s="225"/>
      <c r="EK155" s="226"/>
      <c r="EL155" s="571"/>
      <c r="EM155" s="227"/>
      <c r="EN155" s="225"/>
      <c r="EO155" s="226"/>
      <c r="EP155" s="571"/>
      <c r="EQ155" s="227"/>
      <c r="ER155" s="225"/>
      <c r="ES155" s="226"/>
      <c r="ET155" s="571"/>
      <c r="EU155" s="227"/>
      <c r="EV155" s="225"/>
      <c r="EW155" s="226"/>
      <c r="EX155" s="571"/>
      <c r="EY155" s="227"/>
      <c r="EZ155" s="225"/>
      <c r="FA155" s="226"/>
      <c r="FB155" s="571"/>
      <c r="FC155" s="227"/>
      <c r="FD155" s="225"/>
      <c r="FE155" s="226"/>
      <c r="FF155" s="571"/>
      <c r="FG155" s="227"/>
      <c r="FH155" s="225"/>
      <c r="FI155" s="226"/>
      <c r="FJ155" s="571"/>
      <c r="FK155" s="227"/>
      <c r="FL155" s="225"/>
      <c r="FM155" s="226"/>
      <c r="FN155" s="571"/>
      <c r="FO155" s="227"/>
      <c r="FP155" s="225"/>
      <c r="FQ155" s="226"/>
      <c r="FR155" s="571"/>
      <c r="FS155" s="227"/>
      <c r="FT155" s="225"/>
      <c r="FU155" s="226"/>
      <c r="FV155" s="571"/>
      <c r="FW155" s="227"/>
      <c r="FX155" s="225"/>
      <c r="FY155" s="226"/>
      <c r="FZ155" s="571"/>
      <c r="GA155" s="227"/>
      <c r="GB155" s="225"/>
      <c r="GC155" s="226"/>
      <c r="GD155" s="571"/>
      <c r="GE155" s="227"/>
      <c r="GF155" s="225"/>
      <c r="GG155" s="226"/>
      <c r="GH155" s="571"/>
      <c r="GI155" s="227"/>
      <c r="GJ155" s="225"/>
      <c r="GK155" s="226"/>
      <c r="GL155" s="571"/>
      <c r="GM155" s="227"/>
      <c r="GN155" s="225"/>
      <c r="GO155" s="226"/>
      <c r="GP155" s="571"/>
      <c r="GQ155" s="227"/>
      <c r="GR155" s="225"/>
      <c r="GS155" s="226"/>
      <c r="GT155" s="571"/>
      <c r="GU155" s="227"/>
      <c r="GV155" s="225"/>
      <c r="GW155" s="226"/>
      <c r="GX155" s="571"/>
      <c r="GY155" s="227"/>
      <c r="GZ155" s="225"/>
      <c r="HA155" s="226"/>
      <c r="HB155" s="571"/>
      <c r="HC155" s="227"/>
      <c r="HD155" s="225"/>
      <c r="HE155" s="226"/>
      <c r="HF155" s="571"/>
      <c r="HG155" s="227"/>
      <c r="HH155" s="225"/>
      <c r="HI155" s="226"/>
      <c r="HJ155" s="571"/>
      <c r="HK155" s="227"/>
      <c r="HL155" s="225"/>
      <c r="HM155" s="226"/>
      <c r="HN155" s="571"/>
      <c r="HO155" s="227"/>
      <c r="HP155" s="225"/>
      <c r="HQ155" s="226"/>
      <c r="HR155" s="571"/>
      <c r="HS155" s="227"/>
      <c r="HT155" s="225"/>
      <c r="HU155" s="226"/>
      <c r="HV155" s="221"/>
      <c r="HW155" s="227"/>
      <c r="HX155" s="225"/>
      <c r="HY155" s="226"/>
      <c r="HZ155" s="221"/>
      <c r="IA155" s="227"/>
      <c r="IB155" s="225"/>
      <c r="IC155" s="226"/>
      <c r="ID155" s="338"/>
      <c r="IE155" s="227"/>
      <c r="IG155" s="708"/>
      <c r="IH155" s="705"/>
      <c r="II155" s="706"/>
      <c r="IK155" s="574">
        <f t="shared" si="41"/>
        <v>879</v>
      </c>
      <c r="IL155" s="229">
        <f t="shared" si="38"/>
        <v>90</v>
      </c>
      <c r="IM155" s="224" t="str">
        <f t="shared" si="39"/>
        <v>1'17"39</v>
      </c>
      <c r="IN155" s="224" t="str">
        <f t="shared" si="40"/>
        <v>100m DOS</v>
      </c>
    </row>
    <row r="156" spans="1:248" s="229" customFormat="1" ht="15.75" thickBot="1">
      <c r="A156" s="145" t="s">
        <v>113</v>
      </c>
      <c r="B156" s="266" t="s">
        <v>168</v>
      </c>
      <c r="C156" s="133">
        <v>1964</v>
      </c>
      <c r="D156" s="134">
        <f t="shared" si="42"/>
        <v>53</v>
      </c>
      <c r="E156" s="354" t="str">
        <f t="shared" si="35"/>
        <v>M06</v>
      </c>
      <c r="F156" s="225"/>
      <c r="G156" s="226"/>
      <c r="H156" s="571"/>
      <c r="I156" s="227"/>
      <c r="J156" s="225"/>
      <c r="K156" s="226"/>
      <c r="L156" s="571"/>
      <c r="M156" s="227"/>
      <c r="N156" s="225"/>
      <c r="O156" s="226"/>
      <c r="P156" s="571"/>
      <c r="Q156" s="227"/>
      <c r="R156" s="225"/>
      <c r="S156" s="226"/>
      <c r="T156" s="571"/>
      <c r="U156" s="227"/>
      <c r="V156" s="225"/>
      <c r="W156" s="226"/>
      <c r="X156" s="571"/>
      <c r="Y156" s="227"/>
      <c r="Z156" s="225"/>
      <c r="AA156" s="226"/>
      <c r="AB156" s="571"/>
      <c r="AC156" s="227"/>
      <c r="AD156" s="225"/>
      <c r="AE156" s="226"/>
      <c r="AF156" s="571"/>
      <c r="AG156" s="227"/>
      <c r="AH156" s="225"/>
      <c r="AI156" s="226"/>
      <c r="AJ156" s="571"/>
      <c r="AK156" s="227"/>
      <c r="AL156" s="225"/>
      <c r="AM156" s="226"/>
      <c r="AN156" s="571"/>
      <c r="AO156" s="227"/>
      <c r="AP156" s="225"/>
      <c r="AQ156" s="226"/>
      <c r="AR156" s="571"/>
      <c r="AS156" s="227"/>
      <c r="AT156" s="225"/>
      <c r="AU156" s="226"/>
      <c r="AV156" s="571"/>
      <c r="AW156" s="227"/>
      <c r="AX156" s="225"/>
      <c r="AY156" s="226"/>
      <c r="AZ156" s="571"/>
      <c r="BA156" s="227"/>
      <c r="BB156" s="225"/>
      <c r="BC156" s="226"/>
      <c r="BD156" s="571"/>
      <c r="BE156" s="227"/>
      <c r="BF156" s="266">
        <f t="shared" si="37"/>
        <v>54</v>
      </c>
      <c r="BG156" s="354" t="str">
        <f t="shared" si="36"/>
        <v>M06</v>
      </c>
      <c r="BH156" s="274"/>
      <c r="BI156" s="226"/>
      <c r="BJ156" s="571"/>
      <c r="BK156" s="227"/>
      <c r="BL156" s="225"/>
      <c r="BM156" s="226"/>
      <c r="BN156" s="571"/>
      <c r="BO156" s="227"/>
      <c r="BP156" s="225"/>
      <c r="BQ156" s="226"/>
      <c r="BR156" s="571"/>
      <c r="BS156" s="227"/>
      <c r="BT156" s="225"/>
      <c r="BU156" s="226"/>
      <c r="BV156" s="571"/>
      <c r="BW156" s="227"/>
      <c r="BX156" s="225"/>
      <c r="BY156" s="226"/>
      <c r="BZ156" s="571"/>
      <c r="CA156" s="227"/>
      <c r="CB156" s="225"/>
      <c r="CC156" s="226"/>
      <c r="CD156" s="571"/>
      <c r="CE156" s="227"/>
      <c r="CF156" s="225"/>
      <c r="CG156" s="226"/>
      <c r="CH156" s="571"/>
      <c r="CI156" s="227"/>
      <c r="CJ156" s="225"/>
      <c r="CK156" s="226"/>
      <c r="CL156" s="571"/>
      <c r="CM156" s="227"/>
      <c r="CN156" s="225" t="s">
        <v>84</v>
      </c>
      <c r="CO156" s="226" t="s">
        <v>1005</v>
      </c>
      <c r="CP156" s="571" t="s">
        <v>447</v>
      </c>
      <c r="CQ156" s="227">
        <v>853</v>
      </c>
      <c r="CR156" s="225"/>
      <c r="CS156" s="226"/>
      <c r="CT156" s="571"/>
      <c r="CU156" s="227"/>
      <c r="CV156" s="225"/>
      <c r="CW156" s="226"/>
      <c r="CX156" s="571"/>
      <c r="CY156" s="227"/>
      <c r="CZ156" s="225"/>
      <c r="DA156" s="226"/>
      <c r="DB156" s="571"/>
      <c r="DC156" s="227"/>
      <c r="DD156" s="225"/>
      <c r="DE156" s="226"/>
      <c r="DF156" s="571"/>
      <c r="DG156" s="227"/>
      <c r="DH156" s="225"/>
      <c r="DI156" s="226"/>
      <c r="DJ156" s="571"/>
      <c r="DK156" s="227"/>
      <c r="DL156" s="225"/>
      <c r="DM156" s="226"/>
      <c r="DN156" s="571"/>
      <c r="DO156" s="227"/>
      <c r="DP156" s="225"/>
      <c r="DQ156" s="226"/>
      <c r="DR156" s="571"/>
      <c r="DS156" s="227"/>
      <c r="DT156" s="225"/>
      <c r="DU156" s="226"/>
      <c r="DV156" s="571"/>
      <c r="DW156" s="227"/>
      <c r="DX156" s="225"/>
      <c r="DY156" s="226"/>
      <c r="DZ156" s="571"/>
      <c r="EA156" s="227"/>
      <c r="EB156" s="225"/>
      <c r="EC156" s="226"/>
      <c r="ED156" s="571"/>
      <c r="EE156" s="227"/>
      <c r="EF156" s="225"/>
      <c r="EG156" s="226"/>
      <c r="EH156" s="571"/>
      <c r="EI156" s="227"/>
      <c r="EJ156" s="225"/>
      <c r="EK156" s="226"/>
      <c r="EL156" s="571"/>
      <c r="EM156" s="227"/>
      <c r="EN156" s="225"/>
      <c r="EO156" s="226"/>
      <c r="EP156" s="571"/>
      <c r="EQ156" s="227"/>
      <c r="ER156" s="225"/>
      <c r="ES156" s="226"/>
      <c r="ET156" s="571"/>
      <c r="EU156" s="227"/>
      <c r="EV156" s="225"/>
      <c r="EW156" s="226"/>
      <c r="EX156" s="571"/>
      <c r="EY156" s="227"/>
      <c r="EZ156" s="225"/>
      <c r="FA156" s="226"/>
      <c r="FB156" s="571"/>
      <c r="FC156" s="227"/>
      <c r="FD156" s="225"/>
      <c r="FE156" s="226"/>
      <c r="FF156" s="571"/>
      <c r="FG156" s="227"/>
      <c r="FH156" s="225"/>
      <c r="FI156" s="226"/>
      <c r="FJ156" s="571"/>
      <c r="FK156" s="227"/>
      <c r="FL156" s="225"/>
      <c r="FM156" s="226"/>
      <c r="FN156" s="571"/>
      <c r="FO156" s="227"/>
      <c r="FP156" s="225"/>
      <c r="FQ156" s="226"/>
      <c r="FR156" s="571"/>
      <c r="FS156" s="227"/>
      <c r="FT156" s="225"/>
      <c r="FU156" s="226"/>
      <c r="FV156" s="571"/>
      <c r="FW156" s="227"/>
      <c r="FX156" s="225"/>
      <c r="FY156" s="226"/>
      <c r="FZ156" s="571"/>
      <c r="GA156" s="227"/>
      <c r="GB156" s="225"/>
      <c r="GC156" s="226"/>
      <c r="GD156" s="571"/>
      <c r="GE156" s="227"/>
      <c r="GF156" s="225"/>
      <c r="GG156" s="226"/>
      <c r="GH156" s="571"/>
      <c r="GI156" s="227"/>
      <c r="GJ156" s="225"/>
      <c r="GK156" s="226"/>
      <c r="GL156" s="571"/>
      <c r="GM156" s="227"/>
      <c r="GN156" s="225"/>
      <c r="GO156" s="226"/>
      <c r="GP156" s="571"/>
      <c r="GQ156" s="227"/>
      <c r="GR156" s="225"/>
      <c r="GS156" s="226"/>
      <c r="GT156" s="571"/>
      <c r="GU156" s="227"/>
      <c r="GV156" s="225"/>
      <c r="GW156" s="226"/>
      <c r="GX156" s="571"/>
      <c r="GY156" s="227"/>
      <c r="GZ156" s="225"/>
      <c r="HA156" s="226"/>
      <c r="HB156" s="571"/>
      <c r="HC156" s="227"/>
      <c r="HD156" s="225"/>
      <c r="HE156" s="226"/>
      <c r="HF156" s="571"/>
      <c r="HG156" s="227"/>
      <c r="HH156" s="225"/>
      <c r="HI156" s="226"/>
      <c r="HJ156" s="571"/>
      <c r="HK156" s="227"/>
      <c r="HL156" s="225"/>
      <c r="HM156" s="226"/>
      <c r="HN156" s="571"/>
      <c r="HO156" s="227"/>
      <c r="HP156" s="225"/>
      <c r="HQ156" s="226"/>
      <c r="HR156" s="571"/>
      <c r="HS156" s="227"/>
      <c r="HT156" s="225"/>
      <c r="HU156" s="226"/>
      <c r="HV156" s="221"/>
      <c r="HW156" s="227"/>
      <c r="HX156" s="225"/>
      <c r="HY156" s="226"/>
      <c r="HZ156" s="221"/>
      <c r="IA156" s="227"/>
      <c r="IB156" s="225"/>
      <c r="IC156" s="226"/>
      <c r="ID156" s="338"/>
      <c r="IE156" s="227"/>
      <c r="IG156" s="708"/>
      <c r="IH156" s="705"/>
      <c r="II156" s="706"/>
      <c r="IK156" s="574">
        <f t="shared" si="41"/>
        <v>853</v>
      </c>
      <c r="IL156" s="229">
        <f t="shared" ref="IL156:IL195" si="43">IF(ISERROR(MATCH(IK156,F156:IE156,0)),"",MATCH(IK156,F156:IE156,0))</f>
        <v>90</v>
      </c>
      <c r="IM156" s="224" t="str">
        <f t="shared" ref="IM156:IM195" si="44">IF(ISERROR(INDEX(F156:IE156,1,IL156-2)),"",INDEX(F156:IE156,1,IL156-2))</f>
        <v>2'47"55</v>
      </c>
      <c r="IN156" s="224" t="str">
        <f t="shared" ref="IN156:IN195" si="45">IF(ISERROR(INDEX(F156:IE156,1,IL156-3)),"",INDEX(F156:IE156,1,IL156-3))</f>
        <v>200m DOS</v>
      </c>
    </row>
    <row r="157" spans="1:248" s="229" customFormat="1" ht="15.75" thickBot="1">
      <c r="A157" s="145" t="s">
        <v>113</v>
      </c>
      <c r="B157" s="266" t="s">
        <v>168</v>
      </c>
      <c r="C157" s="133">
        <v>1964</v>
      </c>
      <c r="D157" s="134">
        <f t="shared" si="42"/>
        <v>53</v>
      </c>
      <c r="E157" s="354" t="str">
        <f t="shared" si="35"/>
        <v>M06</v>
      </c>
      <c r="F157" s="225"/>
      <c r="G157" s="226"/>
      <c r="H157" s="571"/>
      <c r="I157" s="227"/>
      <c r="J157" s="225"/>
      <c r="K157" s="226"/>
      <c r="L157" s="571"/>
      <c r="M157" s="227"/>
      <c r="N157" s="225"/>
      <c r="O157" s="226"/>
      <c r="P157" s="571"/>
      <c r="Q157" s="227"/>
      <c r="R157" s="225"/>
      <c r="S157" s="226"/>
      <c r="T157" s="571"/>
      <c r="U157" s="227"/>
      <c r="V157" s="225"/>
      <c r="W157" s="226"/>
      <c r="X157" s="571"/>
      <c r="Y157" s="227"/>
      <c r="Z157" s="225"/>
      <c r="AA157" s="226"/>
      <c r="AB157" s="571"/>
      <c r="AC157" s="227"/>
      <c r="AD157" s="225"/>
      <c r="AE157" s="226"/>
      <c r="AF157" s="571"/>
      <c r="AG157" s="227"/>
      <c r="AH157" s="225"/>
      <c r="AI157" s="226"/>
      <c r="AJ157" s="571"/>
      <c r="AK157" s="227"/>
      <c r="AL157" s="225"/>
      <c r="AM157" s="226"/>
      <c r="AN157" s="571"/>
      <c r="AO157" s="227"/>
      <c r="AP157" s="225"/>
      <c r="AQ157" s="226"/>
      <c r="AR157" s="571"/>
      <c r="AS157" s="227"/>
      <c r="AT157" s="225"/>
      <c r="AU157" s="226"/>
      <c r="AV157" s="571"/>
      <c r="AW157" s="227"/>
      <c r="AX157" s="225"/>
      <c r="AY157" s="226"/>
      <c r="AZ157" s="571"/>
      <c r="BA157" s="227"/>
      <c r="BB157" s="225"/>
      <c r="BC157" s="226"/>
      <c r="BD157" s="571"/>
      <c r="BE157" s="227"/>
      <c r="BF157" s="266">
        <f t="shared" si="37"/>
        <v>54</v>
      </c>
      <c r="BG157" s="354" t="str">
        <f t="shared" si="36"/>
        <v>M06</v>
      </c>
      <c r="BH157" s="274"/>
      <c r="BI157" s="226"/>
      <c r="BJ157" s="571"/>
      <c r="BK157" s="227"/>
      <c r="BL157" s="225"/>
      <c r="BM157" s="226"/>
      <c r="BN157" s="571"/>
      <c r="BO157" s="227"/>
      <c r="BP157" s="225"/>
      <c r="BQ157" s="226"/>
      <c r="BR157" s="571"/>
      <c r="BS157" s="227"/>
      <c r="BT157" s="225"/>
      <c r="BU157" s="226"/>
      <c r="BV157" s="571"/>
      <c r="BW157" s="227"/>
      <c r="BX157" s="225"/>
      <c r="BY157" s="226"/>
      <c r="BZ157" s="571"/>
      <c r="CA157" s="227"/>
      <c r="CB157" s="225"/>
      <c r="CC157" s="226"/>
      <c r="CD157" s="571"/>
      <c r="CE157" s="227"/>
      <c r="CF157" s="225"/>
      <c r="CG157" s="226"/>
      <c r="CH157" s="571"/>
      <c r="CI157" s="227"/>
      <c r="CJ157" s="225"/>
      <c r="CK157" s="226"/>
      <c r="CL157" s="571"/>
      <c r="CM157" s="227"/>
      <c r="CN157" s="225"/>
      <c r="CO157" s="226"/>
      <c r="CP157" s="571"/>
      <c r="CQ157" s="227"/>
      <c r="CR157" s="225"/>
      <c r="CS157" s="226"/>
      <c r="CT157" s="571"/>
      <c r="CU157" s="227"/>
      <c r="CV157" s="225"/>
      <c r="CW157" s="226"/>
      <c r="CX157" s="571"/>
      <c r="CY157" s="227"/>
      <c r="CZ157" s="225"/>
      <c r="DA157" s="226"/>
      <c r="DB157" s="571"/>
      <c r="DC157" s="227"/>
      <c r="DD157" s="225"/>
      <c r="DE157" s="226"/>
      <c r="DF157" s="571"/>
      <c r="DG157" s="227"/>
      <c r="DH157" s="225"/>
      <c r="DI157" s="226"/>
      <c r="DJ157" s="571"/>
      <c r="DK157" s="227"/>
      <c r="DL157" s="225"/>
      <c r="DM157" s="226"/>
      <c r="DN157" s="571"/>
      <c r="DO157" s="227"/>
      <c r="DP157" s="225"/>
      <c r="DQ157" s="226"/>
      <c r="DR157" s="571"/>
      <c r="DS157" s="227"/>
      <c r="DT157" s="225"/>
      <c r="DU157" s="226"/>
      <c r="DV157" s="571"/>
      <c r="DW157" s="227"/>
      <c r="DX157" s="225"/>
      <c r="DY157" s="226"/>
      <c r="DZ157" s="571"/>
      <c r="EA157" s="227"/>
      <c r="EB157" s="225"/>
      <c r="EC157" s="226"/>
      <c r="ED157" s="571"/>
      <c r="EE157" s="227"/>
      <c r="EF157" s="225"/>
      <c r="EG157" s="226"/>
      <c r="EH157" s="571"/>
      <c r="EI157" s="227"/>
      <c r="EJ157" s="225"/>
      <c r="EK157" s="226"/>
      <c r="EL157" s="571"/>
      <c r="EM157" s="227"/>
      <c r="EN157" s="225"/>
      <c r="EO157" s="226"/>
      <c r="EP157" s="571"/>
      <c r="EQ157" s="227"/>
      <c r="ER157" s="225"/>
      <c r="ES157" s="226"/>
      <c r="ET157" s="571"/>
      <c r="EU157" s="227"/>
      <c r="EV157" s="225"/>
      <c r="EW157" s="226"/>
      <c r="EX157" s="571"/>
      <c r="EY157" s="227"/>
      <c r="EZ157" s="225"/>
      <c r="FA157" s="226"/>
      <c r="FB157" s="571"/>
      <c r="FC157" s="227"/>
      <c r="FD157" s="225"/>
      <c r="FE157" s="226"/>
      <c r="FF157" s="571"/>
      <c r="FG157" s="227"/>
      <c r="FH157" s="225"/>
      <c r="FI157" s="226"/>
      <c r="FJ157" s="571"/>
      <c r="FK157" s="227"/>
      <c r="FL157" s="225"/>
      <c r="FM157" s="226"/>
      <c r="FN157" s="571"/>
      <c r="FO157" s="227"/>
      <c r="FP157" s="225"/>
      <c r="FQ157" s="226"/>
      <c r="FR157" s="571"/>
      <c r="FS157" s="227"/>
      <c r="FT157" s="225"/>
      <c r="FU157" s="226"/>
      <c r="FV157" s="571"/>
      <c r="FW157" s="227"/>
      <c r="FX157" s="225"/>
      <c r="FY157" s="226"/>
      <c r="FZ157" s="571"/>
      <c r="GA157" s="227"/>
      <c r="GB157" s="225"/>
      <c r="GC157" s="226"/>
      <c r="GD157" s="571"/>
      <c r="GE157" s="227"/>
      <c r="GF157" s="225"/>
      <c r="GG157" s="226"/>
      <c r="GH157" s="571"/>
      <c r="GI157" s="227"/>
      <c r="GJ157" s="225"/>
      <c r="GK157" s="226"/>
      <c r="GL157" s="571"/>
      <c r="GM157" s="227"/>
      <c r="GN157" s="225"/>
      <c r="GO157" s="226"/>
      <c r="GP157" s="571"/>
      <c r="GQ157" s="227"/>
      <c r="GR157" s="225"/>
      <c r="GS157" s="226"/>
      <c r="GT157" s="571"/>
      <c r="GU157" s="227"/>
      <c r="GV157" s="225"/>
      <c r="GW157" s="226"/>
      <c r="GX157" s="571"/>
      <c r="GY157" s="227"/>
      <c r="GZ157" s="225"/>
      <c r="HA157" s="226"/>
      <c r="HB157" s="571"/>
      <c r="HC157" s="227"/>
      <c r="HD157" s="225"/>
      <c r="HE157" s="226"/>
      <c r="HF157" s="571"/>
      <c r="HG157" s="227"/>
      <c r="HH157" s="225"/>
      <c r="HI157" s="226"/>
      <c r="HJ157" s="571"/>
      <c r="HK157" s="227"/>
      <c r="HL157" s="225"/>
      <c r="HM157" s="226"/>
      <c r="HN157" s="571"/>
      <c r="HO157" s="227"/>
      <c r="HP157" s="225"/>
      <c r="HQ157" s="226"/>
      <c r="HR157" s="571"/>
      <c r="HS157" s="227"/>
      <c r="HT157" s="225"/>
      <c r="HU157" s="226"/>
      <c r="HV157" s="221"/>
      <c r="HW157" s="227"/>
      <c r="HX157" s="225"/>
      <c r="HY157" s="226"/>
      <c r="HZ157" s="221"/>
      <c r="IA157" s="227"/>
      <c r="IB157" s="225"/>
      <c r="IC157" s="226"/>
      <c r="ID157" s="338"/>
      <c r="IE157" s="227"/>
      <c r="IG157" s="708"/>
      <c r="IH157" s="705"/>
      <c r="II157" s="706"/>
      <c r="IK157" s="574" t="str">
        <f t="shared" si="41"/>
        <v/>
      </c>
      <c r="IL157" s="229" t="str">
        <f t="shared" si="43"/>
        <v/>
      </c>
      <c r="IM157" s="224" t="str">
        <f t="shared" si="44"/>
        <v/>
      </c>
      <c r="IN157" s="224" t="str">
        <f t="shared" si="45"/>
        <v/>
      </c>
    </row>
    <row r="158" spans="1:248" s="229" customFormat="1" ht="15.75" thickBot="1">
      <c r="A158" s="146" t="s">
        <v>113</v>
      </c>
      <c r="B158" s="265" t="s">
        <v>168</v>
      </c>
      <c r="C158" s="135">
        <v>1964</v>
      </c>
      <c r="D158" s="136">
        <f t="shared" si="42"/>
        <v>53</v>
      </c>
      <c r="E158" s="353" t="str">
        <f t="shared" si="35"/>
        <v>M06</v>
      </c>
      <c r="F158" s="230"/>
      <c r="G158" s="232"/>
      <c r="H158" s="231"/>
      <c r="I158" s="233"/>
      <c r="J158" s="230"/>
      <c r="K158" s="232"/>
      <c r="L158" s="231"/>
      <c r="M158" s="233"/>
      <c r="N158" s="230"/>
      <c r="O158" s="232"/>
      <c r="P158" s="231"/>
      <c r="Q158" s="233"/>
      <c r="R158" s="230"/>
      <c r="S158" s="232"/>
      <c r="T158" s="231"/>
      <c r="U158" s="233"/>
      <c r="V158" s="230"/>
      <c r="W158" s="232"/>
      <c r="X158" s="231"/>
      <c r="Y158" s="233"/>
      <c r="Z158" s="230"/>
      <c r="AA158" s="232"/>
      <c r="AB158" s="231"/>
      <c r="AC158" s="233"/>
      <c r="AD158" s="230"/>
      <c r="AE158" s="232"/>
      <c r="AF158" s="231"/>
      <c r="AG158" s="233"/>
      <c r="AH158" s="230"/>
      <c r="AI158" s="232"/>
      <c r="AJ158" s="231"/>
      <c r="AK158" s="233"/>
      <c r="AL158" s="230"/>
      <c r="AM158" s="232"/>
      <c r="AN158" s="231"/>
      <c r="AO158" s="233"/>
      <c r="AP158" s="230"/>
      <c r="AQ158" s="232"/>
      <c r="AR158" s="231"/>
      <c r="AS158" s="233"/>
      <c r="AT158" s="230"/>
      <c r="AU158" s="232"/>
      <c r="AV158" s="231"/>
      <c r="AW158" s="233"/>
      <c r="AX158" s="230"/>
      <c r="AY158" s="232"/>
      <c r="AZ158" s="231"/>
      <c r="BA158" s="233"/>
      <c r="BB158" s="230"/>
      <c r="BC158" s="232"/>
      <c r="BD158" s="231"/>
      <c r="BE158" s="233"/>
      <c r="BF158" s="265">
        <f t="shared" si="37"/>
        <v>54</v>
      </c>
      <c r="BG158" s="353" t="str">
        <f t="shared" si="36"/>
        <v>M06</v>
      </c>
      <c r="BH158" s="469"/>
      <c r="BI158" s="232"/>
      <c r="BJ158" s="231"/>
      <c r="BK158" s="233"/>
      <c r="BL158" s="230"/>
      <c r="BM158" s="232"/>
      <c r="BN158" s="231"/>
      <c r="BO158" s="233"/>
      <c r="BP158" s="230"/>
      <c r="BQ158" s="232"/>
      <c r="BR158" s="231"/>
      <c r="BS158" s="233"/>
      <c r="BT158" s="230"/>
      <c r="BU158" s="232"/>
      <c r="BV158" s="231"/>
      <c r="BW158" s="233"/>
      <c r="BX158" s="230"/>
      <c r="BY158" s="232"/>
      <c r="BZ158" s="231"/>
      <c r="CA158" s="233"/>
      <c r="CB158" s="230"/>
      <c r="CC158" s="232"/>
      <c r="CD158" s="231"/>
      <c r="CE158" s="233"/>
      <c r="CF158" s="230"/>
      <c r="CG158" s="232"/>
      <c r="CH158" s="231"/>
      <c r="CI158" s="233"/>
      <c r="CJ158" s="230"/>
      <c r="CK158" s="232"/>
      <c r="CL158" s="231"/>
      <c r="CM158" s="233"/>
      <c r="CN158" s="230"/>
      <c r="CO158" s="232"/>
      <c r="CP158" s="231"/>
      <c r="CQ158" s="233"/>
      <c r="CR158" s="230"/>
      <c r="CS158" s="232"/>
      <c r="CT158" s="231"/>
      <c r="CU158" s="233"/>
      <c r="CV158" s="230"/>
      <c r="CW158" s="232"/>
      <c r="CX158" s="231"/>
      <c r="CY158" s="233"/>
      <c r="CZ158" s="230"/>
      <c r="DA158" s="232"/>
      <c r="DB158" s="231"/>
      <c r="DC158" s="233"/>
      <c r="DD158" s="230"/>
      <c r="DE158" s="232"/>
      <c r="DF158" s="231"/>
      <c r="DG158" s="233"/>
      <c r="DH158" s="230"/>
      <c r="DI158" s="232"/>
      <c r="DJ158" s="231"/>
      <c r="DK158" s="233"/>
      <c r="DL158" s="230"/>
      <c r="DM158" s="232"/>
      <c r="DN158" s="231"/>
      <c r="DO158" s="233"/>
      <c r="DP158" s="230"/>
      <c r="DQ158" s="232"/>
      <c r="DR158" s="231"/>
      <c r="DS158" s="233"/>
      <c r="DT158" s="230"/>
      <c r="DU158" s="232"/>
      <c r="DV158" s="231"/>
      <c r="DW158" s="233"/>
      <c r="DX158" s="230"/>
      <c r="DY158" s="232"/>
      <c r="DZ158" s="231"/>
      <c r="EA158" s="233"/>
      <c r="EB158" s="230"/>
      <c r="EC158" s="232"/>
      <c r="ED158" s="231"/>
      <c r="EE158" s="233"/>
      <c r="EF158" s="230"/>
      <c r="EG158" s="232"/>
      <c r="EH158" s="231"/>
      <c r="EI158" s="233"/>
      <c r="EJ158" s="230"/>
      <c r="EK158" s="232"/>
      <c r="EL158" s="231"/>
      <c r="EM158" s="233"/>
      <c r="EN158" s="230"/>
      <c r="EO158" s="232"/>
      <c r="EP158" s="231"/>
      <c r="EQ158" s="233"/>
      <c r="ER158" s="230"/>
      <c r="ES158" s="232"/>
      <c r="ET158" s="231"/>
      <c r="EU158" s="233"/>
      <c r="EV158" s="230"/>
      <c r="EW158" s="232"/>
      <c r="EX158" s="231"/>
      <c r="EY158" s="233"/>
      <c r="EZ158" s="230"/>
      <c r="FA158" s="232"/>
      <c r="FB158" s="231"/>
      <c r="FC158" s="233"/>
      <c r="FD158" s="230"/>
      <c r="FE158" s="232"/>
      <c r="FF158" s="231"/>
      <c r="FG158" s="233"/>
      <c r="FH158" s="230"/>
      <c r="FI158" s="232"/>
      <c r="FJ158" s="231"/>
      <c r="FK158" s="233"/>
      <c r="FL158" s="230"/>
      <c r="FM158" s="232"/>
      <c r="FN158" s="231"/>
      <c r="FO158" s="233"/>
      <c r="FP158" s="230"/>
      <c r="FQ158" s="232"/>
      <c r="FR158" s="231"/>
      <c r="FS158" s="233"/>
      <c r="FT158" s="230"/>
      <c r="FU158" s="232"/>
      <c r="FV158" s="231"/>
      <c r="FW158" s="233"/>
      <c r="FX158" s="230"/>
      <c r="FY158" s="232"/>
      <c r="FZ158" s="231"/>
      <c r="GA158" s="233"/>
      <c r="GB158" s="230"/>
      <c r="GC158" s="232"/>
      <c r="GD158" s="231"/>
      <c r="GE158" s="233"/>
      <c r="GF158" s="230"/>
      <c r="GG158" s="232"/>
      <c r="GH158" s="231"/>
      <c r="GI158" s="233"/>
      <c r="GJ158" s="230"/>
      <c r="GK158" s="232"/>
      <c r="GL158" s="231"/>
      <c r="GM158" s="233"/>
      <c r="GN158" s="230"/>
      <c r="GO158" s="232"/>
      <c r="GP158" s="231"/>
      <c r="GQ158" s="233"/>
      <c r="GR158" s="230"/>
      <c r="GS158" s="232"/>
      <c r="GT158" s="231"/>
      <c r="GU158" s="233"/>
      <c r="GV158" s="230"/>
      <c r="GW158" s="232"/>
      <c r="GX158" s="231"/>
      <c r="GY158" s="233"/>
      <c r="GZ158" s="230"/>
      <c r="HA158" s="232"/>
      <c r="HB158" s="231"/>
      <c r="HC158" s="233"/>
      <c r="HD158" s="230"/>
      <c r="HE158" s="232"/>
      <c r="HF158" s="231"/>
      <c r="HG158" s="233"/>
      <c r="HH158" s="230"/>
      <c r="HI158" s="232"/>
      <c r="HJ158" s="231"/>
      <c r="HK158" s="233"/>
      <c r="HL158" s="230"/>
      <c r="HM158" s="232"/>
      <c r="HN158" s="231"/>
      <c r="HO158" s="233"/>
      <c r="HP158" s="230"/>
      <c r="HQ158" s="232"/>
      <c r="HR158" s="231"/>
      <c r="HS158" s="233"/>
      <c r="HT158" s="230"/>
      <c r="HU158" s="232"/>
      <c r="HV158" s="231"/>
      <c r="HW158" s="233"/>
      <c r="HX158" s="230"/>
      <c r="HY158" s="232"/>
      <c r="HZ158" s="231"/>
      <c r="IA158" s="233"/>
      <c r="IB158" s="230"/>
      <c r="IC158" s="232"/>
      <c r="ID158" s="231"/>
      <c r="IE158" s="233"/>
      <c r="IG158" s="708"/>
      <c r="IH158" s="705"/>
      <c r="II158" s="706"/>
      <c r="IK158" s="574" t="str">
        <f t="shared" si="41"/>
        <v/>
      </c>
      <c r="IL158" s="229" t="str">
        <f t="shared" si="43"/>
        <v/>
      </c>
      <c r="IM158" s="224" t="str">
        <f t="shared" si="44"/>
        <v/>
      </c>
      <c r="IN158" s="224" t="str">
        <f t="shared" si="45"/>
        <v/>
      </c>
    </row>
    <row r="159" spans="1:248" s="141" customFormat="1" ht="15.75" thickBot="1">
      <c r="A159" s="149" t="s">
        <v>386</v>
      </c>
      <c r="B159" s="218" t="s">
        <v>168</v>
      </c>
      <c r="C159" s="152">
        <v>1995</v>
      </c>
      <c r="D159" s="236">
        <f t="shared" si="42"/>
        <v>22</v>
      </c>
      <c r="E159" s="352" t="str">
        <f t="shared" si="35"/>
        <v>Senior</v>
      </c>
      <c r="F159" s="153"/>
      <c r="G159" s="154"/>
      <c r="H159" s="150"/>
      <c r="I159" s="155"/>
      <c r="J159" s="153"/>
      <c r="K159" s="154"/>
      <c r="L159" s="150"/>
      <c r="M159" s="155"/>
      <c r="N159" s="153"/>
      <c r="O159" s="154"/>
      <c r="P159" s="150"/>
      <c r="Q159" s="155"/>
      <c r="R159" s="153"/>
      <c r="S159" s="154"/>
      <c r="T159" s="150"/>
      <c r="U159" s="155"/>
      <c r="V159" s="153"/>
      <c r="W159" s="154"/>
      <c r="X159" s="150"/>
      <c r="Y159" s="155"/>
      <c r="Z159" s="153"/>
      <c r="AA159" s="154"/>
      <c r="AB159" s="150"/>
      <c r="AC159" s="155"/>
      <c r="AD159" s="153"/>
      <c r="AE159" s="154"/>
      <c r="AF159" s="150"/>
      <c r="AG159" s="155"/>
      <c r="AH159" s="153"/>
      <c r="AI159" s="154"/>
      <c r="AJ159" s="150"/>
      <c r="AK159" s="155"/>
      <c r="AL159" s="153"/>
      <c r="AM159" s="154"/>
      <c r="AN159" s="150"/>
      <c r="AO159" s="155"/>
      <c r="AP159" s="153"/>
      <c r="AQ159" s="154"/>
      <c r="AR159" s="150"/>
      <c r="AS159" s="155"/>
      <c r="AT159" s="153"/>
      <c r="AU159" s="154"/>
      <c r="AV159" s="150"/>
      <c r="AW159" s="155"/>
      <c r="AX159" s="153"/>
      <c r="AY159" s="154"/>
      <c r="AZ159" s="150"/>
      <c r="BA159" s="155"/>
      <c r="BB159" s="153"/>
      <c r="BC159" s="154"/>
      <c r="BD159" s="150"/>
      <c r="BE159" s="155"/>
      <c r="BF159" s="240">
        <f t="shared" si="37"/>
        <v>23</v>
      </c>
      <c r="BG159" s="352" t="str">
        <f t="shared" si="36"/>
        <v>Senior</v>
      </c>
      <c r="BH159" s="317"/>
      <c r="BI159" s="154"/>
      <c r="BJ159" s="150"/>
      <c r="BK159" s="155"/>
      <c r="BL159" s="153"/>
      <c r="BM159" s="154"/>
      <c r="BN159" s="150"/>
      <c r="BO159" s="155"/>
      <c r="BP159" s="153"/>
      <c r="BQ159" s="154"/>
      <c r="BR159" s="150"/>
      <c r="BS159" s="155"/>
      <c r="BT159" s="153"/>
      <c r="BU159" s="154"/>
      <c r="BV159" s="150"/>
      <c r="BW159" s="155"/>
      <c r="BX159" s="153"/>
      <c r="BY159" s="154"/>
      <c r="BZ159" s="150"/>
      <c r="CA159" s="155"/>
      <c r="CB159" s="153"/>
      <c r="CC159" s="154"/>
      <c r="CD159" s="150"/>
      <c r="CE159" s="155"/>
      <c r="CF159" s="153"/>
      <c r="CG159" s="154"/>
      <c r="CH159" s="150"/>
      <c r="CI159" s="155"/>
      <c r="CJ159" s="153"/>
      <c r="CK159" s="154"/>
      <c r="CL159" s="150"/>
      <c r="CM159" s="155"/>
      <c r="CN159" s="153"/>
      <c r="CO159" s="154"/>
      <c r="CP159" s="150"/>
      <c r="CQ159" s="155"/>
      <c r="CR159" s="153"/>
      <c r="CS159" s="154"/>
      <c r="CT159" s="150"/>
      <c r="CU159" s="155"/>
      <c r="CV159" s="153"/>
      <c r="CW159" s="154"/>
      <c r="CX159" s="150"/>
      <c r="CY159" s="155"/>
      <c r="CZ159" s="153"/>
      <c r="DA159" s="154"/>
      <c r="DB159" s="150"/>
      <c r="DC159" s="155"/>
      <c r="DD159" s="153"/>
      <c r="DE159" s="154"/>
      <c r="DF159" s="150"/>
      <c r="DG159" s="155"/>
      <c r="DH159" s="153"/>
      <c r="DI159" s="154"/>
      <c r="DJ159" s="150"/>
      <c r="DK159" s="155"/>
      <c r="DL159" s="153"/>
      <c r="DM159" s="154"/>
      <c r="DN159" s="150"/>
      <c r="DO159" s="155"/>
      <c r="DP159" s="153"/>
      <c r="DQ159" s="154"/>
      <c r="DR159" s="150"/>
      <c r="DS159" s="155"/>
      <c r="DT159" s="153"/>
      <c r="DU159" s="154"/>
      <c r="DV159" s="150"/>
      <c r="DW159" s="155"/>
      <c r="DX159" s="153"/>
      <c r="DY159" s="154"/>
      <c r="DZ159" s="150"/>
      <c r="EA159" s="155"/>
      <c r="EB159" s="153"/>
      <c r="EC159" s="154"/>
      <c r="ED159" s="150"/>
      <c r="EE159" s="155"/>
      <c r="EF159" s="153"/>
      <c r="EG159" s="154"/>
      <c r="EH159" s="150"/>
      <c r="EI159" s="155"/>
      <c r="EJ159" s="153"/>
      <c r="EK159" s="154"/>
      <c r="EL159" s="150"/>
      <c r="EM159" s="155"/>
      <c r="EN159" s="153"/>
      <c r="EO159" s="154"/>
      <c r="EP159" s="150"/>
      <c r="EQ159" s="155"/>
      <c r="ER159" s="153"/>
      <c r="ES159" s="154"/>
      <c r="ET159" s="150"/>
      <c r="EU159" s="155"/>
      <c r="EV159" s="153"/>
      <c r="EW159" s="154"/>
      <c r="EX159" s="150"/>
      <c r="EY159" s="155"/>
      <c r="EZ159" s="153"/>
      <c r="FA159" s="154"/>
      <c r="FB159" s="150"/>
      <c r="FC159" s="155"/>
      <c r="FD159" s="153"/>
      <c r="FE159" s="154"/>
      <c r="FF159" s="150"/>
      <c r="FG159" s="155"/>
      <c r="FH159" s="153"/>
      <c r="FI159" s="154"/>
      <c r="FJ159" s="150"/>
      <c r="FK159" s="155"/>
      <c r="FL159" s="153"/>
      <c r="FM159" s="154"/>
      <c r="FN159" s="150"/>
      <c r="FO159" s="155"/>
      <c r="FP159" s="153"/>
      <c r="FQ159" s="154"/>
      <c r="FR159" s="150"/>
      <c r="FS159" s="155"/>
      <c r="FT159" s="153"/>
      <c r="FU159" s="154"/>
      <c r="FV159" s="150"/>
      <c r="FW159" s="155"/>
      <c r="FX159" s="153"/>
      <c r="FY159" s="154"/>
      <c r="FZ159" s="150"/>
      <c r="GA159" s="155"/>
      <c r="GB159" s="153"/>
      <c r="GC159" s="154"/>
      <c r="GD159" s="150"/>
      <c r="GE159" s="155"/>
      <c r="GF159" s="153"/>
      <c r="GG159" s="154"/>
      <c r="GH159" s="150"/>
      <c r="GI159" s="155"/>
      <c r="GJ159" s="153"/>
      <c r="GK159" s="154"/>
      <c r="GL159" s="150"/>
      <c r="GM159" s="155"/>
      <c r="GN159" s="153"/>
      <c r="GO159" s="154"/>
      <c r="GP159" s="150"/>
      <c r="GQ159" s="155"/>
      <c r="GR159" s="153"/>
      <c r="GS159" s="154"/>
      <c r="GT159" s="150"/>
      <c r="GU159" s="155"/>
      <c r="GV159" s="153"/>
      <c r="GW159" s="154"/>
      <c r="GX159" s="150"/>
      <c r="GY159" s="155"/>
      <c r="GZ159" s="153"/>
      <c r="HA159" s="154"/>
      <c r="HB159" s="150"/>
      <c r="HC159" s="155"/>
      <c r="HD159" s="153"/>
      <c r="HE159" s="154"/>
      <c r="HF159" s="150"/>
      <c r="HG159" s="155"/>
      <c r="HH159" s="153"/>
      <c r="HI159" s="154"/>
      <c r="HJ159" s="150"/>
      <c r="HK159" s="155"/>
      <c r="HL159" s="153"/>
      <c r="HM159" s="154"/>
      <c r="HN159" s="150"/>
      <c r="HO159" s="155"/>
      <c r="HP159" s="153"/>
      <c r="HQ159" s="154"/>
      <c r="HR159" s="150"/>
      <c r="HS159" s="155"/>
      <c r="HT159" s="153"/>
      <c r="HU159" s="154"/>
      <c r="HV159" s="150"/>
      <c r="HW159" s="155"/>
      <c r="HX159" s="153"/>
      <c r="HY159" s="154"/>
      <c r="HZ159" s="150"/>
      <c r="IA159" s="155"/>
      <c r="IB159" s="153"/>
      <c r="IC159" s="154"/>
      <c r="ID159" s="150"/>
      <c r="IE159" s="155"/>
      <c r="IG159" s="708" t="str">
        <f>IF(ISERROR(VLOOKUP(MAX(IK159:IK160),IK159:IN160,4,FALSE)),"",VLOOKUP(MAX(IK159:IK160),IK159:IN160,4,FALSE))</f>
        <v/>
      </c>
      <c r="IH159" s="705" t="str">
        <f>IF(ISERROR(VLOOKUP(MAX(IK159:IK160),IK159:IN160,3,FALSE)),"",VLOOKUP(MAX(IK159:IK160),IK159:IN160,3,FALSE))</f>
        <v/>
      </c>
      <c r="II159" s="706" t="str">
        <f>IF(MAX(IK159:IK160)=0,"",MAX(IK159:IK160))</f>
        <v/>
      </c>
      <c r="IK159" s="574" t="str">
        <f t="shared" si="41"/>
        <v/>
      </c>
      <c r="IL159" s="229" t="str">
        <f t="shared" si="43"/>
        <v/>
      </c>
      <c r="IM159" s="286" t="str">
        <f t="shared" si="44"/>
        <v/>
      </c>
      <c r="IN159" s="286" t="str">
        <f t="shared" si="45"/>
        <v/>
      </c>
    </row>
    <row r="160" spans="1:248" s="229" customFormat="1" ht="15.75" thickBot="1">
      <c r="A160" s="146" t="s">
        <v>386</v>
      </c>
      <c r="B160" s="265" t="s">
        <v>168</v>
      </c>
      <c r="C160" s="135">
        <v>1995</v>
      </c>
      <c r="D160" s="136">
        <f t="shared" si="42"/>
        <v>22</v>
      </c>
      <c r="E160" s="353" t="str">
        <f t="shared" si="35"/>
        <v>Senior</v>
      </c>
      <c r="F160" s="230"/>
      <c r="G160" s="232"/>
      <c r="H160" s="231"/>
      <c r="I160" s="233"/>
      <c r="J160" s="230"/>
      <c r="K160" s="232"/>
      <c r="L160" s="231"/>
      <c r="M160" s="233"/>
      <c r="N160" s="230"/>
      <c r="O160" s="232"/>
      <c r="P160" s="231"/>
      <c r="Q160" s="233"/>
      <c r="R160" s="230"/>
      <c r="S160" s="232"/>
      <c r="T160" s="231"/>
      <c r="U160" s="233"/>
      <c r="V160" s="230"/>
      <c r="W160" s="232"/>
      <c r="X160" s="231"/>
      <c r="Y160" s="233"/>
      <c r="Z160" s="230"/>
      <c r="AA160" s="232"/>
      <c r="AB160" s="231"/>
      <c r="AC160" s="233"/>
      <c r="AD160" s="230"/>
      <c r="AE160" s="232"/>
      <c r="AF160" s="231"/>
      <c r="AG160" s="233"/>
      <c r="AH160" s="230"/>
      <c r="AI160" s="232"/>
      <c r="AJ160" s="231"/>
      <c r="AK160" s="233"/>
      <c r="AL160" s="230"/>
      <c r="AM160" s="232"/>
      <c r="AN160" s="231"/>
      <c r="AO160" s="233"/>
      <c r="AP160" s="230"/>
      <c r="AQ160" s="232"/>
      <c r="AR160" s="231"/>
      <c r="AS160" s="233"/>
      <c r="AT160" s="230"/>
      <c r="AU160" s="232"/>
      <c r="AV160" s="231"/>
      <c r="AW160" s="233"/>
      <c r="AX160" s="230"/>
      <c r="AY160" s="232"/>
      <c r="AZ160" s="231"/>
      <c r="BA160" s="233"/>
      <c r="BB160" s="230"/>
      <c r="BC160" s="232"/>
      <c r="BD160" s="231"/>
      <c r="BE160" s="233"/>
      <c r="BF160" s="265">
        <f t="shared" si="37"/>
        <v>23</v>
      </c>
      <c r="BG160" s="353" t="str">
        <f t="shared" si="36"/>
        <v>Senior</v>
      </c>
      <c r="BH160" s="469"/>
      <c r="BI160" s="232"/>
      <c r="BJ160" s="231"/>
      <c r="BK160" s="233"/>
      <c r="BL160" s="230"/>
      <c r="BM160" s="232"/>
      <c r="BN160" s="231"/>
      <c r="BO160" s="233"/>
      <c r="BP160" s="230"/>
      <c r="BQ160" s="232"/>
      <c r="BR160" s="231"/>
      <c r="BS160" s="233"/>
      <c r="BT160" s="230"/>
      <c r="BU160" s="232"/>
      <c r="BV160" s="231"/>
      <c r="BW160" s="233"/>
      <c r="BX160" s="230"/>
      <c r="BY160" s="232"/>
      <c r="BZ160" s="231"/>
      <c r="CA160" s="233"/>
      <c r="CB160" s="230"/>
      <c r="CC160" s="232"/>
      <c r="CD160" s="231"/>
      <c r="CE160" s="233"/>
      <c r="CF160" s="230"/>
      <c r="CG160" s="232"/>
      <c r="CH160" s="231"/>
      <c r="CI160" s="233"/>
      <c r="CJ160" s="230"/>
      <c r="CK160" s="232"/>
      <c r="CL160" s="231"/>
      <c r="CM160" s="233"/>
      <c r="CN160" s="230"/>
      <c r="CO160" s="232"/>
      <c r="CP160" s="231"/>
      <c r="CQ160" s="233"/>
      <c r="CR160" s="230"/>
      <c r="CS160" s="232"/>
      <c r="CT160" s="231"/>
      <c r="CU160" s="233"/>
      <c r="CV160" s="230"/>
      <c r="CW160" s="232"/>
      <c r="CX160" s="231"/>
      <c r="CY160" s="233"/>
      <c r="CZ160" s="230"/>
      <c r="DA160" s="232"/>
      <c r="DB160" s="231"/>
      <c r="DC160" s="233"/>
      <c r="DD160" s="230"/>
      <c r="DE160" s="232"/>
      <c r="DF160" s="231"/>
      <c r="DG160" s="233"/>
      <c r="DH160" s="230"/>
      <c r="DI160" s="232"/>
      <c r="DJ160" s="231"/>
      <c r="DK160" s="233"/>
      <c r="DL160" s="230"/>
      <c r="DM160" s="232"/>
      <c r="DN160" s="231"/>
      <c r="DO160" s="233"/>
      <c r="DP160" s="230"/>
      <c r="DQ160" s="232"/>
      <c r="DR160" s="231"/>
      <c r="DS160" s="233"/>
      <c r="DT160" s="230"/>
      <c r="DU160" s="232"/>
      <c r="DV160" s="231"/>
      <c r="DW160" s="233"/>
      <c r="DX160" s="230"/>
      <c r="DY160" s="232"/>
      <c r="DZ160" s="231"/>
      <c r="EA160" s="233"/>
      <c r="EB160" s="230"/>
      <c r="EC160" s="232"/>
      <c r="ED160" s="231"/>
      <c r="EE160" s="233"/>
      <c r="EF160" s="230"/>
      <c r="EG160" s="232"/>
      <c r="EH160" s="231"/>
      <c r="EI160" s="233"/>
      <c r="EJ160" s="230"/>
      <c r="EK160" s="232"/>
      <c r="EL160" s="231"/>
      <c r="EM160" s="233"/>
      <c r="EN160" s="230"/>
      <c r="EO160" s="232"/>
      <c r="EP160" s="231"/>
      <c r="EQ160" s="233"/>
      <c r="ER160" s="230"/>
      <c r="ES160" s="232"/>
      <c r="ET160" s="231"/>
      <c r="EU160" s="233"/>
      <c r="EV160" s="230"/>
      <c r="EW160" s="232"/>
      <c r="EX160" s="231"/>
      <c r="EY160" s="233"/>
      <c r="EZ160" s="230"/>
      <c r="FA160" s="232"/>
      <c r="FB160" s="231"/>
      <c r="FC160" s="233"/>
      <c r="FD160" s="230"/>
      <c r="FE160" s="232"/>
      <c r="FF160" s="231"/>
      <c r="FG160" s="233"/>
      <c r="FH160" s="230"/>
      <c r="FI160" s="232"/>
      <c r="FJ160" s="231"/>
      <c r="FK160" s="233"/>
      <c r="FL160" s="230"/>
      <c r="FM160" s="232"/>
      <c r="FN160" s="231"/>
      <c r="FO160" s="233"/>
      <c r="FP160" s="230"/>
      <c r="FQ160" s="232"/>
      <c r="FR160" s="231"/>
      <c r="FS160" s="233"/>
      <c r="FT160" s="230"/>
      <c r="FU160" s="232"/>
      <c r="FV160" s="231"/>
      <c r="FW160" s="233"/>
      <c r="FX160" s="230"/>
      <c r="FY160" s="232"/>
      <c r="FZ160" s="231"/>
      <c r="GA160" s="233"/>
      <c r="GB160" s="230"/>
      <c r="GC160" s="232"/>
      <c r="GD160" s="231"/>
      <c r="GE160" s="233"/>
      <c r="GF160" s="230"/>
      <c r="GG160" s="232"/>
      <c r="GH160" s="231"/>
      <c r="GI160" s="233"/>
      <c r="GJ160" s="230"/>
      <c r="GK160" s="232"/>
      <c r="GL160" s="231"/>
      <c r="GM160" s="233"/>
      <c r="GN160" s="230"/>
      <c r="GO160" s="232"/>
      <c r="GP160" s="231"/>
      <c r="GQ160" s="233"/>
      <c r="GR160" s="230"/>
      <c r="GS160" s="232"/>
      <c r="GT160" s="231"/>
      <c r="GU160" s="233"/>
      <c r="GV160" s="230"/>
      <c r="GW160" s="232"/>
      <c r="GX160" s="231"/>
      <c r="GY160" s="233"/>
      <c r="GZ160" s="230"/>
      <c r="HA160" s="232"/>
      <c r="HB160" s="231"/>
      <c r="HC160" s="233"/>
      <c r="HD160" s="230"/>
      <c r="HE160" s="232"/>
      <c r="HF160" s="231"/>
      <c r="HG160" s="233"/>
      <c r="HH160" s="230"/>
      <c r="HI160" s="232"/>
      <c r="HJ160" s="231"/>
      <c r="HK160" s="233"/>
      <c r="HL160" s="230"/>
      <c r="HM160" s="232"/>
      <c r="HN160" s="231"/>
      <c r="HO160" s="233"/>
      <c r="HP160" s="230"/>
      <c r="HQ160" s="232"/>
      <c r="HR160" s="231"/>
      <c r="HS160" s="233"/>
      <c r="HT160" s="230"/>
      <c r="HU160" s="232"/>
      <c r="HV160" s="231"/>
      <c r="HW160" s="233"/>
      <c r="HX160" s="230"/>
      <c r="HY160" s="232"/>
      <c r="HZ160" s="231"/>
      <c r="IA160" s="233"/>
      <c r="IB160" s="230"/>
      <c r="IC160" s="232"/>
      <c r="ID160" s="231"/>
      <c r="IE160" s="233"/>
      <c r="IG160" s="708"/>
      <c r="IH160" s="705"/>
      <c r="II160" s="706"/>
      <c r="IK160" s="574" t="str">
        <f t="shared" si="41"/>
        <v/>
      </c>
      <c r="IL160" s="229" t="str">
        <f t="shared" si="43"/>
        <v/>
      </c>
      <c r="IM160" s="286" t="str">
        <f t="shared" si="44"/>
        <v/>
      </c>
      <c r="IN160" s="286" t="str">
        <f t="shared" si="45"/>
        <v/>
      </c>
    </row>
    <row r="161" spans="1:248" s="141" customFormat="1" ht="15.75" thickBot="1">
      <c r="A161" s="149" t="s">
        <v>390</v>
      </c>
      <c r="B161" s="218" t="s">
        <v>168</v>
      </c>
      <c r="C161" s="152">
        <v>1967</v>
      </c>
      <c r="D161" s="236">
        <f t="shared" si="42"/>
        <v>50</v>
      </c>
      <c r="E161" s="352" t="str">
        <f t="shared" si="35"/>
        <v>M06</v>
      </c>
      <c r="F161" s="153"/>
      <c r="G161" s="154"/>
      <c r="H161" s="150"/>
      <c r="I161" s="155"/>
      <c r="J161" s="153"/>
      <c r="K161" s="154"/>
      <c r="L161" s="150"/>
      <c r="M161" s="155"/>
      <c r="N161" s="153"/>
      <c r="O161" s="154"/>
      <c r="P161" s="150"/>
      <c r="Q161" s="155"/>
      <c r="R161" s="153"/>
      <c r="S161" s="154"/>
      <c r="T161" s="150"/>
      <c r="U161" s="155"/>
      <c r="V161" s="153"/>
      <c r="W161" s="154"/>
      <c r="X161" s="150"/>
      <c r="Y161" s="155"/>
      <c r="Z161" s="153"/>
      <c r="AA161" s="154"/>
      <c r="AB161" s="150"/>
      <c r="AC161" s="155"/>
      <c r="AD161" s="153"/>
      <c r="AE161" s="154"/>
      <c r="AF161" s="150"/>
      <c r="AG161" s="155"/>
      <c r="AH161" s="153"/>
      <c r="AI161" s="154"/>
      <c r="AJ161" s="150"/>
      <c r="AK161" s="155"/>
      <c r="AL161" s="153"/>
      <c r="AM161" s="154"/>
      <c r="AN161" s="150"/>
      <c r="AO161" s="155"/>
      <c r="AP161" s="153"/>
      <c r="AQ161" s="154"/>
      <c r="AR161" s="150"/>
      <c r="AS161" s="155"/>
      <c r="AT161" s="153"/>
      <c r="AU161" s="154"/>
      <c r="AV161" s="150"/>
      <c r="AW161" s="155"/>
      <c r="AX161" s="153"/>
      <c r="AY161" s="154"/>
      <c r="AZ161" s="150"/>
      <c r="BA161" s="155"/>
      <c r="BB161" s="153"/>
      <c r="BC161" s="154"/>
      <c r="BD161" s="150"/>
      <c r="BE161" s="155"/>
      <c r="BF161" s="240">
        <f t="shared" si="37"/>
        <v>51</v>
      </c>
      <c r="BG161" s="352" t="str">
        <f t="shared" si="36"/>
        <v>M06</v>
      </c>
      <c r="BH161" s="317"/>
      <c r="BI161" s="154"/>
      <c r="BJ161" s="150"/>
      <c r="BK161" s="155"/>
      <c r="BL161" s="153"/>
      <c r="BM161" s="154"/>
      <c r="BN161" s="150"/>
      <c r="BO161" s="155"/>
      <c r="BP161" s="153"/>
      <c r="BQ161" s="154"/>
      <c r="BR161" s="150"/>
      <c r="BS161" s="155"/>
      <c r="BT161" s="153"/>
      <c r="BU161" s="154"/>
      <c r="BV161" s="150"/>
      <c r="BW161" s="155"/>
      <c r="BX161" s="153"/>
      <c r="BY161" s="154"/>
      <c r="BZ161" s="150"/>
      <c r="CA161" s="155"/>
      <c r="CB161" s="153"/>
      <c r="CC161" s="154"/>
      <c r="CD161" s="150"/>
      <c r="CE161" s="155"/>
      <c r="CF161" s="153"/>
      <c r="CG161" s="154"/>
      <c r="CH161" s="150"/>
      <c r="CI161" s="155"/>
      <c r="CJ161" s="153"/>
      <c r="CK161" s="154"/>
      <c r="CL161" s="150"/>
      <c r="CM161" s="155"/>
      <c r="CN161" s="153"/>
      <c r="CO161" s="154"/>
      <c r="CP161" s="150"/>
      <c r="CQ161" s="155"/>
      <c r="CR161" s="153"/>
      <c r="CS161" s="154"/>
      <c r="CT161" s="150"/>
      <c r="CU161" s="155"/>
      <c r="CV161" s="153"/>
      <c r="CW161" s="154"/>
      <c r="CX161" s="150"/>
      <c r="CY161" s="155"/>
      <c r="CZ161" s="153"/>
      <c r="DA161" s="154"/>
      <c r="DB161" s="150"/>
      <c r="DC161" s="155"/>
      <c r="DD161" s="153"/>
      <c r="DE161" s="154"/>
      <c r="DF161" s="150"/>
      <c r="DG161" s="155"/>
      <c r="DH161" s="153"/>
      <c r="DI161" s="154"/>
      <c r="DJ161" s="150"/>
      <c r="DK161" s="155"/>
      <c r="DL161" s="153"/>
      <c r="DM161" s="154"/>
      <c r="DN161" s="150"/>
      <c r="DO161" s="155"/>
      <c r="DP161" s="153"/>
      <c r="DQ161" s="154"/>
      <c r="DR161" s="150"/>
      <c r="DS161" s="155"/>
      <c r="DT161" s="153"/>
      <c r="DU161" s="154"/>
      <c r="DV161" s="150"/>
      <c r="DW161" s="155"/>
      <c r="DX161" s="153"/>
      <c r="DY161" s="154"/>
      <c r="DZ161" s="150"/>
      <c r="EA161" s="155"/>
      <c r="EB161" s="153"/>
      <c r="EC161" s="154"/>
      <c r="ED161" s="150"/>
      <c r="EE161" s="155"/>
      <c r="EF161" s="153"/>
      <c r="EG161" s="154"/>
      <c r="EH161" s="150"/>
      <c r="EI161" s="155"/>
      <c r="EJ161" s="153"/>
      <c r="EK161" s="154"/>
      <c r="EL161" s="150"/>
      <c r="EM161" s="155"/>
      <c r="EN161" s="153"/>
      <c r="EO161" s="154"/>
      <c r="EP161" s="150"/>
      <c r="EQ161" s="155"/>
      <c r="ER161" s="153"/>
      <c r="ES161" s="154"/>
      <c r="ET161" s="150"/>
      <c r="EU161" s="155"/>
      <c r="EV161" s="153"/>
      <c r="EW161" s="154"/>
      <c r="EX161" s="150"/>
      <c r="EY161" s="155"/>
      <c r="EZ161" s="153"/>
      <c r="FA161" s="154"/>
      <c r="FB161" s="150"/>
      <c r="FC161" s="155"/>
      <c r="FD161" s="153"/>
      <c r="FE161" s="154"/>
      <c r="FF161" s="150"/>
      <c r="FG161" s="155"/>
      <c r="FH161" s="153"/>
      <c r="FI161" s="154"/>
      <c r="FJ161" s="150"/>
      <c r="FK161" s="155"/>
      <c r="FL161" s="153"/>
      <c r="FM161" s="154"/>
      <c r="FN161" s="150"/>
      <c r="FO161" s="155"/>
      <c r="FP161" s="153"/>
      <c r="FQ161" s="154"/>
      <c r="FR161" s="150"/>
      <c r="FS161" s="155"/>
      <c r="FT161" s="153"/>
      <c r="FU161" s="154"/>
      <c r="FV161" s="150"/>
      <c r="FW161" s="155"/>
      <c r="FX161" s="153"/>
      <c r="FY161" s="154"/>
      <c r="FZ161" s="150"/>
      <c r="GA161" s="155"/>
      <c r="GB161" s="153"/>
      <c r="GC161" s="154"/>
      <c r="GD161" s="150"/>
      <c r="GE161" s="155"/>
      <c r="GF161" s="153"/>
      <c r="GG161" s="154"/>
      <c r="GH161" s="150"/>
      <c r="GI161" s="155"/>
      <c r="GJ161" s="153"/>
      <c r="GK161" s="154"/>
      <c r="GL161" s="150"/>
      <c r="GM161" s="155"/>
      <c r="GN161" s="153"/>
      <c r="GO161" s="154"/>
      <c r="GP161" s="150"/>
      <c r="GQ161" s="155"/>
      <c r="GR161" s="153"/>
      <c r="GS161" s="154"/>
      <c r="GT161" s="150"/>
      <c r="GU161" s="155"/>
      <c r="GV161" s="153"/>
      <c r="GW161" s="154"/>
      <c r="GX161" s="150"/>
      <c r="GY161" s="155"/>
      <c r="GZ161" s="153"/>
      <c r="HA161" s="154"/>
      <c r="HB161" s="150"/>
      <c r="HC161" s="155"/>
      <c r="HD161" s="153"/>
      <c r="HE161" s="154"/>
      <c r="HF161" s="150"/>
      <c r="HG161" s="155"/>
      <c r="HH161" s="153"/>
      <c r="HI161" s="154"/>
      <c r="HJ161" s="150"/>
      <c r="HK161" s="155"/>
      <c r="HL161" s="153"/>
      <c r="HM161" s="154"/>
      <c r="HN161" s="150"/>
      <c r="HO161" s="155"/>
      <c r="HP161" s="153"/>
      <c r="HQ161" s="154"/>
      <c r="HR161" s="150"/>
      <c r="HS161" s="155"/>
      <c r="HT161" s="153"/>
      <c r="HU161" s="154"/>
      <c r="HV161" s="150"/>
      <c r="HW161" s="155"/>
      <c r="HX161" s="153"/>
      <c r="HY161" s="154"/>
      <c r="HZ161" s="150"/>
      <c r="IA161" s="155"/>
      <c r="IB161" s="153"/>
      <c r="IC161" s="154"/>
      <c r="ID161" s="150"/>
      <c r="IE161" s="155"/>
      <c r="IG161" s="708" t="str">
        <f>IF(ISERROR(VLOOKUP(MAX(IK161:IK165),IK161:IN165,4,FALSE)),"",VLOOKUP(MAX(IK161:IK165),IK161:IN165,4,FALSE))</f>
        <v/>
      </c>
      <c r="IH161" s="705" t="str">
        <f>IF(ISERROR(VLOOKUP(MAX(IK161:IK165),IK161:IN165,3,FALSE)),"",VLOOKUP(MAX(IK161:IK165),IK161:IN165,3,FALSE))</f>
        <v/>
      </c>
      <c r="II161" s="706" t="str">
        <f>IF(MAX(IK161:IK165)=0,"",MAX(IK161:IK165))</f>
        <v/>
      </c>
      <c r="IK161" s="574" t="str">
        <f t="shared" si="41"/>
        <v/>
      </c>
      <c r="IL161" s="229" t="str">
        <f t="shared" si="43"/>
        <v/>
      </c>
      <c r="IM161" s="288" t="str">
        <f t="shared" si="44"/>
        <v/>
      </c>
      <c r="IN161" s="288" t="str">
        <f t="shared" si="45"/>
        <v/>
      </c>
    </row>
    <row r="162" spans="1:248" s="229" customFormat="1" ht="15.75" thickBot="1">
      <c r="A162" s="145" t="s">
        <v>390</v>
      </c>
      <c r="B162" s="266" t="s">
        <v>168</v>
      </c>
      <c r="C162" s="133">
        <v>1967</v>
      </c>
      <c r="D162" s="134">
        <f t="shared" si="42"/>
        <v>50</v>
      </c>
      <c r="E162" s="354" t="str">
        <f t="shared" si="35"/>
        <v>M06</v>
      </c>
      <c r="F162" s="225"/>
      <c r="G162" s="226"/>
      <c r="H162" s="571"/>
      <c r="I162" s="227"/>
      <c r="J162" s="225"/>
      <c r="K162" s="226"/>
      <c r="L162" s="571"/>
      <c r="M162" s="227"/>
      <c r="N162" s="225"/>
      <c r="O162" s="226"/>
      <c r="P162" s="571"/>
      <c r="Q162" s="227"/>
      <c r="R162" s="225"/>
      <c r="S162" s="226"/>
      <c r="T162" s="571"/>
      <c r="U162" s="227"/>
      <c r="V162" s="225"/>
      <c r="W162" s="226"/>
      <c r="X162" s="571"/>
      <c r="Y162" s="227"/>
      <c r="Z162" s="138"/>
      <c r="AA162" s="139"/>
      <c r="AB162" s="137"/>
      <c r="AC162" s="140"/>
      <c r="AD162" s="225"/>
      <c r="AE162" s="226"/>
      <c r="AF162" s="571"/>
      <c r="AG162" s="227"/>
      <c r="AH162" s="225"/>
      <c r="AI162" s="226"/>
      <c r="AJ162" s="571"/>
      <c r="AK162" s="227"/>
      <c r="AL162" s="225"/>
      <c r="AM162" s="226"/>
      <c r="AN162" s="571"/>
      <c r="AO162" s="227"/>
      <c r="AP162" s="225"/>
      <c r="AQ162" s="226"/>
      <c r="AR162" s="571"/>
      <c r="AS162" s="227"/>
      <c r="AT162" s="225"/>
      <c r="AU162" s="226"/>
      <c r="AV162" s="571"/>
      <c r="AW162" s="227"/>
      <c r="AX162" s="225"/>
      <c r="AY162" s="226"/>
      <c r="AZ162" s="571"/>
      <c r="BA162" s="227"/>
      <c r="BB162" s="225"/>
      <c r="BC162" s="226"/>
      <c r="BD162" s="571"/>
      <c r="BE162" s="227"/>
      <c r="BF162" s="266">
        <f t="shared" si="37"/>
        <v>51</v>
      </c>
      <c r="BG162" s="354" t="str">
        <f t="shared" si="36"/>
        <v>M06</v>
      </c>
      <c r="BH162" s="274"/>
      <c r="BI162" s="226"/>
      <c r="BJ162" s="571"/>
      <c r="BK162" s="227"/>
      <c r="BL162" s="225"/>
      <c r="BM162" s="226"/>
      <c r="BN162" s="571"/>
      <c r="BO162" s="227"/>
      <c r="BP162" s="225"/>
      <c r="BQ162" s="226"/>
      <c r="BR162" s="571"/>
      <c r="BS162" s="227"/>
      <c r="BT162" s="225"/>
      <c r="BU162" s="226"/>
      <c r="BV162" s="571"/>
      <c r="BW162" s="227"/>
      <c r="BX162" s="225"/>
      <c r="BY162" s="226"/>
      <c r="BZ162" s="571"/>
      <c r="CA162" s="227"/>
      <c r="CB162" s="225"/>
      <c r="CC162" s="226"/>
      <c r="CD162" s="571"/>
      <c r="CE162" s="227"/>
      <c r="CF162" s="225"/>
      <c r="CG162" s="226"/>
      <c r="CH162" s="571"/>
      <c r="CI162" s="227"/>
      <c r="CJ162" s="225"/>
      <c r="CK162" s="226"/>
      <c r="CL162" s="571"/>
      <c r="CM162" s="227"/>
      <c r="CN162" s="225"/>
      <c r="CO162" s="226"/>
      <c r="CP162" s="571"/>
      <c r="CQ162" s="227"/>
      <c r="CR162" s="225"/>
      <c r="CS162" s="226"/>
      <c r="CT162" s="571"/>
      <c r="CU162" s="227"/>
      <c r="CV162" s="225"/>
      <c r="CW162" s="226"/>
      <c r="CX162" s="571"/>
      <c r="CY162" s="227"/>
      <c r="CZ162" s="225"/>
      <c r="DA162" s="226"/>
      <c r="DB162" s="571"/>
      <c r="DC162" s="227"/>
      <c r="DD162" s="225"/>
      <c r="DE162" s="226"/>
      <c r="DF162" s="571"/>
      <c r="DG162" s="227"/>
      <c r="DH162" s="225"/>
      <c r="DI162" s="226"/>
      <c r="DJ162" s="571"/>
      <c r="DK162" s="227"/>
      <c r="DL162" s="225"/>
      <c r="DM162" s="226"/>
      <c r="DN162" s="571"/>
      <c r="DO162" s="227"/>
      <c r="DP162" s="225"/>
      <c r="DQ162" s="226"/>
      <c r="DR162" s="571"/>
      <c r="DS162" s="227"/>
      <c r="DT162" s="225"/>
      <c r="DU162" s="226"/>
      <c r="DV162" s="571"/>
      <c r="DW162" s="227"/>
      <c r="DX162" s="225"/>
      <c r="DY162" s="226"/>
      <c r="DZ162" s="571"/>
      <c r="EA162" s="227"/>
      <c r="EB162" s="225"/>
      <c r="EC162" s="226"/>
      <c r="ED162" s="571"/>
      <c r="EE162" s="227"/>
      <c r="EF162" s="225"/>
      <c r="EG162" s="226"/>
      <c r="EH162" s="571"/>
      <c r="EI162" s="227"/>
      <c r="EJ162" s="225"/>
      <c r="EK162" s="226"/>
      <c r="EL162" s="571"/>
      <c r="EM162" s="227"/>
      <c r="EN162" s="225"/>
      <c r="EO162" s="226"/>
      <c r="EP162" s="571"/>
      <c r="EQ162" s="227"/>
      <c r="ER162" s="225"/>
      <c r="ES162" s="226"/>
      <c r="ET162" s="571"/>
      <c r="EU162" s="227"/>
      <c r="EV162" s="225"/>
      <c r="EW162" s="226"/>
      <c r="EX162" s="571"/>
      <c r="EY162" s="227"/>
      <c r="EZ162" s="225"/>
      <c r="FA162" s="226"/>
      <c r="FB162" s="571"/>
      <c r="FC162" s="227"/>
      <c r="FD162" s="225"/>
      <c r="FE162" s="226"/>
      <c r="FF162" s="571"/>
      <c r="FG162" s="227"/>
      <c r="FH162" s="225"/>
      <c r="FI162" s="226"/>
      <c r="FJ162" s="571"/>
      <c r="FK162" s="227"/>
      <c r="FL162" s="225"/>
      <c r="FM162" s="226"/>
      <c r="FN162" s="571"/>
      <c r="FO162" s="227"/>
      <c r="FP162" s="225"/>
      <c r="FQ162" s="226"/>
      <c r="FR162" s="571"/>
      <c r="FS162" s="227"/>
      <c r="FT162" s="225"/>
      <c r="FU162" s="226"/>
      <c r="FV162" s="571"/>
      <c r="FW162" s="227"/>
      <c r="FX162" s="225"/>
      <c r="FY162" s="226"/>
      <c r="FZ162" s="571"/>
      <c r="GA162" s="227"/>
      <c r="GB162" s="225"/>
      <c r="GC162" s="226"/>
      <c r="GD162" s="571"/>
      <c r="GE162" s="227"/>
      <c r="GF162" s="225"/>
      <c r="GG162" s="226"/>
      <c r="GH162" s="571"/>
      <c r="GI162" s="227"/>
      <c r="GJ162" s="225"/>
      <c r="GK162" s="226"/>
      <c r="GL162" s="571"/>
      <c r="GM162" s="227"/>
      <c r="GN162" s="225"/>
      <c r="GO162" s="226"/>
      <c r="GP162" s="571"/>
      <c r="GQ162" s="227"/>
      <c r="GR162" s="225"/>
      <c r="GS162" s="226"/>
      <c r="GT162" s="571"/>
      <c r="GU162" s="227"/>
      <c r="GV162" s="225"/>
      <c r="GW162" s="226"/>
      <c r="GX162" s="571"/>
      <c r="GY162" s="227"/>
      <c r="GZ162" s="225"/>
      <c r="HA162" s="226"/>
      <c r="HB162" s="571"/>
      <c r="HC162" s="227"/>
      <c r="HD162" s="225"/>
      <c r="HE162" s="226"/>
      <c r="HF162" s="571"/>
      <c r="HG162" s="227"/>
      <c r="HH162" s="225"/>
      <c r="HI162" s="226"/>
      <c r="HJ162" s="571"/>
      <c r="HK162" s="227"/>
      <c r="HL162" s="225"/>
      <c r="HM162" s="226"/>
      <c r="HN162" s="571"/>
      <c r="HO162" s="227"/>
      <c r="HP162" s="225"/>
      <c r="HQ162" s="226"/>
      <c r="HR162" s="571"/>
      <c r="HS162" s="227"/>
      <c r="HT162" s="225"/>
      <c r="HU162" s="226"/>
      <c r="HV162" s="293"/>
      <c r="HW162" s="227"/>
      <c r="HX162" s="225"/>
      <c r="HY162" s="226"/>
      <c r="HZ162" s="293"/>
      <c r="IA162" s="227"/>
      <c r="IB162" s="225"/>
      <c r="IC162" s="226"/>
      <c r="ID162" s="338"/>
      <c r="IE162" s="227"/>
      <c r="IG162" s="708"/>
      <c r="IH162" s="705"/>
      <c r="II162" s="706"/>
      <c r="IK162" s="574" t="str">
        <f t="shared" si="41"/>
        <v/>
      </c>
      <c r="IL162" s="229" t="str">
        <f t="shared" si="43"/>
        <v/>
      </c>
      <c r="IM162" s="288" t="str">
        <f t="shared" si="44"/>
        <v/>
      </c>
      <c r="IN162" s="288" t="str">
        <f t="shared" si="45"/>
        <v/>
      </c>
    </row>
    <row r="163" spans="1:248" s="229" customFormat="1" ht="15.75" thickBot="1">
      <c r="A163" s="145" t="s">
        <v>390</v>
      </c>
      <c r="B163" s="266" t="s">
        <v>168</v>
      </c>
      <c r="C163" s="133">
        <v>1967</v>
      </c>
      <c r="D163" s="134">
        <f t="shared" si="42"/>
        <v>50</v>
      </c>
      <c r="E163" s="354" t="str">
        <f t="shared" si="35"/>
        <v>M06</v>
      </c>
      <c r="F163" s="225"/>
      <c r="G163" s="226"/>
      <c r="H163" s="571"/>
      <c r="I163" s="227"/>
      <c r="J163" s="225"/>
      <c r="K163" s="226"/>
      <c r="L163" s="571"/>
      <c r="M163" s="227"/>
      <c r="N163" s="225"/>
      <c r="O163" s="226"/>
      <c r="P163" s="571"/>
      <c r="Q163" s="227"/>
      <c r="R163" s="225"/>
      <c r="S163" s="226"/>
      <c r="T163" s="571"/>
      <c r="U163" s="227"/>
      <c r="V163" s="225"/>
      <c r="W163" s="226"/>
      <c r="X163" s="571"/>
      <c r="Y163" s="227"/>
      <c r="Z163" s="138"/>
      <c r="AA163" s="139"/>
      <c r="AB163" s="137"/>
      <c r="AC163" s="140"/>
      <c r="AD163" s="225"/>
      <c r="AE163" s="226"/>
      <c r="AF163" s="571"/>
      <c r="AG163" s="227"/>
      <c r="AH163" s="225"/>
      <c r="AI163" s="226"/>
      <c r="AJ163" s="571"/>
      <c r="AK163" s="227"/>
      <c r="AL163" s="225"/>
      <c r="AM163" s="226"/>
      <c r="AN163" s="571"/>
      <c r="AO163" s="227"/>
      <c r="AP163" s="225"/>
      <c r="AQ163" s="226"/>
      <c r="AR163" s="571"/>
      <c r="AS163" s="227"/>
      <c r="AT163" s="225"/>
      <c r="AU163" s="226"/>
      <c r="AV163" s="571"/>
      <c r="AW163" s="227"/>
      <c r="AX163" s="225"/>
      <c r="AY163" s="226"/>
      <c r="AZ163" s="571"/>
      <c r="BA163" s="227"/>
      <c r="BB163" s="225"/>
      <c r="BC163" s="226"/>
      <c r="BD163" s="571"/>
      <c r="BE163" s="227"/>
      <c r="BF163" s="266">
        <f t="shared" si="37"/>
        <v>51</v>
      </c>
      <c r="BG163" s="354" t="str">
        <f t="shared" si="36"/>
        <v>M06</v>
      </c>
      <c r="BH163" s="274"/>
      <c r="BI163" s="226"/>
      <c r="BJ163" s="571"/>
      <c r="BK163" s="227"/>
      <c r="BL163" s="225"/>
      <c r="BM163" s="226"/>
      <c r="BN163" s="571"/>
      <c r="BO163" s="227"/>
      <c r="BP163" s="225"/>
      <c r="BQ163" s="226"/>
      <c r="BR163" s="571"/>
      <c r="BS163" s="227"/>
      <c r="BT163" s="225"/>
      <c r="BU163" s="226"/>
      <c r="BV163" s="571"/>
      <c r="BW163" s="227"/>
      <c r="BX163" s="225"/>
      <c r="BY163" s="226"/>
      <c r="BZ163" s="571"/>
      <c r="CA163" s="227"/>
      <c r="CB163" s="225"/>
      <c r="CC163" s="226"/>
      <c r="CD163" s="571"/>
      <c r="CE163" s="227"/>
      <c r="CF163" s="225"/>
      <c r="CG163" s="226"/>
      <c r="CH163" s="571"/>
      <c r="CI163" s="227"/>
      <c r="CJ163" s="225"/>
      <c r="CK163" s="226"/>
      <c r="CL163" s="571"/>
      <c r="CM163" s="227"/>
      <c r="CN163" s="225"/>
      <c r="CO163" s="226"/>
      <c r="CP163" s="571"/>
      <c r="CQ163" s="227"/>
      <c r="CR163" s="225"/>
      <c r="CS163" s="226"/>
      <c r="CT163" s="571"/>
      <c r="CU163" s="227"/>
      <c r="CV163" s="225"/>
      <c r="CW163" s="226"/>
      <c r="CX163" s="571"/>
      <c r="CY163" s="227"/>
      <c r="CZ163" s="225"/>
      <c r="DA163" s="226"/>
      <c r="DB163" s="571"/>
      <c r="DC163" s="227"/>
      <c r="DD163" s="225"/>
      <c r="DE163" s="226"/>
      <c r="DF163" s="571"/>
      <c r="DG163" s="227"/>
      <c r="DH163" s="225"/>
      <c r="DI163" s="226"/>
      <c r="DJ163" s="571"/>
      <c r="DK163" s="227"/>
      <c r="DL163" s="225"/>
      <c r="DM163" s="226"/>
      <c r="DN163" s="571"/>
      <c r="DO163" s="227"/>
      <c r="DP163" s="225"/>
      <c r="DQ163" s="226"/>
      <c r="DR163" s="571"/>
      <c r="DS163" s="227"/>
      <c r="DT163" s="225"/>
      <c r="DU163" s="226"/>
      <c r="DV163" s="571"/>
      <c r="DW163" s="227"/>
      <c r="DX163" s="225"/>
      <c r="DY163" s="226"/>
      <c r="DZ163" s="571"/>
      <c r="EA163" s="227"/>
      <c r="EB163" s="225"/>
      <c r="EC163" s="226"/>
      <c r="ED163" s="571"/>
      <c r="EE163" s="227"/>
      <c r="EF163" s="225"/>
      <c r="EG163" s="226"/>
      <c r="EH163" s="571"/>
      <c r="EI163" s="227"/>
      <c r="EJ163" s="225"/>
      <c r="EK163" s="226"/>
      <c r="EL163" s="571"/>
      <c r="EM163" s="227"/>
      <c r="EN163" s="225"/>
      <c r="EO163" s="226"/>
      <c r="EP163" s="571"/>
      <c r="EQ163" s="227"/>
      <c r="ER163" s="225"/>
      <c r="ES163" s="226"/>
      <c r="ET163" s="571"/>
      <c r="EU163" s="227"/>
      <c r="EV163" s="225"/>
      <c r="EW163" s="226"/>
      <c r="EX163" s="571"/>
      <c r="EY163" s="227"/>
      <c r="EZ163" s="225"/>
      <c r="FA163" s="226"/>
      <c r="FB163" s="571"/>
      <c r="FC163" s="227"/>
      <c r="FD163" s="225"/>
      <c r="FE163" s="226"/>
      <c r="FF163" s="571"/>
      <c r="FG163" s="227"/>
      <c r="FH163" s="225"/>
      <c r="FI163" s="226"/>
      <c r="FJ163" s="571"/>
      <c r="FK163" s="227"/>
      <c r="FL163" s="225"/>
      <c r="FM163" s="226"/>
      <c r="FN163" s="571"/>
      <c r="FO163" s="227"/>
      <c r="FP163" s="225"/>
      <c r="FQ163" s="226"/>
      <c r="FR163" s="571"/>
      <c r="FS163" s="227"/>
      <c r="FT163" s="225"/>
      <c r="FU163" s="226"/>
      <c r="FV163" s="571"/>
      <c r="FW163" s="227"/>
      <c r="FX163" s="225"/>
      <c r="FY163" s="226"/>
      <c r="FZ163" s="571"/>
      <c r="GA163" s="227"/>
      <c r="GB163" s="225"/>
      <c r="GC163" s="226"/>
      <c r="GD163" s="571"/>
      <c r="GE163" s="227"/>
      <c r="GF163" s="225"/>
      <c r="GG163" s="226"/>
      <c r="GH163" s="571"/>
      <c r="GI163" s="227"/>
      <c r="GJ163" s="225"/>
      <c r="GK163" s="226"/>
      <c r="GL163" s="571"/>
      <c r="GM163" s="227"/>
      <c r="GN163" s="225"/>
      <c r="GO163" s="226"/>
      <c r="GP163" s="571"/>
      <c r="GQ163" s="227"/>
      <c r="GR163" s="225"/>
      <c r="GS163" s="226"/>
      <c r="GT163" s="571"/>
      <c r="GU163" s="227"/>
      <c r="GV163" s="225"/>
      <c r="GW163" s="226"/>
      <c r="GX163" s="571"/>
      <c r="GY163" s="227"/>
      <c r="GZ163" s="225"/>
      <c r="HA163" s="226"/>
      <c r="HB163" s="571"/>
      <c r="HC163" s="227"/>
      <c r="HD163" s="225"/>
      <c r="HE163" s="226"/>
      <c r="HF163" s="571"/>
      <c r="HG163" s="227"/>
      <c r="HH163" s="225"/>
      <c r="HI163" s="226"/>
      <c r="HJ163" s="571"/>
      <c r="HK163" s="227"/>
      <c r="HL163" s="225"/>
      <c r="HM163" s="226"/>
      <c r="HN163" s="571"/>
      <c r="HO163" s="227"/>
      <c r="HP163" s="225"/>
      <c r="HQ163" s="226"/>
      <c r="HR163" s="571"/>
      <c r="HS163" s="227"/>
      <c r="HT163" s="225"/>
      <c r="HU163" s="226"/>
      <c r="HV163" s="293"/>
      <c r="HW163" s="227"/>
      <c r="HX163" s="225"/>
      <c r="HY163" s="226"/>
      <c r="HZ163" s="293"/>
      <c r="IA163" s="227"/>
      <c r="IB163" s="225"/>
      <c r="IC163" s="226"/>
      <c r="ID163" s="338"/>
      <c r="IE163" s="227"/>
      <c r="IG163" s="708"/>
      <c r="IH163" s="705"/>
      <c r="II163" s="706"/>
      <c r="IK163" s="574" t="str">
        <f t="shared" si="41"/>
        <v/>
      </c>
      <c r="IL163" s="229" t="str">
        <f t="shared" si="43"/>
        <v/>
      </c>
      <c r="IM163" s="294" t="str">
        <f t="shared" si="44"/>
        <v/>
      </c>
      <c r="IN163" s="294" t="str">
        <f t="shared" si="45"/>
        <v/>
      </c>
    </row>
    <row r="164" spans="1:248" s="229" customFormat="1" ht="15.75" thickBot="1">
      <c r="A164" s="145" t="s">
        <v>390</v>
      </c>
      <c r="B164" s="266" t="s">
        <v>168</v>
      </c>
      <c r="C164" s="133">
        <v>1967</v>
      </c>
      <c r="D164" s="134">
        <f t="shared" si="42"/>
        <v>50</v>
      </c>
      <c r="E164" s="354" t="str">
        <f t="shared" si="35"/>
        <v>M06</v>
      </c>
      <c r="F164" s="225"/>
      <c r="G164" s="226"/>
      <c r="H164" s="571"/>
      <c r="I164" s="227"/>
      <c r="J164" s="225"/>
      <c r="K164" s="226"/>
      <c r="L164" s="571"/>
      <c r="M164" s="227"/>
      <c r="N164" s="225"/>
      <c r="O164" s="226"/>
      <c r="P164" s="571"/>
      <c r="Q164" s="227"/>
      <c r="R164" s="225"/>
      <c r="S164" s="226"/>
      <c r="T164" s="571"/>
      <c r="U164" s="227"/>
      <c r="V164" s="225"/>
      <c r="W164" s="226"/>
      <c r="X164" s="571"/>
      <c r="Y164" s="227"/>
      <c r="Z164" s="138"/>
      <c r="AA164" s="139"/>
      <c r="AB164" s="137"/>
      <c r="AC164" s="140"/>
      <c r="AD164" s="225"/>
      <c r="AE164" s="226"/>
      <c r="AF164" s="571"/>
      <c r="AG164" s="227"/>
      <c r="AH164" s="225"/>
      <c r="AI164" s="226"/>
      <c r="AJ164" s="571"/>
      <c r="AK164" s="227"/>
      <c r="AL164" s="225"/>
      <c r="AM164" s="226"/>
      <c r="AN164" s="571"/>
      <c r="AO164" s="227"/>
      <c r="AP164" s="225"/>
      <c r="AQ164" s="226"/>
      <c r="AR164" s="571"/>
      <c r="AS164" s="227"/>
      <c r="AT164" s="225"/>
      <c r="AU164" s="226"/>
      <c r="AV164" s="571"/>
      <c r="AW164" s="227"/>
      <c r="AX164" s="225"/>
      <c r="AY164" s="226"/>
      <c r="AZ164" s="571"/>
      <c r="BA164" s="227"/>
      <c r="BB164" s="225"/>
      <c r="BC164" s="226"/>
      <c r="BD164" s="571"/>
      <c r="BE164" s="227"/>
      <c r="BF164" s="266">
        <f t="shared" ref="BF164:BF203" si="46">2018-C164</f>
        <v>51</v>
      </c>
      <c r="BG164" s="354" t="str">
        <f t="shared" si="36"/>
        <v>M06</v>
      </c>
      <c r="BH164" s="274"/>
      <c r="BI164" s="226"/>
      <c r="BJ164" s="571"/>
      <c r="BK164" s="227"/>
      <c r="BL164" s="225"/>
      <c r="BM164" s="226"/>
      <c r="BN164" s="571"/>
      <c r="BO164" s="227"/>
      <c r="BP164" s="225"/>
      <c r="BQ164" s="226"/>
      <c r="BR164" s="571"/>
      <c r="BS164" s="227"/>
      <c r="BT164" s="225"/>
      <c r="BU164" s="226"/>
      <c r="BV164" s="571"/>
      <c r="BW164" s="227"/>
      <c r="BX164" s="225"/>
      <c r="BY164" s="226"/>
      <c r="BZ164" s="571"/>
      <c r="CA164" s="227"/>
      <c r="CB164" s="225"/>
      <c r="CC164" s="226"/>
      <c r="CD164" s="571"/>
      <c r="CE164" s="227"/>
      <c r="CF164" s="225"/>
      <c r="CG164" s="226"/>
      <c r="CH164" s="571"/>
      <c r="CI164" s="227"/>
      <c r="CJ164" s="225"/>
      <c r="CK164" s="226"/>
      <c r="CL164" s="571"/>
      <c r="CM164" s="227"/>
      <c r="CN164" s="225"/>
      <c r="CO164" s="226"/>
      <c r="CP164" s="571"/>
      <c r="CQ164" s="227"/>
      <c r="CR164" s="225"/>
      <c r="CS164" s="226"/>
      <c r="CT164" s="571"/>
      <c r="CU164" s="227"/>
      <c r="CV164" s="225"/>
      <c r="CW164" s="226"/>
      <c r="CX164" s="571"/>
      <c r="CY164" s="227"/>
      <c r="CZ164" s="225"/>
      <c r="DA164" s="226"/>
      <c r="DB164" s="571"/>
      <c r="DC164" s="227"/>
      <c r="DD164" s="225"/>
      <c r="DE164" s="226"/>
      <c r="DF164" s="571"/>
      <c r="DG164" s="227"/>
      <c r="DH164" s="225"/>
      <c r="DI164" s="226"/>
      <c r="DJ164" s="571"/>
      <c r="DK164" s="227"/>
      <c r="DL164" s="225"/>
      <c r="DM164" s="226"/>
      <c r="DN164" s="571"/>
      <c r="DO164" s="227"/>
      <c r="DP164" s="225"/>
      <c r="DQ164" s="226"/>
      <c r="DR164" s="571"/>
      <c r="DS164" s="227"/>
      <c r="DT164" s="225"/>
      <c r="DU164" s="226"/>
      <c r="DV164" s="571"/>
      <c r="DW164" s="227"/>
      <c r="DX164" s="225"/>
      <c r="DY164" s="226"/>
      <c r="DZ164" s="571"/>
      <c r="EA164" s="227"/>
      <c r="EB164" s="225"/>
      <c r="EC164" s="226"/>
      <c r="ED164" s="571"/>
      <c r="EE164" s="227"/>
      <c r="EF164" s="225"/>
      <c r="EG164" s="226"/>
      <c r="EH164" s="571"/>
      <c r="EI164" s="227"/>
      <c r="EJ164" s="225"/>
      <c r="EK164" s="226"/>
      <c r="EL164" s="571"/>
      <c r="EM164" s="227"/>
      <c r="EN164" s="225"/>
      <c r="EO164" s="226"/>
      <c r="EP164" s="571"/>
      <c r="EQ164" s="227"/>
      <c r="ER164" s="225"/>
      <c r="ES164" s="226"/>
      <c r="ET164" s="571"/>
      <c r="EU164" s="227"/>
      <c r="EV164" s="225"/>
      <c r="EW164" s="226"/>
      <c r="EX164" s="571"/>
      <c r="EY164" s="227"/>
      <c r="EZ164" s="225"/>
      <c r="FA164" s="226"/>
      <c r="FB164" s="571"/>
      <c r="FC164" s="227"/>
      <c r="FD164" s="225"/>
      <c r="FE164" s="226"/>
      <c r="FF164" s="571"/>
      <c r="FG164" s="227"/>
      <c r="FH164" s="225"/>
      <c r="FI164" s="226"/>
      <c r="FJ164" s="571"/>
      <c r="FK164" s="227"/>
      <c r="FL164" s="225"/>
      <c r="FM164" s="226"/>
      <c r="FN164" s="571"/>
      <c r="FO164" s="227"/>
      <c r="FP164" s="225"/>
      <c r="FQ164" s="226"/>
      <c r="FR164" s="571"/>
      <c r="FS164" s="227"/>
      <c r="FT164" s="225"/>
      <c r="FU164" s="226"/>
      <c r="FV164" s="571"/>
      <c r="FW164" s="227"/>
      <c r="FX164" s="225"/>
      <c r="FY164" s="226"/>
      <c r="FZ164" s="571"/>
      <c r="GA164" s="227"/>
      <c r="GB164" s="225"/>
      <c r="GC164" s="226"/>
      <c r="GD164" s="571"/>
      <c r="GE164" s="227"/>
      <c r="GF164" s="225"/>
      <c r="GG164" s="226"/>
      <c r="GH164" s="571"/>
      <c r="GI164" s="227"/>
      <c r="GJ164" s="225"/>
      <c r="GK164" s="226"/>
      <c r="GL164" s="571"/>
      <c r="GM164" s="227"/>
      <c r="GN164" s="225"/>
      <c r="GO164" s="226"/>
      <c r="GP164" s="571"/>
      <c r="GQ164" s="227"/>
      <c r="GR164" s="225"/>
      <c r="GS164" s="226"/>
      <c r="GT164" s="571"/>
      <c r="GU164" s="227"/>
      <c r="GV164" s="225"/>
      <c r="GW164" s="226"/>
      <c r="GX164" s="571"/>
      <c r="GY164" s="227"/>
      <c r="GZ164" s="225"/>
      <c r="HA164" s="226"/>
      <c r="HB164" s="571"/>
      <c r="HC164" s="227"/>
      <c r="HD164" s="225"/>
      <c r="HE164" s="226"/>
      <c r="HF164" s="571"/>
      <c r="HG164" s="227"/>
      <c r="HH164" s="225"/>
      <c r="HI164" s="226"/>
      <c r="HJ164" s="571"/>
      <c r="HK164" s="227"/>
      <c r="HL164" s="225"/>
      <c r="HM164" s="226"/>
      <c r="HN164" s="571"/>
      <c r="HO164" s="227"/>
      <c r="HP164" s="225"/>
      <c r="HQ164" s="226"/>
      <c r="HR164" s="571"/>
      <c r="HS164" s="227"/>
      <c r="HT164" s="225"/>
      <c r="HU164" s="226"/>
      <c r="HV164" s="293"/>
      <c r="HW164" s="227"/>
      <c r="HX164" s="225"/>
      <c r="HY164" s="226"/>
      <c r="HZ164" s="293"/>
      <c r="IA164" s="227"/>
      <c r="IB164" s="225"/>
      <c r="IC164" s="226"/>
      <c r="ID164" s="338"/>
      <c r="IE164" s="227"/>
      <c r="IG164" s="708"/>
      <c r="IH164" s="705"/>
      <c r="II164" s="706"/>
      <c r="IK164" s="574" t="str">
        <f t="shared" si="41"/>
        <v/>
      </c>
      <c r="IL164" s="229" t="str">
        <f t="shared" si="43"/>
        <v/>
      </c>
      <c r="IM164" s="294" t="str">
        <f t="shared" si="44"/>
        <v/>
      </c>
      <c r="IN164" s="294" t="str">
        <f t="shared" si="45"/>
        <v/>
      </c>
    </row>
    <row r="165" spans="1:248" s="229" customFormat="1" ht="15.75" thickBot="1">
      <c r="A165" s="146" t="s">
        <v>390</v>
      </c>
      <c r="B165" s="265" t="s">
        <v>168</v>
      </c>
      <c r="C165" s="135">
        <v>1967</v>
      </c>
      <c r="D165" s="136">
        <f t="shared" si="42"/>
        <v>50</v>
      </c>
      <c r="E165" s="353" t="str">
        <f t="shared" si="35"/>
        <v>M06</v>
      </c>
      <c r="F165" s="230"/>
      <c r="G165" s="232"/>
      <c r="H165" s="231"/>
      <c r="I165" s="233"/>
      <c r="J165" s="230"/>
      <c r="K165" s="232"/>
      <c r="L165" s="231"/>
      <c r="M165" s="233"/>
      <c r="N165" s="230"/>
      <c r="O165" s="232"/>
      <c r="P165" s="231"/>
      <c r="Q165" s="233"/>
      <c r="R165" s="230"/>
      <c r="S165" s="232"/>
      <c r="T165" s="231"/>
      <c r="U165" s="233"/>
      <c r="V165" s="230"/>
      <c r="W165" s="232"/>
      <c r="X165" s="231"/>
      <c r="Y165" s="233"/>
      <c r="Z165" s="176"/>
      <c r="AA165" s="178"/>
      <c r="AB165" s="177"/>
      <c r="AC165" s="179"/>
      <c r="AD165" s="230"/>
      <c r="AE165" s="232"/>
      <c r="AF165" s="231"/>
      <c r="AG165" s="233"/>
      <c r="AH165" s="230"/>
      <c r="AI165" s="232"/>
      <c r="AJ165" s="231"/>
      <c r="AK165" s="233"/>
      <c r="AL165" s="230"/>
      <c r="AM165" s="232"/>
      <c r="AN165" s="231"/>
      <c r="AO165" s="233"/>
      <c r="AP165" s="230"/>
      <c r="AQ165" s="232"/>
      <c r="AR165" s="231"/>
      <c r="AS165" s="233"/>
      <c r="AT165" s="230"/>
      <c r="AU165" s="232"/>
      <c r="AV165" s="231"/>
      <c r="AW165" s="233"/>
      <c r="AX165" s="230"/>
      <c r="AY165" s="232"/>
      <c r="AZ165" s="231"/>
      <c r="BA165" s="233"/>
      <c r="BB165" s="230"/>
      <c r="BC165" s="232"/>
      <c r="BD165" s="231"/>
      <c r="BE165" s="233"/>
      <c r="BF165" s="265">
        <f t="shared" si="46"/>
        <v>51</v>
      </c>
      <c r="BG165" s="353" t="str">
        <f t="shared" si="36"/>
        <v>M06</v>
      </c>
      <c r="BH165" s="469"/>
      <c r="BI165" s="232"/>
      <c r="BJ165" s="231"/>
      <c r="BK165" s="233"/>
      <c r="BL165" s="230"/>
      <c r="BM165" s="232"/>
      <c r="BN165" s="231"/>
      <c r="BO165" s="233"/>
      <c r="BP165" s="230"/>
      <c r="BQ165" s="232"/>
      <c r="BR165" s="231"/>
      <c r="BS165" s="233"/>
      <c r="BT165" s="230"/>
      <c r="BU165" s="232"/>
      <c r="BV165" s="231"/>
      <c r="BW165" s="233"/>
      <c r="BX165" s="230"/>
      <c r="BY165" s="232"/>
      <c r="BZ165" s="231"/>
      <c r="CA165" s="233"/>
      <c r="CB165" s="230"/>
      <c r="CC165" s="232"/>
      <c r="CD165" s="231"/>
      <c r="CE165" s="233"/>
      <c r="CF165" s="230"/>
      <c r="CG165" s="232"/>
      <c r="CH165" s="231"/>
      <c r="CI165" s="233"/>
      <c r="CJ165" s="230"/>
      <c r="CK165" s="232"/>
      <c r="CL165" s="231"/>
      <c r="CM165" s="233"/>
      <c r="CN165" s="230"/>
      <c r="CO165" s="232"/>
      <c r="CP165" s="231"/>
      <c r="CQ165" s="233"/>
      <c r="CR165" s="230"/>
      <c r="CS165" s="232"/>
      <c r="CT165" s="231"/>
      <c r="CU165" s="233"/>
      <c r="CV165" s="230"/>
      <c r="CW165" s="232"/>
      <c r="CX165" s="231"/>
      <c r="CY165" s="233"/>
      <c r="CZ165" s="230"/>
      <c r="DA165" s="232"/>
      <c r="DB165" s="231"/>
      <c r="DC165" s="233"/>
      <c r="DD165" s="230"/>
      <c r="DE165" s="232"/>
      <c r="DF165" s="231"/>
      <c r="DG165" s="233"/>
      <c r="DH165" s="230"/>
      <c r="DI165" s="232"/>
      <c r="DJ165" s="231"/>
      <c r="DK165" s="233"/>
      <c r="DL165" s="230"/>
      <c r="DM165" s="232"/>
      <c r="DN165" s="231"/>
      <c r="DO165" s="233"/>
      <c r="DP165" s="230"/>
      <c r="DQ165" s="232"/>
      <c r="DR165" s="231"/>
      <c r="DS165" s="233"/>
      <c r="DT165" s="230"/>
      <c r="DU165" s="232"/>
      <c r="DV165" s="231"/>
      <c r="DW165" s="233"/>
      <c r="DX165" s="230"/>
      <c r="DY165" s="232"/>
      <c r="DZ165" s="231"/>
      <c r="EA165" s="233"/>
      <c r="EB165" s="230"/>
      <c r="EC165" s="232"/>
      <c r="ED165" s="231"/>
      <c r="EE165" s="233"/>
      <c r="EF165" s="230"/>
      <c r="EG165" s="232"/>
      <c r="EH165" s="231"/>
      <c r="EI165" s="233"/>
      <c r="EJ165" s="230"/>
      <c r="EK165" s="232"/>
      <c r="EL165" s="231"/>
      <c r="EM165" s="233"/>
      <c r="EN165" s="230"/>
      <c r="EO165" s="232"/>
      <c r="EP165" s="231"/>
      <c r="EQ165" s="233"/>
      <c r="ER165" s="230"/>
      <c r="ES165" s="232"/>
      <c r="ET165" s="231"/>
      <c r="EU165" s="233"/>
      <c r="EV165" s="230"/>
      <c r="EW165" s="232"/>
      <c r="EX165" s="231"/>
      <c r="EY165" s="233"/>
      <c r="EZ165" s="230"/>
      <c r="FA165" s="232"/>
      <c r="FB165" s="231"/>
      <c r="FC165" s="233"/>
      <c r="FD165" s="230"/>
      <c r="FE165" s="232"/>
      <c r="FF165" s="231"/>
      <c r="FG165" s="233"/>
      <c r="FH165" s="230"/>
      <c r="FI165" s="232"/>
      <c r="FJ165" s="231"/>
      <c r="FK165" s="233"/>
      <c r="FL165" s="230"/>
      <c r="FM165" s="232"/>
      <c r="FN165" s="231"/>
      <c r="FO165" s="233"/>
      <c r="FP165" s="230"/>
      <c r="FQ165" s="232"/>
      <c r="FR165" s="231"/>
      <c r="FS165" s="233"/>
      <c r="FT165" s="230"/>
      <c r="FU165" s="232"/>
      <c r="FV165" s="231"/>
      <c r="FW165" s="233"/>
      <c r="FX165" s="230"/>
      <c r="FY165" s="232"/>
      <c r="FZ165" s="231"/>
      <c r="GA165" s="233"/>
      <c r="GB165" s="230"/>
      <c r="GC165" s="232"/>
      <c r="GD165" s="231"/>
      <c r="GE165" s="233"/>
      <c r="GF165" s="230"/>
      <c r="GG165" s="232"/>
      <c r="GH165" s="231"/>
      <c r="GI165" s="233"/>
      <c r="GJ165" s="230"/>
      <c r="GK165" s="232"/>
      <c r="GL165" s="231"/>
      <c r="GM165" s="233"/>
      <c r="GN165" s="230"/>
      <c r="GO165" s="232"/>
      <c r="GP165" s="231"/>
      <c r="GQ165" s="233"/>
      <c r="GR165" s="230"/>
      <c r="GS165" s="232"/>
      <c r="GT165" s="231"/>
      <c r="GU165" s="233"/>
      <c r="GV165" s="230"/>
      <c r="GW165" s="232"/>
      <c r="GX165" s="231"/>
      <c r="GY165" s="233"/>
      <c r="GZ165" s="230"/>
      <c r="HA165" s="232"/>
      <c r="HB165" s="231"/>
      <c r="HC165" s="233"/>
      <c r="HD165" s="230"/>
      <c r="HE165" s="232"/>
      <c r="HF165" s="231"/>
      <c r="HG165" s="233"/>
      <c r="HH165" s="230"/>
      <c r="HI165" s="232"/>
      <c r="HJ165" s="231"/>
      <c r="HK165" s="233"/>
      <c r="HL165" s="230"/>
      <c r="HM165" s="232"/>
      <c r="HN165" s="231"/>
      <c r="HO165" s="233"/>
      <c r="HP165" s="230"/>
      <c r="HQ165" s="232"/>
      <c r="HR165" s="231"/>
      <c r="HS165" s="233"/>
      <c r="HT165" s="230"/>
      <c r="HU165" s="232"/>
      <c r="HV165" s="231"/>
      <c r="HW165" s="233"/>
      <c r="HX165" s="230"/>
      <c r="HY165" s="232"/>
      <c r="HZ165" s="231"/>
      <c r="IA165" s="233"/>
      <c r="IB165" s="230"/>
      <c r="IC165" s="232"/>
      <c r="ID165" s="231"/>
      <c r="IE165" s="233"/>
      <c r="IG165" s="708"/>
      <c r="IH165" s="705"/>
      <c r="II165" s="706"/>
      <c r="IK165" s="574" t="str">
        <f t="shared" si="41"/>
        <v/>
      </c>
      <c r="IL165" s="229" t="str">
        <f t="shared" si="43"/>
        <v/>
      </c>
      <c r="IM165" s="294" t="str">
        <f t="shared" si="44"/>
        <v/>
      </c>
      <c r="IN165" s="294" t="str">
        <f t="shared" si="45"/>
        <v/>
      </c>
    </row>
    <row r="166" spans="1:248" s="141" customFormat="1" ht="15.75" thickBot="1">
      <c r="A166" s="149" t="s">
        <v>330</v>
      </c>
      <c r="B166" s="218" t="s">
        <v>167</v>
      </c>
      <c r="C166" s="152">
        <v>1952</v>
      </c>
      <c r="D166" s="236">
        <f t="shared" si="42"/>
        <v>65</v>
      </c>
      <c r="E166" s="352" t="str">
        <f t="shared" si="35"/>
        <v>M09</v>
      </c>
      <c r="F166" s="153"/>
      <c r="G166" s="154"/>
      <c r="H166" s="150"/>
      <c r="I166" s="155"/>
      <c r="J166" s="153"/>
      <c r="K166" s="154"/>
      <c r="L166" s="150"/>
      <c r="M166" s="155"/>
      <c r="N166" s="153"/>
      <c r="O166" s="154"/>
      <c r="P166" s="150"/>
      <c r="Q166" s="155"/>
      <c r="R166" s="153"/>
      <c r="S166" s="154"/>
      <c r="T166" s="150"/>
      <c r="U166" s="155"/>
      <c r="V166" s="153"/>
      <c r="W166" s="154"/>
      <c r="X166" s="150"/>
      <c r="Y166" s="155"/>
      <c r="Z166" s="153"/>
      <c r="AA166" s="154"/>
      <c r="AB166" s="150"/>
      <c r="AC166" s="155"/>
      <c r="AD166" s="153"/>
      <c r="AE166" s="154"/>
      <c r="AF166" s="150"/>
      <c r="AG166" s="155"/>
      <c r="AH166" s="153"/>
      <c r="AI166" s="154"/>
      <c r="AJ166" s="150"/>
      <c r="AK166" s="155"/>
      <c r="AL166" s="153"/>
      <c r="AM166" s="154"/>
      <c r="AN166" s="150"/>
      <c r="AO166" s="155"/>
      <c r="AP166" s="153"/>
      <c r="AQ166" s="154"/>
      <c r="AR166" s="150"/>
      <c r="AS166" s="155"/>
      <c r="AT166" s="153"/>
      <c r="AU166" s="154"/>
      <c r="AV166" s="150"/>
      <c r="AW166" s="155"/>
      <c r="AX166" s="153"/>
      <c r="AY166" s="154"/>
      <c r="AZ166" s="150"/>
      <c r="BA166" s="155"/>
      <c r="BB166" s="153"/>
      <c r="BC166" s="154"/>
      <c r="BD166" s="150"/>
      <c r="BE166" s="155"/>
      <c r="BF166" s="240">
        <f t="shared" si="46"/>
        <v>66</v>
      </c>
      <c r="BG166" s="352" t="str">
        <f t="shared" si="36"/>
        <v>M09</v>
      </c>
      <c r="BH166" s="317"/>
      <c r="BI166" s="154"/>
      <c r="BJ166" s="150"/>
      <c r="BK166" s="155"/>
      <c r="BL166" s="153"/>
      <c r="BM166" s="154"/>
      <c r="BN166" s="150"/>
      <c r="BO166" s="155"/>
      <c r="BP166" s="153"/>
      <c r="BQ166" s="154"/>
      <c r="BR166" s="150"/>
      <c r="BS166" s="155"/>
      <c r="BT166" s="153"/>
      <c r="BU166" s="154"/>
      <c r="BV166" s="150"/>
      <c r="BW166" s="155"/>
      <c r="BX166" s="153"/>
      <c r="BY166" s="154"/>
      <c r="BZ166" s="150"/>
      <c r="CA166" s="155"/>
      <c r="CB166" s="153"/>
      <c r="CC166" s="154"/>
      <c r="CD166" s="150"/>
      <c r="CE166" s="155"/>
      <c r="CF166" s="153"/>
      <c r="CG166" s="154"/>
      <c r="CH166" s="150"/>
      <c r="CI166" s="155"/>
      <c r="CJ166" s="153"/>
      <c r="CK166" s="154"/>
      <c r="CL166" s="150"/>
      <c r="CM166" s="155"/>
      <c r="CN166" s="153"/>
      <c r="CO166" s="154"/>
      <c r="CP166" s="150"/>
      <c r="CQ166" s="155"/>
      <c r="CR166" s="153"/>
      <c r="CS166" s="154"/>
      <c r="CT166" s="150"/>
      <c r="CU166" s="155"/>
      <c r="CV166" s="153"/>
      <c r="CW166" s="154"/>
      <c r="CX166" s="150"/>
      <c r="CY166" s="155"/>
      <c r="CZ166" s="153"/>
      <c r="DA166" s="154"/>
      <c r="DB166" s="150"/>
      <c r="DC166" s="155"/>
      <c r="DD166" s="153"/>
      <c r="DE166" s="154"/>
      <c r="DF166" s="150"/>
      <c r="DG166" s="155"/>
      <c r="DH166" s="153"/>
      <c r="DI166" s="154"/>
      <c r="DJ166" s="150"/>
      <c r="DK166" s="155"/>
      <c r="DL166" s="153"/>
      <c r="DM166" s="154"/>
      <c r="DN166" s="150"/>
      <c r="DO166" s="155"/>
      <c r="DP166" s="153"/>
      <c r="DQ166" s="154"/>
      <c r="DR166" s="150"/>
      <c r="DS166" s="155"/>
      <c r="DT166" s="153"/>
      <c r="DU166" s="154"/>
      <c r="DV166" s="150"/>
      <c r="DW166" s="155"/>
      <c r="DX166" s="153"/>
      <c r="DY166" s="154"/>
      <c r="DZ166" s="150"/>
      <c r="EA166" s="155"/>
      <c r="EB166" s="153"/>
      <c r="EC166" s="154"/>
      <c r="ED166" s="150"/>
      <c r="EE166" s="155"/>
      <c r="EF166" s="153"/>
      <c r="EG166" s="154"/>
      <c r="EH166" s="150"/>
      <c r="EI166" s="155"/>
      <c r="EJ166" s="153"/>
      <c r="EK166" s="154"/>
      <c r="EL166" s="150"/>
      <c r="EM166" s="155"/>
      <c r="EN166" s="153"/>
      <c r="EO166" s="154"/>
      <c r="EP166" s="150"/>
      <c r="EQ166" s="155"/>
      <c r="ER166" s="153"/>
      <c r="ES166" s="154"/>
      <c r="ET166" s="150"/>
      <c r="EU166" s="155"/>
      <c r="EV166" s="153"/>
      <c r="EW166" s="154"/>
      <c r="EX166" s="150"/>
      <c r="EY166" s="155"/>
      <c r="EZ166" s="153"/>
      <c r="FA166" s="154"/>
      <c r="FB166" s="150"/>
      <c r="FC166" s="155"/>
      <c r="FD166" s="153"/>
      <c r="FE166" s="154"/>
      <c r="FF166" s="150"/>
      <c r="FG166" s="155"/>
      <c r="FH166" s="153"/>
      <c r="FI166" s="154"/>
      <c r="FJ166" s="150"/>
      <c r="FK166" s="155"/>
      <c r="FL166" s="153"/>
      <c r="FM166" s="154"/>
      <c r="FN166" s="150"/>
      <c r="FO166" s="155"/>
      <c r="FP166" s="153"/>
      <c r="FQ166" s="154"/>
      <c r="FR166" s="150"/>
      <c r="FS166" s="155"/>
      <c r="FT166" s="153"/>
      <c r="FU166" s="154"/>
      <c r="FV166" s="150"/>
      <c r="FW166" s="155"/>
      <c r="FX166" s="153"/>
      <c r="FY166" s="154"/>
      <c r="FZ166" s="150"/>
      <c r="GA166" s="155"/>
      <c r="GB166" s="153"/>
      <c r="GC166" s="154"/>
      <c r="GD166" s="150"/>
      <c r="GE166" s="155"/>
      <c r="GF166" s="153"/>
      <c r="GG166" s="154"/>
      <c r="GH166" s="150"/>
      <c r="GI166" s="155"/>
      <c r="GJ166" s="153"/>
      <c r="GK166" s="154"/>
      <c r="GL166" s="150"/>
      <c r="GM166" s="155"/>
      <c r="GN166" s="153"/>
      <c r="GO166" s="154"/>
      <c r="GP166" s="150"/>
      <c r="GQ166" s="155"/>
      <c r="GR166" s="153"/>
      <c r="GS166" s="154"/>
      <c r="GT166" s="150"/>
      <c r="GU166" s="155"/>
      <c r="GV166" s="153"/>
      <c r="GW166" s="154"/>
      <c r="GX166" s="150"/>
      <c r="GY166" s="155"/>
      <c r="GZ166" s="153"/>
      <c r="HA166" s="154"/>
      <c r="HB166" s="150"/>
      <c r="HC166" s="155"/>
      <c r="HD166" s="153"/>
      <c r="HE166" s="154"/>
      <c r="HF166" s="150"/>
      <c r="HG166" s="155"/>
      <c r="HH166" s="153"/>
      <c r="HI166" s="154"/>
      <c r="HJ166" s="150"/>
      <c r="HK166" s="155"/>
      <c r="HL166" s="153"/>
      <c r="HM166" s="154"/>
      <c r="HN166" s="150"/>
      <c r="HO166" s="155"/>
      <c r="HP166" s="153"/>
      <c r="HQ166" s="154"/>
      <c r="HR166" s="150"/>
      <c r="HS166" s="155"/>
      <c r="HT166" s="153"/>
      <c r="HU166" s="154"/>
      <c r="HV166" s="150"/>
      <c r="HW166" s="155"/>
      <c r="HX166" s="153"/>
      <c r="HY166" s="154"/>
      <c r="HZ166" s="150"/>
      <c r="IA166" s="155"/>
      <c r="IB166" s="153"/>
      <c r="IC166" s="154"/>
      <c r="ID166" s="150"/>
      <c r="IE166" s="155"/>
      <c r="IG166" s="708" t="str">
        <f>IF(ISERROR(VLOOKUP(MAX(IK166:IK169),IK166:IN169,4,FALSE)),"",VLOOKUP(MAX(IK166:IK169),IK166:IN169,4,FALSE))</f>
        <v/>
      </c>
      <c r="IH166" s="705" t="str">
        <f>IF(ISERROR(VLOOKUP(MAX(IK166:IK169),IK166:IN169,3,FALSE)),"",VLOOKUP(MAX(IK166:IK169),IK166:IN169,3,FALSE))</f>
        <v/>
      </c>
      <c r="II166" s="706" t="str">
        <f>IF(MAX(IK166:IK169)=0,"",MAX(IK166:IK169))</f>
        <v/>
      </c>
      <c r="IK166" s="574" t="str">
        <f t="shared" si="41"/>
        <v/>
      </c>
      <c r="IL166" s="229" t="str">
        <f t="shared" si="43"/>
        <v/>
      </c>
      <c r="IM166" s="224" t="str">
        <f t="shared" si="44"/>
        <v/>
      </c>
      <c r="IN166" s="224" t="str">
        <f t="shared" si="45"/>
        <v/>
      </c>
    </row>
    <row r="167" spans="1:248" s="141" customFormat="1" ht="15.75" thickBot="1">
      <c r="A167" s="145" t="s">
        <v>330</v>
      </c>
      <c r="B167" s="266" t="s">
        <v>167</v>
      </c>
      <c r="C167" s="133">
        <v>1952</v>
      </c>
      <c r="D167" s="134">
        <f t="shared" si="42"/>
        <v>65</v>
      </c>
      <c r="E167" s="354" t="str">
        <f t="shared" si="35"/>
        <v>M09</v>
      </c>
      <c r="F167" s="138"/>
      <c r="G167" s="139"/>
      <c r="H167" s="137"/>
      <c r="I167" s="140"/>
      <c r="J167" s="138"/>
      <c r="K167" s="139"/>
      <c r="L167" s="137"/>
      <c r="M167" s="140"/>
      <c r="N167" s="138"/>
      <c r="O167" s="139"/>
      <c r="P167" s="137"/>
      <c r="Q167" s="140"/>
      <c r="R167" s="138"/>
      <c r="S167" s="139"/>
      <c r="T167" s="137"/>
      <c r="U167" s="140"/>
      <c r="V167" s="138"/>
      <c r="W167" s="139"/>
      <c r="X167" s="137"/>
      <c r="Y167" s="140"/>
      <c r="Z167" s="138"/>
      <c r="AA167" s="139"/>
      <c r="AB167" s="137"/>
      <c r="AC167" s="140"/>
      <c r="AD167" s="138"/>
      <c r="AE167" s="139"/>
      <c r="AF167" s="137"/>
      <c r="AG167" s="140"/>
      <c r="AH167" s="138"/>
      <c r="AI167" s="139"/>
      <c r="AJ167" s="137"/>
      <c r="AK167" s="140"/>
      <c r="AL167" s="138"/>
      <c r="AM167" s="139"/>
      <c r="AN167" s="137"/>
      <c r="AO167" s="140"/>
      <c r="AP167" s="138"/>
      <c r="AQ167" s="139"/>
      <c r="AR167" s="137"/>
      <c r="AS167" s="140"/>
      <c r="AT167" s="138"/>
      <c r="AU167" s="139"/>
      <c r="AV167" s="137"/>
      <c r="AW167" s="140"/>
      <c r="AX167" s="138"/>
      <c r="AY167" s="139"/>
      <c r="AZ167" s="137"/>
      <c r="BA167" s="140"/>
      <c r="BB167" s="138"/>
      <c r="BC167" s="139"/>
      <c r="BD167" s="137"/>
      <c r="BE167" s="140"/>
      <c r="BF167" s="266">
        <f t="shared" si="46"/>
        <v>66</v>
      </c>
      <c r="BG167" s="354" t="str">
        <f t="shared" si="36"/>
        <v>M09</v>
      </c>
      <c r="BH167" s="334"/>
      <c r="BI167" s="139"/>
      <c r="BJ167" s="137"/>
      <c r="BK167" s="140"/>
      <c r="BL167" s="138"/>
      <c r="BM167" s="139"/>
      <c r="BN167" s="137"/>
      <c r="BO167" s="140"/>
      <c r="BP167" s="138"/>
      <c r="BQ167" s="139"/>
      <c r="BR167" s="137"/>
      <c r="BS167" s="140"/>
      <c r="BT167" s="138"/>
      <c r="BU167" s="139"/>
      <c r="BV167" s="137"/>
      <c r="BW167" s="140"/>
      <c r="BX167" s="138"/>
      <c r="BY167" s="139"/>
      <c r="BZ167" s="137"/>
      <c r="CA167" s="140"/>
      <c r="CB167" s="138"/>
      <c r="CC167" s="139"/>
      <c r="CD167" s="137"/>
      <c r="CE167" s="140"/>
      <c r="CF167" s="138"/>
      <c r="CG167" s="139"/>
      <c r="CH167" s="137"/>
      <c r="CI167" s="140"/>
      <c r="CJ167" s="138"/>
      <c r="CK167" s="139"/>
      <c r="CL167" s="137"/>
      <c r="CM167" s="140"/>
      <c r="CN167" s="138"/>
      <c r="CO167" s="139"/>
      <c r="CP167" s="137"/>
      <c r="CQ167" s="140"/>
      <c r="CR167" s="138"/>
      <c r="CS167" s="139"/>
      <c r="CT167" s="137"/>
      <c r="CU167" s="140"/>
      <c r="CV167" s="138"/>
      <c r="CW167" s="139"/>
      <c r="CX167" s="137"/>
      <c r="CY167" s="140"/>
      <c r="CZ167" s="138"/>
      <c r="DA167" s="139"/>
      <c r="DB167" s="137"/>
      <c r="DC167" s="140"/>
      <c r="DD167" s="138"/>
      <c r="DE167" s="139"/>
      <c r="DF167" s="137"/>
      <c r="DG167" s="140"/>
      <c r="DH167" s="138"/>
      <c r="DI167" s="139"/>
      <c r="DJ167" s="137"/>
      <c r="DK167" s="140"/>
      <c r="DL167" s="138"/>
      <c r="DM167" s="139"/>
      <c r="DN167" s="137"/>
      <c r="DO167" s="140"/>
      <c r="DP167" s="138"/>
      <c r="DQ167" s="139"/>
      <c r="DR167" s="137"/>
      <c r="DS167" s="140"/>
      <c r="DT167" s="138"/>
      <c r="DU167" s="139"/>
      <c r="DV167" s="137"/>
      <c r="DW167" s="140"/>
      <c r="DX167" s="138"/>
      <c r="DY167" s="139"/>
      <c r="DZ167" s="137"/>
      <c r="EA167" s="140"/>
      <c r="EB167" s="138"/>
      <c r="EC167" s="139"/>
      <c r="ED167" s="137"/>
      <c r="EE167" s="140"/>
      <c r="EF167" s="138"/>
      <c r="EG167" s="139"/>
      <c r="EH167" s="137"/>
      <c r="EI167" s="140"/>
      <c r="EJ167" s="138"/>
      <c r="EK167" s="139"/>
      <c r="EL167" s="137"/>
      <c r="EM167" s="140"/>
      <c r="EN167" s="138"/>
      <c r="EO167" s="139"/>
      <c r="EP167" s="137"/>
      <c r="EQ167" s="140"/>
      <c r="ER167" s="138"/>
      <c r="ES167" s="139"/>
      <c r="ET167" s="137"/>
      <c r="EU167" s="140"/>
      <c r="EV167" s="138"/>
      <c r="EW167" s="139"/>
      <c r="EX167" s="137"/>
      <c r="EY167" s="140"/>
      <c r="EZ167" s="138"/>
      <c r="FA167" s="139"/>
      <c r="FB167" s="137"/>
      <c r="FC167" s="140"/>
      <c r="FD167" s="138"/>
      <c r="FE167" s="139"/>
      <c r="FF167" s="137"/>
      <c r="FG167" s="140"/>
      <c r="FH167" s="138"/>
      <c r="FI167" s="139"/>
      <c r="FJ167" s="137"/>
      <c r="FK167" s="140"/>
      <c r="FL167" s="138"/>
      <c r="FM167" s="139"/>
      <c r="FN167" s="137"/>
      <c r="FO167" s="140"/>
      <c r="FP167" s="138"/>
      <c r="FQ167" s="139"/>
      <c r="FR167" s="137"/>
      <c r="FS167" s="140"/>
      <c r="FT167" s="138"/>
      <c r="FU167" s="139"/>
      <c r="FV167" s="137"/>
      <c r="FW167" s="140"/>
      <c r="FX167" s="138"/>
      <c r="FY167" s="139"/>
      <c r="FZ167" s="137"/>
      <c r="GA167" s="140"/>
      <c r="GB167" s="138"/>
      <c r="GC167" s="139"/>
      <c r="GD167" s="137"/>
      <c r="GE167" s="140"/>
      <c r="GF167" s="138"/>
      <c r="GG167" s="139"/>
      <c r="GH167" s="137"/>
      <c r="GI167" s="140"/>
      <c r="GJ167" s="138"/>
      <c r="GK167" s="139"/>
      <c r="GL167" s="137"/>
      <c r="GM167" s="140"/>
      <c r="GN167" s="138"/>
      <c r="GO167" s="139"/>
      <c r="GP167" s="137"/>
      <c r="GQ167" s="140"/>
      <c r="GR167" s="138"/>
      <c r="GS167" s="139"/>
      <c r="GT167" s="137"/>
      <c r="GU167" s="140"/>
      <c r="GV167" s="138"/>
      <c r="GW167" s="139"/>
      <c r="GX167" s="137"/>
      <c r="GY167" s="140"/>
      <c r="GZ167" s="138"/>
      <c r="HA167" s="139"/>
      <c r="HB167" s="137"/>
      <c r="HC167" s="140"/>
      <c r="HD167" s="138"/>
      <c r="HE167" s="139"/>
      <c r="HF167" s="137"/>
      <c r="HG167" s="140"/>
      <c r="HH167" s="138"/>
      <c r="HI167" s="139"/>
      <c r="HJ167" s="137"/>
      <c r="HK167" s="140"/>
      <c r="HL167" s="138"/>
      <c r="HM167" s="139"/>
      <c r="HN167" s="137"/>
      <c r="HO167" s="140"/>
      <c r="HP167" s="138"/>
      <c r="HQ167" s="139"/>
      <c r="HR167" s="137"/>
      <c r="HS167" s="140"/>
      <c r="HT167" s="138"/>
      <c r="HU167" s="139"/>
      <c r="HV167" s="137"/>
      <c r="HW167" s="140"/>
      <c r="HX167" s="138"/>
      <c r="HY167" s="139"/>
      <c r="HZ167" s="137"/>
      <c r="IA167" s="140"/>
      <c r="IB167" s="138"/>
      <c r="IC167" s="139"/>
      <c r="ID167" s="137"/>
      <c r="IE167" s="140"/>
      <c r="IG167" s="708"/>
      <c r="IH167" s="705"/>
      <c r="II167" s="706"/>
      <c r="IK167" s="574" t="str">
        <f t="shared" ref="IK167:IK206" si="47">IF(MAX(I167,M167,Q167,U167,Y167,AC167,AG167,AK167,AO167,AS167,AW167,BA167,BE167,BK167,BO167,BS167,BW167,CA167,CE167,CI167,CM167,CQ167,CU167,CY167,DC167,DG167,DK167,DO167,DS167,DW167,EA167,EE167,EI167,EM167,EQ167,EU167,EY167,FC167,FG167,FK167,FO167,FS167,FW167,GA167,GE167,GI167,GM167,GQ167,GU167,GY167,HC167,HG167,HK167,HO167,HS167,HW167,IA167,IE167)=0,"",MAX(I167,M167,Q167,U167,Y167,AC167,AG167,AK167,AO167,AS167,AW167,BA167,BE167,BK167,BO167,BS167,BW167,CA167,CE167,CI167,CM167,CQ167,CU167,CY167,DC167,DG167,DK167,DO167,DS167,DW167,EA167,EE167,EI167,EM167,EQ167,EU167,EY167,FC167,FG167,FK167,FO167,FS167,FW167,GA167,GE167,GI167,GM167,GQ167,GU167,GY167,HC167,HG167,HK167,HO167,HS167,HW167,IA167,IE167))</f>
        <v/>
      </c>
      <c r="IL167" s="229" t="str">
        <f t="shared" si="43"/>
        <v/>
      </c>
      <c r="IM167" s="294" t="str">
        <f t="shared" si="44"/>
        <v/>
      </c>
      <c r="IN167" s="294" t="str">
        <f t="shared" si="45"/>
        <v/>
      </c>
    </row>
    <row r="168" spans="1:248" s="141" customFormat="1" ht="15.75" thickBot="1">
      <c r="A168" s="145" t="s">
        <v>330</v>
      </c>
      <c r="B168" s="266" t="s">
        <v>167</v>
      </c>
      <c r="C168" s="133">
        <v>1952</v>
      </c>
      <c r="D168" s="134">
        <f t="shared" si="42"/>
        <v>65</v>
      </c>
      <c r="E168" s="354" t="str">
        <f t="shared" si="35"/>
        <v>M09</v>
      </c>
      <c r="F168" s="138"/>
      <c r="G168" s="139"/>
      <c r="H168" s="137"/>
      <c r="I168" s="140"/>
      <c r="J168" s="138"/>
      <c r="K168" s="139"/>
      <c r="L168" s="137"/>
      <c r="M168" s="140"/>
      <c r="N168" s="138"/>
      <c r="O168" s="139"/>
      <c r="P168" s="137"/>
      <c r="Q168" s="140"/>
      <c r="R168" s="138"/>
      <c r="S168" s="139"/>
      <c r="T168" s="137"/>
      <c r="U168" s="140"/>
      <c r="V168" s="138"/>
      <c r="W168" s="139"/>
      <c r="X168" s="137"/>
      <c r="Y168" s="140"/>
      <c r="Z168" s="138"/>
      <c r="AA168" s="139"/>
      <c r="AB168" s="137"/>
      <c r="AC168" s="140"/>
      <c r="AD168" s="138"/>
      <c r="AE168" s="139"/>
      <c r="AF168" s="137"/>
      <c r="AG168" s="140"/>
      <c r="AH168" s="138"/>
      <c r="AI168" s="139"/>
      <c r="AJ168" s="137"/>
      <c r="AK168" s="140"/>
      <c r="AL168" s="138"/>
      <c r="AM168" s="139"/>
      <c r="AN168" s="137"/>
      <c r="AO168" s="140"/>
      <c r="AP168" s="138"/>
      <c r="AQ168" s="139"/>
      <c r="AR168" s="137"/>
      <c r="AS168" s="140"/>
      <c r="AT168" s="138"/>
      <c r="AU168" s="139"/>
      <c r="AV168" s="137"/>
      <c r="AW168" s="140"/>
      <c r="AX168" s="138"/>
      <c r="AY168" s="139"/>
      <c r="AZ168" s="137"/>
      <c r="BA168" s="140"/>
      <c r="BB168" s="138"/>
      <c r="BC168" s="139"/>
      <c r="BD168" s="137"/>
      <c r="BE168" s="140"/>
      <c r="BF168" s="266">
        <f t="shared" si="46"/>
        <v>66</v>
      </c>
      <c r="BG168" s="354" t="str">
        <f t="shared" si="36"/>
        <v>M09</v>
      </c>
      <c r="BH168" s="334"/>
      <c r="BI168" s="139"/>
      <c r="BJ168" s="137"/>
      <c r="BK168" s="140"/>
      <c r="BL168" s="138"/>
      <c r="BM168" s="139"/>
      <c r="BN168" s="137"/>
      <c r="BO168" s="140"/>
      <c r="BP168" s="138"/>
      <c r="BQ168" s="139"/>
      <c r="BR168" s="137"/>
      <c r="BS168" s="140"/>
      <c r="BT168" s="138"/>
      <c r="BU168" s="139"/>
      <c r="BV168" s="137"/>
      <c r="BW168" s="140"/>
      <c r="BX168" s="138"/>
      <c r="BY168" s="139"/>
      <c r="BZ168" s="137"/>
      <c r="CA168" s="140"/>
      <c r="CB168" s="138"/>
      <c r="CC168" s="139"/>
      <c r="CD168" s="137"/>
      <c r="CE168" s="140"/>
      <c r="CF168" s="138"/>
      <c r="CG168" s="139"/>
      <c r="CH168" s="137"/>
      <c r="CI168" s="140"/>
      <c r="CJ168" s="138"/>
      <c r="CK168" s="139"/>
      <c r="CL168" s="137"/>
      <c r="CM168" s="140"/>
      <c r="CN168" s="138"/>
      <c r="CO168" s="139"/>
      <c r="CP168" s="137"/>
      <c r="CQ168" s="140"/>
      <c r="CR168" s="138"/>
      <c r="CS168" s="139"/>
      <c r="CT168" s="137"/>
      <c r="CU168" s="140"/>
      <c r="CV168" s="138"/>
      <c r="CW168" s="139"/>
      <c r="CX168" s="137"/>
      <c r="CY168" s="140"/>
      <c r="CZ168" s="138"/>
      <c r="DA168" s="139"/>
      <c r="DB168" s="137"/>
      <c r="DC168" s="140"/>
      <c r="DD168" s="138"/>
      <c r="DE168" s="139"/>
      <c r="DF168" s="137"/>
      <c r="DG168" s="140"/>
      <c r="DH168" s="138"/>
      <c r="DI168" s="139"/>
      <c r="DJ168" s="137"/>
      <c r="DK168" s="140"/>
      <c r="DL168" s="138"/>
      <c r="DM168" s="139"/>
      <c r="DN168" s="137"/>
      <c r="DO168" s="140"/>
      <c r="DP168" s="138"/>
      <c r="DQ168" s="139"/>
      <c r="DR168" s="137"/>
      <c r="DS168" s="140"/>
      <c r="DT168" s="138"/>
      <c r="DU168" s="139"/>
      <c r="DV168" s="137"/>
      <c r="DW168" s="140"/>
      <c r="DX168" s="138"/>
      <c r="DY168" s="139"/>
      <c r="DZ168" s="137"/>
      <c r="EA168" s="140"/>
      <c r="EB168" s="138"/>
      <c r="EC168" s="139"/>
      <c r="ED168" s="137"/>
      <c r="EE168" s="140"/>
      <c r="EF168" s="138"/>
      <c r="EG168" s="139"/>
      <c r="EH168" s="137"/>
      <c r="EI168" s="140"/>
      <c r="EJ168" s="138"/>
      <c r="EK168" s="139"/>
      <c r="EL168" s="137"/>
      <c r="EM168" s="140"/>
      <c r="EN168" s="138"/>
      <c r="EO168" s="139"/>
      <c r="EP168" s="137"/>
      <c r="EQ168" s="140"/>
      <c r="ER168" s="138"/>
      <c r="ES168" s="139"/>
      <c r="ET168" s="137"/>
      <c r="EU168" s="140"/>
      <c r="EV168" s="138"/>
      <c r="EW168" s="139"/>
      <c r="EX168" s="137"/>
      <c r="EY168" s="140"/>
      <c r="EZ168" s="138"/>
      <c r="FA168" s="139"/>
      <c r="FB168" s="137"/>
      <c r="FC168" s="140"/>
      <c r="FD168" s="138"/>
      <c r="FE168" s="139"/>
      <c r="FF168" s="137"/>
      <c r="FG168" s="140"/>
      <c r="FH168" s="138"/>
      <c r="FI168" s="139"/>
      <c r="FJ168" s="137"/>
      <c r="FK168" s="140"/>
      <c r="FL168" s="138"/>
      <c r="FM168" s="139"/>
      <c r="FN168" s="137"/>
      <c r="FO168" s="140"/>
      <c r="FP168" s="138"/>
      <c r="FQ168" s="139"/>
      <c r="FR168" s="137"/>
      <c r="FS168" s="140"/>
      <c r="FT168" s="138"/>
      <c r="FU168" s="139"/>
      <c r="FV168" s="137"/>
      <c r="FW168" s="140"/>
      <c r="FX168" s="138"/>
      <c r="FY168" s="139"/>
      <c r="FZ168" s="137"/>
      <c r="GA168" s="140"/>
      <c r="GB168" s="138"/>
      <c r="GC168" s="139"/>
      <c r="GD168" s="137"/>
      <c r="GE168" s="140"/>
      <c r="GF168" s="138"/>
      <c r="GG168" s="139"/>
      <c r="GH168" s="137"/>
      <c r="GI168" s="140"/>
      <c r="GJ168" s="138"/>
      <c r="GK168" s="139"/>
      <c r="GL168" s="137"/>
      <c r="GM168" s="140"/>
      <c r="GN168" s="138"/>
      <c r="GO168" s="139"/>
      <c r="GP168" s="137"/>
      <c r="GQ168" s="140"/>
      <c r="GR168" s="138"/>
      <c r="GS168" s="139"/>
      <c r="GT168" s="137"/>
      <c r="GU168" s="140"/>
      <c r="GV168" s="138"/>
      <c r="GW168" s="139"/>
      <c r="GX168" s="137"/>
      <c r="GY168" s="140"/>
      <c r="GZ168" s="138"/>
      <c r="HA168" s="139"/>
      <c r="HB168" s="137"/>
      <c r="HC168" s="140"/>
      <c r="HD168" s="138"/>
      <c r="HE168" s="139"/>
      <c r="HF168" s="137"/>
      <c r="HG168" s="140"/>
      <c r="HH168" s="138"/>
      <c r="HI168" s="139"/>
      <c r="HJ168" s="137"/>
      <c r="HK168" s="140"/>
      <c r="HL168" s="138"/>
      <c r="HM168" s="139"/>
      <c r="HN168" s="137"/>
      <c r="HO168" s="140"/>
      <c r="HP168" s="138"/>
      <c r="HQ168" s="139"/>
      <c r="HR168" s="137"/>
      <c r="HS168" s="140"/>
      <c r="HT168" s="138"/>
      <c r="HU168" s="139"/>
      <c r="HV168" s="137"/>
      <c r="HW168" s="140"/>
      <c r="HX168" s="138"/>
      <c r="HY168" s="139"/>
      <c r="HZ168" s="137"/>
      <c r="IA168" s="140"/>
      <c r="IB168" s="138"/>
      <c r="IC168" s="139"/>
      <c r="ID168" s="137"/>
      <c r="IE168" s="140"/>
      <c r="IG168" s="708"/>
      <c r="IH168" s="705"/>
      <c r="II168" s="706"/>
      <c r="IK168" s="574" t="str">
        <f t="shared" si="47"/>
        <v/>
      </c>
      <c r="IL168" s="229" t="str">
        <f t="shared" si="43"/>
        <v/>
      </c>
      <c r="IM168" s="294" t="str">
        <f t="shared" si="44"/>
        <v/>
      </c>
      <c r="IN168" s="294" t="str">
        <f t="shared" si="45"/>
        <v/>
      </c>
    </row>
    <row r="169" spans="1:248" s="141" customFormat="1" ht="15.75" thickBot="1">
      <c r="A169" s="146" t="s">
        <v>330</v>
      </c>
      <c r="B169" s="265" t="s">
        <v>167</v>
      </c>
      <c r="C169" s="135">
        <v>1952</v>
      </c>
      <c r="D169" s="136">
        <f t="shared" si="42"/>
        <v>65</v>
      </c>
      <c r="E169" s="353" t="str">
        <f t="shared" si="35"/>
        <v>M09</v>
      </c>
      <c r="F169" s="176"/>
      <c r="G169" s="178"/>
      <c r="H169" s="177"/>
      <c r="I169" s="179"/>
      <c r="J169" s="176"/>
      <c r="K169" s="178"/>
      <c r="L169" s="177"/>
      <c r="M169" s="179"/>
      <c r="N169" s="176"/>
      <c r="O169" s="178"/>
      <c r="P169" s="177"/>
      <c r="Q169" s="179"/>
      <c r="R169" s="176"/>
      <c r="S169" s="178"/>
      <c r="T169" s="177"/>
      <c r="U169" s="179"/>
      <c r="V169" s="176"/>
      <c r="W169" s="178"/>
      <c r="X169" s="177"/>
      <c r="Y169" s="179"/>
      <c r="Z169" s="176"/>
      <c r="AA169" s="178"/>
      <c r="AB169" s="177"/>
      <c r="AC169" s="179"/>
      <c r="AD169" s="176"/>
      <c r="AE169" s="178"/>
      <c r="AF169" s="177"/>
      <c r="AG169" s="179"/>
      <c r="AH169" s="176"/>
      <c r="AI169" s="178"/>
      <c r="AJ169" s="177"/>
      <c r="AK169" s="179"/>
      <c r="AL169" s="176"/>
      <c r="AM169" s="178"/>
      <c r="AN169" s="177"/>
      <c r="AO169" s="179"/>
      <c r="AP169" s="176"/>
      <c r="AQ169" s="178"/>
      <c r="AR169" s="177"/>
      <c r="AS169" s="179"/>
      <c r="AT169" s="176"/>
      <c r="AU169" s="178"/>
      <c r="AV169" s="177"/>
      <c r="AW169" s="179"/>
      <c r="AX169" s="176"/>
      <c r="AY169" s="178"/>
      <c r="AZ169" s="177"/>
      <c r="BA169" s="179"/>
      <c r="BB169" s="176"/>
      <c r="BC169" s="178"/>
      <c r="BD169" s="177"/>
      <c r="BE169" s="179"/>
      <c r="BF169" s="265">
        <f t="shared" si="46"/>
        <v>66</v>
      </c>
      <c r="BG169" s="353" t="str">
        <f t="shared" si="36"/>
        <v>M09</v>
      </c>
      <c r="BH169" s="318"/>
      <c r="BI169" s="178"/>
      <c r="BJ169" s="177"/>
      <c r="BK169" s="179"/>
      <c r="BL169" s="176"/>
      <c r="BM169" s="178"/>
      <c r="BN169" s="177"/>
      <c r="BO169" s="179"/>
      <c r="BP169" s="176"/>
      <c r="BQ169" s="178"/>
      <c r="BR169" s="177"/>
      <c r="BS169" s="179"/>
      <c r="BT169" s="176"/>
      <c r="BU169" s="178"/>
      <c r="BV169" s="177"/>
      <c r="BW169" s="179"/>
      <c r="BX169" s="176"/>
      <c r="BY169" s="178"/>
      <c r="BZ169" s="177"/>
      <c r="CA169" s="179"/>
      <c r="CB169" s="176"/>
      <c r="CC169" s="178"/>
      <c r="CD169" s="177"/>
      <c r="CE169" s="179"/>
      <c r="CF169" s="176"/>
      <c r="CG169" s="178"/>
      <c r="CH169" s="177"/>
      <c r="CI169" s="179"/>
      <c r="CJ169" s="176"/>
      <c r="CK169" s="178"/>
      <c r="CL169" s="177"/>
      <c r="CM169" s="179"/>
      <c r="CN169" s="176"/>
      <c r="CO169" s="178"/>
      <c r="CP169" s="177"/>
      <c r="CQ169" s="179"/>
      <c r="CR169" s="176"/>
      <c r="CS169" s="178"/>
      <c r="CT169" s="177"/>
      <c r="CU169" s="179"/>
      <c r="CV169" s="176"/>
      <c r="CW169" s="178"/>
      <c r="CX169" s="177"/>
      <c r="CY169" s="179"/>
      <c r="CZ169" s="176"/>
      <c r="DA169" s="178"/>
      <c r="DB169" s="177"/>
      <c r="DC169" s="179"/>
      <c r="DD169" s="176"/>
      <c r="DE169" s="178"/>
      <c r="DF169" s="177"/>
      <c r="DG169" s="179"/>
      <c r="DH169" s="176"/>
      <c r="DI169" s="178"/>
      <c r="DJ169" s="177"/>
      <c r="DK169" s="179"/>
      <c r="DL169" s="176"/>
      <c r="DM169" s="178"/>
      <c r="DN169" s="177"/>
      <c r="DO169" s="179"/>
      <c r="DP169" s="176"/>
      <c r="DQ169" s="178"/>
      <c r="DR169" s="177"/>
      <c r="DS169" s="179"/>
      <c r="DT169" s="176"/>
      <c r="DU169" s="178"/>
      <c r="DV169" s="177"/>
      <c r="DW169" s="179"/>
      <c r="DX169" s="176"/>
      <c r="DY169" s="178"/>
      <c r="DZ169" s="177"/>
      <c r="EA169" s="179"/>
      <c r="EB169" s="176"/>
      <c r="EC169" s="178"/>
      <c r="ED169" s="177"/>
      <c r="EE169" s="179"/>
      <c r="EF169" s="176"/>
      <c r="EG169" s="178"/>
      <c r="EH169" s="177"/>
      <c r="EI169" s="179"/>
      <c r="EJ169" s="176"/>
      <c r="EK169" s="178"/>
      <c r="EL169" s="177"/>
      <c r="EM169" s="179"/>
      <c r="EN169" s="176"/>
      <c r="EO169" s="178"/>
      <c r="EP169" s="177"/>
      <c r="EQ169" s="179"/>
      <c r="ER169" s="176"/>
      <c r="ES169" s="178"/>
      <c r="ET169" s="177"/>
      <c r="EU169" s="179"/>
      <c r="EV169" s="176"/>
      <c r="EW169" s="178"/>
      <c r="EX169" s="177"/>
      <c r="EY169" s="179"/>
      <c r="EZ169" s="176"/>
      <c r="FA169" s="178"/>
      <c r="FB169" s="177"/>
      <c r="FC169" s="179"/>
      <c r="FD169" s="176"/>
      <c r="FE169" s="178"/>
      <c r="FF169" s="177"/>
      <c r="FG169" s="179"/>
      <c r="FH169" s="176"/>
      <c r="FI169" s="178"/>
      <c r="FJ169" s="177"/>
      <c r="FK169" s="179"/>
      <c r="FL169" s="176"/>
      <c r="FM169" s="178"/>
      <c r="FN169" s="177"/>
      <c r="FO169" s="179"/>
      <c r="FP169" s="176"/>
      <c r="FQ169" s="178"/>
      <c r="FR169" s="177"/>
      <c r="FS169" s="179"/>
      <c r="FT169" s="176"/>
      <c r="FU169" s="178"/>
      <c r="FV169" s="177"/>
      <c r="FW169" s="179"/>
      <c r="FX169" s="176"/>
      <c r="FY169" s="178"/>
      <c r="FZ169" s="177"/>
      <c r="GA169" s="179"/>
      <c r="GB169" s="176"/>
      <c r="GC169" s="178"/>
      <c r="GD169" s="177"/>
      <c r="GE169" s="179"/>
      <c r="GF169" s="176"/>
      <c r="GG169" s="178"/>
      <c r="GH169" s="177"/>
      <c r="GI169" s="179"/>
      <c r="GJ169" s="176"/>
      <c r="GK169" s="178"/>
      <c r="GL169" s="177"/>
      <c r="GM169" s="179"/>
      <c r="GN169" s="176"/>
      <c r="GO169" s="178"/>
      <c r="GP169" s="177"/>
      <c r="GQ169" s="179"/>
      <c r="GR169" s="176"/>
      <c r="GS169" s="178"/>
      <c r="GT169" s="177"/>
      <c r="GU169" s="179"/>
      <c r="GV169" s="176"/>
      <c r="GW169" s="178"/>
      <c r="GX169" s="177"/>
      <c r="GY169" s="179"/>
      <c r="GZ169" s="176"/>
      <c r="HA169" s="178"/>
      <c r="HB169" s="177"/>
      <c r="HC169" s="179"/>
      <c r="HD169" s="176"/>
      <c r="HE169" s="178"/>
      <c r="HF169" s="177"/>
      <c r="HG169" s="179"/>
      <c r="HH169" s="176"/>
      <c r="HI169" s="178"/>
      <c r="HJ169" s="177"/>
      <c r="HK169" s="179"/>
      <c r="HL169" s="176"/>
      <c r="HM169" s="178"/>
      <c r="HN169" s="177"/>
      <c r="HO169" s="179"/>
      <c r="HP169" s="176"/>
      <c r="HQ169" s="178"/>
      <c r="HR169" s="177"/>
      <c r="HS169" s="179"/>
      <c r="HT169" s="176"/>
      <c r="HU169" s="178"/>
      <c r="HV169" s="177"/>
      <c r="HW169" s="179"/>
      <c r="HX169" s="176"/>
      <c r="HY169" s="178"/>
      <c r="HZ169" s="177"/>
      <c r="IA169" s="179"/>
      <c r="IB169" s="176"/>
      <c r="IC169" s="178"/>
      <c r="ID169" s="177"/>
      <c r="IE169" s="179"/>
      <c r="IG169" s="708"/>
      <c r="IH169" s="705"/>
      <c r="II169" s="706"/>
      <c r="IK169" s="574" t="str">
        <f t="shared" si="47"/>
        <v/>
      </c>
      <c r="IL169" s="229" t="str">
        <f t="shared" si="43"/>
        <v/>
      </c>
      <c r="IM169" s="294" t="str">
        <f t="shared" si="44"/>
        <v/>
      </c>
      <c r="IN169" s="294" t="str">
        <f t="shared" si="45"/>
        <v/>
      </c>
    </row>
    <row r="170" spans="1:248" s="229" customFormat="1" ht="15.75" thickBot="1">
      <c r="A170" s="148" t="s">
        <v>110</v>
      </c>
      <c r="B170" s="240" t="s">
        <v>168</v>
      </c>
      <c r="C170" s="235">
        <v>1977</v>
      </c>
      <c r="D170" s="236">
        <f t="shared" ref="D170:D213" si="48">2017-C170</f>
        <v>40</v>
      </c>
      <c r="E170" s="352" t="str">
        <f t="shared" ref="E170:E208" si="49">VLOOKUP(INDEX(CAT,MATCH(D170,CAT)+1)-1,categorie,2,TRUE)</f>
        <v>M04</v>
      </c>
      <c r="F170" s="237"/>
      <c r="G170" s="238"/>
      <c r="H170" s="236"/>
      <c r="I170" s="239"/>
      <c r="J170" s="237"/>
      <c r="K170" s="238"/>
      <c r="L170" s="236"/>
      <c r="M170" s="239"/>
      <c r="N170" s="237"/>
      <c r="O170" s="238"/>
      <c r="P170" s="236"/>
      <c r="Q170" s="239"/>
      <c r="R170" s="237"/>
      <c r="S170" s="238"/>
      <c r="T170" s="236"/>
      <c r="U170" s="239"/>
      <c r="V170" s="237" t="s">
        <v>367</v>
      </c>
      <c r="W170" s="238" t="s">
        <v>685</v>
      </c>
      <c r="X170" s="236" t="s">
        <v>357</v>
      </c>
      <c r="Y170" s="239">
        <v>837</v>
      </c>
      <c r="Z170" s="237"/>
      <c r="AA170" s="238"/>
      <c r="AB170" s="236"/>
      <c r="AC170" s="239"/>
      <c r="AD170" s="237" t="s">
        <v>366</v>
      </c>
      <c r="AE170" s="238" t="s">
        <v>715</v>
      </c>
      <c r="AF170" s="236" t="s">
        <v>447</v>
      </c>
      <c r="AG170" s="239">
        <v>907</v>
      </c>
      <c r="AH170" s="237"/>
      <c r="AI170" s="238"/>
      <c r="AJ170" s="236"/>
      <c r="AK170" s="239"/>
      <c r="AL170" s="237"/>
      <c r="AM170" s="238"/>
      <c r="AN170" s="236"/>
      <c r="AO170" s="239"/>
      <c r="AP170" s="237" t="s">
        <v>373</v>
      </c>
      <c r="AQ170" s="238" t="s">
        <v>803</v>
      </c>
      <c r="AR170" s="236" t="s">
        <v>447</v>
      </c>
      <c r="AS170" s="239">
        <v>866</v>
      </c>
      <c r="AT170" s="237"/>
      <c r="AU170" s="238"/>
      <c r="AV170" s="236"/>
      <c r="AW170" s="239"/>
      <c r="AX170" s="237"/>
      <c r="AY170" s="238"/>
      <c r="AZ170" s="236"/>
      <c r="BA170" s="239"/>
      <c r="BB170" s="237"/>
      <c r="BC170" s="238"/>
      <c r="BD170" s="236"/>
      <c r="BE170" s="239"/>
      <c r="BF170" s="240">
        <f t="shared" si="46"/>
        <v>41</v>
      </c>
      <c r="BG170" s="352" t="str">
        <f t="shared" ref="BG170:BG208" si="50">VLOOKUP(INDEX(CAT,MATCH(BF170,CAT)+1)-1,categorie,2,TRUE)</f>
        <v>M04</v>
      </c>
      <c r="BH170" s="277" t="s">
        <v>363</v>
      </c>
      <c r="BI170" s="238" t="s">
        <v>857</v>
      </c>
      <c r="BJ170" s="236" t="s">
        <v>596</v>
      </c>
      <c r="BK170" s="239">
        <v>939</v>
      </c>
      <c r="BL170" s="237"/>
      <c r="BM170" s="238"/>
      <c r="BN170" s="236"/>
      <c r="BO170" s="239"/>
      <c r="BP170" s="237"/>
      <c r="BQ170" s="238"/>
      <c r="BR170" s="236"/>
      <c r="BS170" s="239"/>
      <c r="BT170" s="237" t="s">
        <v>362</v>
      </c>
      <c r="BU170" s="238" t="s">
        <v>907</v>
      </c>
      <c r="BV170" s="236" t="s">
        <v>570</v>
      </c>
      <c r="BW170" s="239">
        <v>962</v>
      </c>
      <c r="BX170" s="237"/>
      <c r="BY170" s="238"/>
      <c r="BZ170" s="236"/>
      <c r="CA170" s="239"/>
      <c r="CB170" s="237"/>
      <c r="CC170" s="238"/>
      <c r="CD170" s="236"/>
      <c r="CE170" s="239"/>
      <c r="CF170" s="237"/>
      <c r="CG170" s="238"/>
      <c r="CH170" s="236"/>
      <c r="CI170" s="239"/>
      <c r="CJ170" s="237" t="s">
        <v>369</v>
      </c>
      <c r="CK170" s="238" t="s">
        <v>977</v>
      </c>
      <c r="CL170" s="236" t="s">
        <v>570</v>
      </c>
      <c r="CM170" s="239">
        <v>916</v>
      </c>
      <c r="CN170" s="237" t="s">
        <v>362</v>
      </c>
      <c r="CO170" s="238" t="s">
        <v>1006</v>
      </c>
      <c r="CP170" s="236" t="s">
        <v>596</v>
      </c>
      <c r="CQ170" s="239">
        <v>953</v>
      </c>
      <c r="CR170" s="237"/>
      <c r="CS170" s="238"/>
      <c r="CT170" s="236"/>
      <c r="CU170" s="239"/>
      <c r="CV170" s="237"/>
      <c r="CW170" s="238"/>
      <c r="CX170" s="236"/>
      <c r="CY170" s="239"/>
      <c r="CZ170" s="237"/>
      <c r="DA170" s="238"/>
      <c r="DB170" s="236"/>
      <c r="DC170" s="239"/>
      <c r="DD170" s="237"/>
      <c r="DE170" s="238"/>
      <c r="DF170" s="236"/>
      <c r="DG170" s="239"/>
      <c r="DH170" s="237"/>
      <c r="DI170" s="238"/>
      <c r="DJ170" s="236"/>
      <c r="DK170" s="239"/>
      <c r="DL170" s="237"/>
      <c r="DM170" s="238"/>
      <c r="DN170" s="236"/>
      <c r="DO170" s="239"/>
      <c r="DP170" s="237"/>
      <c r="DQ170" s="238"/>
      <c r="DR170" s="236"/>
      <c r="DS170" s="239"/>
      <c r="DT170" s="237"/>
      <c r="DU170" s="238"/>
      <c r="DV170" s="236"/>
      <c r="DW170" s="239"/>
      <c r="DX170" s="237"/>
      <c r="DY170" s="238"/>
      <c r="DZ170" s="236"/>
      <c r="EA170" s="239"/>
      <c r="EB170" s="237"/>
      <c r="EC170" s="238"/>
      <c r="ED170" s="236"/>
      <c r="EE170" s="239"/>
      <c r="EF170" s="237"/>
      <c r="EG170" s="238"/>
      <c r="EH170" s="236"/>
      <c r="EI170" s="239"/>
      <c r="EJ170" s="237"/>
      <c r="EK170" s="238"/>
      <c r="EL170" s="236"/>
      <c r="EM170" s="239"/>
      <c r="EN170" s="237"/>
      <c r="EO170" s="238"/>
      <c r="EP170" s="236"/>
      <c r="EQ170" s="239"/>
      <c r="ER170" s="237"/>
      <c r="ES170" s="238"/>
      <c r="ET170" s="236"/>
      <c r="EU170" s="239"/>
      <c r="EV170" s="237"/>
      <c r="EW170" s="238"/>
      <c r="EX170" s="236"/>
      <c r="EY170" s="239"/>
      <c r="EZ170" s="237"/>
      <c r="FA170" s="238"/>
      <c r="FB170" s="236"/>
      <c r="FC170" s="239"/>
      <c r="FD170" s="237"/>
      <c r="FE170" s="238"/>
      <c r="FF170" s="236"/>
      <c r="FG170" s="239"/>
      <c r="FH170" s="237"/>
      <c r="FI170" s="238"/>
      <c r="FJ170" s="236"/>
      <c r="FK170" s="239"/>
      <c r="FL170" s="237"/>
      <c r="FM170" s="238"/>
      <c r="FN170" s="236"/>
      <c r="FO170" s="239"/>
      <c r="FP170" s="237"/>
      <c r="FQ170" s="238"/>
      <c r="FR170" s="236"/>
      <c r="FS170" s="239"/>
      <c r="FT170" s="237"/>
      <c r="FU170" s="238"/>
      <c r="FV170" s="236"/>
      <c r="FW170" s="239"/>
      <c r="FX170" s="237"/>
      <c r="FY170" s="238"/>
      <c r="FZ170" s="236"/>
      <c r="GA170" s="239"/>
      <c r="GB170" s="237"/>
      <c r="GC170" s="238"/>
      <c r="GD170" s="236"/>
      <c r="GE170" s="239"/>
      <c r="GF170" s="237"/>
      <c r="GG170" s="238"/>
      <c r="GH170" s="236"/>
      <c r="GI170" s="239"/>
      <c r="GJ170" s="237"/>
      <c r="GK170" s="238"/>
      <c r="GL170" s="236"/>
      <c r="GM170" s="239"/>
      <c r="GN170" s="237"/>
      <c r="GO170" s="238"/>
      <c r="GP170" s="236"/>
      <c r="GQ170" s="239"/>
      <c r="GR170" s="237"/>
      <c r="GS170" s="238"/>
      <c r="GT170" s="236"/>
      <c r="GU170" s="239"/>
      <c r="GV170" s="237"/>
      <c r="GW170" s="238"/>
      <c r="GX170" s="236"/>
      <c r="GY170" s="239"/>
      <c r="GZ170" s="237"/>
      <c r="HA170" s="238"/>
      <c r="HB170" s="236"/>
      <c r="HC170" s="239"/>
      <c r="HD170" s="237"/>
      <c r="HE170" s="238"/>
      <c r="HF170" s="236"/>
      <c r="HG170" s="239"/>
      <c r="HH170" s="237"/>
      <c r="HI170" s="238"/>
      <c r="HJ170" s="236"/>
      <c r="HK170" s="239"/>
      <c r="HL170" s="237"/>
      <c r="HM170" s="238"/>
      <c r="HN170" s="236"/>
      <c r="HO170" s="239"/>
      <c r="HP170" s="237"/>
      <c r="HQ170" s="238"/>
      <c r="HR170" s="236"/>
      <c r="HS170" s="239"/>
      <c r="HT170" s="237"/>
      <c r="HU170" s="238"/>
      <c r="HV170" s="236"/>
      <c r="HW170" s="239"/>
      <c r="HX170" s="237"/>
      <c r="HY170" s="238"/>
      <c r="HZ170" s="236"/>
      <c r="IA170" s="239"/>
      <c r="IB170" s="237"/>
      <c r="IC170" s="238"/>
      <c r="ID170" s="236"/>
      <c r="IE170" s="239"/>
      <c r="IG170" s="708" t="str">
        <f>IF(ISERROR(VLOOKUP(MAX(IK170:IK179),IK170:IN179,4,FALSE)),"",VLOOKUP(MAX(IK170:IK179),IK170:IN179,4,FALSE))</f>
        <v>100m 4N</v>
      </c>
      <c r="IH170" s="705" t="str">
        <f>IF(ISERROR(VLOOKUP(MAX(IK170:IK179),IK170:IN179,3,FALSE)),"",VLOOKUP(MAX(IK170:IK179),IK170:IN179,3,FALSE))</f>
        <v>1'09"11</v>
      </c>
      <c r="II170" s="706">
        <f>IF(MAX(IK170:IK179)=0,"",MAX(IK170:IK179))</f>
        <v>968</v>
      </c>
      <c r="IK170" s="574">
        <f t="shared" si="47"/>
        <v>962</v>
      </c>
      <c r="IL170" s="229">
        <f t="shared" si="43"/>
        <v>70</v>
      </c>
      <c r="IM170" s="224" t="str">
        <f t="shared" si="44"/>
        <v>27"91</v>
      </c>
      <c r="IN170" s="224" t="str">
        <f t="shared" si="45"/>
        <v>50m NL</v>
      </c>
    </row>
    <row r="171" spans="1:248" s="229" customFormat="1" ht="15.75" thickBot="1">
      <c r="A171" s="145" t="s">
        <v>110</v>
      </c>
      <c r="B171" s="266" t="s">
        <v>168</v>
      </c>
      <c r="C171" s="133">
        <v>1977</v>
      </c>
      <c r="D171" s="134">
        <f t="shared" si="48"/>
        <v>40</v>
      </c>
      <c r="E171" s="354" t="str">
        <f t="shared" si="49"/>
        <v>M04</v>
      </c>
      <c r="F171" s="225"/>
      <c r="G171" s="226"/>
      <c r="H171" s="571"/>
      <c r="I171" s="227"/>
      <c r="J171" s="225"/>
      <c r="K171" s="226"/>
      <c r="L171" s="571"/>
      <c r="M171" s="227"/>
      <c r="N171" s="225"/>
      <c r="O171" s="226"/>
      <c r="P171" s="571"/>
      <c r="Q171" s="227"/>
      <c r="R171" s="225"/>
      <c r="S171" s="226"/>
      <c r="T171" s="571"/>
      <c r="U171" s="227"/>
      <c r="V171" s="225"/>
      <c r="W171" s="226"/>
      <c r="X171" s="571"/>
      <c r="Y171" s="227"/>
      <c r="Z171" s="225"/>
      <c r="AA171" s="226"/>
      <c r="AB171" s="571"/>
      <c r="AC171" s="227"/>
      <c r="AD171" s="225"/>
      <c r="AE171" s="226"/>
      <c r="AF171" s="571"/>
      <c r="AG171" s="227"/>
      <c r="AH171" s="225"/>
      <c r="AI171" s="226"/>
      <c r="AJ171" s="571"/>
      <c r="AK171" s="227"/>
      <c r="AL171" s="225"/>
      <c r="AM171" s="226"/>
      <c r="AN171" s="571"/>
      <c r="AO171" s="227"/>
      <c r="AP171" s="225"/>
      <c r="AQ171" s="226"/>
      <c r="AR171" s="571"/>
      <c r="AS171" s="227"/>
      <c r="AT171" s="225"/>
      <c r="AU171" s="226"/>
      <c r="AV171" s="571"/>
      <c r="AW171" s="227"/>
      <c r="AX171" s="225"/>
      <c r="AY171" s="226"/>
      <c r="AZ171" s="571"/>
      <c r="BA171" s="227"/>
      <c r="BB171" s="225"/>
      <c r="BC171" s="226"/>
      <c r="BD171" s="571"/>
      <c r="BE171" s="227"/>
      <c r="BF171" s="266">
        <f t="shared" si="46"/>
        <v>41</v>
      </c>
      <c r="BG171" s="354" t="str">
        <f t="shared" si="50"/>
        <v>M04</v>
      </c>
      <c r="BH171" s="274" t="s">
        <v>364</v>
      </c>
      <c r="BI171" s="226" t="s">
        <v>858</v>
      </c>
      <c r="BJ171" s="571" t="s">
        <v>447</v>
      </c>
      <c r="BK171" s="227">
        <v>910</v>
      </c>
      <c r="BL171" s="225"/>
      <c r="BM171" s="226"/>
      <c r="BN171" s="571"/>
      <c r="BO171" s="227"/>
      <c r="BP171" s="225"/>
      <c r="BQ171" s="226"/>
      <c r="BR171" s="571"/>
      <c r="BS171" s="227"/>
      <c r="BT171" s="225" t="s">
        <v>365</v>
      </c>
      <c r="BU171" s="226" t="s">
        <v>908</v>
      </c>
      <c r="BV171" s="571" t="s">
        <v>355</v>
      </c>
      <c r="BW171" s="227">
        <v>841</v>
      </c>
      <c r="BX171" s="225"/>
      <c r="BY171" s="226"/>
      <c r="BZ171" s="571"/>
      <c r="CA171" s="227"/>
      <c r="CB171" s="225"/>
      <c r="CC171" s="226"/>
      <c r="CD171" s="571"/>
      <c r="CE171" s="227"/>
      <c r="CF171" s="225"/>
      <c r="CG171" s="226"/>
      <c r="CH171" s="571"/>
      <c r="CI171" s="227"/>
      <c r="CJ171" s="225" t="s">
        <v>372</v>
      </c>
      <c r="CK171" s="226" t="s">
        <v>978</v>
      </c>
      <c r="CL171" s="571" t="s">
        <v>570</v>
      </c>
      <c r="CM171" s="227">
        <v>774</v>
      </c>
      <c r="CN171" s="225" t="s">
        <v>363</v>
      </c>
      <c r="CO171" s="226" t="s">
        <v>1007</v>
      </c>
      <c r="CP171" s="571" t="s">
        <v>447</v>
      </c>
      <c r="CQ171" s="227">
        <v>963</v>
      </c>
      <c r="CR171" s="225"/>
      <c r="CS171" s="226"/>
      <c r="CT171" s="571"/>
      <c r="CU171" s="227"/>
      <c r="CV171" s="225"/>
      <c r="CW171" s="226"/>
      <c r="CX171" s="571"/>
      <c r="CY171" s="227"/>
      <c r="CZ171" s="225"/>
      <c r="DA171" s="226"/>
      <c r="DB171" s="571"/>
      <c r="DC171" s="227"/>
      <c r="DD171" s="225"/>
      <c r="DE171" s="226"/>
      <c r="DF171" s="571"/>
      <c r="DG171" s="227"/>
      <c r="DH171" s="225"/>
      <c r="DI171" s="226"/>
      <c r="DJ171" s="571"/>
      <c r="DK171" s="227"/>
      <c r="DL171" s="225"/>
      <c r="DM171" s="226"/>
      <c r="DN171" s="571"/>
      <c r="DO171" s="227"/>
      <c r="DP171" s="225"/>
      <c r="DQ171" s="226"/>
      <c r="DR171" s="571"/>
      <c r="DS171" s="227"/>
      <c r="DT171" s="225"/>
      <c r="DU171" s="226"/>
      <c r="DV171" s="571"/>
      <c r="DW171" s="227"/>
      <c r="DX171" s="225"/>
      <c r="DY171" s="226"/>
      <c r="DZ171" s="571"/>
      <c r="EA171" s="227"/>
      <c r="EB171" s="225"/>
      <c r="EC171" s="226"/>
      <c r="ED171" s="571"/>
      <c r="EE171" s="227"/>
      <c r="EF171" s="225"/>
      <c r="EG171" s="226"/>
      <c r="EH171" s="571"/>
      <c r="EI171" s="227"/>
      <c r="EJ171" s="225"/>
      <c r="EK171" s="226"/>
      <c r="EL171" s="571"/>
      <c r="EM171" s="227"/>
      <c r="EN171" s="225"/>
      <c r="EO171" s="226"/>
      <c r="EP171" s="571"/>
      <c r="EQ171" s="227"/>
      <c r="ER171" s="225"/>
      <c r="ES171" s="226"/>
      <c r="ET171" s="571"/>
      <c r="EU171" s="227"/>
      <c r="EV171" s="225"/>
      <c r="EW171" s="226"/>
      <c r="EX171" s="571"/>
      <c r="EY171" s="227"/>
      <c r="EZ171" s="225"/>
      <c r="FA171" s="226"/>
      <c r="FB171" s="571"/>
      <c r="FC171" s="227"/>
      <c r="FD171" s="225"/>
      <c r="FE171" s="226"/>
      <c r="FF171" s="571"/>
      <c r="FG171" s="227"/>
      <c r="FH171" s="225"/>
      <c r="FI171" s="226"/>
      <c r="FJ171" s="571"/>
      <c r="FK171" s="227"/>
      <c r="FL171" s="225"/>
      <c r="FM171" s="226"/>
      <c r="FN171" s="571"/>
      <c r="FO171" s="227"/>
      <c r="FP171" s="225"/>
      <c r="FQ171" s="226"/>
      <c r="FR171" s="571"/>
      <c r="FS171" s="227"/>
      <c r="FT171" s="225"/>
      <c r="FU171" s="226"/>
      <c r="FV171" s="571"/>
      <c r="FW171" s="227"/>
      <c r="FX171" s="225"/>
      <c r="FY171" s="226"/>
      <c r="FZ171" s="571"/>
      <c r="GA171" s="227"/>
      <c r="GB171" s="225"/>
      <c r="GC171" s="226"/>
      <c r="GD171" s="571"/>
      <c r="GE171" s="227"/>
      <c r="GF171" s="225"/>
      <c r="GG171" s="226"/>
      <c r="GH171" s="571"/>
      <c r="GI171" s="227"/>
      <c r="GJ171" s="225"/>
      <c r="GK171" s="226"/>
      <c r="GL171" s="571"/>
      <c r="GM171" s="227"/>
      <c r="GN171" s="225"/>
      <c r="GO171" s="226"/>
      <c r="GP171" s="571"/>
      <c r="GQ171" s="227"/>
      <c r="GR171" s="225"/>
      <c r="GS171" s="226"/>
      <c r="GT171" s="571"/>
      <c r="GU171" s="227"/>
      <c r="GV171" s="225"/>
      <c r="GW171" s="226"/>
      <c r="GX171" s="571"/>
      <c r="GY171" s="227"/>
      <c r="GZ171" s="225"/>
      <c r="HA171" s="226"/>
      <c r="HB171" s="571"/>
      <c r="HC171" s="227"/>
      <c r="HD171" s="225"/>
      <c r="HE171" s="226"/>
      <c r="HF171" s="571"/>
      <c r="HG171" s="227"/>
      <c r="HH171" s="225"/>
      <c r="HI171" s="226"/>
      <c r="HJ171" s="571"/>
      <c r="HK171" s="227"/>
      <c r="HL171" s="225"/>
      <c r="HM171" s="226"/>
      <c r="HN171" s="571"/>
      <c r="HO171" s="227"/>
      <c r="HP171" s="225"/>
      <c r="HQ171" s="226"/>
      <c r="HR171" s="571"/>
      <c r="HS171" s="227"/>
      <c r="HT171" s="225"/>
      <c r="HU171" s="226"/>
      <c r="HV171" s="370"/>
      <c r="HW171" s="227"/>
      <c r="HX171" s="225"/>
      <c r="HY171" s="226"/>
      <c r="HZ171" s="370"/>
      <c r="IA171" s="227"/>
      <c r="IB171" s="225"/>
      <c r="IC171" s="226"/>
      <c r="ID171" s="370"/>
      <c r="IE171" s="227"/>
      <c r="IG171" s="708"/>
      <c r="IH171" s="705"/>
      <c r="II171" s="706"/>
      <c r="IK171" s="574">
        <f t="shared" si="47"/>
        <v>963</v>
      </c>
      <c r="IL171" s="229">
        <f t="shared" si="43"/>
        <v>90</v>
      </c>
      <c r="IM171" s="294" t="str">
        <f t="shared" si="44"/>
        <v>1'00"79</v>
      </c>
      <c r="IN171" s="294" t="str">
        <f t="shared" si="45"/>
        <v>100m NL</v>
      </c>
    </row>
    <row r="172" spans="1:248" s="229" customFormat="1" ht="15.75" thickBot="1">
      <c r="A172" s="145" t="s">
        <v>110</v>
      </c>
      <c r="B172" s="266" t="s">
        <v>168</v>
      </c>
      <c r="C172" s="133">
        <v>1977</v>
      </c>
      <c r="D172" s="134">
        <f t="shared" si="48"/>
        <v>40</v>
      </c>
      <c r="E172" s="354" t="str">
        <f t="shared" si="49"/>
        <v>M04</v>
      </c>
      <c r="F172" s="225"/>
      <c r="G172" s="226"/>
      <c r="H172" s="571"/>
      <c r="I172" s="227"/>
      <c r="J172" s="225"/>
      <c r="K172" s="226"/>
      <c r="L172" s="571"/>
      <c r="M172" s="227"/>
      <c r="N172" s="225"/>
      <c r="O172" s="226"/>
      <c r="P172" s="571"/>
      <c r="Q172" s="227"/>
      <c r="R172" s="225"/>
      <c r="S172" s="226"/>
      <c r="T172" s="571"/>
      <c r="U172" s="227"/>
      <c r="V172" s="225"/>
      <c r="W172" s="226"/>
      <c r="X172" s="571"/>
      <c r="Y172" s="227"/>
      <c r="Z172" s="225"/>
      <c r="AA172" s="226"/>
      <c r="AB172" s="571"/>
      <c r="AC172" s="227"/>
      <c r="AD172" s="225"/>
      <c r="AE172" s="226"/>
      <c r="AF172" s="571"/>
      <c r="AG172" s="227"/>
      <c r="AH172" s="225"/>
      <c r="AI172" s="226"/>
      <c r="AJ172" s="571"/>
      <c r="AK172" s="227"/>
      <c r="AL172" s="225"/>
      <c r="AM172" s="226"/>
      <c r="AN172" s="571"/>
      <c r="AO172" s="227"/>
      <c r="AP172" s="225"/>
      <c r="AQ172" s="226"/>
      <c r="AR172" s="571"/>
      <c r="AS172" s="227"/>
      <c r="AT172" s="225"/>
      <c r="AU172" s="226"/>
      <c r="AV172" s="571"/>
      <c r="AW172" s="227"/>
      <c r="AX172" s="225"/>
      <c r="AY172" s="226"/>
      <c r="AZ172" s="571"/>
      <c r="BA172" s="227"/>
      <c r="BB172" s="225"/>
      <c r="BC172" s="226"/>
      <c r="BD172" s="571"/>
      <c r="BE172" s="227"/>
      <c r="BF172" s="266">
        <f t="shared" si="46"/>
        <v>41</v>
      </c>
      <c r="BG172" s="354" t="str">
        <f t="shared" si="50"/>
        <v>M04</v>
      </c>
      <c r="BH172" s="274" t="s">
        <v>369</v>
      </c>
      <c r="BI172" s="226" t="s">
        <v>859</v>
      </c>
      <c r="BJ172" s="571" t="s">
        <v>570</v>
      </c>
      <c r="BK172" s="227">
        <v>910</v>
      </c>
      <c r="BL172" s="225"/>
      <c r="BM172" s="226"/>
      <c r="BN172" s="571"/>
      <c r="BO172" s="227"/>
      <c r="BP172" s="225"/>
      <c r="BQ172" s="226"/>
      <c r="BR172" s="571"/>
      <c r="BS172" s="227"/>
      <c r="BT172" s="225" t="s">
        <v>366</v>
      </c>
      <c r="BU172" s="226" t="s">
        <v>909</v>
      </c>
      <c r="BV172" s="571" t="s">
        <v>447</v>
      </c>
      <c r="BW172" s="227">
        <v>898</v>
      </c>
      <c r="BX172" s="225"/>
      <c r="BY172" s="226"/>
      <c r="BZ172" s="571"/>
      <c r="CA172" s="227"/>
      <c r="CB172" s="225"/>
      <c r="CC172" s="226"/>
      <c r="CD172" s="571"/>
      <c r="CE172" s="227"/>
      <c r="CF172" s="225"/>
      <c r="CG172" s="226"/>
      <c r="CH172" s="571"/>
      <c r="CI172" s="227"/>
      <c r="CJ172" s="225"/>
      <c r="CK172" s="226"/>
      <c r="CL172" s="571"/>
      <c r="CM172" s="227"/>
      <c r="CN172" s="225" t="s">
        <v>368</v>
      </c>
      <c r="CO172" s="226" t="s">
        <v>1008</v>
      </c>
      <c r="CP172" s="571" t="s">
        <v>570</v>
      </c>
      <c r="CQ172" s="227">
        <v>937</v>
      </c>
      <c r="CR172" s="225"/>
      <c r="CS172" s="226"/>
      <c r="CT172" s="571"/>
      <c r="CU172" s="227"/>
      <c r="CV172" s="225"/>
      <c r="CW172" s="226"/>
      <c r="CX172" s="571"/>
      <c r="CY172" s="227"/>
      <c r="CZ172" s="225"/>
      <c r="DA172" s="226"/>
      <c r="DB172" s="571"/>
      <c r="DC172" s="227"/>
      <c r="DD172" s="225"/>
      <c r="DE172" s="226"/>
      <c r="DF172" s="571"/>
      <c r="DG172" s="227"/>
      <c r="DH172" s="225"/>
      <c r="DI172" s="226"/>
      <c r="DJ172" s="571"/>
      <c r="DK172" s="227"/>
      <c r="DL172" s="225"/>
      <c r="DM172" s="226"/>
      <c r="DN172" s="571"/>
      <c r="DO172" s="227"/>
      <c r="DP172" s="225"/>
      <c r="DQ172" s="226"/>
      <c r="DR172" s="571"/>
      <c r="DS172" s="227"/>
      <c r="DT172" s="225"/>
      <c r="DU172" s="226"/>
      <c r="DV172" s="571"/>
      <c r="DW172" s="227"/>
      <c r="DX172" s="225"/>
      <c r="DY172" s="226"/>
      <c r="DZ172" s="571"/>
      <c r="EA172" s="227"/>
      <c r="EB172" s="225"/>
      <c r="EC172" s="226"/>
      <c r="ED172" s="571"/>
      <c r="EE172" s="227"/>
      <c r="EF172" s="225"/>
      <c r="EG172" s="226"/>
      <c r="EH172" s="571"/>
      <c r="EI172" s="227"/>
      <c r="EJ172" s="225"/>
      <c r="EK172" s="226"/>
      <c r="EL172" s="571"/>
      <c r="EM172" s="227"/>
      <c r="EN172" s="225"/>
      <c r="EO172" s="226"/>
      <c r="EP172" s="571"/>
      <c r="EQ172" s="227"/>
      <c r="ER172" s="225"/>
      <c r="ES172" s="226"/>
      <c r="ET172" s="571"/>
      <c r="EU172" s="227"/>
      <c r="EV172" s="225"/>
      <c r="EW172" s="226"/>
      <c r="EX172" s="571"/>
      <c r="EY172" s="227"/>
      <c r="EZ172" s="225"/>
      <c r="FA172" s="226"/>
      <c r="FB172" s="571"/>
      <c r="FC172" s="227"/>
      <c r="FD172" s="225"/>
      <c r="FE172" s="226"/>
      <c r="FF172" s="571"/>
      <c r="FG172" s="227"/>
      <c r="FH172" s="225"/>
      <c r="FI172" s="226"/>
      <c r="FJ172" s="571"/>
      <c r="FK172" s="227"/>
      <c r="FL172" s="225"/>
      <c r="FM172" s="226"/>
      <c r="FN172" s="571"/>
      <c r="FO172" s="227"/>
      <c r="FP172" s="225"/>
      <c r="FQ172" s="226"/>
      <c r="FR172" s="571"/>
      <c r="FS172" s="227"/>
      <c r="FT172" s="225"/>
      <c r="FU172" s="226"/>
      <c r="FV172" s="571"/>
      <c r="FW172" s="227"/>
      <c r="FX172" s="225"/>
      <c r="FY172" s="226"/>
      <c r="FZ172" s="571"/>
      <c r="GA172" s="227"/>
      <c r="GB172" s="225"/>
      <c r="GC172" s="226"/>
      <c r="GD172" s="571"/>
      <c r="GE172" s="227"/>
      <c r="GF172" s="225"/>
      <c r="GG172" s="226"/>
      <c r="GH172" s="571"/>
      <c r="GI172" s="227"/>
      <c r="GJ172" s="225"/>
      <c r="GK172" s="226"/>
      <c r="GL172" s="571"/>
      <c r="GM172" s="227"/>
      <c r="GN172" s="225"/>
      <c r="GO172" s="226"/>
      <c r="GP172" s="571"/>
      <c r="GQ172" s="227"/>
      <c r="GR172" s="225"/>
      <c r="GS172" s="226"/>
      <c r="GT172" s="571"/>
      <c r="GU172" s="227"/>
      <c r="GV172" s="225"/>
      <c r="GW172" s="226"/>
      <c r="GX172" s="571"/>
      <c r="GY172" s="227"/>
      <c r="GZ172" s="225"/>
      <c r="HA172" s="226"/>
      <c r="HB172" s="571"/>
      <c r="HC172" s="227"/>
      <c r="HD172" s="225"/>
      <c r="HE172" s="226"/>
      <c r="HF172" s="571"/>
      <c r="HG172" s="227"/>
      <c r="HH172" s="225"/>
      <c r="HI172" s="226"/>
      <c r="HJ172" s="571"/>
      <c r="HK172" s="227"/>
      <c r="HL172" s="225"/>
      <c r="HM172" s="226"/>
      <c r="HN172" s="571"/>
      <c r="HO172" s="227"/>
      <c r="HP172" s="225"/>
      <c r="HQ172" s="226"/>
      <c r="HR172" s="571"/>
      <c r="HS172" s="227"/>
      <c r="HT172" s="225"/>
      <c r="HU172" s="226"/>
      <c r="HV172" s="370"/>
      <c r="HW172" s="227"/>
      <c r="HX172" s="225"/>
      <c r="HY172" s="226"/>
      <c r="HZ172" s="370"/>
      <c r="IA172" s="227"/>
      <c r="IB172" s="225"/>
      <c r="IC172" s="226"/>
      <c r="ID172" s="370"/>
      <c r="IE172" s="227"/>
      <c r="IG172" s="708"/>
      <c r="IH172" s="705"/>
      <c r="II172" s="706"/>
      <c r="IK172" s="574">
        <f t="shared" si="47"/>
        <v>937</v>
      </c>
      <c r="IL172" s="229">
        <f t="shared" si="43"/>
        <v>90</v>
      </c>
      <c r="IM172" s="294" t="str">
        <f t="shared" si="44"/>
        <v>4'41"70</v>
      </c>
      <c r="IN172" s="294" t="str">
        <f t="shared" si="45"/>
        <v>400m NL</v>
      </c>
    </row>
    <row r="173" spans="1:248" s="229" customFormat="1" ht="15.75" thickBot="1">
      <c r="A173" s="145" t="s">
        <v>110</v>
      </c>
      <c r="B173" s="266" t="s">
        <v>168</v>
      </c>
      <c r="C173" s="133">
        <v>1977</v>
      </c>
      <c r="D173" s="134">
        <f t="shared" si="48"/>
        <v>40</v>
      </c>
      <c r="E173" s="354" t="str">
        <f t="shared" si="49"/>
        <v>M04</v>
      </c>
      <c r="F173" s="225"/>
      <c r="G173" s="226"/>
      <c r="H173" s="571"/>
      <c r="I173" s="227"/>
      <c r="J173" s="225"/>
      <c r="K173" s="226"/>
      <c r="L173" s="571"/>
      <c r="M173" s="227"/>
      <c r="N173" s="225"/>
      <c r="O173" s="226"/>
      <c r="P173" s="571"/>
      <c r="Q173" s="227"/>
      <c r="R173" s="225"/>
      <c r="S173" s="226"/>
      <c r="T173" s="571"/>
      <c r="U173" s="227"/>
      <c r="V173" s="225"/>
      <c r="W173" s="226"/>
      <c r="X173" s="571"/>
      <c r="Y173" s="227"/>
      <c r="Z173" s="225"/>
      <c r="AA173" s="226"/>
      <c r="AB173" s="571"/>
      <c r="AC173" s="227"/>
      <c r="AD173" s="225"/>
      <c r="AE173" s="226"/>
      <c r="AF173" s="571"/>
      <c r="AG173" s="227"/>
      <c r="AH173" s="225"/>
      <c r="AI173" s="226"/>
      <c r="AJ173" s="571"/>
      <c r="AK173" s="227"/>
      <c r="AL173" s="225"/>
      <c r="AM173" s="226"/>
      <c r="AN173" s="571"/>
      <c r="AO173" s="227"/>
      <c r="AP173" s="225"/>
      <c r="AQ173" s="226"/>
      <c r="AR173" s="571"/>
      <c r="AS173" s="227"/>
      <c r="AT173" s="225"/>
      <c r="AU173" s="226"/>
      <c r="AV173" s="571"/>
      <c r="AW173" s="227"/>
      <c r="AX173" s="225"/>
      <c r="AY173" s="226"/>
      <c r="AZ173" s="571"/>
      <c r="BA173" s="227"/>
      <c r="BB173" s="225"/>
      <c r="BC173" s="226"/>
      <c r="BD173" s="571"/>
      <c r="BE173" s="227"/>
      <c r="BF173" s="266">
        <f t="shared" si="46"/>
        <v>41</v>
      </c>
      <c r="BG173" s="354" t="str">
        <f t="shared" si="50"/>
        <v>M04</v>
      </c>
      <c r="BH173" s="274" t="s">
        <v>347</v>
      </c>
      <c r="BI173" s="226" t="s">
        <v>860</v>
      </c>
      <c r="BJ173" s="571" t="s">
        <v>570</v>
      </c>
      <c r="BK173" s="227">
        <v>904</v>
      </c>
      <c r="BL173" s="225"/>
      <c r="BM173" s="226"/>
      <c r="BN173" s="571"/>
      <c r="BO173" s="227"/>
      <c r="BP173" s="225"/>
      <c r="BQ173" s="226"/>
      <c r="BR173" s="571"/>
      <c r="BS173" s="227"/>
      <c r="BT173" s="225" t="s">
        <v>371</v>
      </c>
      <c r="BU173" s="226" t="s">
        <v>910</v>
      </c>
      <c r="BV173" s="571" t="s">
        <v>447</v>
      </c>
      <c r="BW173" s="227">
        <v>957</v>
      </c>
      <c r="BX173" s="225"/>
      <c r="BY173" s="226"/>
      <c r="BZ173" s="571"/>
      <c r="CA173" s="227"/>
      <c r="CB173" s="225"/>
      <c r="CC173" s="226"/>
      <c r="CD173" s="571"/>
      <c r="CE173" s="227"/>
      <c r="CF173" s="225"/>
      <c r="CG173" s="226"/>
      <c r="CH173" s="571"/>
      <c r="CI173" s="227"/>
      <c r="CJ173" s="225"/>
      <c r="CK173" s="226"/>
      <c r="CL173" s="571"/>
      <c r="CM173" s="227"/>
      <c r="CN173" s="225" t="s">
        <v>371</v>
      </c>
      <c r="CO173" s="226" t="s">
        <v>1009</v>
      </c>
      <c r="CP173" s="571" t="s">
        <v>570</v>
      </c>
      <c r="CQ173" s="227">
        <v>968</v>
      </c>
      <c r="CR173" s="225"/>
      <c r="CS173" s="226"/>
      <c r="CT173" s="571"/>
      <c r="CU173" s="227"/>
      <c r="CV173" s="225"/>
      <c r="CW173" s="226"/>
      <c r="CX173" s="571"/>
      <c r="CY173" s="227"/>
      <c r="CZ173" s="225"/>
      <c r="DA173" s="226"/>
      <c r="DB173" s="571"/>
      <c r="DC173" s="227"/>
      <c r="DD173" s="225"/>
      <c r="DE173" s="226"/>
      <c r="DF173" s="571"/>
      <c r="DG173" s="227"/>
      <c r="DH173" s="225"/>
      <c r="DI173" s="226"/>
      <c r="DJ173" s="571"/>
      <c r="DK173" s="227"/>
      <c r="DL173" s="225"/>
      <c r="DM173" s="226"/>
      <c r="DN173" s="571"/>
      <c r="DO173" s="227"/>
      <c r="DP173" s="225"/>
      <c r="DQ173" s="226"/>
      <c r="DR173" s="571"/>
      <c r="DS173" s="227"/>
      <c r="DT173" s="225"/>
      <c r="DU173" s="226"/>
      <c r="DV173" s="571"/>
      <c r="DW173" s="227"/>
      <c r="DX173" s="225"/>
      <c r="DY173" s="226"/>
      <c r="DZ173" s="571"/>
      <c r="EA173" s="227"/>
      <c r="EB173" s="225"/>
      <c r="EC173" s="226"/>
      <c r="ED173" s="571"/>
      <c r="EE173" s="227"/>
      <c r="EF173" s="225"/>
      <c r="EG173" s="226"/>
      <c r="EH173" s="571"/>
      <c r="EI173" s="227"/>
      <c r="EJ173" s="225"/>
      <c r="EK173" s="226"/>
      <c r="EL173" s="571"/>
      <c r="EM173" s="227"/>
      <c r="EN173" s="225"/>
      <c r="EO173" s="226"/>
      <c r="EP173" s="571"/>
      <c r="EQ173" s="227"/>
      <c r="ER173" s="225"/>
      <c r="ES173" s="226"/>
      <c r="ET173" s="571"/>
      <c r="EU173" s="227"/>
      <c r="EV173" s="225"/>
      <c r="EW173" s="226"/>
      <c r="EX173" s="571"/>
      <c r="EY173" s="227"/>
      <c r="EZ173" s="225"/>
      <c r="FA173" s="226"/>
      <c r="FB173" s="571"/>
      <c r="FC173" s="227"/>
      <c r="FD173" s="225"/>
      <c r="FE173" s="226"/>
      <c r="FF173" s="571"/>
      <c r="FG173" s="227"/>
      <c r="FH173" s="225"/>
      <c r="FI173" s="226"/>
      <c r="FJ173" s="571"/>
      <c r="FK173" s="227"/>
      <c r="FL173" s="225"/>
      <c r="FM173" s="226"/>
      <c r="FN173" s="571"/>
      <c r="FO173" s="227"/>
      <c r="FP173" s="225"/>
      <c r="FQ173" s="226"/>
      <c r="FR173" s="571"/>
      <c r="FS173" s="227"/>
      <c r="FT173" s="225"/>
      <c r="FU173" s="226"/>
      <c r="FV173" s="571"/>
      <c r="FW173" s="227"/>
      <c r="FX173" s="225"/>
      <c r="FY173" s="226"/>
      <c r="FZ173" s="571"/>
      <c r="GA173" s="227"/>
      <c r="GB173" s="225"/>
      <c r="GC173" s="226"/>
      <c r="GD173" s="571"/>
      <c r="GE173" s="227"/>
      <c r="GF173" s="225"/>
      <c r="GG173" s="226"/>
      <c r="GH173" s="571"/>
      <c r="GI173" s="227"/>
      <c r="GJ173" s="225"/>
      <c r="GK173" s="226"/>
      <c r="GL173" s="571"/>
      <c r="GM173" s="227"/>
      <c r="GN173" s="225"/>
      <c r="GO173" s="226"/>
      <c r="GP173" s="571"/>
      <c r="GQ173" s="227"/>
      <c r="GR173" s="225"/>
      <c r="GS173" s="226"/>
      <c r="GT173" s="571"/>
      <c r="GU173" s="227"/>
      <c r="GV173" s="225"/>
      <c r="GW173" s="226"/>
      <c r="GX173" s="571"/>
      <c r="GY173" s="227"/>
      <c r="GZ173" s="225"/>
      <c r="HA173" s="226"/>
      <c r="HB173" s="571"/>
      <c r="HC173" s="227"/>
      <c r="HD173" s="225"/>
      <c r="HE173" s="226"/>
      <c r="HF173" s="571"/>
      <c r="HG173" s="227"/>
      <c r="HH173" s="225"/>
      <c r="HI173" s="226"/>
      <c r="HJ173" s="571"/>
      <c r="HK173" s="227"/>
      <c r="HL173" s="225"/>
      <c r="HM173" s="226"/>
      <c r="HN173" s="571"/>
      <c r="HO173" s="227"/>
      <c r="HP173" s="225"/>
      <c r="HQ173" s="226"/>
      <c r="HR173" s="571"/>
      <c r="HS173" s="227"/>
      <c r="HT173" s="225"/>
      <c r="HU173" s="226"/>
      <c r="HV173" s="370"/>
      <c r="HW173" s="227"/>
      <c r="HX173" s="225"/>
      <c r="HY173" s="226"/>
      <c r="HZ173" s="370"/>
      <c r="IA173" s="227"/>
      <c r="IB173" s="225"/>
      <c r="IC173" s="226"/>
      <c r="ID173" s="370"/>
      <c r="IE173" s="227"/>
      <c r="IG173" s="708"/>
      <c r="IH173" s="705"/>
      <c r="II173" s="706"/>
      <c r="IK173" s="574">
        <f t="shared" si="47"/>
        <v>968</v>
      </c>
      <c r="IL173" s="229">
        <f t="shared" si="43"/>
        <v>90</v>
      </c>
      <c r="IM173" s="294" t="str">
        <f t="shared" si="44"/>
        <v>1'09"11</v>
      </c>
      <c r="IN173" s="294" t="str">
        <f t="shared" si="45"/>
        <v>100m 4N</v>
      </c>
    </row>
    <row r="174" spans="1:248" s="229" customFormat="1" ht="15.75" thickBot="1">
      <c r="A174" s="145" t="s">
        <v>110</v>
      </c>
      <c r="B174" s="266" t="s">
        <v>168</v>
      </c>
      <c r="C174" s="133">
        <v>1977</v>
      </c>
      <c r="D174" s="134">
        <f t="shared" si="48"/>
        <v>40</v>
      </c>
      <c r="E174" s="354" t="str">
        <f t="shared" si="49"/>
        <v>M04</v>
      </c>
      <c r="F174" s="225"/>
      <c r="G174" s="226"/>
      <c r="H174" s="571"/>
      <c r="I174" s="227"/>
      <c r="J174" s="225"/>
      <c r="K174" s="226"/>
      <c r="L174" s="571"/>
      <c r="M174" s="227"/>
      <c r="N174" s="225"/>
      <c r="O174" s="226"/>
      <c r="P174" s="571"/>
      <c r="Q174" s="227"/>
      <c r="R174" s="225"/>
      <c r="S174" s="226"/>
      <c r="T174" s="571"/>
      <c r="U174" s="227"/>
      <c r="V174" s="225"/>
      <c r="W174" s="226"/>
      <c r="X174" s="571"/>
      <c r="Y174" s="227"/>
      <c r="Z174" s="225"/>
      <c r="AA174" s="226"/>
      <c r="AB174" s="571"/>
      <c r="AC174" s="227"/>
      <c r="AD174" s="225"/>
      <c r="AE174" s="226"/>
      <c r="AF174" s="571"/>
      <c r="AG174" s="227"/>
      <c r="AH174" s="225"/>
      <c r="AI174" s="226"/>
      <c r="AJ174" s="571"/>
      <c r="AK174" s="227"/>
      <c r="AL174" s="225"/>
      <c r="AM174" s="226"/>
      <c r="AN174" s="571"/>
      <c r="AO174" s="227"/>
      <c r="AP174" s="225"/>
      <c r="AQ174" s="226"/>
      <c r="AR174" s="571"/>
      <c r="AS174" s="227"/>
      <c r="AT174" s="225"/>
      <c r="AU174" s="226"/>
      <c r="AV174" s="571"/>
      <c r="AW174" s="227"/>
      <c r="AX174" s="225"/>
      <c r="AY174" s="226"/>
      <c r="AZ174" s="571"/>
      <c r="BA174" s="227"/>
      <c r="BB174" s="225"/>
      <c r="BC174" s="226"/>
      <c r="BD174" s="571"/>
      <c r="BE174" s="227"/>
      <c r="BF174" s="266">
        <f t="shared" si="46"/>
        <v>41</v>
      </c>
      <c r="BG174" s="354" t="str">
        <f t="shared" si="50"/>
        <v>M04</v>
      </c>
      <c r="BH174" s="274"/>
      <c r="BI174" s="226"/>
      <c r="BJ174" s="571"/>
      <c r="BK174" s="227"/>
      <c r="BL174" s="225"/>
      <c r="BM174" s="226"/>
      <c r="BN174" s="571"/>
      <c r="BO174" s="227"/>
      <c r="BP174" s="225"/>
      <c r="BQ174" s="226"/>
      <c r="BR174" s="571"/>
      <c r="BS174" s="227"/>
      <c r="BT174" s="225"/>
      <c r="BU174" s="226"/>
      <c r="BV174" s="571"/>
      <c r="BW174" s="227"/>
      <c r="BX174" s="225"/>
      <c r="BY174" s="226"/>
      <c r="BZ174" s="571"/>
      <c r="CA174" s="227"/>
      <c r="CB174" s="225"/>
      <c r="CC174" s="226"/>
      <c r="CD174" s="571"/>
      <c r="CE174" s="227"/>
      <c r="CF174" s="225"/>
      <c r="CG174" s="226"/>
      <c r="CH174" s="571"/>
      <c r="CI174" s="227"/>
      <c r="CJ174" s="225"/>
      <c r="CK174" s="226"/>
      <c r="CL174" s="571"/>
      <c r="CM174" s="227"/>
      <c r="CN174" s="225"/>
      <c r="CO174" s="226"/>
      <c r="CP174" s="571"/>
      <c r="CQ174" s="227"/>
      <c r="CR174" s="225"/>
      <c r="CS174" s="226"/>
      <c r="CT174" s="571"/>
      <c r="CU174" s="227"/>
      <c r="CV174" s="225"/>
      <c r="CW174" s="226"/>
      <c r="CX174" s="571"/>
      <c r="CY174" s="227"/>
      <c r="CZ174" s="225"/>
      <c r="DA174" s="226"/>
      <c r="DB174" s="571"/>
      <c r="DC174" s="227"/>
      <c r="DD174" s="225"/>
      <c r="DE174" s="226"/>
      <c r="DF174" s="571"/>
      <c r="DG174" s="227"/>
      <c r="DH174" s="225"/>
      <c r="DI174" s="226"/>
      <c r="DJ174" s="571"/>
      <c r="DK174" s="227"/>
      <c r="DL174" s="225"/>
      <c r="DM174" s="226"/>
      <c r="DN174" s="571"/>
      <c r="DO174" s="227"/>
      <c r="DP174" s="225"/>
      <c r="DQ174" s="226"/>
      <c r="DR174" s="571"/>
      <c r="DS174" s="227"/>
      <c r="DT174" s="225"/>
      <c r="DU174" s="226"/>
      <c r="DV174" s="571"/>
      <c r="DW174" s="227"/>
      <c r="DX174" s="225"/>
      <c r="DY174" s="226"/>
      <c r="DZ174" s="571"/>
      <c r="EA174" s="227"/>
      <c r="EB174" s="225"/>
      <c r="EC174" s="226"/>
      <c r="ED174" s="571"/>
      <c r="EE174" s="227"/>
      <c r="EF174" s="225"/>
      <c r="EG174" s="226"/>
      <c r="EH174" s="571"/>
      <c r="EI174" s="227"/>
      <c r="EJ174" s="225"/>
      <c r="EK174" s="226"/>
      <c r="EL174" s="571"/>
      <c r="EM174" s="227"/>
      <c r="EN174" s="225"/>
      <c r="EO174" s="226"/>
      <c r="EP174" s="571"/>
      <c r="EQ174" s="227"/>
      <c r="ER174" s="225"/>
      <c r="ES174" s="226"/>
      <c r="ET174" s="571"/>
      <c r="EU174" s="227"/>
      <c r="EV174" s="225"/>
      <c r="EW174" s="226"/>
      <c r="EX174" s="571"/>
      <c r="EY174" s="227"/>
      <c r="EZ174" s="225"/>
      <c r="FA174" s="226"/>
      <c r="FB174" s="571"/>
      <c r="FC174" s="227"/>
      <c r="FD174" s="225"/>
      <c r="FE174" s="226"/>
      <c r="FF174" s="571"/>
      <c r="FG174" s="227"/>
      <c r="FH174" s="225"/>
      <c r="FI174" s="226"/>
      <c r="FJ174" s="571"/>
      <c r="FK174" s="227"/>
      <c r="FL174" s="225"/>
      <c r="FM174" s="226"/>
      <c r="FN174" s="571"/>
      <c r="FO174" s="227"/>
      <c r="FP174" s="225"/>
      <c r="FQ174" s="226"/>
      <c r="FR174" s="571"/>
      <c r="FS174" s="227"/>
      <c r="FT174" s="225"/>
      <c r="FU174" s="226"/>
      <c r="FV174" s="571"/>
      <c r="FW174" s="227"/>
      <c r="FX174" s="225"/>
      <c r="FY174" s="226"/>
      <c r="FZ174" s="571"/>
      <c r="GA174" s="227"/>
      <c r="GB174" s="225"/>
      <c r="GC174" s="226"/>
      <c r="GD174" s="571"/>
      <c r="GE174" s="227"/>
      <c r="GF174" s="225"/>
      <c r="GG174" s="226"/>
      <c r="GH174" s="571"/>
      <c r="GI174" s="227"/>
      <c r="GJ174" s="225"/>
      <c r="GK174" s="226"/>
      <c r="GL174" s="571"/>
      <c r="GM174" s="227"/>
      <c r="GN174" s="225"/>
      <c r="GO174" s="226"/>
      <c r="GP174" s="571"/>
      <c r="GQ174" s="227"/>
      <c r="GR174" s="225"/>
      <c r="GS174" s="226"/>
      <c r="GT174" s="571"/>
      <c r="GU174" s="227"/>
      <c r="GV174" s="225"/>
      <c r="GW174" s="226"/>
      <c r="GX174" s="571"/>
      <c r="GY174" s="227"/>
      <c r="GZ174" s="225"/>
      <c r="HA174" s="226"/>
      <c r="HB174" s="571"/>
      <c r="HC174" s="227"/>
      <c r="HD174" s="225"/>
      <c r="HE174" s="226"/>
      <c r="HF174" s="571"/>
      <c r="HG174" s="227"/>
      <c r="HH174" s="225"/>
      <c r="HI174" s="226"/>
      <c r="HJ174" s="571"/>
      <c r="HK174" s="227"/>
      <c r="HL174" s="225"/>
      <c r="HM174" s="226"/>
      <c r="HN174" s="571"/>
      <c r="HO174" s="227"/>
      <c r="HP174" s="225"/>
      <c r="HQ174" s="226"/>
      <c r="HR174" s="571"/>
      <c r="HS174" s="227"/>
      <c r="HT174" s="225"/>
      <c r="HU174" s="226"/>
      <c r="HV174" s="370"/>
      <c r="HW174" s="227"/>
      <c r="HX174" s="225"/>
      <c r="HY174" s="226"/>
      <c r="HZ174" s="370"/>
      <c r="IA174" s="227"/>
      <c r="IB174" s="225"/>
      <c r="IC174" s="226"/>
      <c r="ID174" s="370"/>
      <c r="IE174" s="227"/>
      <c r="IG174" s="708"/>
      <c r="IH174" s="705"/>
      <c r="II174" s="706"/>
      <c r="IK174" s="574" t="str">
        <f t="shared" si="47"/>
        <v/>
      </c>
      <c r="IL174" s="229" t="str">
        <f t="shared" si="43"/>
        <v/>
      </c>
      <c r="IM174" s="294" t="str">
        <f t="shared" si="44"/>
        <v/>
      </c>
      <c r="IN174" s="294" t="str">
        <f t="shared" si="45"/>
        <v/>
      </c>
    </row>
    <row r="175" spans="1:248" s="229" customFormat="1" ht="15.75" thickBot="1">
      <c r="A175" s="145" t="s">
        <v>110</v>
      </c>
      <c r="B175" s="266" t="s">
        <v>168</v>
      </c>
      <c r="C175" s="133">
        <v>1977</v>
      </c>
      <c r="D175" s="134">
        <f t="shared" si="48"/>
        <v>40</v>
      </c>
      <c r="E175" s="354" t="str">
        <f t="shared" si="49"/>
        <v>M04</v>
      </c>
      <c r="F175" s="225"/>
      <c r="G175" s="226"/>
      <c r="H175" s="571"/>
      <c r="I175" s="227"/>
      <c r="J175" s="225"/>
      <c r="K175" s="226"/>
      <c r="L175" s="571"/>
      <c r="M175" s="227"/>
      <c r="N175" s="225"/>
      <c r="O175" s="226"/>
      <c r="P175" s="571"/>
      <c r="Q175" s="227"/>
      <c r="R175" s="225"/>
      <c r="S175" s="226"/>
      <c r="T175" s="571"/>
      <c r="U175" s="227"/>
      <c r="V175" s="225"/>
      <c r="W175" s="226"/>
      <c r="X175" s="571"/>
      <c r="Y175" s="227"/>
      <c r="Z175" s="225"/>
      <c r="AA175" s="226"/>
      <c r="AB175" s="571"/>
      <c r="AC175" s="227"/>
      <c r="AD175" s="225"/>
      <c r="AE175" s="226"/>
      <c r="AF175" s="571"/>
      <c r="AG175" s="227"/>
      <c r="AH175" s="225"/>
      <c r="AI175" s="226"/>
      <c r="AJ175" s="571"/>
      <c r="AK175" s="227"/>
      <c r="AL175" s="225"/>
      <c r="AM175" s="226"/>
      <c r="AN175" s="571"/>
      <c r="AO175" s="227"/>
      <c r="AP175" s="225"/>
      <c r="AQ175" s="226"/>
      <c r="AR175" s="571"/>
      <c r="AS175" s="227"/>
      <c r="AT175" s="225"/>
      <c r="AU175" s="226"/>
      <c r="AV175" s="571"/>
      <c r="AW175" s="227"/>
      <c r="AX175" s="225"/>
      <c r="AY175" s="226"/>
      <c r="AZ175" s="571"/>
      <c r="BA175" s="227"/>
      <c r="BB175" s="225"/>
      <c r="BC175" s="226"/>
      <c r="BD175" s="571"/>
      <c r="BE175" s="227"/>
      <c r="BF175" s="266">
        <f t="shared" si="46"/>
        <v>41</v>
      </c>
      <c r="BG175" s="354" t="str">
        <f t="shared" si="50"/>
        <v>M04</v>
      </c>
      <c r="BH175" s="274"/>
      <c r="BI175" s="226"/>
      <c r="BJ175" s="571"/>
      <c r="BK175" s="227"/>
      <c r="BL175" s="225"/>
      <c r="BM175" s="226"/>
      <c r="BN175" s="571"/>
      <c r="BO175" s="227"/>
      <c r="BP175" s="225"/>
      <c r="BQ175" s="226"/>
      <c r="BR175" s="571"/>
      <c r="BS175" s="227"/>
      <c r="BT175" s="225"/>
      <c r="BU175" s="226"/>
      <c r="BV175" s="571"/>
      <c r="BW175" s="227"/>
      <c r="BX175" s="225"/>
      <c r="BY175" s="226"/>
      <c r="BZ175" s="571"/>
      <c r="CA175" s="227"/>
      <c r="CB175" s="225"/>
      <c r="CC175" s="226"/>
      <c r="CD175" s="571"/>
      <c r="CE175" s="227"/>
      <c r="CF175" s="225"/>
      <c r="CG175" s="226"/>
      <c r="CH175" s="571"/>
      <c r="CI175" s="227"/>
      <c r="CJ175" s="225"/>
      <c r="CK175" s="226"/>
      <c r="CL175" s="571"/>
      <c r="CM175" s="227"/>
      <c r="CN175" s="225"/>
      <c r="CO175" s="226"/>
      <c r="CP175" s="571"/>
      <c r="CQ175" s="227"/>
      <c r="CR175" s="225"/>
      <c r="CS175" s="226"/>
      <c r="CT175" s="571"/>
      <c r="CU175" s="227"/>
      <c r="CV175" s="225"/>
      <c r="CW175" s="226"/>
      <c r="CX175" s="571"/>
      <c r="CY175" s="227"/>
      <c r="CZ175" s="225"/>
      <c r="DA175" s="226"/>
      <c r="DB175" s="571"/>
      <c r="DC175" s="227"/>
      <c r="DD175" s="225"/>
      <c r="DE175" s="226"/>
      <c r="DF175" s="571"/>
      <c r="DG175" s="227"/>
      <c r="DH175" s="225"/>
      <c r="DI175" s="226"/>
      <c r="DJ175" s="571"/>
      <c r="DK175" s="227"/>
      <c r="DL175" s="225"/>
      <c r="DM175" s="226"/>
      <c r="DN175" s="571"/>
      <c r="DO175" s="227"/>
      <c r="DP175" s="225"/>
      <c r="DQ175" s="226"/>
      <c r="DR175" s="571"/>
      <c r="DS175" s="227"/>
      <c r="DT175" s="225"/>
      <c r="DU175" s="226"/>
      <c r="DV175" s="571"/>
      <c r="DW175" s="227"/>
      <c r="DX175" s="225"/>
      <c r="DY175" s="226"/>
      <c r="DZ175" s="571"/>
      <c r="EA175" s="227"/>
      <c r="EB175" s="225"/>
      <c r="EC175" s="226"/>
      <c r="ED175" s="571"/>
      <c r="EE175" s="227"/>
      <c r="EF175" s="225"/>
      <c r="EG175" s="226"/>
      <c r="EH175" s="571"/>
      <c r="EI175" s="227"/>
      <c r="EJ175" s="225"/>
      <c r="EK175" s="226"/>
      <c r="EL175" s="571"/>
      <c r="EM175" s="227"/>
      <c r="EN175" s="225"/>
      <c r="EO175" s="226"/>
      <c r="EP175" s="571"/>
      <c r="EQ175" s="227"/>
      <c r="ER175" s="225"/>
      <c r="ES175" s="226"/>
      <c r="ET175" s="571"/>
      <c r="EU175" s="227"/>
      <c r="EV175" s="225"/>
      <c r="EW175" s="226"/>
      <c r="EX175" s="571"/>
      <c r="EY175" s="227"/>
      <c r="EZ175" s="225"/>
      <c r="FA175" s="226"/>
      <c r="FB175" s="571"/>
      <c r="FC175" s="227"/>
      <c r="FD175" s="225"/>
      <c r="FE175" s="226"/>
      <c r="FF175" s="571"/>
      <c r="FG175" s="227"/>
      <c r="FH175" s="225"/>
      <c r="FI175" s="226"/>
      <c r="FJ175" s="571"/>
      <c r="FK175" s="227"/>
      <c r="FL175" s="225"/>
      <c r="FM175" s="226"/>
      <c r="FN175" s="571"/>
      <c r="FO175" s="227"/>
      <c r="FP175" s="225"/>
      <c r="FQ175" s="226"/>
      <c r="FR175" s="571"/>
      <c r="FS175" s="227"/>
      <c r="FT175" s="225"/>
      <c r="FU175" s="226"/>
      <c r="FV175" s="571"/>
      <c r="FW175" s="227"/>
      <c r="FX175" s="225"/>
      <c r="FY175" s="226"/>
      <c r="FZ175" s="571"/>
      <c r="GA175" s="227"/>
      <c r="GB175" s="225"/>
      <c r="GC175" s="226"/>
      <c r="GD175" s="571"/>
      <c r="GE175" s="227"/>
      <c r="GF175" s="225"/>
      <c r="GG175" s="226"/>
      <c r="GH175" s="571"/>
      <c r="GI175" s="227"/>
      <c r="GJ175" s="225"/>
      <c r="GK175" s="226"/>
      <c r="GL175" s="571"/>
      <c r="GM175" s="227"/>
      <c r="GN175" s="225"/>
      <c r="GO175" s="226"/>
      <c r="GP175" s="571"/>
      <c r="GQ175" s="227"/>
      <c r="GR175" s="225"/>
      <c r="GS175" s="226"/>
      <c r="GT175" s="571"/>
      <c r="GU175" s="227"/>
      <c r="GV175" s="225"/>
      <c r="GW175" s="226"/>
      <c r="GX175" s="571"/>
      <c r="GY175" s="227"/>
      <c r="GZ175" s="225"/>
      <c r="HA175" s="226"/>
      <c r="HB175" s="571"/>
      <c r="HC175" s="227"/>
      <c r="HD175" s="225"/>
      <c r="HE175" s="226"/>
      <c r="HF175" s="571"/>
      <c r="HG175" s="227"/>
      <c r="HH175" s="225"/>
      <c r="HI175" s="226"/>
      <c r="HJ175" s="571"/>
      <c r="HK175" s="227"/>
      <c r="HL175" s="225"/>
      <c r="HM175" s="226"/>
      <c r="HN175" s="571"/>
      <c r="HO175" s="227"/>
      <c r="HP175" s="225"/>
      <c r="HQ175" s="226"/>
      <c r="HR175" s="571"/>
      <c r="HS175" s="227"/>
      <c r="HT175" s="225"/>
      <c r="HU175" s="226"/>
      <c r="HV175" s="370"/>
      <c r="HW175" s="227"/>
      <c r="HX175" s="225"/>
      <c r="HY175" s="226"/>
      <c r="HZ175" s="370"/>
      <c r="IA175" s="227"/>
      <c r="IB175" s="225"/>
      <c r="IC175" s="226"/>
      <c r="ID175" s="370"/>
      <c r="IE175" s="227"/>
      <c r="IG175" s="708"/>
      <c r="IH175" s="705"/>
      <c r="II175" s="706"/>
      <c r="IK175" s="574" t="str">
        <f t="shared" si="47"/>
        <v/>
      </c>
      <c r="IL175" s="229" t="str">
        <f t="shared" si="43"/>
        <v/>
      </c>
      <c r="IM175" s="294" t="str">
        <f t="shared" si="44"/>
        <v/>
      </c>
      <c r="IN175" s="294" t="str">
        <f t="shared" si="45"/>
        <v/>
      </c>
    </row>
    <row r="176" spans="1:248" s="229" customFormat="1" ht="15.75" thickBot="1">
      <c r="A176" s="145" t="s">
        <v>110</v>
      </c>
      <c r="B176" s="266" t="s">
        <v>168</v>
      </c>
      <c r="C176" s="133">
        <v>1977</v>
      </c>
      <c r="D176" s="134">
        <f t="shared" si="48"/>
        <v>40</v>
      </c>
      <c r="E176" s="354" t="str">
        <f t="shared" si="49"/>
        <v>M04</v>
      </c>
      <c r="F176" s="225"/>
      <c r="G176" s="226"/>
      <c r="H176" s="571"/>
      <c r="I176" s="227"/>
      <c r="J176" s="225"/>
      <c r="K176" s="226"/>
      <c r="L176" s="571"/>
      <c r="M176" s="227"/>
      <c r="N176" s="225"/>
      <c r="O176" s="226"/>
      <c r="P176" s="571"/>
      <c r="Q176" s="227"/>
      <c r="R176" s="225"/>
      <c r="S176" s="226"/>
      <c r="T176" s="571"/>
      <c r="U176" s="227"/>
      <c r="V176" s="225"/>
      <c r="W176" s="226"/>
      <c r="X176" s="571"/>
      <c r="Y176" s="227"/>
      <c r="Z176" s="225"/>
      <c r="AA176" s="226"/>
      <c r="AB176" s="571"/>
      <c r="AC176" s="227"/>
      <c r="AD176" s="225"/>
      <c r="AE176" s="226"/>
      <c r="AF176" s="571"/>
      <c r="AG176" s="227"/>
      <c r="AH176" s="225"/>
      <c r="AI176" s="226"/>
      <c r="AJ176" s="571"/>
      <c r="AK176" s="227"/>
      <c r="AL176" s="225"/>
      <c r="AM176" s="226"/>
      <c r="AN176" s="571"/>
      <c r="AO176" s="227"/>
      <c r="AP176" s="225"/>
      <c r="AQ176" s="226"/>
      <c r="AR176" s="571"/>
      <c r="AS176" s="227"/>
      <c r="AT176" s="225"/>
      <c r="AU176" s="226"/>
      <c r="AV176" s="571"/>
      <c r="AW176" s="227"/>
      <c r="AX176" s="225"/>
      <c r="AY176" s="226"/>
      <c r="AZ176" s="571"/>
      <c r="BA176" s="227"/>
      <c r="BB176" s="225"/>
      <c r="BC176" s="226"/>
      <c r="BD176" s="571"/>
      <c r="BE176" s="227"/>
      <c r="BF176" s="266">
        <f t="shared" si="46"/>
        <v>41</v>
      </c>
      <c r="BG176" s="354" t="str">
        <f t="shared" si="50"/>
        <v>M04</v>
      </c>
      <c r="BH176" s="274"/>
      <c r="BI176" s="226"/>
      <c r="BJ176" s="571"/>
      <c r="BK176" s="227"/>
      <c r="BL176" s="225"/>
      <c r="BM176" s="226"/>
      <c r="BN176" s="571"/>
      <c r="BO176" s="227"/>
      <c r="BP176" s="225"/>
      <c r="BQ176" s="226"/>
      <c r="BR176" s="571"/>
      <c r="BS176" s="227"/>
      <c r="BT176" s="225"/>
      <c r="BU176" s="226"/>
      <c r="BV176" s="571"/>
      <c r="BW176" s="227"/>
      <c r="BX176" s="225"/>
      <c r="BY176" s="226"/>
      <c r="BZ176" s="571"/>
      <c r="CA176" s="227"/>
      <c r="CB176" s="225"/>
      <c r="CC176" s="226"/>
      <c r="CD176" s="571"/>
      <c r="CE176" s="227"/>
      <c r="CF176" s="225"/>
      <c r="CG176" s="226"/>
      <c r="CH176" s="571"/>
      <c r="CI176" s="227"/>
      <c r="CJ176" s="225"/>
      <c r="CK176" s="226"/>
      <c r="CL176" s="571"/>
      <c r="CM176" s="227"/>
      <c r="CN176" s="225"/>
      <c r="CO176" s="226"/>
      <c r="CP176" s="571"/>
      <c r="CQ176" s="227"/>
      <c r="CR176" s="225"/>
      <c r="CS176" s="226"/>
      <c r="CT176" s="571"/>
      <c r="CU176" s="227"/>
      <c r="CV176" s="225"/>
      <c r="CW176" s="226"/>
      <c r="CX176" s="571"/>
      <c r="CY176" s="227"/>
      <c r="CZ176" s="225"/>
      <c r="DA176" s="226"/>
      <c r="DB176" s="571"/>
      <c r="DC176" s="227"/>
      <c r="DD176" s="225"/>
      <c r="DE176" s="226"/>
      <c r="DF176" s="571"/>
      <c r="DG176" s="227"/>
      <c r="DH176" s="225"/>
      <c r="DI176" s="226"/>
      <c r="DJ176" s="571"/>
      <c r="DK176" s="227"/>
      <c r="DL176" s="225"/>
      <c r="DM176" s="226"/>
      <c r="DN176" s="571"/>
      <c r="DO176" s="227"/>
      <c r="DP176" s="225"/>
      <c r="DQ176" s="226"/>
      <c r="DR176" s="571"/>
      <c r="DS176" s="227"/>
      <c r="DT176" s="225"/>
      <c r="DU176" s="226"/>
      <c r="DV176" s="571"/>
      <c r="DW176" s="227"/>
      <c r="DX176" s="225"/>
      <c r="DY176" s="226"/>
      <c r="DZ176" s="571"/>
      <c r="EA176" s="227"/>
      <c r="EB176" s="225"/>
      <c r="EC176" s="226"/>
      <c r="ED176" s="571"/>
      <c r="EE176" s="227"/>
      <c r="EF176" s="225"/>
      <c r="EG176" s="226"/>
      <c r="EH176" s="571"/>
      <c r="EI176" s="227"/>
      <c r="EJ176" s="225"/>
      <c r="EK176" s="226"/>
      <c r="EL176" s="571"/>
      <c r="EM176" s="227"/>
      <c r="EN176" s="225"/>
      <c r="EO176" s="226"/>
      <c r="EP176" s="571"/>
      <c r="EQ176" s="227"/>
      <c r="ER176" s="225"/>
      <c r="ES176" s="226"/>
      <c r="ET176" s="571"/>
      <c r="EU176" s="227"/>
      <c r="EV176" s="225"/>
      <c r="EW176" s="226"/>
      <c r="EX176" s="571"/>
      <c r="EY176" s="227"/>
      <c r="EZ176" s="225"/>
      <c r="FA176" s="226"/>
      <c r="FB176" s="571"/>
      <c r="FC176" s="227"/>
      <c r="FD176" s="225"/>
      <c r="FE176" s="226"/>
      <c r="FF176" s="571"/>
      <c r="FG176" s="227"/>
      <c r="FH176" s="225"/>
      <c r="FI176" s="226"/>
      <c r="FJ176" s="571"/>
      <c r="FK176" s="227"/>
      <c r="FL176" s="225"/>
      <c r="FM176" s="226"/>
      <c r="FN176" s="571"/>
      <c r="FO176" s="227"/>
      <c r="FP176" s="225"/>
      <c r="FQ176" s="226"/>
      <c r="FR176" s="571"/>
      <c r="FS176" s="227"/>
      <c r="FT176" s="225"/>
      <c r="FU176" s="226"/>
      <c r="FV176" s="571"/>
      <c r="FW176" s="227"/>
      <c r="FX176" s="225"/>
      <c r="FY176" s="226"/>
      <c r="FZ176" s="571"/>
      <c r="GA176" s="227"/>
      <c r="GB176" s="225"/>
      <c r="GC176" s="226"/>
      <c r="GD176" s="571"/>
      <c r="GE176" s="227"/>
      <c r="GF176" s="225"/>
      <c r="GG176" s="226"/>
      <c r="GH176" s="571"/>
      <c r="GI176" s="227"/>
      <c r="GJ176" s="225"/>
      <c r="GK176" s="226"/>
      <c r="GL176" s="571"/>
      <c r="GM176" s="227"/>
      <c r="GN176" s="225"/>
      <c r="GO176" s="226"/>
      <c r="GP176" s="571"/>
      <c r="GQ176" s="227"/>
      <c r="GR176" s="225"/>
      <c r="GS176" s="226"/>
      <c r="GT176" s="571"/>
      <c r="GU176" s="227"/>
      <c r="GV176" s="225"/>
      <c r="GW176" s="226"/>
      <c r="GX176" s="571"/>
      <c r="GY176" s="227"/>
      <c r="GZ176" s="225"/>
      <c r="HA176" s="226"/>
      <c r="HB176" s="571"/>
      <c r="HC176" s="227"/>
      <c r="HD176" s="225"/>
      <c r="HE176" s="226"/>
      <c r="HF176" s="571"/>
      <c r="HG176" s="227"/>
      <c r="HH176" s="225"/>
      <c r="HI176" s="226"/>
      <c r="HJ176" s="571"/>
      <c r="HK176" s="227"/>
      <c r="HL176" s="225"/>
      <c r="HM176" s="226"/>
      <c r="HN176" s="571"/>
      <c r="HO176" s="227"/>
      <c r="HP176" s="225"/>
      <c r="HQ176" s="226"/>
      <c r="HR176" s="571"/>
      <c r="HS176" s="227"/>
      <c r="HT176" s="225"/>
      <c r="HU176" s="226"/>
      <c r="HV176" s="370"/>
      <c r="HW176" s="227"/>
      <c r="HX176" s="225"/>
      <c r="HY176" s="226"/>
      <c r="HZ176" s="370"/>
      <c r="IA176" s="227"/>
      <c r="IB176" s="225"/>
      <c r="IC176" s="226"/>
      <c r="ID176" s="370"/>
      <c r="IE176" s="227"/>
      <c r="IG176" s="708"/>
      <c r="IH176" s="705"/>
      <c r="II176" s="706"/>
      <c r="IK176" s="574" t="str">
        <f t="shared" si="47"/>
        <v/>
      </c>
      <c r="IL176" s="229" t="str">
        <f t="shared" si="43"/>
        <v/>
      </c>
      <c r="IM176" s="294" t="str">
        <f t="shared" si="44"/>
        <v/>
      </c>
      <c r="IN176" s="294" t="str">
        <f t="shared" si="45"/>
        <v/>
      </c>
    </row>
    <row r="177" spans="1:248" s="229" customFormat="1" ht="15.75" thickBot="1">
      <c r="A177" s="145" t="s">
        <v>110</v>
      </c>
      <c r="B177" s="266" t="s">
        <v>168</v>
      </c>
      <c r="C177" s="133">
        <v>1977</v>
      </c>
      <c r="D177" s="134">
        <f t="shared" si="48"/>
        <v>40</v>
      </c>
      <c r="E177" s="354" t="str">
        <f t="shared" si="49"/>
        <v>M04</v>
      </c>
      <c r="F177" s="225"/>
      <c r="G177" s="226"/>
      <c r="H177" s="571"/>
      <c r="I177" s="227"/>
      <c r="J177" s="225"/>
      <c r="K177" s="226"/>
      <c r="L177" s="571"/>
      <c r="M177" s="227"/>
      <c r="N177" s="225"/>
      <c r="O177" s="226"/>
      <c r="P177" s="571"/>
      <c r="Q177" s="227"/>
      <c r="R177" s="225"/>
      <c r="S177" s="226"/>
      <c r="T177" s="571"/>
      <c r="U177" s="227"/>
      <c r="V177" s="225"/>
      <c r="W177" s="226"/>
      <c r="X177" s="571"/>
      <c r="Y177" s="227"/>
      <c r="Z177" s="225"/>
      <c r="AA177" s="226"/>
      <c r="AB177" s="571"/>
      <c r="AC177" s="227"/>
      <c r="AD177" s="225"/>
      <c r="AE177" s="226"/>
      <c r="AF177" s="571"/>
      <c r="AG177" s="227"/>
      <c r="AH177" s="225"/>
      <c r="AI177" s="226"/>
      <c r="AJ177" s="571"/>
      <c r="AK177" s="227"/>
      <c r="AL177" s="225"/>
      <c r="AM177" s="226"/>
      <c r="AN177" s="571"/>
      <c r="AO177" s="227"/>
      <c r="AP177" s="225"/>
      <c r="AQ177" s="226"/>
      <c r="AR177" s="571"/>
      <c r="AS177" s="227"/>
      <c r="AT177" s="225"/>
      <c r="AU177" s="226"/>
      <c r="AV177" s="571"/>
      <c r="AW177" s="227"/>
      <c r="AX177" s="225"/>
      <c r="AY177" s="226"/>
      <c r="AZ177" s="571"/>
      <c r="BA177" s="227"/>
      <c r="BB177" s="225"/>
      <c r="BC177" s="226"/>
      <c r="BD177" s="571"/>
      <c r="BE177" s="227"/>
      <c r="BF177" s="266">
        <f t="shared" si="46"/>
        <v>41</v>
      </c>
      <c r="BG177" s="354" t="str">
        <f t="shared" si="50"/>
        <v>M04</v>
      </c>
      <c r="BH177" s="274"/>
      <c r="BI177" s="226"/>
      <c r="BJ177" s="571"/>
      <c r="BK177" s="227"/>
      <c r="BL177" s="225"/>
      <c r="BM177" s="226"/>
      <c r="BN177" s="571"/>
      <c r="BO177" s="227"/>
      <c r="BP177" s="225"/>
      <c r="BQ177" s="226"/>
      <c r="BR177" s="571"/>
      <c r="BS177" s="227"/>
      <c r="BT177" s="225"/>
      <c r="BU177" s="226"/>
      <c r="BV177" s="571"/>
      <c r="BW177" s="227"/>
      <c r="BX177" s="225"/>
      <c r="BY177" s="226"/>
      <c r="BZ177" s="571"/>
      <c r="CA177" s="227"/>
      <c r="CB177" s="225"/>
      <c r="CC177" s="226"/>
      <c r="CD177" s="571"/>
      <c r="CE177" s="227"/>
      <c r="CF177" s="225"/>
      <c r="CG177" s="226"/>
      <c r="CH177" s="571"/>
      <c r="CI177" s="227"/>
      <c r="CJ177" s="225"/>
      <c r="CK177" s="226"/>
      <c r="CL177" s="571"/>
      <c r="CM177" s="227"/>
      <c r="CN177" s="225"/>
      <c r="CO177" s="226"/>
      <c r="CP177" s="571"/>
      <c r="CQ177" s="227"/>
      <c r="CR177" s="225"/>
      <c r="CS177" s="226"/>
      <c r="CT177" s="571"/>
      <c r="CU177" s="227"/>
      <c r="CV177" s="225"/>
      <c r="CW177" s="226"/>
      <c r="CX177" s="571"/>
      <c r="CY177" s="227"/>
      <c r="CZ177" s="225"/>
      <c r="DA177" s="226"/>
      <c r="DB177" s="571"/>
      <c r="DC177" s="227"/>
      <c r="DD177" s="225"/>
      <c r="DE177" s="226"/>
      <c r="DF177" s="571"/>
      <c r="DG177" s="227"/>
      <c r="DH177" s="225"/>
      <c r="DI177" s="226"/>
      <c r="DJ177" s="571"/>
      <c r="DK177" s="227"/>
      <c r="DL177" s="225"/>
      <c r="DM177" s="226"/>
      <c r="DN177" s="571"/>
      <c r="DO177" s="227"/>
      <c r="DP177" s="225"/>
      <c r="DQ177" s="226"/>
      <c r="DR177" s="571"/>
      <c r="DS177" s="227"/>
      <c r="DT177" s="225"/>
      <c r="DU177" s="226"/>
      <c r="DV177" s="571"/>
      <c r="DW177" s="227"/>
      <c r="DX177" s="225"/>
      <c r="DY177" s="226"/>
      <c r="DZ177" s="571"/>
      <c r="EA177" s="227"/>
      <c r="EB177" s="225"/>
      <c r="EC177" s="226"/>
      <c r="ED177" s="571"/>
      <c r="EE177" s="227"/>
      <c r="EF177" s="225"/>
      <c r="EG177" s="226"/>
      <c r="EH177" s="571"/>
      <c r="EI177" s="227"/>
      <c r="EJ177" s="225"/>
      <c r="EK177" s="226"/>
      <c r="EL177" s="571"/>
      <c r="EM177" s="227"/>
      <c r="EN177" s="225"/>
      <c r="EO177" s="226"/>
      <c r="EP177" s="571"/>
      <c r="EQ177" s="227"/>
      <c r="ER177" s="225"/>
      <c r="ES177" s="226"/>
      <c r="ET177" s="571"/>
      <c r="EU177" s="227"/>
      <c r="EV177" s="225"/>
      <c r="EW177" s="226"/>
      <c r="EX177" s="571"/>
      <c r="EY177" s="227"/>
      <c r="EZ177" s="225"/>
      <c r="FA177" s="226"/>
      <c r="FB177" s="571"/>
      <c r="FC177" s="227"/>
      <c r="FD177" s="225"/>
      <c r="FE177" s="226"/>
      <c r="FF177" s="571"/>
      <c r="FG177" s="227"/>
      <c r="FH177" s="225"/>
      <c r="FI177" s="226"/>
      <c r="FJ177" s="571"/>
      <c r="FK177" s="227"/>
      <c r="FL177" s="225"/>
      <c r="FM177" s="226"/>
      <c r="FN177" s="571"/>
      <c r="FO177" s="227"/>
      <c r="FP177" s="225"/>
      <c r="FQ177" s="226"/>
      <c r="FR177" s="571"/>
      <c r="FS177" s="227"/>
      <c r="FT177" s="225"/>
      <c r="FU177" s="226"/>
      <c r="FV177" s="571"/>
      <c r="FW177" s="227"/>
      <c r="FX177" s="225"/>
      <c r="FY177" s="226"/>
      <c r="FZ177" s="571"/>
      <c r="GA177" s="227"/>
      <c r="GB177" s="225"/>
      <c r="GC177" s="226"/>
      <c r="GD177" s="571"/>
      <c r="GE177" s="227"/>
      <c r="GF177" s="225"/>
      <c r="GG177" s="226"/>
      <c r="GH177" s="571"/>
      <c r="GI177" s="227"/>
      <c r="GJ177" s="225"/>
      <c r="GK177" s="226"/>
      <c r="GL177" s="571"/>
      <c r="GM177" s="227"/>
      <c r="GN177" s="225"/>
      <c r="GO177" s="226"/>
      <c r="GP177" s="571"/>
      <c r="GQ177" s="227"/>
      <c r="GR177" s="225"/>
      <c r="GS177" s="226"/>
      <c r="GT177" s="571"/>
      <c r="GU177" s="227"/>
      <c r="GV177" s="225"/>
      <c r="GW177" s="226"/>
      <c r="GX177" s="571"/>
      <c r="GY177" s="227"/>
      <c r="GZ177" s="225"/>
      <c r="HA177" s="226"/>
      <c r="HB177" s="571"/>
      <c r="HC177" s="227"/>
      <c r="HD177" s="225"/>
      <c r="HE177" s="226"/>
      <c r="HF177" s="571"/>
      <c r="HG177" s="227"/>
      <c r="HH177" s="225"/>
      <c r="HI177" s="226"/>
      <c r="HJ177" s="571"/>
      <c r="HK177" s="227"/>
      <c r="HL177" s="225"/>
      <c r="HM177" s="226"/>
      <c r="HN177" s="571"/>
      <c r="HO177" s="227"/>
      <c r="HP177" s="225"/>
      <c r="HQ177" s="226"/>
      <c r="HR177" s="571"/>
      <c r="HS177" s="227"/>
      <c r="HT177" s="225"/>
      <c r="HU177" s="226"/>
      <c r="HV177" s="370"/>
      <c r="HW177" s="227"/>
      <c r="HX177" s="225"/>
      <c r="HY177" s="226"/>
      <c r="HZ177" s="370"/>
      <c r="IA177" s="227"/>
      <c r="IB177" s="225"/>
      <c r="IC177" s="226"/>
      <c r="ID177" s="370"/>
      <c r="IE177" s="227"/>
      <c r="IG177" s="708"/>
      <c r="IH177" s="705"/>
      <c r="II177" s="706"/>
      <c r="IK177" s="574" t="str">
        <f t="shared" si="47"/>
        <v/>
      </c>
      <c r="IL177" s="229" t="str">
        <f t="shared" si="43"/>
        <v/>
      </c>
      <c r="IM177" s="371" t="str">
        <f t="shared" si="44"/>
        <v/>
      </c>
      <c r="IN177" s="371" t="str">
        <f t="shared" si="45"/>
        <v/>
      </c>
    </row>
    <row r="178" spans="1:248" s="229" customFormat="1" ht="15.75" thickBot="1">
      <c r="A178" s="145" t="s">
        <v>110</v>
      </c>
      <c r="B178" s="266" t="s">
        <v>168</v>
      </c>
      <c r="C178" s="133">
        <v>1977</v>
      </c>
      <c r="D178" s="134">
        <f t="shared" si="48"/>
        <v>40</v>
      </c>
      <c r="E178" s="354" t="str">
        <f t="shared" si="49"/>
        <v>M04</v>
      </c>
      <c r="F178" s="225"/>
      <c r="G178" s="226"/>
      <c r="H178" s="571"/>
      <c r="I178" s="227"/>
      <c r="J178" s="225"/>
      <c r="K178" s="226"/>
      <c r="L178" s="571"/>
      <c r="M178" s="227"/>
      <c r="N178" s="225"/>
      <c r="O178" s="226"/>
      <c r="P178" s="571"/>
      <c r="Q178" s="227"/>
      <c r="R178" s="225"/>
      <c r="S178" s="226"/>
      <c r="T178" s="571"/>
      <c r="U178" s="227"/>
      <c r="V178" s="225"/>
      <c r="W178" s="226"/>
      <c r="X178" s="571"/>
      <c r="Y178" s="227"/>
      <c r="Z178" s="225"/>
      <c r="AA178" s="226"/>
      <c r="AB178" s="571"/>
      <c r="AC178" s="227"/>
      <c r="AD178" s="225"/>
      <c r="AE178" s="226"/>
      <c r="AF178" s="571"/>
      <c r="AG178" s="227"/>
      <c r="AH178" s="225"/>
      <c r="AI178" s="226"/>
      <c r="AJ178" s="571"/>
      <c r="AK178" s="227"/>
      <c r="AL178" s="225"/>
      <c r="AM178" s="226"/>
      <c r="AN178" s="571"/>
      <c r="AO178" s="227"/>
      <c r="AP178" s="225"/>
      <c r="AQ178" s="226"/>
      <c r="AR178" s="571"/>
      <c r="AS178" s="227"/>
      <c r="AT178" s="225"/>
      <c r="AU178" s="226"/>
      <c r="AV178" s="571"/>
      <c r="AW178" s="227"/>
      <c r="AX178" s="225"/>
      <c r="AY178" s="226"/>
      <c r="AZ178" s="571"/>
      <c r="BA178" s="227"/>
      <c r="BB178" s="225"/>
      <c r="BC178" s="226"/>
      <c r="BD178" s="571"/>
      <c r="BE178" s="227"/>
      <c r="BF178" s="266">
        <f t="shared" si="46"/>
        <v>41</v>
      </c>
      <c r="BG178" s="354" t="str">
        <f t="shared" si="50"/>
        <v>M04</v>
      </c>
      <c r="BH178" s="274"/>
      <c r="BI178" s="226"/>
      <c r="BJ178" s="571"/>
      <c r="BK178" s="227"/>
      <c r="BL178" s="225"/>
      <c r="BM178" s="226"/>
      <c r="BN178" s="571"/>
      <c r="BO178" s="227"/>
      <c r="BP178" s="225"/>
      <c r="BQ178" s="226"/>
      <c r="BR178" s="571"/>
      <c r="BS178" s="227"/>
      <c r="BT178" s="225"/>
      <c r="BU178" s="226"/>
      <c r="BV178" s="571"/>
      <c r="BW178" s="227"/>
      <c r="BX178" s="225"/>
      <c r="BY178" s="226"/>
      <c r="BZ178" s="571"/>
      <c r="CA178" s="227"/>
      <c r="CB178" s="225"/>
      <c r="CC178" s="226"/>
      <c r="CD178" s="571"/>
      <c r="CE178" s="227"/>
      <c r="CF178" s="225"/>
      <c r="CG178" s="226"/>
      <c r="CH178" s="571"/>
      <c r="CI178" s="227"/>
      <c r="CJ178" s="225"/>
      <c r="CK178" s="226"/>
      <c r="CL178" s="571"/>
      <c r="CM178" s="227"/>
      <c r="CN178" s="225"/>
      <c r="CO178" s="226"/>
      <c r="CP178" s="571"/>
      <c r="CQ178" s="227"/>
      <c r="CR178" s="225"/>
      <c r="CS178" s="226"/>
      <c r="CT178" s="571"/>
      <c r="CU178" s="227"/>
      <c r="CV178" s="225"/>
      <c r="CW178" s="226"/>
      <c r="CX178" s="571"/>
      <c r="CY178" s="227"/>
      <c r="CZ178" s="225"/>
      <c r="DA178" s="226"/>
      <c r="DB178" s="571"/>
      <c r="DC178" s="227"/>
      <c r="DD178" s="225"/>
      <c r="DE178" s="226"/>
      <c r="DF178" s="571"/>
      <c r="DG178" s="227"/>
      <c r="DH178" s="225"/>
      <c r="DI178" s="226"/>
      <c r="DJ178" s="571"/>
      <c r="DK178" s="227"/>
      <c r="DL178" s="225"/>
      <c r="DM178" s="226"/>
      <c r="DN178" s="571"/>
      <c r="DO178" s="227"/>
      <c r="DP178" s="225"/>
      <c r="DQ178" s="226"/>
      <c r="DR178" s="571"/>
      <c r="DS178" s="227"/>
      <c r="DT178" s="225"/>
      <c r="DU178" s="226"/>
      <c r="DV178" s="571"/>
      <c r="DW178" s="227"/>
      <c r="DX178" s="225"/>
      <c r="DY178" s="226"/>
      <c r="DZ178" s="571"/>
      <c r="EA178" s="227"/>
      <c r="EB178" s="225"/>
      <c r="EC178" s="226"/>
      <c r="ED178" s="571"/>
      <c r="EE178" s="227"/>
      <c r="EF178" s="225"/>
      <c r="EG178" s="226"/>
      <c r="EH178" s="571"/>
      <c r="EI178" s="227"/>
      <c r="EJ178" s="225"/>
      <c r="EK178" s="226"/>
      <c r="EL178" s="571"/>
      <c r="EM178" s="227"/>
      <c r="EN178" s="225"/>
      <c r="EO178" s="226"/>
      <c r="EP178" s="571"/>
      <c r="EQ178" s="227"/>
      <c r="ER178" s="225"/>
      <c r="ES178" s="226"/>
      <c r="ET178" s="571"/>
      <c r="EU178" s="227"/>
      <c r="EV178" s="225"/>
      <c r="EW178" s="226"/>
      <c r="EX178" s="571"/>
      <c r="EY178" s="227"/>
      <c r="EZ178" s="225"/>
      <c r="FA178" s="226"/>
      <c r="FB178" s="571"/>
      <c r="FC178" s="227"/>
      <c r="FD178" s="225"/>
      <c r="FE178" s="226"/>
      <c r="FF178" s="571"/>
      <c r="FG178" s="227"/>
      <c r="FH178" s="225"/>
      <c r="FI178" s="226"/>
      <c r="FJ178" s="571"/>
      <c r="FK178" s="227"/>
      <c r="FL178" s="225"/>
      <c r="FM178" s="226"/>
      <c r="FN178" s="571"/>
      <c r="FO178" s="227"/>
      <c r="FP178" s="225"/>
      <c r="FQ178" s="226"/>
      <c r="FR178" s="571"/>
      <c r="FS178" s="227"/>
      <c r="FT178" s="225"/>
      <c r="FU178" s="226"/>
      <c r="FV178" s="571"/>
      <c r="FW178" s="227"/>
      <c r="FX178" s="225"/>
      <c r="FY178" s="226"/>
      <c r="FZ178" s="571"/>
      <c r="GA178" s="227"/>
      <c r="GB178" s="225"/>
      <c r="GC178" s="226"/>
      <c r="GD178" s="571"/>
      <c r="GE178" s="227"/>
      <c r="GF178" s="225"/>
      <c r="GG178" s="226"/>
      <c r="GH178" s="571"/>
      <c r="GI178" s="227"/>
      <c r="GJ178" s="225"/>
      <c r="GK178" s="226"/>
      <c r="GL178" s="571"/>
      <c r="GM178" s="227"/>
      <c r="GN178" s="225"/>
      <c r="GO178" s="226"/>
      <c r="GP178" s="571"/>
      <c r="GQ178" s="227"/>
      <c r="GR178" s="225"/>
      <c r="GS178" s="226"/>
      <c r="GT178" s="571"/>
      <c r="GU178" s="227"/>
      <c r="GV178" s="225"/>
      <c r="GW178" s="226"/>
      <c r="GX178" s="571"/>
      <c r="GY178" s="227"/>
      <c r="GZ178" s="225"/>
      <c r="HA178" s="226"/>
      <c r="HB178" s="571"/>
      <c r="HC178" s="227"/>
      <c r="HD178" s="225"/>
      <c r="HE178" s="226"/>
      <c r="HF178" s="571"/>
      <c r="HG178" s="227"/>
      <c r="HH178" s="225"/>
      <c r="HI178" s="226"/>
      <c r="HJ178" s="571"/>
      <c r="HK178" s="227"/>
      <c r="HL178" s="225"/>
      <c r="HM178" s="226"/>
      <c r="HN178" s="571"/>
      <c r="HO178" s="227"/>
      <c r="HP178" s="225"/>
      <c r="HQ178" s="226"/>
      <c r="HR178" s="571"/>
      <c r="HS178" s="227"/>
      <c r="HT178" s="225"/>
      <c r="HU178" s="226"/>
      <c r="HV178" s="370"/>
      <c r="HW178" s="227"/>
      <c r="HX178" s="225"/>
      <c r="HY178" s="226"/>
      <c r="HZ178" s="370"/>
      <c r="IA178" s="227"/>
      <c r="IB178" s="225"/>
      <c r="IC178" s="226"/>
      <c r="ID178" s="370"/>
      <c r="IE178" s="227"/>
      <c r="IG178" s="708"/>
      <c r="IH178" s="705"/>
      <c r="II178" s="706"/>
      <c r="IK178" s="574" t="str">
        <f t="shared" si="47"/>
        <v/>
      </c>
      <c r="IL178" s="229" t="str">
        <f t="shared" si="43"/>
        <v/>
      </c>
      <c r="IM178" s="371" t="str">
        <f t="shared" si="44"/>
        <v/>
      </c>
      <c r="IN178" s="371" t="str">
        <f t="shared" si="45"/>
        <v/>
      </c>
    </row>
    <row r="179" spans="1:248" s="229" customFormat="1" ht="15.75" thickBot="1">
      <c r="A179" s="146" t="s">
        <v>110</v>
      </c>
      <c r="B179" s="265" t="s">
        <v>168</v>
      </c>
      <c r="C179" s="135">
        <v>1977</v>
      </c>
      <c r="D179" s="136">
        <f t="shared" si="48"/>
        <v>40</v>
      </c>
      <c r="E179" s="353" t="str">
        <f t="shared" si="49"/>
        <v>M04</v>
      </c>
      <c r="F179" s="230"/>
      <c r="G179" s="232"/>
      <c r="H179" s="231"/>
      <c r="I179" s="233"/>
      <c r="J179" s="230"/>
      <c r="K179" s="232"/>
      <c r="L179" s="231"/>
      <c r="M179" s="233"/>
      <c r="N179" s="230"/>
      <c r="O179" s="232"/>
      <c r="P179" s="231"/>
      <c r="Q179" s="233"/>
      <c r="R179" s="230"/>
      <c r="S179" s="232"/>
      <c r="T179" s="231"/>
      <c r="U179" s="233"/>
      <c r="V179" s="230"/>
      <c r="W179" s="232"/>
      <c r="X179" s="231"/>
      <c r="Y179" s="233"/>
      <c r="Z179" s="230"/>
      <c r="AA179" s="232"/>
      <c r="AB179" s="231"/>
      <c r="AC179" s="233"/>
      <c r="AD179" s="230"/>
      <c r="AE179" s="232"/>
      <c r="AF179" s="231"/>
      <c r="AG179" s="233"/>
      <c r="AH179" s="230"/>
      <c r="AI179" s="232"/>
      <c r="AJ179" s="231"/>
      <c r="AK179" s="233"/>
      <c r="AL179" s="230"/>
      <c r="AM179" s="232"/>
      <c r="AN179" s="231"/>
      <c r="AO179" s="233"/>
      <c r="AP179" s="230"/>
      <c r="AQ179" s="232"/>
      <c r="AR179" s="231"/>
      <c r="AS179" s="233"/>
      <c r="AT179" s="230"/>
      <c r="AU179" s="232"/>
      <c r="AV179" s="231"/>
      <c r="AW179" s="233"/>
      <c r="AX179" s="230"/>
      <c r="AY179" s="232"/>
      <c r="AZ179" s="231"/>
      <c r="BA179" s="233"/>
      <c r="BB179" s="230"/>
      <c r="BC179" s="232"/>
      <c r="BD179" s="231"/>
      <c r="BE179" s="233"/>
      <c r="BF179" s="265">
        <f t="shared" si="46"/>
        <v>41</v>
      </c>
      <c r="BG179" s="353" t="str">
        <f t="shared" si="50"/>
        <v>M04</v>
      </c>
      <c r="BH179" s="469"/>
      <c r="BI179" s="232"/>
      <c r="BJ179" s="231"/>
      <c r="BK179" s="233"/>
      <c r="BL179" s="230"/>
      <c r="BM179" s="232"/>
      <c r="BN179" s="231"/>
      <c r="BO179" s="233"/>
      <c r="BP179" s="230"/>
      <c r="BQ179" s="232"/>
      <c r="BR179" s="231"/>
      <c r="BS179" s="233"/>
      <c r="BT179" s="230"/>
      <c r="BU179" s="232"/>
      <c r="BV179" s="231"/>
      <c r="BW179" s="233"/>
      <c r="BX179" s="230"/>
      <c r="BY179" s="232"/>
      <c r="BZ179" s="231"/>
      <c r="CA179" s="233"/>
      <c r="CB179" s="230"/>
      <c r="CC179" s="232"/>
      <c r="CD179" s="231"/>
      <c r="CE179" s="233"/>
      <c r="CF179" s="230"/>
      <c r="CG179" s="232"/>
      <c r="CH179" s="231"/>
      <c r="CI179" s="233"/>
      <c r="CJ179" s="230"/>
      <c r="CK179" s="232"/>
      <c r="CL179" s="231"/>
      <c r="CM179" s="233"/>
      <c r="CN179" s="230"/>
      <c r="CO179" s="232"/>
      <c r="CP179" s="231"/>
      <c r="CQ179" s="233"/>
      <c r="CR179" s="230"/>
      <c r="CS179" s="232"/>
      <c r="CT179" s="231"/>
      <c r="CU179" s="233"/>
      <c r="CV179" s="230"/>
      <c r="CW179" s="232"/>
      <c r="CX179" s="231"/>
      <c r="CY179" s="233"/>
      <c r="CZ179" s="230"/>
      <c r="DA179" s="232"/>
      <c r="DB179" s="231"/>
      <c r="DC179" s="233"/>
      <c r="DD179" s="230"/>
      <c r="DE179" s="232"/>
      <c r="DF179" s="231"/>
      <c r="DG179" s="233"/>
      <c r="DH179" s="230"/>
      <c r="DI179" s="232"/>
      <c r="DJ179" s="231"/>
      <c r="DK179" s="233"/>
      <c r="DL179" s="230"/>
      <c r="DM179" s="232"/>
      <c r="DN179" s="231"/>
      <c r="DO179" s="233"/>
      <c r="DP179" s="230"/>
      <c r="DQ179" s="232"/>
      <c r="DR179" s="231"/>
      <c r="DS179" s="233"/>
      <c r="DT179" s="230"/>
      <c r="DU179" s="232"/>
      <c r="DV179" s="231"/>
      <c r="DW179" s="233"/>
      <c r="DX179" s="230"/>
      <c r="DY179" s="232"/>
      <c r="DZ179" s="231"/>
      <c r="EA179" s="233"/>
      <c r="EB179" s="230"/>
      <c r="EC179" s="232"/>
      <c r="ED179" s="231"/>
      <c r="EE179" s="233"/>
      <c r="EF179" s="230"/>
      <c r="EG179" s="232"/>
      <c r="EH179" s="231"/>
      <c r="EI179" s="233"/>
      <c r="EJ179" s="230"/>
      <c r="EK179" s="232"/>
      <c r="EL179" s="231"/>
      <c r="EM179" s="233"/>
      <c r="EN179" s="230"/>
      <c r="EO179" s="232"/>
      <c r="EP179" s="231"/>
      <c r="EQ179" s="233"/>
      <c r="ER179" s="230"/>
      <c r="ES179" s="232"/>
      <c r="ET179" s="231"/>
      <c r="EU179" s="233"/>
      <c r="EV179" s="230"/>
      <c r="EW179" s="232"/>
      <c r="EX179" s="231"/>
      <c r="EY179" s="233"/>
      <c r="EZ179" s="230"/>
      <c r="FA179" s="232"/>
      <c r="FB179" s="231"/>
      <c r="FC179" s="233"/>
      <c r="FD179" s="230"/>
      <c r="FE179" s="232"/>
      <c r="FF179" s="231"/>
      <c r="FG179" s="233"/>
      <c r="FH179" s="230"/>
      <c r="FI179" s="232"/>
      <c r="FJ179" s="231"/>
      <c r="FK179" s="233"/>
      <c r="FL179" s="230"/>
      <c r="FM179" s="232"/>
      <c r="FN179" s="231"/>
      <c r="FO179" s="233"/>
      <c r="FP179" s="230"/>
      <c r="FQ179" s="232"/>
      <c r="FR179" s="231"/>
      <c r="FS179" s="233"/>
      <c r="FT179" s="230"/>
      <c r="FU179" s="232"/>
      <c r="FV179" s="231"/>
      <c r="FW179" s="233"/>
      <c r="FX179" s="230"/>
      <c r="FY179" s="232"/>
      <c r="FZ179" s="231"/>
      <c r="GA179" s="233"/>
      <c r="GB179" s="230"/>
      <c r="GC179" s="232"/>
      <c r="GD179" s="231"/>
      <c r="GE179" s="233"/>
      <c r="GF179" s="230"/>
      <c r="GG179" s="232"/>
      <c r="GH179" s="231"/>
      <c r="GI179" s="233"/>
      <c r="GJ179" s="230"/>
      <c r="GK179" s="232"/>
      <c r="GL179" s="231"/>
      <c r="GM179" s="233"/>
      <c r="GN179" s="230"/>
      <c r="GO179" s="232"/>
      <c r="GP179" s="231"/>
      <c r="GQ179" s="233"/>
      <c r="GR179" s="230"/>
      <c r="GS179" s="232"/>
      <c r="GT179" s="231"/>
      <c r="GU179" s="233"/>
      <c r="GV179" s="230"/>
      <c r="GW179" s="232"/>
      <c r="GX179" s="231"/>
      <c r="GY179" s="233"/>
      <c r="GZ179" s="230"/>
      <c r="HA179" s="232"/>
      <c r="HB179" s="231"/>
      <c r="HC179" s="233"/>
      <c r="HD179" s="230"/>
      <c r="HE179" s="232"/>
      <c r="HF179" s="231"/>
      <c r="HG179" s="233"/>
      <c r="HH179" s="230"/>
      <c r="HI179" s="232"/>
      <c r="HJ179" s="231"/>
      <c r="HK179" s="233"/>
      <c r="HL179" s="230"/>
      <c r="HM179" s="232"/>
      <c r="HN179" s="231"/>
      <c r="HO179" s="233"/>
      <c r="HP179" s="230"/>
      <c r="HQ179" s="232"/>
      <c r="HR179" s="231"/>
      <c r="HS179" s="233"/>
      <c r="HT179" s="230"/>
      <c r="HU179" s="232"/>
      <c r="HV179" s="231"/>
      <c r="HW179" s="233"/>
      <c r="HX179" s="230"/>
      <c r="HY179" s="232"/>
      <c r="HZ179" s="231"/>
      <c r="IA179" s="233"/>
      <c r="IB179" s="230"/>
      <c r="IC179" s="232"/>
      <c r="ID179" s="231"/>
      <c r="IE179" s="233"/>
      <c r="IG179" s="708"/>
      <c r="IH179" s="705"/>
      <c r="II179" s="706"/>
      <c r="IK179" s="574" t="str">
        <f t="shared" si="47"/>
        <v/>
      </c>
      <c r="IL179" s="229" t="str">
        <f t="shared" si="43"/>
        <v/>
      </c>
      <c r="IM179" s="371" t="str">
        <f t="shared" si="44"/>
        <v/>
      </c>
      <c r="IN179" s="371" t="str">
        <f t="shared" si="45"/>
        <v/>
      </c>
    </row>
    <row r="180" spans="1:248" s="229" customFormat="1" ht="15.75" thickBot="1">
      <c r="A180" s="148" t="s">
        <v>157</v>
      </c>
      <c r="B180" s="240" t="s">
        <v>167</v>
      </c>
      <c r="C180" s="235">
        <v>1950</v>
      </c>
      <c r="D180" s="236">
        <f t="shared" si="48"/>
        <v>67</v>
      </c>
      <c r="E180" s="352" t="str">
        <f t="shared" si="49"/>
        <v>M09</v>
      </c>
      <c r="F180" s="237"/>
      <c r="G180" s="238"/>
      <c r="H180" s="236"/>
      <c r="I180" s="239"/>
      <c r="J180" s="237"/>
      <c r="K180" s="238"/>
      <c r="L180" s="236"/>
      <c r="M180" s="239"/>
      <c r="N180" s="237"/>
      <c r="O180" s="238"/>
      <c r="P180" s="236"/>
      <c r="Q180" s="239"/>
      <c r="R180" s="237"/>
      <c r="S180" s="238"/>
      <c r="T180" s="236"/>
      <c r="U180" s="239"/>
      <c r="V180" s="237"/>
      <c r="W180" s="238"/>
      <c r="X180" s="236"/>
      <c r="Y180" s="239"/>
      <c r="Z180" s="237"/>
      <c r="AA180" s="238"/>
      <c r="AB180" s="236"/>
      <c r="AC180" s="239"/>
      <c r="AD180" s="237"/>
      <c r="AE180" s="238"/>
      <c r="AF180" s="236"/>
      <c r="AG180" s="239"/>
      <c r="AH180" s="237"/>
      <c r="AI180" s="238"/>
      <c r="AJ180" s="236"/>
      <c r="AK180" s="239"/>
      <c r="AL180" s="237"/>
      <c r="AM180" s="238"/>
      <c r="AN180" s="236"/>
      <c r="AO180" s="239"/>
      <c r="AP180" s="237"/>
      <c r="AQ180" s="238"/>
      <c r="AR180" s="236"/>
      <c r="AS180" s="239"/>
      <c r="AT180" s="237"/>
      <c r="AU180" s="238"/>
      <c r="AV180" s="236"/>
      <c r="AW180" s="239"/>
      <c r="AX180" s="237"/>
      <c r="AY180" s="238"/>
      <c r="AZ180" s="236"/>
      <c r="BA180" s="239"/>
      <c r="BB180" s="237"/>
      <c r="BC180" s="238"/>
      <c r="BD180" s="236"/>
      <c r="BE180" s="239"/>
      <c r="BF180" s="240">
        <f t="shared" si="46"/>
        <v>68</v>
      </c>
      <c r="BG180" s="352" t="str">
        <f t="shared" si="50"/>
        <v>M09</v>
      </c>
      <c r="BH180" s="277"/>
      <c r="BI180" s="238"/>
      <c r="BJ180" s="236"/>
      <c r="BK180" s="239"/>
      <c r="BL180" s="237"/>
      <c r="BM180" s="238"/>
      <c r="BN180" s="236"/>
      <c r="BO180" s="239"/>
      <c r="BP180" s="237"/>
      <c r="BQ180" s="238"/>
      <c r="BR180" s="236"/>
      <c r="BS180" s="239"/>
      <c r="BT180" s="237"/>
      <c r="BU180" s="238"/>
      <c r="BV180" s="236"/>
      <c r="BW180" s="239"/>
      <c r="BX180" s="237"/>
      <c r="BY180" s="238"/>
      <c r="BZ180" s="236"/>
      <c r="CA180" s="239"/>
      <c r="CB180" s="237"/>
      <c r="CC180" s="238"/>
      <c r="CD180" s="236"/>
      <c r="CE180" s="239"/>
      <c r="CF180" s="237"/>
      <c r="CG180" s="238"/>
      <c r="CH180" s="236"/>
      <c r="CI180" s="239"/>
      <c r="CJ180" s="237"/>
      <c r="CK180" s="238"/>
      <c r="CL180" s="236"/>
      <c r="CM180" s="239"/>
      <c r="CN180" s="237"/>
      <c r="CO180" s="238"/>
      <c r="CP180" s="236"/>
      <c r="CQ180" s="239"/>
      <c r="CR180" s="237"/>
      <c r="CS180" s="238"/>
      <c r="CT180" s="236"/>
      <c r="CU180" s="239"/>
      <c r="CV180" s="237"/>
      <c r="CW180" s="238"/>
      <c r="CX180" s="236"/>
      <c r="CY180" s="239"/>
      <c r="CZ180" s="237"/>
      <c r="DA180" s="238"/>
      <c r="DB180" s="236"/>
      <c r="DC180" s="239"/>
      <c r="DD180" s="237"/>
      <c r="DE180" s="238"/>
      <c r="DF180" s="236"/>
      <c r="DG180" s="239"/>
      <c r="DH180" s="237"/>
      <c r="DI180" s="238"/>
      <c r="DJ180" s="236"/>
      <c r="DK180" s="239"/>
      <c r="DL180" s="237"/>
      <c r="DM180" s="238"/>
      <c r="DN180" s="236"/>
      <c r="DO180" s="239"/>
      <c r="DP180" s="237"/>
      <c r="DQ180" s="238"/>
      <c r="DR180" s="236"/>
      <c r="DS180" s="239"/>
      <c r="DT180" s="237"/>
      <c r="DU180" s="238"/>
      <c r="DV180" s="236"/>
      <c r="DW180" s="239"/>
      <c r="DX180" s="237"/>
      <c r="DY180" s="238"/>
      <c r="DZ180" s="236"/>
      <c r="EA180" s="239"/>
      <c r="EB180" s="237"/>
      <c r="EC180" s="238"/>
      <c r="ED180" s="236"/>
      <c r="EE180" s="239"/>
      <c r="EF180" s="237"/>
      <c r="EG180" s="238"/>
      <c r="EH180" s="236"/>
      <c r="EI180" s="239"/>
      <c r="EJ180" s="237"/>
      <c r="EK180" s="238"/>
      <c r="EL180" s="236"/>
      <c r="EM180" s="239"/>
      <c r="EN180" s="237"/>
      <c r="EO180" s="238"/>
      <c r="EP180" s="236"/>
      <c r="EQ180" s="239"/>
      <c r="ER180" s="237"/>
      <c r="ES180" s="238"/>
      <c r="ET180" s="236"/>
      <c r="EU180" s="239"/>
      <c r="EV180" s="237"/>
      <c r="EW180" s="238"/>
      <c r="EX180" s="236"/>
      <c r="EY180" s="239"/>
      <c r="EZ180" s="237"/>
      <c r="FA180" s="238"/>
      <c r="FB180" s="236"/>
      <c r="FC180" s="239"/>
      <c r="FD180" s="237"/>
      <c r="FE180" s="238"/>
      <c r="FF180" s="236"/>
      <c r="FG180" s="239"/>
      <c r="FH180" s="237"/>
      <c r="FI180" s="238"/>
      <c r="FJ180" s="236"/>
      <c r="FK180" s="239"/>
      <c r="FL180" s="237"/>
      <c r="FM180" s="238"/>
      <c r="FN180" s="236"/>
      <c r="FO180" s="239"/>
      <c r="FP180" s="237"/>
      <c r="FQ180" s="238"/>
      <c r="FR180" s="236"/>
      <c r="FS180" s="239"/>
      <c r="FT180" s="237"/>
      <c r="FU180" s="238"/>
      <c r="FV180" s="236"/>
      <c r="FW180" s="239"/>
      <c r="FX180" s="237"/>
      <c r="FY180" s="238"/>
      <c r="FZ180" s="236"/>
      <c r="GA180" s="239"/>
      <c r="GB180" s="237"/>
      <c r="GC180" s="238"/>
      <c r="GD180" s="236"/>
      <c r="GE180" s="239"/>
      <c r="GF180" s="237"/>
      <c r="GG180" s="238"/>
      <c r="GH180" s="236"/>
      <c r="GI180" s="239"/>
      <c r="GJ180" s="237"/>
      <c r="GK180" s="238"/>
      <c r="GL180" s="236"/>
      <c r="GM180" s="239"/>
      <c r="GN180" s="237"/>
      <c r="GO180" s="238"/>
      <c r="GP180" s="236"/>
      <c r="GQ180" s="239"/>
      <c r="GR180" s="237"/>
      <c r="GS180" s="238"/>
      <c r="GT180" s="236"/>
      <c r="GU180" s="239"/>
      <c r="GV180" s="237"/>
      <c r="GW180" s="238"/>
      <c r="GX180" s="236"/>
      <c r="GY180" s="239"/>
      <c r="GZ180" s="237"/>
      <c r="HA180" s="238"/>
      <c r="HB180" s="236"/>
      <c r="HC180" s="239"/>
      <c r="HD180" s="237"/>
      <c r="HE180" s="238"/>
      <c r="HF180" s="236"/>
      <c r="HG180" s="239"/>
      <c r="HH180" s="237"/>
      <c r="HI180" s="238"/>
      <c r="HJ180" s="236"/>
      <c r="HK180" s="239"/>
      <c r="HL180" s="237"/>
      <c r="HM180" s="238"/>
      <c r="HN180" s="236"/>
      <c r="HO180" s="239"/>
      <c r="HP180" s="237"/>
      <c r="HQ180" s="238"/>
      <c r="HR180" s="236"/>
      <c r="HS180" s="239"/>
      <c r="HT180" s="237"/>
      <c r="HU180" s="238"/>
      <c r="HV180" s="236"/>
      <c r="HW180" s="239"/>
      <c r="HX180" s="237"/>
      <c r="HY180" s="238"/>
      <c r="HZ180" s="236"/>
      <c r="IA180" s="239"/>
      <c r="IB180" s="237"/>
      <c r="IC180" s="238"/>
      <c r="ID180" s="236"/>
      <c r="IE180" s="239"/>
      <c r="IG180" s="708" t="str">
        <f>IF(ISERROR(VLOOKUP(MAX(IK180:IK182),IK180:IN182,4,FALSE)),"",VLOOKUP(MAX(IK180:IK182),IK180:IN182,4,FALSE))</f>
        <v/>
      </c>
      <c r="IH180" s="705" t="str">
        <f>IF(ISERROR(VLOOKUP(MAX(IK180:IK182),IK180:IN182,3,FALSE)),"",VLOOKUP(MAX(IK180:IK182),IK180:IN182,3,FALSE))</f>
        <v/>
      </c>
      <c r="II180" s="706" t="str">
        <f>IF(MAX(IK180:IK182)=0,"",MAX(IK180:IK182))</f>
        <v/>
      </c>
      <c r="IK180" s="574" t="str">
        <f t="shared" si="47"/>
        <v/>
      </c>
      <c r="IL180" s="229" t="str">
        <f t="shared" si="43"/>
        <v/>
      </c>
      <c r="IM180" s="224" t="str">
        <f t="shared" si="44"/>
        <v/>
      </c>
      <c r="IN180" s="224" t="str">
        <f t="shared" si="45"/>
        <v/>
      </c>
    </row>
    <row r="181" spans="1:248" s="229" customFormat="1" ht="15.75" thickBot="1">
      <c r="A181" s="145" t="s">
        <v>157</v>
      </c>
      <c r="B181" s="266" t="s">
        <v>167</v>
      </c>
      <c r="C181" s="133">
        <v>1950</v>
      </c>
      <c r="D181" s="134">
        <f t="shared" si="48"/>
        <v>67</v>
      </c>
      <c r="E181" s="354" t="str">
        <f t="shared" si="49"/>
        <v>M09</v>
      </c>
      <c r="F181" s="225"/>
      <c r="G181" s="226"/>
      <c r="H181" s="571"/>
      <c r="I181" s="227"/>
      <c r="J181" s="225"/>
      <c r="K181" s="226"/>
      <c r="L181" s="571"/>
      <c r="M181" s="227"/>
      <c r="N181" s="225"/>
      <c r="O181" s="226"/>
      <c r="P181" s="571"/>
      <c r="Q181" s="227"/>
      <c r="R181" s="225"/>
      <c r="S181" s="226"/>
      <c r="T181" s="571"/>
      <c r="U181" s="227"/>
      <c r="V181" s="225"/>
      <c r="W181" s="226"/>
      <c r="X181" s="571"/>
      <c r="Y181" s="227"/>
      <c r="Z181" s="225"/>
      <c r="AA181" s="226"/>
      <c r="AB181" s="571"/>
      <c r="AC181" s="227"/>
      <c r="AD181" s="225"/>
      <c r="AE181" s="226"/>
      <c r="AF181" s="571"/>
      <c r="AG181" s="227"/>
      <c r="AH181" s="225"/>
      <c r="AI181" s="226"/>
      <c r="AJ181" s="571"/>
      <c r="AK181" s="227"/>
      <c r="AL181" s="225"/>
      <c r="AM181" s="226"/>
      <c r="AN181" s="571"/>
      <c r="AO181" s="227"/>
      <c r="AP181" s="225"/>
      <c r="AQ181" s="226"/>
      <c r="AR181" s="571"/>
      <c r="AS181" s="227"/>
      <c r="AT181" s="225"/>
      <c r="AU181" s="226"/>
      <c r="AV181" s="571"/>
      <c r="AW181" s="227"/>
      <c r="AX181" s="225"/>
      <c r="AY181" s="226"/>
      <c r="AZ181" s="571"/>
      <c r="BA181" s="227"/>
      <c r="BB181" s="225"/>
      <c r="BC181" s="226"/>
      <c r="BD181" s="571"/>
      <c r="BE181" s="227"/>
      <c r="BF181" s="266">
        <f t="shared" si="46"/>
        <v>68</v>
      </c>
      <c r="BG181" s="354" t="str">
        <f t="shared" si="50"/>
        <v>M09</v>
      </c>
      <c r="BH181" s="274"/>
      <c r="BI181" s="226"/>
      <c r="BJ181" s="571"/>
      <c r="BK181" s="227"/>
      <c r="BL181" s="225"/>
      <c r="BM181" s="226"/>
      <c r="BN181" s="571"/>
      <c r="BO181" s="227"/>
      <c r="BP181" s="225"/>
      <c r="BQ181" s="226"/>
      <c r="BR181" s="571"/>
      <c r="BS181" s="227"/>
      <c r="BT181" s="225"/>
      <c r="BU181" s="226"/>
      <c r="BV181" s="571"/>
      <c r="BW181" s="227"/>
      <c r="BX181" s="225"/>
      <c r="BY181" s="226"/>
      <c r="BZ181" s="571"/>
      <c r="CA181" s="227"/>
      <c r="CB181" s="225"/>
      <c r="CC181" s="226"/>
      <c r="CD181" s="571"/>
      <c r="CE181" s="227"/>
      <c r="CF181" s="225"/>
      <c r="CG181" s="226"/>
      <c r="CH181" s="571"/>
      <c r="CI181" s="227"/>
      <c r="CJ181" s="225"/>
      <c r="CK181" s="226"/>
      <c r="CL181" s="571"/>
      <c r="CM181" s="227"/>
      <c r="CN181" s="225"/>
      <c r="CO181" s="226"/>
      <c r="CP181" s="571"/>
      <c r="CQ181" s="227"/>
      <c r="CR181" s="225"/>
      <c r="CS181" s="226"/>
      <c r="CT181" s="571"/>
      <c r="CU181" s="227"/>
      <c r="CV181" s="225"/>
      <c r="CW181" s="226"/>
      <c r="CX181" s="571"/>
      <c r="CY181" s="227"/>
      <c r="CZ181" s="225"/>
      <c r="DA181" s="226"/>
      <c r="DB181" s="571"/>
      <c r="DC181" s="227"/>
      <c r="DD181" s="225"/>
      <c r="DE181" s="226"/>
      <c r="DF181" s="571"/>
      <c r="DG181" s="227"/>
      <c r="DH181" s="225"/>
      <c r="DI181" s="226"/>
      <c r="DJ181" s="571"/>
      <c r="DK181" s="227"/>
      <c r="DL181" s="225"/>
      <c r="DM181" s="226"/>
      <c r="DN181" s="571"/>
      <c r="DO181" s="227"/>
      <c r="DP181" s="225"/>
      <c r="DQ181" s="226"/>
      <c r="DR181" s="571"/>
      <c r="DS181" s="227"/>
      <c r="DT181" s="225"/>
      <c r="DU181" s="226"/>
      <c r="DV181" s="571"/>
      <c r="DW181" s="227"/>
      <c r="DX181" s="225"/>
      <c r="DY181" s="226"/>
      <c r="DZ181" s="571"/>
      <c r="EA181" s="227"/>
      <c r="EB181" s="225"/>
      <c r="EC181" s="226"/>
      <c r="ED181" s="571"/>
      <c r="EE181" s="227"/>
      <c r="EF181" s="225"/>
      <c r="EG181" s="226"/>
      <c r="EH181" s="571"/>
      <c r="EI181" s="227"/>
      <c r="EJ181" s="225"/>
      <c r="EK181" s="226"/>
      <c r="EL181" s="571"/>
      <c r="EM181" s="227"/>
      <c r="EN181" s="225"/>
      <c r="EO181" s="226"/>
      <c r="EP181" s="571"/>
      <c r="EQ181" s="227"/>
      <c r="ER181" s="225"/>
      <c r="ES181" s="226"/>
      <c r="ET181" s="571"/>
      <c r="EU181" s="227"/>
      <c r="EV181" s="225"/>
      <c r="EW181" s="226"/>
      <c r="EX181" s="571"/>
      <c r="EY181" s="227"/>
      <c r="EZ181" s="225"/>
      <c r="FA181" s="226"/>
      <c r="FB181" s="571"/>
      <c r="FC181" s="227"/>
      <c r="FD181" s="225"/>
      <c r="FE181" s="226"/>
      <c r="FF181" s="571"/>
      <c r="FG181" s="227"/>
      <c r="FH181" s="225"/>
      <c r="FI181" s="226"/>
      <c r="FJ181" s="571"/>
      <c r="FK181" s="227"/>
      <c r="FL181" s="225"/>
      <c r="FM181" s="226"/>
      <c r="FN181" s="571"/>
      <c r="FO181" s="227"/>
      <c r="FP181" s="225"/>
      <c r="FQ181" s="226"/>
      <c r="FR181" s="571"/>
      <c r="FS181" s="227"/>
      <c r="FT181" s="225"/>
      <c r="FU181" s="226"/>
      <c r="FV181" s="571"/>
      <c r="FW181" s="227"/>
      <c r="FX181" s="225"/>
      <c r="FY181" s="226"/>
      <c r="FZ181" s="571"/>
      <c r="GA181" s="227"/>
      <c r="GB181" s="225"/>
      <c r="GC181" s="226"/>
      <c r="GD181" s="571"/>
      <c r="GE181" s="227"/>
      <c r="GF181" s="225"/>
      <c r="GG181" s="226"/>
      <c r="GH181" s="571"/>
      <c r="GI181" s="227"/>
      <c r="GJ181" s="225"/>
      <c r="GK181" s="226"/>
      <c r="GL181" s="571"/>
      <c r="GM181" s="227"/>
      <c r="GN181" s="225"/>
      <c r="GO181" s="226"/>
      <c r="GP181" s="571"/>
      <c r="GQ181" s="227"/>
      <c r="GR181" s="225"/>
      <c r="GS181" s="226"/>
      <c r="GT181" s="571"/>
      <c r="GU181" s="227"/>
      <c r="GV181" s="225"/>
      <c r="GW181" s="226"/>
      <c r="GX181" s="571"/>
      <c r="GY181" s="227"/>
      <c r="GZ181" s="225"/>
      <c r="HA181" s="226"/>
      <c r="HB181" s="571"/>
      <c r="HC181" s="227"/>
      <c r="HD181" s="225"/>
      <c r="HE181" s="226"/>
      <c r="HF181" s="571"/>
      <c r="HG181" s="227"/>
      <c r="HH181" s="225"/>
      <c r="HI181" s="226"/>
      <c r="HJ181" s="571"/>
      <c r="HK181" s="227"/>
      <c r="HL181" s="225"/>
      <c r="HM181" s="226"/>
      <c r="HN181" s="571"/>
      <c r="HO181" s="227"/>
      <c r="HP181" s="225"/>
      <c r="HQ181" s="226"/>
      <c r="HR181" s="571"/>
      <c r="HS181" s="227"/>
      <c r="HT181" s="225"/>
      <c r="HU181" s="226"/>
      <c r="HV181" s="221"/>
      <c r="HW181" s="227"/>
      <c r="HX181" s="225"/>
      <c r="HY181" s="226"/>
      <c r="HZ181" s="221"/>
      <c r="IA181" s="227"/>
      <c r="IB181" s="225"/>
      <c r="IC181" s="226"/>
      <c r="ID181" s="221"/>
      <c r="IE181" s="227"/>
      <c r="IG181" s="708"/>
      <c r="IH181" s="705"/>
      <c r="II181" s="706"/>
      <c r="IK181" s="574" t="str">
        <f t="shared" si="47"/>
        <v/>
      </c>
      <c r="IL181" s="229" t="str">
        <f t="shared" si="43"/>
        <v/>
      </c>
      <c r="IM181" s="224" t="str">
        <f t="shared" si="44"/>
        <v/>
      </c>
      <c r="IN181" s="224" t="str">
        <f t="shared" si="45"/>
        <v/>
      </c>
    </row>
    <row r="182" spans="1:248" s="229" customFormat="1" ht="15.75" thickBot="1">
      <c r="A182" s="146" t="s">
        <v>157</v>
      </c>
      <c r="B182" s="265" t="s">
        <v>167</v>
      </c>
      <c r="C182" s="135">
        <v>1950</v>
      </c>
      <c r="D182" s="136">
        <f t="shared" si="48"/>
        <v>67</v>
      </c>
      <c r="E182" s="353" t="str">
        <f t="shared" si="49"/>
        <v>M09</v>
      </c>
      <c r="F182" s="225"/>
      <c r="G182" s="226"/>
      <c r="H182" s="571"/>
      <c r="I182" s="227"/>
      <c r="J182" s="225"/>
      <c r="K182" s="226"/>
      <c r="L182" s="571"/>
      <c r="M182" s="227"/>
      <c r="N182" s="225"/>
      <c r="O182" s="226"/>
      <c r="P182" s="571"/>
      <c r="Q182" s="227"/>
      <c r="R182" s="225"/>
      <c r="S182" s="226"/>
      <c r="T182" s="571"/>
      <c r="U182" s="227"/>
      <c r="V182" s="225"/>
      <c r="W182" s="226"/>
      <c r="X182" s="571"/>
      <c r="Y182" s="227"/>
      <c r="Z182" s="225"/>
      <c r="AA182" s="226"/>
      <c r="AB182" s="571"/>
      <c r="AC182" s="227"/>
      <c r="AD182" s="225"/>
      <c r="AE182" s="226"/>
      <c r="AF182" s="571"/>
      <c r="AG182" s="227"/>
      <c r="AH182" s="225"/>
      <c r="AI182" s="226"/>
      <c r="AJ182" s="571"/>
      <c r="AK182" s="227"/>
      <c r="AL182" s="225"/>
      <c r="AM182" s="226"/>
      <c r="AN182" s="571"/>
      <c r="AO182" s="227"/>
      <c r="AP182" s="225"/>
      <c r="AQ182" s="226"/>
      <c r="AR182" s="571"/>
      <c r="AS182" s="227"/>
      <c r="AT182" s="225"/>
      <c r="AU182" s="226"/>
      <c r="AV182" s="571"/>
      <c r="AW182" s="227"/>
      <c r="AX182" s="225"/>
      <c r="AY182" s="226"/>
      <c r="AZ182" s="571"/>
      <c r="BA182" s="227"/>
      <c r="BB182" s="225"/>
      <c r="BC182" s="226"/>
      <c r="BD182" s="571"/>
      <c r="BE182" s="227"/>
      <c r="BF182" s="265">
        <f t="shared" si="46"/>
        <v>68</v>
      </c>
      <c r="BG182" s="353" t="str">
        <f t="shared" si="50"/>
        <v>M09</v>
      </c>
      <c r="BH182" s="274"/>
      <c r="BI182" s="226"/>
      <c r="BJ182" s="571"/>
      <c r="BK182" s="227"/>
      <c r="BL182" s="225"/>
      <c r="BM182" s="226"/>
      <c r="BN182" s="571"/>
      <c r="BO182" s="227"/>
      <c r="BP182" s="225"/>
      <c r="BQ182" s="226"/>
      <c r="BR182" s="571"/>
      <c r="BS182" s="227"/>
      <c r="BT182" s="225"/>
      <c r="BU182" s="226"/>
      <c r="BV182" s="571"/>
      <c r="BW182" s="227"/>
      <c r="BX182" s="225"/>
      <c r="BY182" s="226"/>
      <c r="BZ182" s="571"/>
      <c r="CA182" s="227"/>
      <c r="CB182" s="225"/>
      <c r="CC182" s="226"/>
      <c r="CD182" s="571"/>
      <c r="CE182" s="227"/>
      <c r="CF182" s="225"/>
      <c r="CG182" s="226"/>
      <c r="CH182" s="571"/>
      <c r="CI182" s="227"/>
      <c r="CJ182" s="225"/>
      <c r="CK182" s="226"/>
      <c r="CL182" s="571"/>
      <c r="CM182" s="227"/>
      <c r="CN182" s="225"/>
      <c r="CO182" s="226"/>
      <c r="CP182" s="571"/>
      <c r="CQ182" s="227"/>
      <c r="CR182" s="225"/>
      <c r="CS182" s="226"/>
      <c r="CT182" s="571"/>
      <c r="CU182" s="227"/>
      <c r="CV182" s="225"/>
      <c r="CW182" s="226"/>
      <c r="CX182" s="571"/>
      <c r="CY182" s="227"/>
      <c r="CZ182" s="225"/>
      <c r="DA182" s="226"/>
      <c r="DB182" s="571"/>
      <c r="DC182" s="227"/>
      <c r="DD182" s="225"/>
      <c r="DE182" s="226"/>
      <c r="DF182" s="571"/>
      <c r="DG182" s="227"/>
      <c r="DH182" s="225"/>
      <c r="DI182" s="226"/>
      <c r="DJ182" s="571"/>
      <c r="DK182" s="227"/>
      <c r="DL182" s="225"/>
      <c r="DM182" s="226"/>
      <c r="DN182" s="571"/>
      <c r="DO182" s="227"/>
      <c r="DP182" s="225"/>
      <c r="DQ182" s="226"/>
      <c r="DR182" s="571"/>
      <c r="DS182" s="227"/>
      <c r="DT182" s="225"/>
      <c r="DU182" s="226"/>
      <c r="DV182" s="571"/>
      <c r="DW182" s="227"/>
      <c r="DX182" s="225"/>
      <c r="DY182" s="226"/>
      <c r="DZ182" s="571"/>
      <c r="EA182" s="227"/>
      <c r="EB182" s="225"/>
      <c r="EC182" s="226"/>
      <c r="ED182" s="571"/>
      <c r="EE182" s="227"/>
      <c r="EF182" s="225"/>
      <c r="EG182" s="226"/>
      <c r="EH182" s="571"/>
      <c r="EI182" s="227"/>
      <c r="EJ182" s="225"/>
      <c r="EK182" s="226"/>
      <c r="EL182" s="571"/>
      <c r="EM182" s="227"/>
      <c r="EN182" s="225"/>
      <c r="EO182" s="226"/>
      <c r="EP182" s="571"/>
      <c r="EQ182" s="227"/>
      <c r="ER182" s="225"/>
      <c r="ES182" s="226"/>
      <c r="ET182" s="571"/>
      <c r="EU182" s="227"/>
      <c r="EV182" s="225"/>
      <c r="EW182" s="226"/>
      <c r="EX182" s="571"/>
      <c r="EY182" s="227"/>
      <c r="EZ182" s="225"/>
      <c r="FA182" s="226"/>
      <c r="FB182" s="571"/>
      <c r="FC182" s="227"/>
      <c r="FD182" s="225"/>
      <c r="FE182" s="226"/>
      <c r="FF182" s="571"/>
      <c r="FG182" s="227"/>
      <c r="FH182" s="225"/>
      <c r="FI182" s="226"/>
      <c r="FJ182" s="571"/>
      <c r="FK182" s="227"/>
      <c r="FL182" s="225"/>
      <c r="FM182" s="226"/>
      <c r="FN182" s="571"/>
      <c r="FO182" s="227"/>
      <c r="FP182" s="225"/>
      <c r="FQ182" s="226"/>
      <c r="FR182" s="571"/>
      <c r="FS182" s="227"/>
      <c r="FT182" s="225"/>
      <c r="FU182" s="226"/>
      <c r="FV182" s="571"/>
      <c r="FW182" s="227"/>
      <c r="FX182" s="225"/>
      <c r="FY182" s="226"/>
      <c r="FZ182" s="571"/>
      <c r="GA182" s="227"/>
      <c r="GB182" s="225"/>
      <c r="GC182" s="226"/>
      <c r="GD182" s="571"/>
      <c r="GE182" s="227"/>
      <c r="GF182" s="225"/>
      <c r="GG182" s="226"/>
      <c r="GH182" s="571"/>
      <c r="GI182" s="227"/>
      <c r="GJ182" s="225"/>
      <c r="GK182" s="226"/>
      <c r="GL182" s="571"/>
      <c r="GM182" s="227"/>
      <c r="GN182" s="225"/>
      <c r="GO182" s="226"/>
      <c r="GP182" s="571"/>
      <c r="GQ182" s="227"/>
      <c r="GR182" s="225"/>
      <c r="GS182" s="226"/>
      <c r="GT182" s="571"/>
      <c r="GU182" s="227"/>
      <c r="GV182" s="225"/>
      <c r="GW182" s="226"/>
      <c r="GX182" s="571"/>
      <c r="GY182" s="227"/>
      <c r="GZ182" s="225"/>
      <c r="HA182" s="226"/>
      <c r="HB182" s="571"/>
      <c r="HC182" s="227"/>
      <c r="HD182" s="225"/>
      <c r="HE182" s="226"/>
      <c r="HF182" s="571"/>
      <c r="HG182" s="227"/>
      <c r="HH182" s="225"/>
      <c r="HI182" s="226"/>
      <c r="HJ182" s="571"/>
      <c r="HK182" s="227"/>
      <c r="HL182" s="225"/>
      <c r="HM182" s="226"/>
      <c r="HN182" s="571"/>
      <c r="HO182" s="227"/>
      <c r="HP182" s="225"/>
      <c r="HQ182" s="226"/>
      <c r="HR182" s="571"/>
      <c r="HS182" s="227"/>
      <c r="HT182" s="225"/>
      <c r="HU182" s="226"/>
      <c r="HV182" s="221"/>
      <c r="HW182" s="227"/>
      <c r="HX182" s="225"/>
      <c r="HY182" s="226"/>
      <c r="HZ182" s="221"/>
      <c r="IA182" s="227"/>
      <c r="IB182" s="225"/>
      <c r="IC182" s="226"/>
      <c r="ID182" s="221"/>
      <c r="IE182" s="227"/>
      <c r="IG182" s="708"/>
      <c r="IH182" s="705"/>
      <c r="II182" s="706"/>
      <c r="IK182" s="574" t="str">
        <f t="shared" si="47"/>
        <v/>
      </c>
      <c r="IL182" s="229" t="str">
        <f t="shared" si="43"/>
        <v/>
      </c>
      <c r="IM182" s="224" t="str">
        <f t="shared" si="44"/>
        <v/>
      </c>
      <c r="IN182" s="224" t="str">
        <f t="shared" si="45"/>
        <v/>
      </c>
    </row>
    <row r="183" spans="1:248" s="141" customFormat="1" ht="15.75" thickBot="1">
      <c r="A183" s="149" t="s">
        <v>329</v>
      </c>
      <c r="B183" s="218" t="s">
        <v>167</v>
      </c>
      <c r="C183" s="152">
        <v>2002</v>
      </c>
      <c r="D183" s="236">
        <f t="shared" si="48"/>
        <v>15</v>
      </c>
      <c r="E183" s="352" t="str">
        <f t="shared" si="49"/>
        <v>Minime</v>
      </c>
      <c r="F183" s="153" t="s">
        <v>362</v>
      </c>
      <c r="G183" s="154" t="s">
        <v>530</v>
      </c>
      <c r="H183" s="150" t="s">
        <v>358</v>
      </c>
      <c r="I183" s="155">
        <v>918</v>
      </c>
      <c r="J183" s="153"/>
      <c r="K183" s="154"/>
      <c r="L183" s="150"/>
      <c r="M183" s="155"/>
      <c r="N183" s="153"/>
      <c r="O183" s="154"/>
      <c r="P183" s="150"/>
      <c r="Q183" s="155"/>
      <c r="R183" s="153" t="s">
        <v>363</v>
      </c>
      <c r="S183" s="154" t="s">
        <v>620</v>
      </c>
      <c r="T183" s="150" t="s">
        <v>621</v>
      </c>
      <c r="U183" s="155">
        <v>859</v>
      </c>
      <c r="V183" s="153" t="s">
        <v>84</v>
      </c>
      <c r="W183" s="154" t="s">
        <v>686</v>
      </c>
      <c r="X183" s="150" t="s">
        <v>350</v>
      </c>
      <c r="Y183" s="155">
        <v>920</v>
      </c>
      <c r="Z183" s="153"/>
      <c r="AA183" s="154"/>
      <c r="AB183" s="150"/>
      <c r="AC183" s="155"/>
      <c r="AD183" s="153"/>
      <c r="AE183" s="154"/>
      <c r="AF183" s="150"/>
      <c r="AG183" s="155"/>
      <c r="AH183" s="153" t="s">
        <v>362</v>
      </c>
      <c r="AI183" s="154" t="s">
        <v>793</v>
      </c>
      <c r="AJ183" s="150" t="s">
        <v>799</v>
      </c>
      <c r="AK183" s="155">
        <v>924</v>
      </c>
      <c r="AL183" s="153"/>
      <c r="AM183" s="154"/>
      <c r="AN183" s="150"/>
      <c r="AO183" s="155"/>
      <c r="AP183" s="153"/>
      <c r="AQ183" s="154"/>
      <c r="AR183" s="150"/>
      <c r="AS183" s="155"/>
      <c r="AT183" s="153"/>
      <c r="AU183" s="154"/>
      <c r="AV183" s="150"/>
      <c r="AW183" s="155"/>
      <c r="AX183" s="153" t="s">
        <v>82</v>
      </c>
      <c r="AY183" s="154" t="s">
        <v>844</v>
      </c>
      <c r="AZ183" s="150" t="s">
        <v>492</v>
      </c>
      <c r="BA183" s="155">
        <v>1016</v>
      </c>
      <c r="BB183" s="153"/>
      <c r="BC183" s="154"/>
      <c r="BD183" s="150"/>
      <c r="BE183" s="155"/>
      <c r="BF183" s="240">
        <f t="shared" si="46"/>
        <v>16</v>
      </c>
      <c r="BG183" s="352" t="str">
        <f t="shared" si="50"/>
        <v>Cadet</v>
      </c>
      <c r="BH183" s="317"/>
      <c r="BI183" s="154"/>
      <c r="BJ183" s="150"/>
      <c r="BK183" s="155"/>
      <c r="BL183" s="153"/>
      <c r="BM183" s="154"/>
      <c r="BN183" s="150"/>
      <c r="BO183" s="155"/>
      <c r="BP183" s="153"/>
      <c r="BQ183" s="154"/>
      <c r="BR183" s="150"/>
      <c r="BS183" s="155"/>
      <c r="BT183" s="153"/>
      <c r="BU183" s="154"/>
      <c r="BV183" s="150"/>
      <c r="BW183" s="155"/>
      <c r="BX183" s="153"/>
      <c r="BY183" s="154"/>
      <c r="BZ183" s="150"/>
      <c r="CA183" s="155"/>
      <c r="CB183" s="153" t="s">
        <v>363</v>
      </c>
      <c r="CC183" s="154" t="s">
        <v>967</v>
      </c>
      <c r="CD183" s="150" t="s">
        <v>357</v>
      </c>
      <c r="CE183" s="155">
        <v>866</v>
      </c>
      <c r="CF183" s="153"/>
      <c r="CG183" s="154"/>
      <c r="CH183" s="150"/>
      <c r="CI183" s="155"/>
      <c r="CJ183" s="153"/>
      <c r="CK183" s="154"/>
      <c r="CL183" s="150"/>
      <c r="CM183" s="155"/>
      <c r="CN183" s="153"/>
      <c r="CO183" s="154"/>
      <c r="CP183" s="150"/>
      <c r="CQ183" s="155"/>
      <c r="CR183" s="153" t="s">
        <v>82</v>
      </c>
      <c r="CS183" s="154" t="s">
        <v>1058</v>
      </c>
      <c r="CT183" s="150" t="s">
        <v>604</v>
      </c>
      <c r="CU183" s="155">
        <v>1010</v>
      </c>
      <c r="CV183" s="153"/>
      <c r="CW183" s="154"/>
      <c r="CX183" s="150"/>
      <c r="CY183" s="155"/>
      <c r="CZ183" s="153"/>
      <c r="DA183" s="154"/>
      <c r="DB183" s="150"/>
      <c r="DC183" s="155"/>
      <c r="DD183" s="153"/>
      <c r="DE183" s="154"/>
      <c r="DF183" s="150"/>
      <c r="DG183" s="155"/>
      <c r="DH183" s="153"/>
      <c r="DI183" s="154"/>
      <c r="DJ183" s="150"/>
      <c r="DK183" s="155"/>
      <c r="DL183" s="153"/>
      <c r="DM183" s="154"/>
      <c r="DN183" s="150"/>
      <c r="DO183" s="155"/>
      <c r="DP183" s="153"/>
      <c r="DQ183" s="154"/>
      <c r="DR183" s="150"/>
      <c r="DS183" s="155"/>
      <c r="DT183" s="153"/>
      <c r="DU183" s="154"/>
      <c r="DV183" s="150"/>
      <c r="DW183" s="155"/>
      <c r="DX183" s="153"/>
      <c r="DY183" s="154"/>
      <c r="DZ183" s="150"/>
      <c r="EA183" s="155"/>
      <c r="EB183" s="153"/>
      <c r="EC183" s="154"/>
      <c r="ED183" s="150"/>
      <c r="EE183" s="155"/>
      <c r="EF183" s="153" t="s">
        <v>82</v>
      </c>
      <c r="EG183" s="154" t="s">
        <v>1171</v>
      </c>
      <c r="EH183" s="150" t="s">
        <v>351</v>
      </c>
      <c r="EI183" s="155">
        <v>1047</v>
      </c>
      <c r="EJ183" s="153"/>
      <c r="EK183" s="154"/>
      <c r="EL183" s="150"/>
      <c r="EM183" s="155"/>
      <c r="EN183" s="153"/>
      <c r="EO183" s="154"/>
      <c r="EP183" s="150"/>
      <c r="EQ183" s="155"/>
      <c r="ER183" s="153"/>
      <c r="ES183" s="154"/>
      <c r="ET183" s="150"/>
      <c r="EU183" s="155"/>
      <c r="EV183" s="153"/>
      <c r="EW183" s="154"/>
      <c r="EX183" s="150"/>
      <c r="EY183" s="155"/>
      <c r="EZ183" s="153"/>
      <c r="FA183" s="154"/>
      <c r="FB183" s="150"/>
      <c r="FC183" s="155"/>
      <c r="FD183" s="153" t="s">
        <v>368</v>
      </c>
      <c r="FE183" s="154" t="s">
        <v>1234</v>
      </c>
      <c r="FF183" s="150" t="s">
        <v>593</v>
      </c>
      <c r="FG183" s="155">
        <v>945</v>
      </c>
      <c r="FH183" s="153"/>
      <c r="FI183" s="154"/>
      <c r="FJ183" s="150"/>
      <c r="FK183" s="155"/>
      <c r="FL183" s="153"/>
      <c r="FM183" s="154"/>
      <c r="FN183" s="150"/>
      <c r="FO183" s="155"/>
      <c r="FP183" s="153"/>
      <c r="FQ183" s="154"/>
      <c r="FR183" s="150"/>
      <c r="FS183" s="155"/>
      <c r="FT183" s="153"/>
      <c r="FU183" s="154"/>
      <c r="FV183" s="150"/>
      <c r="FW183" s="155"/>
      <c r="FX183" s="153"/>
      <c r="FY183" s="154"/>
      <c r="FZ183" s="150"/>
      <c r="GA183" s="155"/>
      <c r="GB183" s="153"/>
      <c r="GC183" s="154"/>
      <c r="GD183" s="150"/>
      <c r="GE183" s="155"/>
      <c r="GF183" s="153"/>
      <c r="GG183" s="154"/>
      <c r="GH183" s="150"/>
      <c r="GI183" s="155"/>
      <c r="GJ183" s="153"/>
      <c r="GK183" s="154"/>
      <c r="GL183" s="150"/>
      <c r="GM183" s="155"/>
      <c r="GN183" s="153"/>
      <c r="GO183" s="154"/>
      <c r="GP183" s="150"/>
      <c r="GQ183" s="155"/>
      <c r="GR183" s="153"/>
      <c r="GS183" s="154"/>
      <c r="GT183" s="150"/>
      <c r="GU183" s="155"/>
      <c r="GV183" s="153"/>
      <c r="GW183" s="154"/>
      <c r="GX183" s="150"/>
      <c r="GY183" s="155"/>
      <c r="GZ183" s="153"/>
      <c r="HA183" s="154"/>
      <c r="HB183" s="150"/>
      <c r="HC183" s="155"/>
      <c r="HD183" s="153" t="s">
        <v>368</v>
      </c>
      <c r="HE183" s="154" t="s">
        <v>594</v>
      </c>
      <c r="HF183" s="150" t="s">
        <v>351</v>
      </c>
      <c r="HG183" s="155">
        <v>960</v>
      </c>
      <c r="HH183" s="153"/>
      <c r="HI183" s="154"/>
      <c r="HJ183" s="150"/>
      <c r="HK183" s="155"/>
      <c r="HL183" s="153"/>
      <c r="HM183" s="154"/>
      <c r="HN183" s="150"/>
      <c r="HO183" s="155"/>
      <c r="HP183" s="153" t="s">
        <v>1214</v>
      </c>
      <c r="HQ183" s="154" t="s">
        <v>1022</v>
      </c>
      <c r="HR183" s="150" t="s">
        <v>354</v>
      </c>
      <c r="HS183" s="155">
        <v>1032</v>
      </c>
      <c r="HT183" s="153"/>
      <c r="HU183" s="154"/>
      <c r="HV183" s="150"/>
      <c r="HW183" s="155"/>
      <c r="HX183" s="153"/>
      <c r="HY183" s="154"/>
      <c r="HZ183" s="150"/>
      <c r="IA183" s="155"/>
      <c r="IB183" s="153"/>
      <c r="IC183" s="154"/>
      <c r="ID183" s="150"/>
      <c r="IE183" s="155"/>
      <c r="IG183" s="708" t="str">
        <f>IF(ISERROR(VLOOKUP(MAX(IK183:IK191),IK183:IN191,4,FALSE)),"",VLOOKUP(MAX(IK183:IK191),IK183:IN191,4,FALSE))</f>
        <v>50m DOS</v>
      </c>
      <c r="IH183" s="705" t="str">
        <f>IF(ISERROR(VLOOKUP(MAX(IK183:IK191),IK183:IN191,3,FALSE)),"",VLOOKUP(MAX(IK183:IK191),IK183:IN191,3,FALSE))</f>
        <v>32"07</v>
      </c>
      <c r="II183" s="706">
        <f>IF(MAX(IK183:IK191)=0,"",MAX(IK183:IK191))</f>
        <v>1073</v>
      </c>
      <c r="IK183" s="574">
        <f t="shared" si="47"/>
        <v>1047</v>
      </c>
      <c r="IL183" s="229">
        <f t="shared" si="43"/>
        <v>134</v>
      </c>
      <c r="IM183" s="283" t="str">
        <f t="shared" si="44"/>
        <v>32"57</v>
      </c>
      <c r="IN183" s="283" t="str">
        <f t="shared" si="45"/>
        <v>50m DOS</v>
      </c>
    </row>
    <row r="184" spans="1:248" s="141" customFormat="1" ht="15.75" thickBot="1">
      <c r="A184" s="145" t="s">
        <v>329</v>
      </c>
      <c r="B184" s="266" t="s">
        <v>167</v>
      </c>
      <c r="C184" s="133">
        <v>2002</v>
      </c>
      <c r="D184" s="134">
        <f t="shared" si="48"/>
        <v>15</v>
      </c>
      <c r="E184" s="354" t="str">
        <f t="shared" si="49"/>
        <v>Minime</v>
      </c>
      <c r="F184" s="138" t="s">
        <v>363</v>
      </c>
      <c r="G184" s="139" t="s">
        <v>534</v>
      </c>
      <c r="H184" s="137" t="s">
        <v>352</v>
      </c>
      <c r="I184" s="140">
        <v>843</v>
      </c>
      <c r="J184" s="138"/>
      <c r="K184" s="139"/>
      <c r="L184" s="137"/>
      <c r="M184" s="140"/>
      <c r="N184" s="138"/>
      <c r="O184" s="139"/>
      <c r="P184" s="137"/>
      <c r="Q184" s="140"/>
      <c r="R184" s="138" t="s">
        <v>82</v>
      </c>
      <c r="S184" s="139" t="s">
        <v>622</v>
      </c>
      <c r="T184" s="137" t="s">
        <v>447</v>
      </c>
      <c r="U184" s="140">
        <v>1039</v>
      </c>
      <c r="V184" s="138" t="s">
        <v>681</v>
      </c>
      <c r="W184" s="139" t="s">
        <v>540</v>
      </c>
      <c r="X184" s="137" t="s">
        <v>350</v>
      </c>
      <c r="Y184" s="140">
        <v>1014</v>
      </c>
      <c r="Z184" s="138"/>
      <c r="AA184" s="139"/>
      <c r="AB184" s="137"/>
      <c r="AC184" s="140"/>
      <c r="AD184" s="138"/>
      <c r="AE184" s="139"/>
      <c r="AF184" s="137"/>
      <c r="AG184" s="140"/>
      <c r="AH184" s="138" t="s">
        <v>363</v>
      </c>
      <c r="AI184" s="139" t="s">
        <v>794</v>
      </c>
      <c r="AJ184" s="137" t="s">
        <v>800</v>
      </c>
      <c r="AK184" s="140">
        <v>866</v>
      </c>
      <c r="AL184" s="138"/>
      <c r="AM184" s="139"/>
      <c r="AN184" s="137"/>
      <c r="AO184" s="140"/>
      <c r="AP184" s="138"/>
      <c r="AQ184" s="139"/>
      <c r="AR184" s="137"/>
      <c r="AS184" s="140"/>
      <c r="AT184" s="138"/>
      <c r="AU184" s="139"/>
      <c r="AV184" s="137"/>
      <c r="AW184" s="140"/>
      <c r="AX184" s="138" t="s">
        <v>83</v>
      </c>
      <c r="AY184" s="139" t="s">
        <v>845</v>
      </c>
      <c r="AZ184" s="137" t="s">
        <v>478</v>
      </c>
      <c r="BA184" s="140">
        <v>965</v>
      </c>
      <c r="BB184" s="138"/>
      <c r="BC184" s="139"/>
      <c r="BD184" s="137"/>
      <c r="BE184" s="140"/>
      <c r="BF184" s="266">
        <f t="shared" si="46"/>
        <v>16</v>
      </c>
      <c r="BG184" s="354" t="str">
        <f t="shared" si="50"/>
        <v>Cadet</v>
      </c>
      <c r="BH184" s="334"/>
      <c r="BI184" s="139"/>
      <c r="BJ184" s="137"/>
      <c r="BK184" s="140"/>
      <c r="BL184" s="138"/>
      <c r="BM184" s="139"/>
      <c r="BN184" s="137"/>
      <c r="BO184" s="140"/>
      <c r="BP184" s="138"/>
      <c r="BQ184" s="139"/>
      <c r="BR184" s="137"/>
      <c r="BS184" s="140"/>
      <c r="BT184" s="138"/>
      <c r="BU184" s="139"/>
      <c r="BV184" s="137"/>
      <c r="BW184" s="140"/>
      <c r="BX184" s="138"/>
      <c r="BY184" s="139"/>
      <c r="BZ184" s="137"/>
      <c r="CA184" s="140"/>
      <c r="CB184" s="138" t="s">
        <v>82</v>
      </c>
      <c r="CC184" s="139" t="s">
        <v>968</v>
      </c>
      <c r="CD184" s="137" t="s">
        <v>351</v>
      </c>
      <c r="CE184" s="140">
        <v>1055</v>
      </c>
      <c r="CF184" s="138"/>
      <c r="CG184" s="139"/>
      <c r="CH184" s="137"/>
      <c r="CI184" s="140"/>
      <c r="CJ184" s="138"/>
      <c r="CK184" s="139"/>
      <c r="CL184" s="137"/>
      <c r="CM184" s="140"/>
      <c r="CN184" s="138"/>
      <c r="CO184" s="139"/>
      <c r="CP184" s="137"/>
      <c r="CQ184" s="140"/>
      <c r="CR184" s="138" t="s">
        <v>83</v>
      </c>
      <c r="CS184" s="139" t="s">
        <v>1066</v>
      </c>
      <c r="CT184" s="137" t="s">
        <v>496</v>
      </c>
      <c r="CU184" s="140">
        <v>907</v>
      </c>
      <c r="CV184" s="138"/>
      <c r="CW184" s="139"/>
      <c r="CX184" s="137"/>
      <c r="CY184" s="140"/>
      <c r="CZ184" s="138"/>
      <c r="DA184" s="139"/>
      <c r="DB184" s="137"/>
      <c r="DC184" s="140"/>
      <c r="DD184" s="138"/>
      <c r="DE184" s="139"/>
      <c r="DF184" s="137"/>
      <c r="DG184" s="140"/>
      <c r="DH184" s="138"/>
      <c r="DI184" s="139"/>
      <c r="DJ184" s="137"/>
      <c r="DK184" s="140"/>
      <c r="DL184" s="138"/>
      <c r="DM184" s="139"/>
      <c r="DN184" s="137"/>
      <c r="DO184" s="140"/>
      <c r="DP184" s="138"/>
      <c r="DQ184" s="139"/>
      <c r="DR184" s="137"/>
      <c r="DS184" s="140"/>
      <c r="DT184" s="138"/>
      <c r="DU184" s="139"/>
      <c r="DV184" s="137"/>
      <c r="DW184" s="140"/>
      <c r="DX184" s="138"/>
      <c r="DY184" s="139"/>
      <c r="DZ184" s="137"/>
      <c r="EA184" s="140"/>
      <c r="EB184" s="138"/>
      <c r="EC184" s="139"/>
      <c r="ED184" s="137"/>
      <c r="EE184" s="140"/>
      <c r="EF184" s="138" t="s">
        <v>83</v>
      </c>
      <c r="EG184" s="139" t="s">
        <v>1172</v>
      </c>
      <c r="EH184" s="137" t="s">
        <v>351</v>
      </c>
      <c r="EI184" s="140">
        <v>988</v>
      </c>
      <c r="EJ184" s="138"/>
      <c r="EK184" s="139"/>
      <c r="EL184" s="137"/>
      <c r="EM184" s="140"/>
      <c r="EN184" s="138"/>
      <c r="EO184" s="139"/>
      <c r="EP184" s="137"/>
      <c r="EQ184" s="140"/>
      <c r="ER184" s="138"/>
      <c r="ES184" s="139"/>
      <c r="ET184" s="137"/>
      <c r="EU184" s="140"/>
      <c r="EV184" s="138"/>
      <c r="EW184" s="139"/>
      <c r="EX184" s="137"/>
      <c r="EY184" s="140"/>
      <c r="EZ184" s="138"/>
      <c r="FA184" s="139"/>
      <c r="FB184" s="137"/>
      <c r="FC184" s="140"/>
      <c r="FD184" s="138" t="s">
        <v>1214</v>
      </c>
      <c r="FE184" s="139" t="s">
        <v>1235</v>
      </c>
      <c r="FF184" s="137" t="s">
        <v>349</v>
      </c>
      <c r="FG184" s="140">
        <v>1046</v>
      </c>
      <c r="FH184" s="138"/>
      <c r="FI184" s="139"/>
      <c r="FJ184" s="137"/>
      <c r="FK184" s="140"/>
      <c r="FL184" s="138"/>
      <c r="FM184" s="139"/>
      <c r="FN184" s="137"/>
      <c r="FO184" s="140"/>
      <c r="FP184" s="138"/>
      <c r="FQ184" s="139"/>
      <c r="FR184" s="137"/>
      <c r="FS184" s="140"/>
      <c r="FT184" s="138"/>
      <c r="FU184" s="139"/>
      <c r="FV184" s="137"/>
      <c r="FW184" s="140"/>
      <c r="FX184" s="138"/>
      <c r="FY184" s="139"/>
      <c r="FZ184" s="137"/>
      <c r="GA184" s="140"/>
      <c r="GB184" s="138"/>
      <c r="GC184" s="139"/>
      <c r="GD184" s="137"/>
      <c r="GE184" s="140"/>
      <c r="GF184" s="138"/>
      <c r="GG184" s="139"/>
      <c r="GH184" s="137"/>
      <c r="GI184" s="140"/>
      <c r="GJ184" s="138"/>
      <c r="GK184" s="139"/>
      <c r="GL184" s="137"/>
      <c r="GM184" s="140"/>
      <c r="GN184" s="138"/>
      <c r="GO184" s="139"/>
      <c r="GP184" s="137"/>
      <c r="GQ184" s="140"/>
      <c r="GR184" s="138"/>
      <c r="GS184" s="139"/>
      <c r="GT184" s="137"/>
      <c r="GU184" s="140"/>
      <c r="GV184" s="138"/>
      <c r="GW184" s="139"/>
      <c r="GX184" s="137"/>
      <c r="GY184" s="140"/>
      <c r="GZ184" s="138"/>
      <c r="HA184" s="139"/>
      <c r="HB184" s="137"/>
      <c r="HC184" s="140"/>
      <c r="HD184" s="138" t="s">
        <v>83</v>
      </c>
      <c r="HE184" s="139" t="s">
        <v>1452</v>
      </c>
      <c r="HF184" s="137" t="s">
        <v>350</v>
      </c>
      <c r="HG184" s="140">
        <v>965</v>
      </c>
      <c r="HH184" s="138"/>
      <c r="HI184" s="139"/>
      <c r="HJ184" s="137"/>
      <c r="HK184" s="140"/>
      <c r="HL184" s="138"/>
      <c r="HM184" s="139"/>
      <c r="HN184" s="137"/>
      <c r="HO184" s="140"/>
      <c r="HP184" s="138" t="s">
        <v>1485</v>
      </c>
      <c r="HQ184" s="139" t="s">
        <v>1511</v>
      </c>
      <c r="HR184" s="137" t="s">
        <v>604</v>
      </c>
      <c r="HS184" s="140">
        <v>1013</v>
      </c>
      <c r="HT184" s="138"/>
      <c r="HU184" s="139"/>
      <c r="HV184" s="137"/>
      <c r="HW184" s="140"/>
      <c r="HX184" s="138"/>
      <c r="HY184" s="139"/>
      <c r="HZ184" s="137"/>
      <c r="IA184" s="140"/>
      <c r="IB184" s="138"/>
      <c r="IC184" s="139"/>
      <c r="ID184" s="137"/>
      <c r="IE184" s="140"/>
      <c r="IG184" s="708"/>
      <c r="IH184" s="705"/>
      <c r="II184" s="706"/>
      <c r="IK184" s="574">
        <f t="shared" si="47"/>
        <v>1055</v>
      </c>
      <c r="IL184" s="229">
        <f t="shared" si="43"/>
        <v>78</v>
      </c>
      <c r="IM184" s="283" t="str">
        <f t="shared" si="44"/>
        <v>32"41</v>
      </c>
      <c r="IN184" s="283" t="str">
        <f t="shared" si="45"/>
        <v>50m DOS</v>
      </c>
    </row>
    <row r="185" spans="1:248" s="141" customFormat="1" ht="15.75" thickBot="1">
      <c r="A185" s="145" t="s">
        <v>329</v>
      </c>
      <c r="B185" s="266" t="s">
        <v>167</v>
      </c>
      <c r="C185" s="133">
        <v>2002</v>
      </c>
      <c r="D185" s="134">
        <f t="shared" si="48"/>
        <v>15</v>
      </c>
      <c r="E185" s="354" t="str">
        <f t="shared" si="49"/>
        <v>Minime</v>
      </c>
      <c r="F185" s="138" t="s">
        <v>364</v>
      </c>
      <c r="G185" s="139" t="s">
        <v>535</v>
      </c>
      <c r="H185" s="137" t="s">
        <v>478</v>
      </c>
      <c r="I185" s="140">
        <v>880</v>
      </c>
      <c r="J185" s="138"/>
      <c r="K185" s="139"/>
      <c r="L185" s="137"/>
      <c r="M185" s="140"/>
      <c r="N185" s="138"/>
      <c r="O185" s="139"/>
      <c r="P185" s="137"/>
      <c r="Q185" s="140"/>
      <c r="R185" s="138" t="s">
        <v>84</v>
      </c>
      <c r="S185" s="139" t="s">
        <v>623</v>
      </c>
      <c r="T185" s="137" t="s">
        <v>604</v>
      </c>
      <c r="U185" s="140">
        <v>883</v>
      </c>
      <c r="V185" s="138"/>
      <c r="W185" s="139"/>
      <c r="X185" s="137"/>
      <c r="Y185" s="140"/>
      <c r="Z185" s="138"/>
      <c r="AA185" s="139"/>
      <c r="AB185" s="137"/>
      <c r="AC185" s="140"/>
      <c r="AD185" s="138"/>
      <c r="AE185" s="139"/>
      <c r="AF185" s="137"/>
      <c r="AG185" s="140"/>
      <c r="AH185" s="138" t="s">
        <v>82</v>
      </c>
      <c r="AI185" s="139" t="s">
        <v>795</v>
      </c>
      <c r="AJ185" s="137" t="s">
        <v>355</v>
      </c>
      <c r="AK185" s="140">
        <v>1073</v>
      </c>
      <c r="AL185" s="138"/>
      <c r="AM185" s="139"/>
      <c r="AN185" s="137"/>
      <c r="AO185" s="140"/>
      <c r="AP185" s="138"/>
      <c r="AQ185" s="139"/>
      <c r="AR185" s="137"/>
      <c r="AS185" s="140"/>
      <c r="AT185" s="138"/>
      <c r="AU185" s="139"/>
      <c r="AV185" s="137"/>
      <c r="AW185" s="140"/>
      <c r="AX185" s="138"/>
      <c r="AY185" s="139"/>
      <c r="AZ185" s="137"/>
      <c r="BA185" s="140"/>
      <c r="BB185" s="138"/>
      <c r="BC185" s="139"/>
      <c r="BD185" s="137"/>
      <c r="BE185" s="140"/>
      <c r="BF185" s="266">
        <f t="shared" si="46"/>
        <v>16</v>
      </c>
      <c r="BG185" s="354" t="str">
        <f t="shared" si="50"/>
        <v>Cadet</v>
      </c>
      <c r="BH185" s="334"/>
      <c r="BI185" s="139"/>
      <c r="BJ185" s="137"/>
      <c r="BK185" s="140"/>
      <c r="BL185" s="138"/>
      <c r="BM185" s="139"/>
      <c r="BN185" s="137"/>
      <c r="BO185" s="140"/>
      <c r="BP185" s="138"/>
      <c r="BQ185" s="139"/>
      <c r="BR185" s="137"/>
      <c r="BS185" s="140"/>
      <c r="BT185" s="138"/>
      <c r="BU185" s="139"/>
      <c r="BV185" s="137"/>
      <c r="BW185" s="140"/>
      <c r="BX185" s="138"/>
      <c r="BY185" s="139"/>
      <c r="BZ185" s="137"/>
      <c r="CA185" s="140"/>
      <c r="CB185" s="138" t="s">
        <v>369</v>
      </c>
      <c r="CC185" s="139" t="s">
        <v>969</v>
      </c>
      <c r="CD185" s="137" t="s">
        <v>355</v>
      </c>
      <c r="CE185" s="140">
        <v>895</v>
      </c>
      <c r="CF185" s="138"/>
      <c r="CG185" s="139"/>
      <c r="CH185" s="137"/>
      <c r="CI185" s="140"/>
      <c r="CJ185" s="138"/>
      <c r="CK185" s="139"/>
      <c r="CL185" s="137"/>
      <c r="CM185" s="140"/>
      <c r="CN185" s="138"/>
      <c r="CO185" s="139"/>
      <c r="CP185" s="137"/>
      <c r="CQ185" s="140"/>
      <c r="CR185" s="138" t="s">
        <v>84</v>
      </c>
      <c r="CS185" s="139" t="s">
        <v>1067</v>
      </c>
      <c r="CT185" s="137" t="s">
        <v>621</v>
      </c>
      <c r="CU185" s="140">
        <v>839</v>
      </c>
      <c r="CV185" s="138"/>
      <c r="CW185" s="139"/>
      <c r="CX185" s="137"/>
      <c r="CY185" s="140"/>
      <c r="CZ185" s="138"/>
      <c r="DA185" s="139"/>
      <c r="DB185" s="137"/>
      <c r="DC185" s="140"/>
      <c r="DD185" s="138"/>
      <c r="DE185" s="139"/>
      <c r="DF185" s="137"/>
      <c r="DG185" s="140"/>
      <c r="DH185" s="138"/>
      <c r="DI185" s="139"/>
      <c r="DJ185" s="137"/>
      <c r="DK185" s="140"/>
      <c r="DL185" s="138"/>
      <c r="DM185" s="139"/>
      <c r="DN185" s="137"/>
      <c r="DO185" s="140"/>
      <c r="DP185" s="138"/>
      <c r="DQ185" s="139"/>
      <c r="DR185" s="137"/>
      <c r="DS185" s="140"/>
      <c r="DT185" s="138"/>
      <c r="DU185" s="139"/>
      <c r="DV185" s="137"/>
      <c r="DW185" s="140"/>
      <c r="DX185" s="138"/>
      <c r="DY185" s="139"/>
      <c r="DZ185" s="137"/>
      <c r="EA185" s="140"/>
      <c r="EB185" s="138"/>
      <c r="EC185" s="139"/>
      <c r="ED185" s="137"/>
      <c r="EE185" s="140"/>
      <c r="EF185" s="138" t="s">
        <v>84</v>
      </c>
      <c r="EG185" s="139" t="s">
        <v>1173</v>
      </c>
      <c r="EH185" s="137" t="s">
        <v>355</v>
      </c>
      <c r="EI185" s="140">
        <v>919</v>
      </c>
      <c r="EJ185" s="138"/>
      <c r="EK185" s="139"/>
      <c r="EL185" s="137"/>
      <c r="EM185" s="140"/>
      <c r="EN185" s="138"/>
      <c r="EO185" s="139"/>
      <c r="EP185" s="137"/>
      <c r="EQ185" s="140"/>
      <c r="ER185" s="138"/>
      <c r="ES185" s="139"/>
      <c r="ET185" s="137"/>
      <c r="EU185" s="140"/>
      <c r="EV185" s="138"/>
      <c r="EW185" s="139"/>
      <c r="EX185" s="137"/>
      <c r="EY185" s="140"/>
      <c r="EZ185" s="138"/>
      <c r="FA185" s="139"/>
      <c r="FB185" s="137"/>
      <c r="FC185" s="140"/>
      <c r="FD185" s="138" t="s">
        <v>82</v>
      </c>
      <c r="FE185" s="139" t="s">
        <v>1236</v>
      </c>
      <c r="FF185" s="137" t="s">
        <v>354</v>
      </c>
      <c r="FG185" s="140">
        <v>1034</v>
      </c>
      <c r="FH185" s="138"/>
      <c r="FI185" s="139"/>
      <c r="FJ185" s="137"/>
      <c r="FK185" s="140"/>
      <c r="FL185" s="138"/>
      <c r="FM185" s="139"/>
      <c r="FN185" s="137"/>
      <c r="FO185" s="140"/>
      <c r="FP185" s="138"/>
      <c r="FQ185" s="139"/>
      <c r="FR185" s="137"/>
      <c r="FS185" s="140"/>
      <c r="FT185" s="138"/>
      <c r="FU185" s="139"/>
      <c r="FV185" s="137"/>
      <c r="FW185" s="140"/>
      <c r="FX185" s="138"/>
      <c r="FY185" s="139"/>
      <c r="FZ185" s="137"/>
      <c r="GA185" s="140"/>
      <c r="GB185" s="138"/>
      <c r="GC185" s="139"/>
      <c r="GD185" s="137"/>
      <c r="GE185" s="140"/>
      <c r="GF185" s="138"/>
      <c r="GG185" s="139"/>
      <c r="GH185" s="137"/>
      <c r="GI185" s="140"/>
      <c r="GJ185" s="138"/>
      <c r="GK185" s="139"/>
      <c r="GL185" s="137"/>
      <c r="GM185" s="140"/>
      <c r="GN185" s="138"/>
      <c r="GO185" s="139"/>
      <c r="GP185" s="137"/>
      <c r="GQ185" s="140"/>
      <c r="GR185" s="138"/>
      <c r="GS185" s="139"/>
      <c r="GT185" s="137"/>
      <c r="GU185" s="140"/>
      <c r="GV185" s="138"/>
      <c r="GW185" s="139"/>
      <c r="GX185" s="137"/>
      <c r="GY185" s="140"/>
      <c r="GZ185" s="138"/>
      <c r="HA185" s="139"/>
      <c r="HB185" s="137"/>
      <c r="HC185" s="140"/>
      <c r="HD185" s="138" t="s">
        <v>84</v>
      </c>
      <c r="HE185" s="139" t="s">
        <v>1453</v>
      </c>
      <c r="HF185" s="137" t="s">
        <v>447</v>
      </c>
      <c r="HG185" s="140">
        <v>953</v>
      </c>
      <c r="HH185" s="138"/>
      <c r="HI185" s="139"/>
      <c r="HJ185" s="137"/>
      <c r="HK185" s="140"/>
      <c r="HL185" s="138"/>
      <c r="HM185" s="139"/>
      <c r="HN185" s="137"/>
      <c r="HO185" s="140"/>
      <c r="HP185" s="138" t="s">
        <v>1487</v>
      </c>
      <c r="HQ185" s="139" t="s">
        <v>1512</v>
      </c>
      <c r="HR185" s="137" t="s">
        <v>349</v>
      </c>
      <c r="HS185" s="140">
        <v>965</v>
      </c>
      <c r="HT185" s="138"/>
      <c r="HU185" s="139"/>
      <c r="HV185" s="137"/>
      <c r="HW185" s="140"/>
      <c r="HX185" s="138"/>
      <c r="HY185" s="139"/>
      <c r="HZ185" s="137"/>
      <c r="IA185" s="140"/>
      <c r="IB185" s="138"/>
      <c r="IC185" s="139"/>
      <c r="ID185" s="137"/>
      <c r="IE185" s="140"/>
      <c r="IG185" s="708"/>
      <c r="IH185" s="705"/>
      <c r="II185" s="706"/>
      <c r="IK185" s="574">
        <f t="shared" si="47"/>
        <v>1073</v>
      </c>
      <c r="IL185" s="229">
        <f t="shared" si="43"/>
        <v>32</v>
      </c>
      <c r="IM185" s="283" t="str">
        <f t="shared" si="44"/>
        <v>32"07</v>
      </c>
      <c r="IN185" s="283" t="str">
        <f t="shared" si="45"/>
        <v>50m DOS</v>
      </c>
    </row>
    <row r="186" spans="1:248" s="141" customFormat="1" ht="15.75" thickBot="1">
      <c r="A186" s="145" t="s">
        <v>329</v>
      </c>
      <c r="B186" s="266" t="s">
        <v>167</v>
      </c>
      <c r="C186" s="133">
        <v>2002</v>
      </c>
      <c r="D186" s="134">
        <f t="shared" si="48"/>
        <v>15</v>
      </c>
      <c r="E186" s="354" t="str">
        <f t="shared" si="49"/>
        <v>Minime</v>
      </c>
      <c r="F186" s="138" t="s">
        <v>82</v>
      </c>
      <c r="G186" s="139" t="s">
        <v>523</v>
      </c>
      <c r="H186" s="137" t="s">
        <v>447</v>
      </c>
      <c r="I186" s="140">
        <v>1038</v>
      </c>
      <c r="J186" s="138"/>
      <c r="K186" s="139"/>
      <c r="L186" s="137"/>
      <c r="M186" s="140"/>
      <c r="N186" s="138"/>
      <c r="O186" s="139"/>
      <c r="P186" s="137"/>
      <c r="Q186" s="140"/>
      <c r="R186" s="138" t="s">
        <v>369</v>
      </c>
      <c r="S186" s="139" t="s">
        <v>624</v>
      </c>
      <c r="T186" s="137" t="s">
        <v>604</v>
      </c>
      <c r="U186" s="140">
        <v>907</v>
      </c>
      <c r="V186" s="138"/>
      <c r="W186" s="139"/>
      <c r="X186" s="137"/>
      <c r="Y186" s="140"/>
      <c r="Z186" s="138"/>
      <c r="AA186" s="139"/>
      <c r="AB186" s="137"/>
      <c r="AC186" s="140"/>
      <c r="AD186" s="138"/>
      <c r="AE186" s="139"/>
      <c r="AF186" s="137"/>
      <c r="AG186" s="140"/>
      <c r="AH186" s="138" t="s">
        <v>83</v>
      </c>
      <c r="AI186" s="139" t="s">
        <v>796</v>
      </c>
      <c r="AJ186" s="137" t="s">
        <v>380</v>
      </c>
      <c r="AK186" s="140">
        <v>1004</v>
      </c>
      <c r="AL186" s="138"/>
      <c r="AM186" s="139"/>
      <c r="AN186" s="137"/>
      <c r="AO186" s="140"/>
      <c r="AP186" s="138"/>
      <c r="AQ186" s="139"/>
      <c r="AR186" s="137"/>
      <c r="AS186" s="140"/>
      <c r="AT186" s="138"/>
      <c r="AU186" s="139"/>
      <c r="AV186" s="137"/>
      <c r="AW186" s="140"/>
      <c r="AX186" s="138"/>
      <c r="AY186" s="139"/>
      <c r="AZ186" s="137"/>
      <c r="BA186" s="140"/>
      <c r="BB186" s="138"/>
      <c r="BC186" s="139"/>
      <c r="BD186" s="137"/>
      <c r="BE186" s="140"/>
      <c r="BF186" s="266">
        <f t="shared" si="46"/>
        <v>16</v>
      </c>
      <c r="BG186" s="354" t="str">
        <f t="shared" si="50"/>
        <v>Cadet</v>
      </c>
      <c r="BH186" s="334"/>
      <c r="BI186" s="139"/>
      <c r="BJ186" s="137"/>
      <c r="BK186" s="140"/>
      <c r="BL186" s="138"/>
      <c r="BM186" s="139"/>
      <c r="BN186" s="137"/>
      <c r="BO186" s="140"/>
      <c r="BP186" s="138"/>
      <c r="BQ186" s="139"/>
      <c r="BR186" s="137"/>
      <c r="BS186" s="140"/>
      <c r="BT186" s="138"/>
      <c r="BU186" s="139"/>
      <c r="BV186" s="137"/>
      <c r="BW186" s="140"/>
      <c r="BX186" s="138"/>
      <c r="BY186" s="139"/>
      <c r="BZ186" s="137"/>
      <c r="CA186" s="140"/>
      <c r="CB186" s="138"/>
      <c r="CC186" s="139"/>
      <c r="CD186" s="137"/>
      <c r="CE186" s="140"/>
      <c r="CF186" s="138"/>
      <c r="CG186" s="139"/>
      <c r="CH186" s="137"/>
      <c r="CI186" s="140"/>
      <c r="CJ186" s="138"/>
      <c r="CK186" s="139"/>
      <c r="CL186" s="137"/>
      <c r="CM186" s="140"/>
      <c r="CN186" s="138"/>
      <c r="CO186" s="139"/>
      <c r="CP186" s="137"/>
      <c r="CQ186" s="140"/>
      <c r="CR186" s="138" t="s">
        <v>369</v>
      </c>
      <c r="CS186" s="139" t="s">
        <v>1068</v>
      </c>
      <c r="CT186" s="137" t="s">
        <v>1069</v>
      </c>
      <c r="CU186" s="140">
        <v>911</v>
      </c>
      <c r="CV186" s="138"/>
      <c r="CW186" s="139"/>
      <c r="CX186" s="137"/>
      <c r="CY186" s="140"/>
      <c r="CZ186" s="138"/>
      <c r="DA186" s="139"/>
      <c r="DB186" s="137"/>
      <c r="DC186" s="140"/>
      <c r="DD186" s="138"/>
      <c r="DE186" s="139"/>
      <c r="DF186" s="137"/>
      <c r="DG186" s="140"/>
      <c r="DH186" s="138"/>
      <c r="DI186" s="139"/>
      <c r="DJ186" s="137"/>
      <c r="DK186" s="140"/>
      <c r="DL186" s="138"/>
      <c r="DM186" s="139"/>
      <c r="DN186" s="137"/>
      <c r="DO186" s="140"/>
      <c r="DP186" s="138"/>
      <c r="DQ186" s="139"/>
      <c r="DR186" s="137"/>
      <c r="DS186" s="140"/>
      <c r="DT186" s="138"/>
      <c r="DU186" s="139"/>
      <c r="DV186" s="137"/>
      <c r="DW186" s="140"/>
      <c r="DX186" s="138"/>
      <c r="DY186" s="139"/>
      <c r="DZ186" s="137"/>
      <c r="EA186" s="140"/>
      <c r="EB186" s="138"/>
      <c r="EC186" s="139"/>
      <c r="ED186" s="137"/>
      <c r="EE186" s="140"/>
      <c r="EF186" s="138"/>
      <c r="EG186" s="139"/>
      <c r="EH186" s="137"/>
      <c r="EI186" s="140"/>
      <c r="EJ186" s="138"/>
      <c r="EK186" s="139"/>
      <c r="EL186" s="137"/>
      <c r="EM186" s="140"/>
      <c r="EN186" s="138"/>
      <c r="EO186" s="139"/>
      <c r="EP186" s="137"/>
      <c r="EQ186" s="140"/>
      <c r="ER186" s="138"/>
      <c r="ES186" s="139"/>
      <c r="ET186" s="137"/>
      <c r="EU186" s="140"/>
      <c r="EV186" s="138"/>
      <c r="EW186" s="139"/>
      <c r="EX186" s="137"/>
      <c r="EY186" s="140"/>
      <c r="EZ186" s="138"/>
      <c r="FA186" s="139"/>
      <c r="FB186" s="137"/>
      <c r="FC186" s="140"/>
      <c r="FD186" s="138"/>
      <c r="FE186" s="139"/>
      <c r="FF186" s="137"/>
      <c r="FG186" s="140"/>
      <c r="FH186" s="138"/>
      <c r="FI186" s="139"/>
      <c r="FJ186" s="137"/>
      <c r="FK186" s="140"/>
      <c r="FL186" s="138"/>
      <c r="FM186" s="139"/>
      <c r="FN186" s="137"/>
      <c r="FO186" s="140"/>
      <c r="FP186" s="138"/>
      <c r="FQ186" s="139"/>
      <c r="FR186" s="137"/>
      <c r="FS186" s="140"/>
      <c r="FT186" s="138"/>
      <c r="FU186" s="139"/>
      <c r="FV186" s="137"/>
      <c r="FW186" s="140"/>
      <c r="FX186" s="138"/>
      <c r="FY186" s="139"/>
      <c r="FZ186" s="137"/>
      <c r="GA186" s="140"/>
      <c r="GB186" s="138"/>
      <c r="GC186" s="139"/>
      <c r="GD186" s="137"/>
      <c r="GE186" s="140"/>
      <c r="GF186" s="138"/>
      <c r="GG186" s="139"/>
      <c r="GH186" s="137"/>
      <c r="GI186" s="140"/>
      <c r="GJ186" s="138"/>
      <c r="GK186" s="139"/>
      <c r="GL186" s="137"/>
      <c r="GM186" s="140"/>
      <c r="GN186" s="138"/>
      <c r="GO186" s="139"/>
      <c r="GP186" s="137"/>
      <c r="GQ186" s="140"/>
      <c r="GR186" s="138"/>
      <c r="GS186" s="139"/>
      <c r="GT186" s="137"/>
      <c r="GU186" s="140"/>
      <c r="GV186" s="138"/>
      <c r="GW186" s="139"/>
      <c r="GX186" s="137"/>
      <c r="GY186" s="140"/>
      <c r="GZ186" s="138"/>
      <c r="HA186" s="139"/>
      <c r="HB186" s="137"/>
      <c r="HC186" s="140"/>
      <c r="HD186" s="138"/>
      <c r="HE186" s="139"/>
      <c r="HF186" s="137"/>
      <c r="HG186" s="140"/>
      <c r="HH186" s="138"/>
      <c r="HI186" s="139"/>
      <c r="HJ186" s="137"/>
      <c r="HK186" s="140"/>
      <c r="HL186" s="138"/>
      <c r="HM186" s="139"/>
      <c r="HN186" s="137"/>
      <c r="HO186" s="140"/>
      <c r="HP186" s="138" t="s">
        <v>1488</v>
      </c>
      <c r="HQ186" s="139" t="s">
        <v>1513</v>
      </c>
      <c r="HR186" s="137" t="s">
        <v>349</v>
      </c>
      <c r="HS186" s="140">
        <v>959</v>
      </c>
      <c r="HT186" s="138"/>
      <c r="HU186" s="139"/>
      <c r="HV186" s="137"/>
      <c r="HW186" s="140"/>
      <c r="HX186" s="138"/>
      <c r="HY186" s="139"/>
      <c r="HZ186" s="137"/>
      <c r="IA186" s="140"/>
      <c r="IB186" s="138"/>
      <c r="IC186" s="139"/>
      <c r="ID186" s="137"/>
      <c r="IE186" s="140"/>
      <c r="IG186" s="708"/>
      <c r="IH186" s="705"/>
      <c r="II186" s="706"/>
      <c r="IK186" s="574">
        <f t="shared" si="47"/>
        <v>1038</v>
      </c>
      <c r="IL186" s="229">
        <f t="shared" si="43"/>
        <v>4</v>
      </c>
      <c r="IM186" s="283" t="str">
        <f t="shared" si="44"/>
        <v>32"73</v>
      </c>
      <c r="IN186" s="283" t="str">
        <f t="shared" si="45"/>
        <v>50m DOS</v>
      </c>
    </row>
    <row r="187" spans="1:248" s="141" customFormat="1" ht="15.75" thickBot="1">
      <c r="A187" s="145" t="s">
        <v>329</v>
      </c>
      <c r="B187" s="266" t="s">
        <v>167</v>
      </c>
      <c r="C187" s="133">
        <v>2002</v>
      </c>
      <c r="D187" s="134">
        <f t="shared" si="48"/>
        <v>15</v>
      </c>
      <c r="E187" s="354" t="str">
        <f t="shared" si="49"/>
        <v>Minime</v>
      </c>
      <c r="F187" s="138" t="s">
        <v>83</v>
      </c>
      <c r="G187" s="139" t="s">
        <v>540</v>
      </c>
      <c r="H187" s="137" t="s">
        <v>447</v>
      </c>
      <c r="I187" s="140">
        <v>1014</v>
      </c>
      <c r="J187" s="138"/>
      <c r="K187" s="139"/>
      <c r="L187" s="137"/>
      <c r="M187" s="140"/>
      <c r="N187" s="138"/>
      <c r="O187" s="139"/>
      <c r="P187" s="137"/>
      <c r="Q187" s="140"/>
      <c r="R187" s="138"/>
      <c r="S187" s="139"/>
      <c r="T187" s="137"/>
      <c r="U187" s="140"/>
      <c r="V187" s="138"/>
      <c r="W187" s="139"/>
      <c r="X187" s="137"/>
      <c r="Y187" s="140"/>
      <c r="Z187" s="138"/>
      <c r="AA187" s="139"/>
      <c r="AB187" s="137"/>
      <c r="AC187" s="140"/>
      <c r="AD187" s="138"/>
      <c r="AE187" s="139"/>
      <c r="AF187" s="137"/>
      <c r="AG187" s="140"/>
      <c r="AH187" s="138" t="s">
        <v>84</v>
      </c>
      <c r="AI187" s="139" t="s">
        <v>797</v>
      </c>
      <c r="AJ187" s="137" t="s">
        <v>357</v>
      </c>
      <c r="AK187" s="140">
        <v>932</v>
      </c>
      <c r="AL187" s="138"/>
      <c r="AM187" s="139"/>
      <c r="AN187" s="137"/>
      <c r="AO187" s="140"/>
      <c r="AP187" s="138"/>
      <c r="AQ187" s="139"/>
      <c r="AR187" s="137"/>
      <c r="AS187" s="140"/>
      <c r="AT187" s="138"/>
      <c r="AU187" s="139"/>
      <c r="AV187" s="137"/>
      <c r="AW187" s="140"/>
      <c r="AX187" s="138"/>
      <c r="AY187" s="139"/>
      <c r="AZ187" s="137"/>
      <c r="BA187" s="140"/>
      <c r="BB187" s="138"/>
      <c r="BC187" s="139"/>
      <c r="BD187" s="137"/>
      <c r="BE187" s="140"/>
      <c r="BF187" s="266">
        <f t="shared" si="46"/>
        <v>16</v>
      </c>
      <c r="BG187" s="354" t="str">
        <f t="shared" si="50"/>
        <v>Cadet</v>
      </c>
      <c r="BH187" s="334"/>
      <c r="BI187" s="139"/>
      <c r="BJ187" s="137"/>
      <c r="BK187" s="140"/>
      <c r="BL187" s="138"/>
      <c r="BM187" s="139"/>
      <c r="BN187" s="137"/>
      <c r="BO187" s="140"/>
      <c r="BP187" s="138"/>
      <c r="BQ187" s="139"/>
      <c r="BR187" s="137"/>
      <c r="BS187" s="140"/>
      <c r="BT187" s="138"/>
      <c r="BU187" s="139"/>
      <c r="BV187" s="137"/>
      <c r="BW187" s="140"/>
      <c r="BX187" s="138"/>
      <c r="BY187" s="139"/>
      <c r="BZ187" s="137"/>
      <c r="CA187" s="140"/>
      <c r="CB187" s="138"/>
      <c r="CC187" s="139"/>
      <c r="CD187" s="137"/>
      <c r="CE187" s="140"/>
      <c r="CF187" s="138"/>
      <c r="CG187" s="139"/>
      <c r="CH187" s="137"/>
      <c r="CI187" s="140"/>
      <c r="CJ187" s="138"/>
      <c r="CK187" s="139"/>
      <c r="CL187" s="137"/>
      <c r="CM187" s="140"/>
      <c r="CN187" s="138"/>
      <c r="CO187" s="139"/>
      <c r="CP187" s="137"/>
      <c r="CQ187" s="140"/>
      <c r="CR187" s="138"/>
      <c r="CS187" s="139"/>
      <c r="CT187" s="137"/>
      <c r="CU187" s="140"/>
      <c r="CV187" s="138"/>
      <c r="CW187" s="139"/>
      <c r="CX187" s="137"/>
      <c r="CY187" s="140"/>
      <c r="CZ187" s="138"/>
      <c r="DA187" s="139"/>
      <c r="DB187" s="137"/>
      <c r="DC187" s="140"/>
      <c r="DD187" s="138"/>
      <c r="DE187" s="139"/>
      <c r="DF187" s="137"/>
      <c r="DG187" s="140"/>
      <c r="DH187" s="138"/>
      <c r="DI187" s="139"/>
      <c r="DJ187" s="137"/>
      <c r="DK187" s="140"/>
      <c r="DL187" s="138"/>
      <c r="DM187" s="139"/>
      <c r="DN187" s="137"/>
      <c r="DO187" s="140"/>
      <c r="DP187" s="138"/>
      <c r="DQ187" s="139"/>
      <c r="DR187" s="137"/>
      <c r="DS187" s="140"/>
      <c r="DT187" s="138"/>
      <c r="DU187" s="139"/>
      <c r="DV187" s="137"/>
      <c r="DW187" s="140"/>
      <c r="DX187" s="138"/>
      <c r="DY187" s="139"/>
      <c r="DZ187" s="137"/>
      <c r="EA187" s="140"/>
      <c r="EB187" s="138"/>
      <c r="EC187" s="139"/>
      <c r="ED187" s="137"/>
      <c r="EE187" s="140"/>
      <c r="EF187" s="138"/>
      <c r="EG187" s="139"/>
      <c r="EH187" s="137"/>
      <c r="EI187" s="140"/>
      <c r="EJ187" s="138"/>
      <c r="EK187" s="139"/>
      <c r="EL187" s="137"/>
      <c r="EM187" s="140"/>
      <c r="EN187" s="138"/>
      <c r="EO187" s="139"/>
      <c r="EP187" s="137"/>
      <c r="EQ187" s="140"/>
      <c r="ER187" s="138"/>
      <c r="ES187" s="139"/>
      <c r="ET187" s="137"/>
      <c r="EU187" s="140"/>
      <c r="EV187" s="138"/>
      <c r="EW187" s="139"/>
      <c r="EX187" s="137"/>
      <c r="EY187" s="140"/>
      <c r="EZ187" s="138"/>
      <c r="FA187" s="139"/>
      <c r="FB187" s="137"/>
      <c r="FC187" s="140"/>
      <c r="FD187" s="138"/>
      <c r="FE187" s="139"/>
      <c r="FF187" s="137"/>
      <c r="FG187" s="140"/>
      <c r="FH187" s="138"/>
      <c r="FI187" s="139"/>
      <c r="FJ187" s="137"/>
      <c r="FK187" s="140"/>
      <c r="FL187" s="138"/>
      <c r="FM187" s="139"/>
      <c r="FN187" s="137"/>
      <c r="FO187" s="140"/>
      <c r="FP187" s="138"/>
      <c r="FQ187" s="139"/>
      <c r="FR187" s="137"/>
      <c r="FS187" s="140"/>
      <c r="FT187" s="138"/>
      <c r="FU187" s="139"/>
      <c r="FV187" s="137"/>
      <c r="FW187" s="140"/>
      <c r="FX187" s="138"/>
      <c r="FY187" s="139"/>
      <c r="FZ187" s="137"/>
      <c r="GA187" s="140"/>
      <c r="GB187" s="138"/>
      <c r="GC187" s="139"/>
      <c r="GD187" s="137"/>
      <c r="GE187" s="140"/>
      <c r="GF187" s="138"/>
      <c r="GG187" s="139"/>
      <c r="GH187" s="137"/>
      <c r="GI187" s="140"/>
      <c r="GJ187" s="138"/>
      <c r="GK187" s="139"/>
      <c r="GL187" s="137"/>
      <c r="GM187" s="140"/>
      <c r="GN187" s="138"/>
      <c r="GO187" s="139"/>
      <c r="GP187" s="137"/>
      <c r="GQ187" s="140"/>
      <c r="GR187" s="138"/>
      <c r="GS187" s="139"/>
      <c r="GT187" s="137"/>
      <c r="GU187" s="140"/>
      <c r="GV187" s="138"/>
      <c r="GW187" s="139"/>
      <c r="GX187" s="137"/>
      <c r="GY187" s="140"/>
      <c r="GZ187" s="138"/>
      <c r="HA187" s="139"/>
      <c r="HB187" s="137"/>
      <c r="HC187" s="140"/>
      <c r="HD187" s="138"/>
      <c r="HE187" s="139"/>
      <c r="HF187" s="137"/>
      <c r="HG187" s="140"/>
      <c r="HH187" s="138"/>
      <c r="HI187" s="139"/>
      <c r="HJ187" s="137"/>
      <c r="HK187" s="140"/>
      <c r="HL187" s="138"/>
      <c r="HM187" s="139"/>
      <c r="HN187" s="137"/>
      <c r="HO187" s="140"/>
      <c r="HP187" s="138" t="s">
        <v>1514</v>
      </c>
      <c r="HQ187" s="139" t="s">
        <v>1515</v>
      </c>
      <c r="HR187" s="137" t="s">
        <v>609</v>
      </c>
      <c r="HS187" s="140">
        <v>927</v>
      </c>
      <c r="HT187" s="138"/>
      <c r="HU187" s="139"/>
      <c r="HV187" s="137"/>
      <c r="HW187" s="140"/>
      <c r="HX187" s="138"/>
      <c r="HY187" s="139"/>
      <c r="HZ187" s="137"/>
      <c r="IA187" s="140"/>
      <c r="IB187" s="138"/>
      <c r="IC187" s="139"/>
      <c r="ID187" s="137"/>
      <c r="IE187" s="140"/>
      <c r="IG187" s="708"/>
      <c r="IH187" s="705"/>
      <c r="II187" s="706"/>
      <c r="IK187" s="574">
        <f t="shared" si="47"/>
        <v>1014</v>
      </c>
      <c r="IL187" s="229">
        <f t="shared" si="43"/>
        <v>4</v>
      </c>
      <c r="IM187" s="283" t="str">
        <f t="shared" si="44"/>
        <v>1'10"53</v>
      </c>
      <c r="IN187" s="283" t="str">
        <f t="shared" si="45"/>
        <v>100m DOS</v>
      </c>
    </row>
    <row r="188" spans="1:248" s="141" customFormat="1" ht="15.75" thickBot="1">
      <c r="A188" s="145" t="s">
        <v>329</v>
      </c>
      <c r="B188" s="266" t="s">
        <v>167</v>
      </c>
      <c r="C188" s="133">
        <v>2002</v>
      </c>
      <c r="D188" s="134">
        <f t="shared" si="48"/>
        <v>15</v>
      </c>
      <c r="E188" s="354" t="str">
        <f t="shared" si="49"/>
        <v>Minime</v>
      </c>
      <c r="F188" s="138"/>
      <c r="G188" s="139"/>
      <c r="H188" s="137"/>
      <c r="I188" s="140"/>
      <c r="J188" s="138"/>
      <c r="K188" s="139"/>
      <c r="L188" s="137"/>
      <c r="M188" s="140"/>
      <c r="N188" s="138"/>
      <c r="O188" s="139"/>
      <c r="P188" s="137"/>
      <c r="Q188" s="140"/>
      <c r="R188" s="138"/>
      <c r="S188" s="139"/>
      <c r="T188" s="137"/>
      <c r="U188" s="140"/>
      <c r="V188" s="138"/>
      <c r="W188" s="139"/>
      <c r="X188" s="137"/>
      <c r="Y188" s="140"/>
      <c r="Z188" s="138"/>
      <c r="AA188" s="139"/>
      <c r="AB188" s="137"/>
      <c r="AC188" s="140"/>
      <c r="AD188" s="138"/>
      <c r="AE188" s="139"/>
      <c r="AF188" s="137"/>
      <c r="AG188" s="140"/>
      <c r="AH188" s="138" t="s">
        <v>369</v>
      </c>
      <c r="AI188" s="139" t="s">
        <v>798</v>
      </c>
      <c r="AJ188" s="137" t="s">
        <v>593</v>
      </c>
      <c r="AK188" s="140">
        <v>907</v>
      </c>
      <c r="AL188" s="138"/>
      <c r="AM188" s="139"/>
      <c r="AN188" s="137"/>
      <c r="AO188" s="140"/>
      <c r="AP188" s="138"/>
      <c r="AQ188" s="139"/>
      <c r="AR188" s="137"/>
      <c r="AS188" s="140"/>
      <c r="AT188" s="138"/>
      <c r="AU188" s="139"/>
      <c r="AV188" s="137"/>
      <c r="AW188" s="140"/>
      <c r="AX188" s="138"/>
      <c r="AY188" s="139"/>
      <c r="AZ188" s="137"/>
      <c r="BA188" s="140"/>
      <c r="BB188" s="138"/>
      <c r="BC188" s="139"/>
      <c r="BD188" s="137"/>
      <c r="BE188" s="140"/>
      <c r="BF188" s="266">
        <f t="shared" si="46"/>
        <v>16</v>
      </c>
      <c r="BG188" s="354" t="str">
        <f t="shared" si="50"/>
        <v>Cadet</v>
      </c>
      <c r="BH188" s="334"/>
      <c r="BI188" s="139"/>
      <c r="BJ188" s="137"/>
      <c r="BK188" s="140"/>
      <c r="BL188" s="138"/>
      <c r="BM188" s="139"/>
      <c r="BN188" s="137"/>
      <c r="BO188" s="140"/>
      <c r="BP188" s="138"/>
      <c r="BQ188" s="139"/>
      <c r="BR188" s="137"/>
      <c r="BS188" s="140"/>
      <c r="BT188" s="138"/>
      <c r="BU188" s="139"/>
      <c r="BV188" s="137"/>
      <c r="BW188" s="140"/>
      <c r="BX188" s="138"/>
      <c r="BY188" s="139"/>
      <c r="BZ188" s="137"/>
      <c r="CA188" s="140"/>
      <c r="CB188" s="138"/>
      <c r="CC188" s="139"/>
      <c r="CD188" s="137"/>
      <c r="CE188" s="140"/>
      <c r="CF188" s="138"/>
      <c r="CG188" s="139"/>
      <c r="CH188" s="137"/>
      <c r="CI188" s="140"/>
      <c r="CJ188" s="138"/>
      <c r="CK188" s="139"/>
      <c r="CL188" s="137"/>
      <c r="CM188" s="140"/>
      <c r="CN188" s="138"/>
      <c r="CO188" s="139"/>
      <c r="CP188" s="137"/>
      <c r="CQ188" s="140"/>
      <c r="CR188" s="138"/>
      <c r="CS188" s="139"/>
      <c r="CT188" s="137"/>
      <c r="CU188" s="140"/>
      <c r="CV188" s="138"/>
      <c r="CW188" s="139"/>
      <c r="CX188" s="137"/>
      <c r="CY188" s="140"/>
      <c r="CZ188" s="138"/>
      <c r="DA188" s="139"/>
      <c r="DB188" s="137"/>
      <c r="DC188" s="140"/>
      <c r="DD188" s="138"/>
      <c r="DE188" s="139"/>
      <c r="DF188" s="137"/>
      <c r="DG188" s="140"/>
      <c r="DH188" s="138"/>
      <c r="DI188" s="139"/>
      <c r="DJ188" s="137"/>
      <c r="DK188" s="140"/>
      <c r="DL188" s="138"/>
      <c r="DM188" s="139"/>
      <c r="DN188" s="137"/>
      <c r="DO188" s="140"/>
      <c r="DP188" s="138"/>
      <c r="DQ188" s="139"/>
      <c r="DR188" s="137"/>
      <c r="DS188" s="140"/>
      <c r="DT188" s="138"/>
      <c r="DU188" s="139"/>
      <c r="DV188" s="137"/>
      <c r="DW188" s="140"/>
      <c r="DX188" s="138"/>
      <c r="DY188" s="139"/>
      <c r="DZ188" s="137"/>
      <c r="EA188" s="140"/>
      <c r="EB188" s="138"/>
      <c r="EC188" s="139"/>
      <c r="ED188" s="137"/>
      <c r="EE188" s="140"/>
      <c r="EF188" s="138"/>
      <c r="EG188" s="139"/>
      <c r="EH188" s="137"/>
      <c r="EI188" s="140"/>
      <c r="EJ188" s="138"/>
      <c r="EK188" s="139"/>
      <c r="EL188" s="137"/>
      <c r="EM188" s="140"/>
      <c r="EN188" s="138"/>
      <c r="EO188" s="139"/>
      <c r="EP188" s="137"/>
      <c r="EQ188" s="140"/>
      <c r="ER188" s="138"/>
      <c r="ES188" s="139"/>
      <c r="ET188" s="137"/>
      <c r="EU188" s="140"/>
      <c r="EV188" s="138"/>
      <c r="EW188" s="139"/>
      <c r="EX188" s="137"/>
      <c r="EY188" s="140"/>
      <c r="EZ188" s="138"/>
      <c r="FA188" s="139"/>
      <c r="FB188" s="137"/>
      <c r="FC188" s="140"/>
      <c r="FD188" s="138"/>
      <c r="FE188" s="139"/>
      <c r="FF188" s="137"/>
      <c r="FG188" s="140"/>
      <c r="FH188" s="138"/>
      <c r="FI188" s="139"/>
      <c r="FJ188" s="137"/>
      <c r="FK188" s="140"/>
      <c r="FL188" s="138"/>
      <c r="FM188" s="139"/>
      <c r="FN188" s="137"/>
      <c r="FO188" s="140"/>
      <c r="FP188" s="138"/>
      <c r="FQ188" s="139"/>
      <c r="FR188" s="137"/>
      <c r="FS188" s="140"/>
      <c r="FT188" s="138"/>
      <c r="FU188" s="139"/>
      <c r="FV188" s="137"/>
      <c r="FW188" s="140"/>
      <c r="FX188" s="138"/>
      <c r="FY188" s="139"/>
      <c r="FZ188" s="137"/>
      <c r="GA188" s="140"/>
      <c r="GB188" s="138"/>
      <c r="GC188" s="139"/>
      <c r="GD188" s="137"/>
      <c r="GE188" s="140"/>
      <c r="GF188" s="138"/>
      <c r="GG188" s="139"/>
      <c r="GH188" s="137"/>
      <c r="GI188" s="140"/>
      <c r="GJ188" s="138"/>
      <c r="GK188" s="139"/>
      <c r="GL188" s="137"/>
      <c r="GM188" s="140"/>
      <c r="GN188" s="138"/>
      <c r="GO188" s="139"/>
      <c r="GP188" s="137"/>
      <c r="GQ188" s="140"/>
      <c r="GR188" s="138"/>
      <c r="GS188" s="139"/>
      <c r="GT188" s="137"/>
      <c r="GU188" s="140"/>
      <c r="GV188" s="138"/>
      <c r="GW188" s="139"/>
      <c r="GX188" s="137"/>
      <c r="GY188" s="140"/>
      <c r="GZ188" s="138"/>
      <c r="HA188" s="139"/>
      <c r="HB188" s="137"/>
      <c r="HC188" s="140"/>
      <c r="HD188" s="138"/>
      <c r="HE188" s="139"/>
      <c r="HF188" s="137"/>
      <c r="HG188" s="140"/>
      <c r="HH188" s="138"/>
      <c r="HI188" s="139"/>
      <c r="HJ188" s="137"/>
      <c r="HK188" s="140"/>
      <c r="HL188" s="138"/>
      <c r="HM188" s="139"/>
      <c r="HN188" s="137"/>
      <c r="HO188" s="140"/>
      <c r="HP188" s="138" t="s">
        <v>1491</v>
      </c>
      <c r="HQ188" s="139" t="s">
        <v>1516</v>
      </c>
      <c r="HR188" s="137" t="s">
        <v>609</v>
      </c>
      <c r="HS188" s="140">
        <v>906</v>
      </c>
      <c r="HT188" s="138"/>
      <c r="HU188" s="139"/>
      <c r="HV188" s="137"/>
      <c r="HW188" s="140"/>
      <c r="HX188" s="138"/>
      <c r="HY188" s="139"/>
      <c r="HZ188" s="137"/>
      <c r="IA188" s="140"/>
      <c r="IB188" s="138"/>
      <c r="IC188" s="139"/>
      <c r="ID188" s="137"/>
      <c r="IE188" s="140"/>
      <c r="IG188" s="708"/>
      <c r="IH188" s="705"/>
      <c r="II188" s="706"/>
      <c r="IK188" s="574">
        <f t="shared" si="47"/>
        <v>907</v>
      </c>
      <c r="IL188" s="229">
        <f t="shared" si="43"/>
        <v>32</v>
      </c>
      <c r="IM188" s="283" t="str">
        <f t="shared" si="44"/>
        <v>32"96</v>
      </c>
      <c r="IN188" s="283" t="str">
        <f t="shared" si="45"/>
        <v>50m PAP</v>
      </c>
    </row>
    <row r="189" spans="1:248" s="141" customFormat="1" ht="15.75" thickBot="1">
      <c r="A189" s="145" t="s">
        <v>329</v>
      </c>
      <c r="B189" s="266" t="s">
        <v>167</v>
      </c>
      <c r="C189" s="133">
        <v>2002</v>
      </c>
      <c r="D189" s="134">
        <f t="shared" si="48"/>
        <v>15</v>
      </c>
      <c r="E189" s="354" t="str">
        <f t="shared" si="49"/>
        <v>Minime</v>
      </c>
      <c r="F189" s="138"/>
      <c r="G189" s="139"/>
      <c r="H189" s="137"/>
      <c r="I189" s="140"/>
      <c r="J189" s="138"/>
      <c r="K189" s="139"/>
      <c r="L189" s="137"/>
      <c r="M189" s="140"/>
      <c r="N189" s="138"/>
      <c r="O189" s="139"/>
      <c r="P189" s="137"/>
      <c r="Q189" s="140"/>
      <c r="R189" s="138"/>
      <c r="S189" s="139"/>
      <c r="T189" s="137"/>
      <c r="U189" s="140"/>
      <c r="V189" s="138"/>
      <c r="W189" s="139"/>
      <c r="X189" s="137"/>
      <c r="Y189" s="140"/>
      <c r="Z189" s="138"/>
      <c r="AA189" s="139"/>
      <c r="AB189" s="137"/>
      <c r="AC189" s="140"/>
      <c r="AD189" s="138"/>
      <c r="AE189" s="139"/>
      <c r="AF189" s="137"/>
      <c r="AG189" s="140"/>
      <c r="AH189" s="138"/>
      <c r="AI189" s="139"/>
      <c r="AJ189" s="137"/>
      <c r="AK189" s="140"/>
      <c r="AL189" s="138"/>
      <c r="AM189" s="139"/>
      <c r="AN189" s="137"/>
      <c r="AO189" s="140"/>
      <c r="AP189" s="138"/>
      <c r="AQ189" s="139"/>
      <c r="AR189" s="137"/>
      <c r="AS189" s="140"/>
      <c r="AT189" s="138"/>
      <c r="AU189" s="139"/>
      <c r="AV189" s="137"/>
      <c r="AW189" s="140"/>
      <c r="AX189" s="138"/>
      <c r="AY189" s="139"/>
      <c r="AZ189" s="137"/>
      <c r="BA189" s="140"/>
      <c r="BB189" s="138"/>
      <c r="BC189" s="139"/>
      <c r="BD189" s="137"/>
      <c r="BE189" s="140"/>
      <c r="BF189" s="266">
        <f t="shared" si="46"/>
        <v>16</v>
      </c>
      <c r="BG189" s="354" t="str">
        <f t="shared" si="50"/>
        <v>Cadet</v>
      </c>
      <c r="BH189" s="334"/>
      <c r="BI189" s="139"/>
      <c r="BJ189" s="137"/>
      <c r="BK189" s="140"/>
      <c r="BL189" s="138"/>
      <c r="BM189" s="139"/>
      <c r="BN189" s="137"/>
      <c r="BO189" s="140"/>
      <c r="BP189" s="138"/>
      <c r="BQ189" s="139"/>
      <c r="BR189" s="137"/>
      <c r="BS189" s="140"/>
      <c r="BT189" s="138"/>
      <c r="BU189" s="139"/>
      <c r="BV189" s="137"/>
      <c r="BW189" s="140"/>
      <c r="BX189" s="138"/>
      <c r="BY189" s="139"/>
      <c r="BZ189" s="137"/>
      <c r="CA189" s="140"/>
      <c r="CB189" s="138"/>
      <c r="CC189" s="139"/>
      <c r="CD189" s="137"/>
      <c r="CE189" s="140"/>
      <c r="CF189" s="138"/>
      <c r="CG189" s="139"/>
      <c r="CH189" s="137"/>
      <c r="CI189" s="140"/>
      <c r="CJ189" s="138"/>
      <c r="CK189" s="139"/>
      <c r="CL189" s="137"/>
      <c r="CM189" s="140"/>
      <c r="CN189" s="138"/>
      <c r="CO189" s="139"/>
      <c r="CP189" s="137"/>
      <c r="CQ189" s="140"/>
      <c r="CR189" s="138"/>
      <c r="CS189" s="139"/>
      <c r="CT189" s="137"/>
      <c r="CU189" s="140"/>
      <c r="CV189" s="138"/>
      <c r="CW189" s="139"/>
      <c r="CX189" s="137"/>
      <c r="CY189" s="140"/>
      <c r="CZ189" s="138"/>
      <c r="DA189" s="139"/>
      <c r="DB189" s="137"/>
      <c r="DC189" s="140"/>
      <c r="DD189" s="138"/>
      <c r="DE189" s="139"/>
      <c r="DF189" s="137"/>
      <c r="DG189" s="140"/>
      <c r="DH189" s="138"/>
      <c r="DI189" s="139"/>
      <c r="DJ189" s="137"/>
      <c r="DK189" s="140"/>
      <c r="DL189" s="138"/>
      <c r="DM189" s="139"/>
      <c r="DN189" s="137"/>
      <c r="DO189" s="140"/>
      <c r="DP189" s="138"/>
      <c r="DQ189" s="139"/>
      <c r="DR189" s="137"/>
      <c r="DS189" s="140"/>
      <c r="DT189" s="138"/>
      <c r="DU189" s="139"/>
      <c r="DV189" s="137"/>
      <c r="DW189" s="140"/>
      <c r="DX189" s="138"/>
      <c r="DY189" s="139"/>
      <c r="DZ189" s="137"/>
      <c r="EA189" s="140"/>
      <c r="EB189" s="138"/>
      <c r="EC189" s="139"/>
      <c r="ED189" s="137"/>
      <c r="EE189" s="140"/>
      <c r="EF189" s="138"/>
      <c r="EG189" s="139"/>
      <c r="EH189" s="137"/>
      <c r="EI189" s="140"/>
      <c r="EJ189" s="138"/>
      <c r="EK189" s="139"/>
      <c r="EL189" s="137"/>
      <c r="EM189" s="140"/>
      <c r="EN189" s="138"/>
      <c r="EO189" s="139"/>
      <c r="EP189" s="137"/>
      <c r="EQ189" s="140"/>
      <c r="ER189" s="138"/>
      <c r="ES189" s="139"/>
      <c r="ET189" s="137"/>
      <c r="EU189" s="140"/>
      <c r="EV189" s="138"/>
      <c r="EW189" s="139"/>
      <c r="EX189" s="137"/>
      <c r="EY189" s="140"/>
      <c r="EZ189" s="138"/>
      <c r="FA189" s="139"/>
      <c r="FB189" s="137"/>
      <c r="FC189" s="140"/>
      <c r="FD189" s="138"/>
      <c r="FE189" s="139"/>
      <c r="FF189" s="137"/>
      <c r="FG189" s="140"/>
      <c r="FH189" s="138"/>
      <c r="FI189" s="139"/>
      <c r="FJ189" s="137"/>
      <c r="FK189" s="140"/>
      <c r="FL189" s="138"/>
      <c r="FM189" s="139"/>
      <c r="FN189" s="137"/>
      <c r="FO189" s="140"/>
      <c r="FP189" s="138"/>
      <c r="FQ189" s="139"/>
      <c r="FR189" s="137"/>
      <c r="FS189" s="140"/>
      <c r="FT189" s="138"/>
      <c r="FU189" s="139"/>
      <c r="FV189" s="137"/>
      <c r="FW189" s="140"/>
      <c r="FX189" s="138"/>
      <c r="FY189" s="139"/>
      <c r="FZ189" s="137"/>
      <c r="GA189" s="140"/>
      <c r="GB189" s="138"/>
      <c r="GC189" s="139"/>
      <c r="GD189" s="137"/>
      <c r="GE189" s="140"/>
      <c r="GF189" s="138"/>
      <c r="GG189" s="139"/>
      <c r="GH189" s="137"/>
      <c r="GI189" s="140"/>
      <c r="GJ189" s="138"/>
      <c r="GK189" s="139"/>
      <c r="GL189" s="137"/>
      <c r="GM189" s="140"/>
      <c r="GN189" s="138"/>
      <c r="GO189" s="139"/>
      <c r="GP189" s="137"/>
      <c r="GQ189" s="140"/>
      <c r="GR189" s="138"/>
      <c r="GS189" s="139"/>
      <c r="GT189" s="137"/>
      <c r="GU189" s="140"/>
      <c r="GV189" s="138"/>
      <c r="GW189" s="139"/>
      <c r="GX189" s="137"/>
      <c r="GY189" s="140"/>
      <c r="GZ189" s="138"/>
      <c r="HA189" s="139"/>
      <c r="HB189" s="137"/>
      <c r="HC189" s="140"/>
      <c r="HD189" s="138"/>
      <c r="HE189" s="139"/>
      <c r="HF189" s="137"/>
      <c r="HG189" s="140"/>
      <c r="HH189" s="138"/>
      <c r="HI189" s="139"/>
      <c r="HJ189" s="137"/>
      <c r="HK189" s="140"/>
      <c r="HL189" s="138"/>
      <c r="HM189" s="139"/>
      <c r="HN189" s="137"/>
      <c r="HO189" s="140"/>
      <c r="HP189" s="138"/>
      <c r="HQ189" s="139"/>
      <c r="HR189" s="137"/>
      <c r="HS189" s="140"/>
      <c r="HT189" s="138"/>
      <c r="HU189" s="139"/>
      <c r="HV189" s="137"/>
      <c r="HW189" s="140"/>
      <c r="HX189" s="138"/>
      <c r="HY189" s="139"/>
      <c r="HZ189" s="137"/>
      <c r="IA189" s="140"/>
      <c r="IB189" s="138"/>
      <c r="IC189" s="139"/>
      <c r="ID189" s="137"/>
      <c r="IE189" s="140"/>
      <c r="IG189" s="708"/>
      <c r="IH189" s="705"/>
      <c r="II189" s="706"/>
      <c r="IK189" s="574" t="str">
        <f t="shared" si="47"/>
        <v/>
      </c>
      <c r="IL189" s="229" t="str">
        <f t="shared" si="43"/>
        <v/>
      </c>
      <c r="IM189" s="322" t="str">
        <f t="shared" si="44"/>
        <v/>
      </c>
      <c r="IN189" s="322" t="str">
        <f t="shared" si="45"/>
        <v/>
      </c>
    </row>
    <row r="190" spans="1:248" s="141" customFormat="1" ht="15.75" thickBot="1">
      <c r="A190" s="145" t="s">
        <v>329</v>
      </c>
      <c r="B190" s="266" t="s">
        <v>167</v>
      </c>
      <c r="C190" s="133">
        <v>2002</v>
      </c>
      <c r="D190" s="134">
        <f t="shared" si="48"/>
        <v>15</v>
      </c>
      <c r="E190" s="354" t="str">
        <f t="shared" si="49"/>
        <v>Minime</v>
      </c>
      <c r="F190" s="138"/>
      <c r="G190" s="139"/>
      <c r="H190" s="137"/>
      <c r="I190" s="140"/>
      <c r="J190" s="138"/>
      <c r="K190" s="139"/>
      <c r="L190" s="137"/>
      <c r="M190" s="140"/>
      <c r="N190" s="138"/>
      <c r="O190" s="139"/>
      <c r="P190" s="137"/>
      <c r="Q190" s="140"/>
      <c r="R190" s="138"/>
      <c r="S190" s="139"/>
      <c r="T190" s="137"/>
      <c r="U190" s="140"/>
      <c r="V190" s="138"/>
      <c r="W190" s="139"/>
      <c r="X190" s="137"/>
      <c r="Y190" s="140"/>
      <c r="Z190" s="138"/>
      <c r="AA190" s="139"/>
      <c r="AB190" s="137"/>
      <c r="AC190" s="140"/>
      <c r="AD190" s="138"/>
      <c r="AE190" s="139"/>
      <c r="AF190" s="137"/>
      <c r="AG190" s="140"/>
      <c r="AH190" s="138"/>
      <c r="AI190" s="139"/>
      <c r="AJ190" s="137"/>
      <c r="AK190" s="140"/>
      <c r="AL190" s="138"/>
      <c r="AM190" s="139"/>
      <c r="AN190" s="137"/>
      <c r="AO190" s="140"/>
      <c r="AP190" s="138"/>
      <c r="AQ190" s="139"/>
      <c r="AR190" s="137"/>
      <c r="AS190" s="140"/>
      <c r="AT190" s="138"/>
      <c r="AU190" s="139"/>
      <c r="AV190" s="137"/>
      <c r="AW190" s="140"/>
      <c r="AX190" s="138"/>
      <c r="AY190" s="139"/>
      <c r="AZ190" s="137"/>
      <c r="BA190" s="140"/>
      <c r="BB190" s="138"/>
      <c r="BC190" s="139"/>
      <c r="BD190" s="137"/>
      <c r="BE190" s="140"/>
      <c r="BF190" s="266">
        <f t="shared" si="46"/>
        <v>16</v>
      </c>
      <c r="BG190" s="354" t="str">
        <f t="shared" si="50"/>
        <v>Cadet</v>
      </c>
      <c r="BH190" s="334"/>
      <c r="BI190" s="139"/>
      <c r="BJ190" s="137"/>
      <c r="BK190" s="140"/>
      <c r="BL190" s="138"/>
      <c r="BM190" s="139"/>
      <c r="BN190" s="137"/>
      <c r="BO190" s="140"/>
      <c r="BP190" s="138"/>
      <c r="BQ190" s="139"/>
      <c r="BR190" s="137"/>
      <c r="BS190" s="140"/>
      <c r="BT190" s="138"/>
      <c r="BU190" s="139"/>
      <c r="BV190" s="137"/>
      <c r="BW190" s="140"/>
      <c r="BX190" s="138"/>
      <c r="BY190" s="139"/>
      <c r="BZ190" s="137"/>
      <c r="CA190" s="140"/>
      <c r="CB190" s="138"/>
      <c r="CC190" s="139"/>
      <c r="CD190" s="137"/>
      <c r="CE190" s="140"/>
      <c r="CF190" s="138"/>
      <c r="CG190" s="139"/>
      <c r="CH190" s="137"/>
      <c r="CI190" s="140"/>
      <c r="CJ190" s="138"/>
      <c r="CK190" s="139"/>
      <c r="CL190" s="137"/>
      <c r="CM190" s="140"/>
      <c r="CN190" s="138"/>
      <c r="CO190" s="139"/>
      <c r="CP190" s="137"/>
      <c r="CQ190" s="140"/>
      <c r="CR190" s="138"/>
      <c r="CS190" s="139"/>
      <c r="CT190" s="137"/>
      <c r="CU190" s="140"/>
      <c r="CV190" s="138"/>
      <c r="CW190" s="139"/>
      <c r="CX190" s="137"/>
      <c r="CY190" s="140"/>
      <c r="CZ190" s="138"/>
      <c r="DA190" s="139"/>
      <c r="DB190" s="137"/>
      <c r="DC190" s="140"/>
      <c r="DD190" s="138"/>
      <c r="DE190" s="139"/>
      <c r="DF190" s="137"/>
      <c r="DG190" s="140"/>
      <c r="DH190" s="138"/>
      <c r="DI190" s="139"/>
      <c r="DJ190" s="137"/>
      <c r="DK190" s="140"/>
      <c r="DL190" s="138"/>
      <c r="DM190" s="139"/>
      <c r="DN190" s="137"/>
      <c r="DO190" s="140"/>
      <c r="DP190" s="138"/>
      <c r="DQ190" s="139"/>
      <c r="DR190" s="137"/>
      <c r="DS190" s="140"/>
      <c r="DT190" s="138"/>
      <c r="DU190" s="139"/>
      <c r="DV190" s="137"/>
      <c r="DW190" s="140"/>
      <c r="DX190" s="138"/>
      <c r="DY190" s="139"/>
      <c r="DZ190" s="137"/>
      <c r="EA190" s="140"/>
      <c r="EB190" s="138"/>
      <c r="EC190" s="139"/>
      <c r="ED190" s="137"/>
      <c r="EE190" s="140"/>
      <c r="EF190" s="138"/>
      <c r="EG190" s="139"/>
      <c r="EH190" s="137"/>
      <c r="EI190" s="140"/>
      <c r="EJ190" s="138"/>
      <c r="EK190" s="139"/>
      <c r="EL190" s="137"/>
      <c r="EM190" s="140"/>
      <c r="EN190" s="138"/>
      <c r="EO190" s="139"/>
      <c r="EP190" s="137"/>
      <c r="EQ190" s="140"/>
      <c r="ER190" s="138"/>
      <c r="ES190" s="139"/>
      <c r="ET190" s="137"/>
      <c r="EU190" s="140"/>
      <c r="EV190" s="138"/>
      <c r="EW190" s="139"/>
      <c r="EX190" s="137"/>
      <c r="EY190" s="140"/>
      <c r="EZ190" s="138"/>
      <c r="FA190" s="139"/>
      <c r="FB190" s="137"/>
      <c r="FC190" s="140"/>
      <c r="FD190" s="138"/>
      <c r="FE190" s="139"/>
      <c r="FF190" s="137"/>
      <c r="FG190" s="140"/>
      <c r="FH190" s="138"/>
      <c r="FI190" s="139"/>
      <c r="FJ190" s="137"/>
      <c r="FK190" s="140"/>
      <c r="FL190" s="138"/>
      <c r="FM190" s="139"/>
      <c r="FN190" s="137"/>
      <c r="FO190" s="140"/>
      <c r="FP190" s="138"/>
      <c r="FQ190" s="139"/>
      <c r="FR190" s="137"/>
      <c r="FS190" s="140"/>
      <c r="FT190" s="138"/>
      <c r="FU190" s="139"/>
      <c r="FV190" s="137"/>
      <c r="FW190" s="140"/>
      <c r="FX190" s="138"/>
      <c r="FY190" s="139"/>
      <c r="FZ190" s="137"/>
      <c r="GA190" s="140"/>
      <c r="GB190" s="138"/>
      <c r="GC190" s="139"/>
      <c r="GD190" s="137"/>
      <c r="GE190" s="140"/>
      <c r="GF190" s="138"/>
      <c r="GG190" s="139"/>
      <c r="GH190" s="137"/>
      <c r="GI190" s="140"/>
      <c r="GJ190" s="138"/>
      <c r="GK190" s="139"/>
      <c r="GL190" s="137"/>
      <c r="GM190" s="140"/>
      <c r="GN190" s="138"/>
      <c r="GO190" s="139"/>
      <c r="GP190" s="137"/>
      <c r="GQ190" s="140"/>
      <c r="GR190" s="138"/>
      <c r="GS190" s="139"/>
      <c r="GT190" s="137"/>
      <c r="GU190" s="140"/>
      <c r="GV190" s="138"/>
      <c r="GW190" s="139"/>
      <c r="GX190" s="137"/>
      <c r="GY190" s="140"/>
      <c r="GZ190" s="138"/>
      <c r="HA190" s="139"/>
      <c r="HB190" s="137"/>
      <c r="HC190" s="140"/>
      <c r="HD190" s="138"/>
      <c r="HE190" s="139"/>
      <c r="HF190" s="137"/>
      <c r="HG190" s="140"/>
      <c r="HH190" s="138"/>
      <c r="HI190" s="139"/>
      <c r="HJ190" s="137"/>
      <c r="HK190" s="140"/>
      <c r="HL190" s="138"/>
      <c r="HM190" s="139"/>
      <c r="HN190" s="137"/>
      <c r="HO190" s="140"/>
      <c r="HP190" s="138"/>
      <c r="HQ190" s="139"/>
      <c r="HR190" s="137"/>
      <c r="HS190" s="140"/>
      <c r="HT190" s="138"/>
      <c r="HU190" s="139"/>
      <c r="HV190" s="137"/>
      <c r="HW190" s="140"/>
      <c r="HX190" s="138"/>
      <c r="HY190" s="139"/>
      <c r="HZ190" s="137"/>
      <c r="IA190" s="140"/>
      <c r="IB190" s="138"/>
      <c r="IC190" s="139"/>
      <c r="ID190" s="137"/>
      <c r="IE190" s="140"/>
      <c r="IG190" s="708"/>
      <c r="IH190" s="705"/>
      <c r="II190" s="706"/>
      <c r="IK190" s="574" t="str">
        <f t="shared" si="47"/>
        <v/>
      </c>
      <c r="IL190" s="229" t="str">
        <f t="shared" si="43"/>
        <v/>
      </c>
      <c r="IM190" s="322" t="str">
        <f t="shared" si="44"/>
        <v/>
      </c>
      <c r="IN190" s="322" t="str">
        <f t="shared" si="45"/>
        <v/>
      </c>
    </row>
    <row r="191" spans="1:248" s="141" customFormat="1" ht="15.75" thickBot="1">
      <c r="A191" s="146" t="s">
        <v>329</v>
      </c>
      <c r="B191" s="265" t="s">
        <v>167</v>
      </c>
      <c r="C191" s="135">
        <v>2002</v>
      </c>
      <c r="D191" s="136">
        <f t="shared" si="48"/>
        <v>15</v>
      </c>
      <c r="E191" s="353" t="str">
        <f t="shared" si="49"/>
        <v>Minime</v>
      </c>
      <c r="F191" s="176"/>
      <c r="G191" s="178"/>
      <c r="H191" s="177"/>
      <c r="I191" s="179"/>
      <c r="J191" s="176"/>
      <c r="K191" s="178"/>
      <c r="L191" s="177"/>
      <c r="M191" s="179"/>
      <c r="N191" s="176"/>
      <c r="O191" s="178"/>
      <c r="P191" s="177"/>
      <c r="Q191" s="179"/>
      <c r="R191" s="176"/>
      <c r="S191" s="178"/>
      <c r="T191" s="177"/>
      <c r="U191" s="179"/>
      <c r="V191" s="176"/>
      <c r="W191" s="178"/>
      <c r="X191" s="177"/>
      <c r="Y191" s="179"/>
      <c r="Z191" s="176"/>
      <c r="AA191" s="178"/>
      <c r="AB191" s="177"/>
      <c r="AC191" s="179"/>
      <c r="AD191" s="176"/>
      <c r="AE191" s="178"/>
      <c r="AF191" s="177"/>
      <c r="AG191" s="179"/>
      <c r="AH191" s="176"/>
      <c r="AI191" s="178"/>
      <c r="AJ191" s="177"/>
      <c r="AK191" s="179"/>
      <c r="AL191" s="176"/>
      <c r="AM191" s="178"/>
      <c r="AN191" s="177"/>
      <c r="AO191" s="179"/>
      <c r="AP191" s="176"/>
      <c r="AQ191" s="178"/>
      <c r="AR191" s="177"/>
      <c r="AS191" s="179"/>
      <c r="AT191" s="176"/>
      <c r="AU191" s="178"/>
      <c r="AV191" s="177"/>
      <c r="AW191" s="179"/>
      <c r="AX191" s="176"/>
      <c r="AY191" s="178"/>
      <c r="AZ191" s="177"/>
      <c r="BA191" s="179"/>
      <c r="BB191" s="176"/>
      <c r="BC191" s="178"/>
      <c r="BD191" s="177"/>
      <c r="BE191" s="179"/>
      <c r="BF191" s="265">
        <f t="shared" si="46"/>
        <v>16</v>
      </c>
      <c r="BG191" s="353" t="str">
        <f t="shared" si="50"/>
        <v>Cadet</v>
      </c>
      <c r="BH191" s="318"/>
      <c r="BI191" s="178"/>
      <c r="BJ191" s="177"/>
      <c r="BK191" s="179"/>
      <c r="BL191" s="176"/>
      <c r="BM191" s="178"/>
      <c r="BN191" s="177"/>
      <c r="BO191" s="179"/>
      <c r="BP191" s="176"/>
      <c r="BQ191" s="178"/>
      <c r="BR191" s="177"/>
      <c r="BS191" s="179"/>
      <c r="BT191" s="176"/>
      <c r="BU191" s="178"/>
      <c r="BV191" s="177"/>
      <c r="BW191" s="179"/>
      <c r="BX191" s="176"/>
      <c r="BY191" s="178"/>
      <c r="BZ191" s="177"/>
      <c r="CA191" s="179"/>
      <c r="CB191" s="176"/>
      <c r="CC191" s="178"/>
      <c r="CD191" s="177"/>
      <c r="CE191" s="179"/>
      <c r="CF191" s="176"/>
      <c r="CG191" s="178"/>
      <c r="CH191" s="177"/>
      <c r="CI191" s="179"/>
      <c r="CJ191" s="176"/>
      <c r="CK191" s="178"/>
      <c r="CL191" s="177"/>
      <c r="CM191" s="179"/>
      <c r="CN191" s="176"/>
      <c r="CO191" s="178"/>
      <c r="CP191" s="177"/>
      <c r="CQ191" s="179"/>
      <c r="CR191" s="176"/>
      <c r="CS191" s="178"/>
      <c r="CT191" s="177"/>
      <c r="CU191" s="179"/>
      <c r="CV191" s="176"/>
      <c r="CW191" s="178"/>
      <c r="CX191" s="177"/>
      <c r="CY191" s="179"/>
      <c r="CZ191" s="176"/>
      <c r="DA191" s="178"/>
      <c r="DB191" s="177"/>
      <c r="DC191" s="179"/>
      <c r="DD191" s="176"/>
      <c r="DE191" s="178"/>
      <c r="DF191" s="177"/>
      <c r="DG191" s="179"/>
      <c r="DH191" s="176"/>
      <c r="DI191" s="178"/>
      <c r="DJ191" s="177"/>
      <c r="DK191" s="179"/>
      <c r="DL191" s="176"/>
      <c r="DM191" s="178"/>
      <c r="DN191" s="177"/>
      <c r="DO191" s="179"/>
      <c r="DP191" s="176"/>
      <c r="DQ191" s="178"/>
      <c r="DR191" s="177"/>
      <c r="DS191" s="179"/>
      <c r="DT191" s="176"/>
      <c r="DU191" s="178"/>
      <c r="DV191" s="177"/>
      <c r="DW191" s="179"/>
      <c r="DX191" s="176"/>
      <c r="DY191" s="178"/>
      <c r="DZ191" s="177"/>
      <c r="EA191" s="179"/>
      <c r="EB191" s="176"/>
      <c r="EC191" s="178"/>
      <c r="ED191" s="177"/>
      <c r="EE191" s="179"/>
      <c r="EF191" s="176"/>
      <c r="EG191" s="178"/>
      <c r="EH191" s="177"/>
      <c r="EI191" s="179"/>
      <c r="EJ191" s="176"/>
      <c r="EK191" s="178"/>
      <c r="EL191" s="177"/>
      <c r="EM191" s="179"/>
      <c r="EN191" s="176"/>
      <c r="EO191" s="178"/>
      <c r="EP191" s="177"/>
      <c r="EQ191" s="179"/>
      <c r="ER191" s="176"/>
      <c r="ES191" s="178"/>
      <c r="ET191" s="177"/>
      <c r="EU191" s="179"/>
      <c r="EV191" s="176"/>
      <c r="EW191" s="178"/>
      <c r="EX191" s="177"/>
      <c r="EY191" s="179"/>
      <c r="EZ191" s="176"/>
      <c r="FA191" s="178"/>
      <c r="FB191" s="177"/>
      <c r="FC191" s="179"/>
      <c r="FD191" s="176"/>
      <c r="FE191" s="178"/>
      <c r="FF191" s="177"/>
      <c r="FG191" s="179"/>
      <c r="FH191" s="176"/>
      <c r="FI191" s="178"/>
      <c r="FJ191" s="177"/>
      <c r="FK191" s="179"/>
      <c r="FL191" s="176"/>
      <c r="FM191" s="178"/>
      <c r="FN191" s="177"/>
      <c r="FO191" s="179"/>
      <c r="FP191" s="176"/>
      <c r="FQ191" s="178"/>
      <c r="FR191" s="177"/>
      <c r="FS191" s="179"/>
      <c r="FT191" s="176"/>
      <c r="FU191" s="178"/>
      <c r="FV191" s="177"/>
      <c r="FW191" s="179"/>
      <c r="FX191" s="176"/>
      <c r="FY191" s="178"/>
      <c r="FZ191" s="177"/>
      <c r="GA191" s="179"/>
      <c r="GB191" s="176"/>
      <c r="GC191" s="178"/>
      <c r="GD191" s="177"/>
      <c r="GE191" s="179"/>
      <c r="GF191" s="176"/>
      <c r="GG191" s="178"/>
      <c r="GH191" s="177"/>
      <c r="GI191" s="179"/>
      <c r="GJ191" s="176"/>
      <c r="GK191" s="178"/>
      <c r="GL191" s="177"/>
      <c r="GM191" s="179"/>
      <c r="GN191" s="176"/>
      <c r="GO191" s="178"/>
      <c r="GP191" s="177"/>
      <c r="GQ191" s="179"/>
      <c r="GR191" s="176"/>
      <c r="GS191" s="178"/>
      <c r="GT191" s="177"/>
      <c r="GU191" s="179"/>
      <c r="GV191" s="176"/>
      <c r="GW191" s="178"/>
      <c r="GX191" s="177"/>
      <c r="GY191" s="179"/>
      <c r="GZ191" s="176"/>
      <c r="HA191" s="178"/>
      <c r="HB191" s="177"/>
      <c r="HC191" s="179"/>
      <c r="HD191" s="176"/>
      <c r="HE191" s="178"/>
      <c r="HF191" s="177"/>
      <c r="HG191" s="179"/>
      <c r="HH191" s="176"/>
      <c r="HI191" s="178"/>
      <c r="HJ191" s="177"/>
      <c r="HK191" s="179"/>
      <c r="HL191" s="176"/>
      <c r="HM191" s="178"/>
      <c r="HN191" s="177"/>
      <c r="HO191" s="179"/>
      <c r="HP191" s="176"/>
      <c r="HQ191" s="178"/>
      <c r="HR191" s="177"/>
      <c r="HS191" s="179"/>
      <c r="HT191" s="176"/>
      <c r="HU191" s="178"/>
      <c r="HV191" s="177"/>
      <c r="HW191" s="179"/>
      <c r="HX191" s="176"/>
      <c r="HY191" s="178"/>
      <c r="HZ191" s="177"/>
      <c r="IA191" s="179"/>
      <c r="IB191" s="176"/>
      <c r="IC191" s="178"/>
      <c r="ID191" s="177"/>
      <c r="IE191" s="179"/>
      <c r="IG191" s="708"/>
      <c r="IH191" s="705"/>
      <c r="II191" s="706"/>
      <c r="IK191" s="574" t="str">
        <f t="shared" si="47"/>
        <v/>
      </c>
      <c r="IL191" s="229" t="str">
        <f t="shared" si="43"/>
        <v/>
      </c>
      <c r="IM191" s="322" t="str">
        <f t="shared" si="44"/>
        <v/>
      </c>
      <c r="IN191" s="322" t="str">
        <f t="shared" si="45"/>
        <v/>
      </c>
    </row>
    <row r="192" spans="1:248" s="229" customFormat="1">
      <c r="A192" s="148" t="s">
        <v>109</v>
      </c>
      <c r="B192" s="240" t="s">
        <v>168</v>
      </c>
      <c r="C192" s="235">
        <v>1983</v>
      </c>
      <c r="D192" s="236">
        <f t="shared" si="48"/>
        <v>34</v>
      </c>
      <c r="E192" s="352" t="str">
        <f t="shared" si="49"/>
        <v>M02</v>
      </c>
      <c r="F192" s="237"/>
      <c r="G192" s="238"/>
      <c r="H192" s="236"/>
      <c r="I192" s="239"/>
      <c r="J192" s="237"/>
      <c r="K192" s="238"/>
      <c r="L192" s="236"/>
      <c r="M192" s="239"/>
      <c r="N192" s="237"/>
      <c r="O192" s="238"/>
      <c r="P192" s="236"/>
      <c r="Q192" s="239"/>
      <c r="R192" s="237"/>
      <c r="S192" s="238"/>
      <c r="T192" s="236"/>
      <c r="U192" s="239"/>
      <c r="V192" s="237" t="s">
        <v>368</v>
      </c>
      <c r="W192" s="238" t="s">
        <v>687</v>
      </c>
      <c r="X192" s="236" t="s">
        <v>609</v>
      </c>
      <c r="Y192" s="239">
        <v>884</v>
      </c>
      <c r="Z192" s="237"/>
      <c r="AA192" s="238"/>
      <c r="AB192" s="236"/>
      <c r="AC192" s="239"/>
      <c r="AD192" s="237" t="s">
        <v>368</v>
      </c>
      <c r="AE192" s="238" t="s">
        <v>716</v>
      </c>
      <c r="AF192" s="236" t="s">
        <v>447</v>
      </c>
      <c r="AG192" s="239">
        <v>905</v>
      </c>
      <c r="AH192" s="237"/>
      <c r="AI192" s="238"/>
      <c r="AJ192" s="236"/>
      <c r="AK192" s="239"/>
      <c r="AL192" s="237" t="s">
        <v>362</v>
      </c>
      <c r="AM192" s="238" t="s">
        <v>811</v>
      </c>
      <c r="AN192" s="236" t="s">
        <v>570</v>
      </c>
      <c r="AO192" s="239">
        <v>544</v>
      </c>
      <c r="AP192" s="237"/>
      <c r="AQ192" s="238"/>
      <c r="AR192" s="236"/>
      <c r="AS192" s="239"/>
      <c r="AT192" s="237"/>
      <c r="AU192" s="238"/>
      <c r="AV192" s="236"/>
      <c r="AW192" s="239"/>
      <c r="AX192" s="237"/>
      <c r="AY192" s="238"/>
      <c r="AZ192" s="236"/>
      <c r="BA192" s="239"/>
      <c r="BB192" s="237"/>
      <c r="BC192" s="238"/>
      <c r="BD192" s="236"/>
      <c r="BE192" s="239"/>
      <c r="BF192" s="228">
        <f t="shared" si="46"/>
        <v>35</v>
      </c>
      <c r="BG192" s="355" t="str">
        <f t="shared" si="50"/>
        <v>M03</v>
      </c>
      <c r="BH192" s="237" t="s">
        <v>362</v>
      </c>
      <c r="BI192" s="238" t="s">
        <v>861</v>
      </c>
      <c r="BJ192" s="236" t="s">
        <v>447</v>
      </c>
      <c r="BK192" s="239">
        <v>935</v>
      </c>
      <c r="BL192" s="237"/>
      <c r="BM192" s="238"/>
      <c r="BN192" s="236"/>
      <c r="BO192" s="239"/>
      <c r="BP192" s="237" t="s">
        <v>849</v>
      </c>
      <c r="BQ192" s="238" t="s">
        <v>850</v>
      </c>
      <c r="BR192" s="236" t="s">
        <v>349</v>
      </c>
      <c r="BS192" s="239"/>
      <c r="BT192" s="237"/>
      <c r="BU192" s="238"/>
      <c r="BV192" s="236"/>
      <c r="BW192" s="239"/>
      <c r="BX192" s="237"/>
      <c r="BY192" s="238"/>
      <c r="BZ192" s="236"/>
      <c r="CA192" s="239"/>
      <c r="CB192" s="237" t="s">
        <v>397</v>
      </c>
      <c r="CC192" s="238" t="s">
        <v>970</v>
      </c>
      <c r="CD192" s="236" t="s">
        <v>350</v>
      </c>
      <c r="CE192" s="239">
        <v>875</v>
      </c>
      <c r="CF192" s="237"/>
      <c r="CG192" s="238"/>
      <c r="CH192" s="236"/>
      <c r="CI192" s="239"/>
      <c r="CJ192" s="237"/>
      <c r="CK192" s="238"/>
      <c r="CL192" s="236"/>
      <c r="CM192" s="239"/>
      <c r="CN192" s="237" t="s">
        <v>363</v>
      </c>
      <c r="CO192" s="238" t="s">
        <v>1010</v>
      </c>
      <c r="CP192" s="236" t="s">
        <v>596</v>
      </c>
      <c r="CQ192" s="239">
        <v>928</v>
      </c>
      <c r="CR192" s="237"/>
      <c r="CS192" s="238"/>
      <c r="CT192" s="236"/>
      <c r="CU192" s="239"/>
      <c r="CV192" s="237"/>
      <c r="CW192" s="238"/>
      <c r="CX192" s="236"/>
      <c r="CY192" s="239"/>
      <c r="CZ192" s="237" t="s">
        <v>362</v>
      </c>
      <c r="DA192" s="238" t="s">
        <v>1091</v>
      </c>
      <c r="DB192" s="236" t="s">
        <v>570</v>
      </c>
      <c r="DC192" s="239">
        <v>598</v>
      </c>
      <c r="DD192" s="237"/>
      <c r="DE192" s="238"/>
      <c r="DF192" s="236"/>
      <c r="DG192" s="239"/>
      <c r="DH192" s="237" t="s">
        <v>368</v>
      </c>
      <c r="DI192" s="238" t="s">
        <v>1086</v>
      </c>
      <c r="DJ192" s="236" t="s">
        <v>570</v>
      </c>
      <c r="DK192" s="239">
        <v>858</v>
      </c>
      <c r="DL192" s="237"/>
      <c r="DM192" s="238"/>
      <c r="DN192" s="236"/>
      <c r="DO192" s="239"/>
      <c r="DP192" s="237"/>
      <c r="DQ192" s="238"/>
      <c r="DR192" s="236"/>
      <c r="DS192" s="239"/>
      <c r="DT192" s="237"/>
      <c r="DU192" s="238"/>
      <c r="DV192" s="236"/>
      <c r="DW192" s="239"/>
      <c r="DX192" s="237"/>
      <c r="DY192" s="238"/>
      <c r="DZ192" s="236"/>
      <c r="EA192" s="239"/>
      <c r="EB192" s="237" t="s">
        <v>363</v>
      </c>
      <c r="EC192" s="238" t="s">
        <v>1163</v>
      </c>
      <c r="ED192" s="236" t="s">
        <v>570</v>
      </c>
      <c r="EE192" s="239">
        <v>525</v>
      </c>
      <c r="EF192" s="237"/>
      <c r="EG192" s="238"/>
      <c r="EH192" s="236"/>
      <c r="EI192" s="239"/>
      <c r="EJ192" s="237"/>
      <c r="EK192" s="238"/>
      <c r="EL192" s="236"/>
      <c r="EM192" s="239"/>
      <c r="EN192" s="237"/>
      <c r="EO192" s="238"/>
      <c r="EP192" s="236"/>
      <c r="EQ192" s="239"/>
      <c r="ER192" s="237"/>
      <c r="ES192" s="238"/>
      <c r="ET192" s="236"/>
      <c r="EU192" s="239"/>
      <c r="EV192" s="237"/>
      <c r="EW192" s="238"/>
      <c r="EX192" s="236"/>
      <c r="EY192" s="239"/>
      <c r="EZ192" s="237"/>
      <c r="FA192" s="238"/>
      <c r="FB192" s="236"/>
      <c r="FC192" s="239"/>
      <c r="FD192" s="237"/>
      <c r="FE192" s="238"/>
      <c r="FF192" s="236"/>
      <c r="FG192" s="239"/>
      <c r="FH192" s="237"/>
      <c r="FI192" s="238"/>
      <c r="FJ192" s="236"/>
      <c r="FK192" s="239"/>
      <c r="FL192" s="237"/>
      <c r="FM192" s="238"/>
      <c r="FN192" s="236"/>
      <c r="FO192" s="239"/>
      <c r="FP192" s="237"/>
      <c r="FQ192" s="238"/>
      <c r="FR192" s="236"/>
      <c r="FS192" s="239"/>
      <c r="FT192" s="237"/>
      <c r="FU192" s="238"/>
      <c r="FV192" s="236"/>
      <c r="FW192" s="239"/>
      <c r="FX192" s="237"/>
      <c r="FY192" s="238"/>
      <c r="FZ192" s="236"/>
      <c r="GA192" s="239"/>
      <c r="GB192" s="237"/>
      <c r="GC192" s="238"/>
      <c r="GD192" s="236"/>
      <c r="GE192" s="239"/>
      <c r="GF192" s="237"/>
      <c r="GG192" s="238"/>
      <c r="GH192" s="236"/>
      <c r="GI192" s="239"/>
      <c r="GJ192" s="237" t="s">
        <v>362</v>
      </c>
      <c r="GK192" s="238" t="s">
        <v>1395</v>
      </c>
      <c r="GL192" s="236" t="s">
        <v>570</v>
      </c>
      <c r="GM192" s="239">
        <v>561</v>
      </c>
      <c r="GN192" s="237" t="s">
        <v>362</v>
      </c>
      <c r="GO192" s="238" t="s">
        <v>1329</v>
      </c>
      <c r="GP192" s="236" t="s">
        <v>447</v>
      </c>
      <c r="GQ192" s="239">
        <v>947</v>
      </c>
      <c r="GR192" s="237"/>
      <c r="GS192" s="238"/>
      <c r="GT192" s="236"/>
      <c r="GU192" s="239"/>
      <c r="GV192" s="237"/>
      <c r="GW192" s="238"/>
      <c r="GX192" s="236"/>
      <c r="GY192" s="239"/>
      <c r="GZ192" s="237" t="s">
        <v>1361</v>
      </c>
      <c r="HA192" s="238" t="s">
        <v>1364</v>
      </c>
      <c r="HB192" s="236" t="s">
        <v>596</v>
      </c>
      <c r="HC192" s="239">
        <v>731</v>
      </c>
      <c r="HD192" s="237"/>
      <c r="HE192" s="238"/>
      <c r="HF192" s="236"/>
      <c r="HG192" s="239"/>
      <c r="HH192" s="237"/>
      <c r="HI192" s="238"/>
      <c r="HJ192" s="236"/>
      <c r="HK192" s="239"/>
      <c r="HL192" s="237"/>
      <c r="HM192" s="238"/>
      <c r="HN192" s="236"/>
      <c r="HO192" s="239"/>
      <c r="HP192" s="237"/>
      <c r="HQ192" s="238"/>
      <c r="HR192" s="236"/>
      <c r="HS192" s="239"/>
      <c r="HT192" s="237"/>
      <c r="HU192" s="238"/>
      <c r="HV192" s="236"/>
      <c r="HW192" s="239"/>
      <c r="HX192" s="237"/>
      <c r="HY192" s="238"/>
      <c r="HZ192" s="236"/>
      <c r="IA192" s="239"/>
      <c r="IB192" s="237"/>
      <c r="IC192" s="238"/>
      <c r="ID192" s="236"/>
      <c r="IE192" s="239"/>
      <c r="IG192" s="663" t="str">
        <f>IF(ISERROR(VLOOKUP(MAX(IK192:IK205),IK192:IN205,4,FALSE)),"",VLOOKUP(MAX(IK192:IK205),IK192:IN205,4,FALSE))</f>
        <v>100m NL</v>
      </c>
      <c r="IH192" s="663" t="str">
        <f>IF(ISERROR(VLOOKUP(MAX(IK192:IK205),IK192:IN205,3,FALSE)),"",VLOOKUP(MAX(IK192:IK205),IK192:IN205,3,FALSE))</f>
        <v>58"95</v>
      </c>
      <c r="II192" s="663">
        <f>IF(MAX(IK192:IK205)=0,"",MAX(IK192:IK205))</f>
        <v>962</v>
      </c>
      <c r="IK192" s="574">
        <f t="shared" si="47"/>
        <v>947</v>
      </c>
      <c r="IL192" s="229">
        <f t="shared" si="43"/>
        <v>194</v>
      </c>
      <c r="IM192" s="224" t="str">
        <f t="shared" si="44"/>
        <v>27"35</v>
      </c>
      <c r="IN192" s="224" t="str">
        <f t="shared" si="45"/>
        <v>50m NL</v>
      </c>
    </row>
    <row r="193" spans="1:248" s="229" customFormat="1">
      <c r="A193" s="145" t="s">
        <v>109</v>
      </c>
      <c r="B193" s="266" t="s">
        <v>168</v>
      </c>
      <c r="C193" s="133">
        <v>1983</v>
      </c>
      <c r="D193" s="134">
        <f t="shared" si="48"/>
        <v>34</v>
      </c>
      <c r="E193" s="354" t="str">
        <f t="shared" si="49"/>
        <v>M02</v>
      </c>
      <c r="F193" s="225"/>
      <c r="G193" s="226"/>
      <c r="H193" s="571"/>
      <c r="I193" s="227"/>
      <c r="J193" s="225"/>
      <c r="K193" s="226"/>
      <c r="L193" s="571"/>
      <c r="M193" s="227"/>
      <c r="N193" s="225"/>
      <c r="O193" s="226"/>
      <c r="P193" s="571"/>
      <c r="Q193" s="227"/>
      <c r="R193" s="225"/>
      <c r="S193" s="226"/>
      <c r="T193" s="571"/>
      <c r="U193" s="227"/>
      <c r="V193" s="225"/>
      <c r="W193" s="226"/>
      <c r="X193" s="571"/>
      <c r="Y193" s="227"/>
      <c r="Z193" s="225"/>
      <c r="AA193" s="226"/>
      <c r="AB193" s="571"/>
      <c r="AC193" s="227"/>
      <c r="AD193" s="225"/>
      <c r="AE193" s="226"/>
      <c r="AF193" s="571"/>
      <c r="AG193" s="227"/>
      <c r="AH193" s="225"/>
      <c r="AI193" s="226"/>
      <c r="AJ193" s="571"/>
      <c r="AK193" s="227"/>
      <c r="AL193" s="225" t="s">
        <v>82</v>
      </c>
      <c r="AM193" s="226" t="s">
        <v>809</v>
      </c>
      <c r="AN193" s="571" t="s">
        <v>570</v>
      </c>
      <c r="AO193" s="227">
        <v>385</v>
      </c>
      <c r="AP193" s="225"/>
      <c r="AQ193" s="226"/>
      <c r="AR193" s="571"/>
      <c r="AS193" s="227"/>
      <c r="AT193" s="225"/>
      <c r="AU193" s="226"/>
      <c r="AV193" s="571"/>
      <c r="AW193" s="227"/>
      <c r="AX193" s="225"/>
      <c r="AY193" s="226"/>
      <c r="AZ193" s="571"/>
      <c r="BA193" s="227"/>
      <c r="BB193" s="225"/>
      <c r="BC193" s="226"/>
      <c r="BD193" s="571"/>
      <c r="BE193" s="227"/>
      <c r="BF193" s="266">
        <f t="shared" si="46"/>
        <v>35</v>
      </c>
      <c r="BG193" s="354" t="str">
        <f t="shared" si="50"/>
        <v>M03</v>
      </c>
      <c r="BH193" s="225" t="s">
        <v>364</v>
      </c>
      <c r="BI193" s="226" t="s">
        <v>862</v>
      </c>
      <c r="BJ193" s="571" t="s">
        <v>570</v>
      </c>
      <c r="BK193" s="227">
        <v>937</v>
      </c>
      <c r="BL193" s="225"/>
      <c r="BM193" s="226"/>
      <c r="BN193" s="571"/>
      <c r="BO193" s="227"/>
      <c r="BP193" s="225"/>
      <c r="BQ193" s="226"/>
      <c r="BR193" s="571"/>
      <c r="BS193" s="227"/>
      <c r="BT193" s="225"/>
      <c r="BU193" s="226"/>
      <c r="BV193" s="571"/>
      <c r="BW193" s="227"/>
      <c r="BX193" s="225"/>
      <c r="BY193" s="226"/>
      <c r="BZ193" s="571"/>
      <c r="CA193" s="227"/>
      <c r="CB193" s="225" t="s">
        <v>82</v>
      </c>
      <c r="CC193" s="226" t="s">
        <v>971</v>
      </c>
      <c r="CD193" s="571" t="s">
        <v>358</v>
      </c>
      <c r="CE193" s="227">
        <v>756</v>
      </c>
      <c r="CF193" s="225"/>
      <c r="CG193" s="226"/>
      <c r="CH193" s="571"/>
      <c r="CI193" s="227"/>
      <c r="CJ193" s="225"/>
      <c r="CK193" s="226"/>
      <c r="CL193" s="571"/>
      <c r="CM193" s="227"/>
      <c r="CN193" s="225" t="s">
        <v>364</v>
      </c>
      <c r="CO193" s="226" t="s">
        <v>1011</v>
      </c>
      <c r="CP193" s="571" t="s">
        <v>570</v>
      </c>
      <c r="CQ193" s="227">
        <v>912</v>
      </c>
      <c r="CR193" s="225"/>
      <c r="CS193" s="226"/>
      <c r="CT193" s="571"/>
      <c r="CU193" s="227"/>
      <c r="CV193" s="225"/>
      <c r="CW193" s="226"/>
      <c r="CX193" s="571"/>
      <c r="CY193" s="227"/>
      <c r="CZ193" s="225" t="s">
        <v>363</v>
      </c>
      <c r="DA193" s="226" t="s">
        <v>1093</v>
      </c>
      <c r="DB193" s="571" t="s">
        <v>570</v>
      </c>
      <c r="DC193" s="227">
        <v>596</v>
      </c>
      <c r="DD193" s="225"/>
      <c r="DE193" s="226"/>
      <c r="DF193" s="571"/>
      <c r="DG193" s="227"/>
      <c r="DH193" s="225" t="s">
        <v>369</v>
      </c>
      <c r="DI193" s="226" t="s">
        <v>1013</v>
      </c>
      <c r="DJ193" s="571" t="s">
        <v>596</v>
      </c>
      <c r="DK193" s="227">
        <v>868</v>
      </c>
      <c r="DL193" s="225"/>
      <c r="DM193" s="226"/>
      <c r="DN193" s="571"/>
      <c r="DO193" s="227"/>
      <c r="DP193" s="225"/>
      <c r="DQ193" s="226"/>
      <c r="DR193" s="571"/>
      <c r="DS193" s="227"/>
      <c r="DT193" s="225"/>
      <c r="DU193" s="226"/>
      <c r="DV193" s="571"/>
      <c r="DW193" s="227"/>
      <c r="DX193" s="225"/>
      <c r="DY193" s="226"/>
      <c r="DZ193" s="571"/>
      <c r="EA193" s="227"/>
      <c r="EB193" s="225" t="s">
        <v>368</v>
      </c>
      <c r="EC193" s="226" t="s">
        <v>1162</v>
      </c>
      <c r="ED193" s="571" t="s">
        <v>570</v>
      </c>
      <c r="EE193" s="227">
        <v>457</v>
      </c>
      <c r="EF193" s="225"/>
      <c r="EG193" s="226"/>
      <c r="EH193" s="571"/>
      <c r="EI193" s="227"/>
      <c r="EJ193" s="225"/>
      <c r="EK193" s="226"/>
      <c r="EL193" s="571"/>
      <c r="EM193" s="227"/>
      <c r="EN193" s="225"/>
      <c r="EO193" s="226"/>
      <c r="EP193" s="571"/>
      <c r="EQ193" s="227"/>
      <c r="ER193" s="225"/>
      <c r="ES193" s="226"/>
      <c r="ET193" s="571"/>
      <c r="EU193" s="227"/>
      <c r="EV193" s="225"/>
      <c r="EW193" s="226"/>
      <c r="EX193" s="571"/>
      <c r="EY193" s="227"/>
      <c r="EZ193" s="225"/>
      <c r="FA193" s="226"/>
      <c r="FB193" s="571"/>
      <c r="FC193" s="227"/>
      <c r="FD193" s="225"/>
      <c r="FE193" s="226"/>
      <c r="FF193" s="571"/>
      <c r="FG193" s="227"/>
      <c r="FH193" s="225"/>
      <c r="FI193" s="226"/>
      <c r="FJ193" s="571"/>
      <c r="FK193" s="227"/>
      <c r="FL193" s="225"/>
      <c r="FM193" s="226"/>
      <c r="FN193" s="571"/>
      <c r="FO193" s="227"/>
      <c r="FP193" s="225"/>
      <c r="FQ193" s="226"/>
      <c r="FR193" s="571"/>
      <c r="FS193" s="227"/>
      <c r="FT193" s="225"/>
      <c r="FU193" s="226"/>
      <c r="FV193" s="571"/>
      <c r="FW193" s="227"/>
      <c r="FX193" s="225"/>
      <c r="FY193" s="226"/>
      <c r="FZ193" s="571"/>
      <c r="GA193" s="227"/>
      <c r="GB193" s="225"/>
      <c r="GC193" s="226"/>
      <c r="GD193" s="571"/>
      <c r="GE193" s="227"/>
      <c r="GF193" s="225"/>
      <c r="GG193" s="226"/>
      <c r="GH193" s="571"/>
      <c r="GI193" s="227"/>
      <c r="GJ193" s="225" t="s">
        <v>365</v>
      </c>
      <c r="GK193" s="226" t="s">
        <v>1393</v>
      </c>
      <c r="GL193" s="571" t="s">
        <v>447</v>
      </c>
      <c r="GM193" s="227">
        <v>450</v>
      </c>
      <c r="GN193" s="225" t="s">
        <v>363</v>
      </c>
      <c r="GO193" s="226" t="s">
        <v>1324</v>
      </c>
      <c r="GP193" s="571" t="s">
        <v>447</v>
      </c>
      <c r="GQ193" s="227">
        <v>962</v>
      </c>
      <c r="GR193" s="225"/>
      <c r="GS193" s="226"/>
      <c r="GT193" s="571"/>
      <c r="GU193" s="227"/>
      <c r="GV193" s="225"/>
      <c r="GW193" s="226"/>
      <c r="GX193" s="571"/>
      <c r="GY193" s="227"/>
      <c r="GZ193" s="225" t="s">
        <v>363</v>
      </c>
      <c r="HA193" s="226" t="s">
        <v>1366</v>
      </c>
      <c r="HB193" s="571" t="s">
        <v>596</v>
      </c>
      <c r="HC193" s="227">
        <v>704</v>
      </c>
      <c r="HD193" s="225"/>
      <c r="HE193" s="226"/>
      <c r="HF193" s="571"/>
      <c r="HG193" s="227"/>
      <c r="HH193" s="225"/>
      <c r="HI193" s="226"/>
      <c r="HJ193" s="571"/>
      <c r="HK193" s="227"/>
      <c r="HL193" s="225"/>
      <c r="HM193" s="226"/>
      <c r="HN193" s="571"/>
      <c r="HO193" s="227"/>
      <c r="HP193" s="225"/>
      <c r="HQ193" s="226"/>
      <c r="HR193" s="571"/>
      <c r="HS193" s="227"/>
      <c r="HT193" s="225"/>
      <c r="HU193" s="226"/>
      <c r="HV193" s="293"/>
      <c r="HW193" s="227"/>
      <c r="HX193" s="225"/>
      <c r="HY193" s="226"/>
      <c r="HZ193" s="293"/>
      <c r="IA193" s="227"/>
      <c r="IB193" s="225"/>
      <c r="IC193" s="226"/>
      <c r="ID193" s="293"/>
      <c r="IE193" s="227"/>
      <c r="IG193" s="720"/>
      <c r="IH193" s="720"/>
      <c r="II193" s="720"/>
      <c r="IK193" s="574">
        <f t="shared" si="47"/>
        <v>962</v>
      </c>
      <c r="IL193" s="229">
        <f t="shared" si="43"/>
        <v>194</v>
      </c>
      <c r="IM193" s="224" t="str">
        <f t="shared" si="44"/>
        <v>58"95</v>
      </c>
      <c r="IN193" s="224" t="str">
        <f t="shared" si="45"/>
        <v>100m NL</v>
      </c>
    </row>
    <row r="194" spans="1:248" s="229" customFormat="1">
      <c r="A194" s="145" t="s">
        <v>109</v>
      </c>
      <c r="B194" s="266" t="s">
        <v>168</v>
      </c>
      <c r="C194" s="133">
        <v>1983</v>
      </c>
      <c r="D194" s="134">
        <f t="shared" si="48"/>
        <v>34</v>
      </c>
      <c r="E194" s="354" t="str">
        <f t="shared" si="49"/>
        <v>M02</v>
      </c>
      <c r="F194" s="225"/>
      <c r="G194" s="226"/>
      <c r="H194" s="571"/>
      <c r="I194" s="227"/>
      <c r="J194" s="225"/>
      <c r="K194" s="226"/>
      <c r="L194" s="571"/>
      <c r="M194" s="227"/>
      <c r="N194" s="225"/>
      <c r="O194" s="226"/>
      <c r="P194" s="571"/>
      <c r="Q194" s="227"/>
      <c r="R194" s="225"/>
      <c r="S194" s="226"/>
      <c r="T194" s="571"/>
      <c r="U194" s="227"/>
      <c r="V194" s="225"/>
      <c r="W194" s="226"/>
      <c r="X194" s="571"/>
      <c r="Y194" s="227"/>
      <c r="Z194" s="225"/>
      <c r="AA194" s="226"/>
      <c r="AB194" s="571"/>
      <c r="AC194" s="227"/>
      <c r="AD194" s="225"/>
      <c r="AE194" s="226"/>
      <c r="AF194" s="571"/>
      <c r="AG194" s="227"/>
      <c r="AH194" s="225"/>
      <c r="AI194" s="226"/>
      <c r="AJ194" s="571"/>
      <c r="AK194" s="227"/>
      <c r="AL194" s="225" t="s">
        <v>365</v>
      </c>
      <c r="AM194" s="226" t="s">
        <v>810</v>
      </c>
      <c r="AN194" s="571" t="s">
        <v>447</v>
      </c>
      <c r="AO194" s="227">
        <v>316</v>
      </c>
      <c r="AP194" s="225"/>
      <c r="AQ194" s="226"/>
      <c r="AR194" s="571"/>
      <c r="AS194" s="227"/>
      <c r="AT194" s="225"/>
      <c r="AU194" s="226"/>
      <c r="AV194" s="571"/>
      <c r="AW194" s="227"/>
      <c r="AX194" s="225"/>
      <c r="AY194" s="226"/>
      <c r="AZ194" s="571"/>
      <c r="BA194" s="227"/>
      <c r="BB194" s="225"/>
      <c r="BC194" s="226"/>
      <c r="BD194" s="571"/>
      <c r="BE194" s="227"/>
      <c r="BF194" s="266">
        <f t="shared" si="46"/>
        <v>35</v>
      </c>
      <c r="BG194" s="354" t="str">
        <f t="shared" si="50"/>
        <v>M03</v>
      </c>
      <c r="BH194" s="225"/>
      <c r="BI194" s="226"/>
      <c r="BJ194" s="571"/>
      <c r="BK194" s="227"/>
      <c r="BL194" s="225"/>
      <c r="BM194" s="226"/>
      <c r="BN194" s="571"/>
      <c r="BO194" s="227"/>
      <c r="BP194" s="225"/>
      <c r="BQ194" s="226"/>
      <c r="BR194" s="571"/>
      <c r="BS194" s="227"/>
      <c r="BT194" s="225"/>
      <c r="BU194" s="226"/>
      <c r="BV194" s="571"/>
      <c r="BW194" s="227"/>
      <c r="BX194" s="225"/>
      <c r="BY194" s="226"/>
      <c r="BZ194" s="571"/>
      <c r="CA194" s="227"/>
      <c r="CB194" s="225"/>
      <c r="CC194" s="226"/>
      <c r="CD194" s="571"/>
      <c r="CE194" s="227"/>
      <c r="CF194" s="225"/>
      <c r="CG194" s="226"/>
      <c r="CH194" s="571"/>
      <c r="CI194" s="227"/>
      <c r="CJ194" s="225"/>
      <c r="CK194" s="226"/>
      <c r="CL194" s="571"/>
      <c r="CM194" s="227"/>
      <c r="CN194" s="225" t="s">
        <v>82</v>
      </c>
      <c r="CO194" s="226" t="s">
        <v>1012</v>
      </c>
      <c r="CP194" s="571" t="s">
        <v>570</v>
      </c>
      <c r="CQ194" s="227">
        <v>740</v>
      </c>
      <c r="CR194" s="225"/>
      <c r="CS194" s="226"/>
      <c r="CT194" s="571"/>
      <c r="CU194" s="227"/>
      <c r="CV194" s="225"/>
      <c r="CW194" s="226"/>
      <c r="CX194" s="571"/>
      <c r="CY194" s="227"/>
      <c r="CZ194" s="225" t="s">
        <v>368</v>
      </c>
      <c r="DA194" s="226" t="s">
        <v>1092</v>
      </c>
      <c r="DB194" s="571" t="s">
        <v>570</v>
      </c>
      <c r="DC194" s="227">
        <v>562</v>
      </c>
      <c r="DD194" s="225"/>
      <c r="DE194" s="226"/>
      <c r="DF194" s="571"/>
      <c r="DG194" s="227"/>
      <c r="DH194" s="225" t="s">
        <v>372</v>
      </c>
      <c r="DI194" s="226" t="s">
        <v>1087</v>
      </c>
      <c r="DJ194" s="571" t="s">
        <v>596</v>
      </c>
      <c r="DK194" s="227">
        <v>818</v>
      </c>
      <c r="DL194" s="225"/>
      <c r="DM194" s="226"/>
      <c r="DN194" s="571"/>
      <c r="DO194" s="227"/>
      <c r="DP194" s="225"/>
      <c r="DQ194" s="226"/>
      <c r="DR194" s="571"/>
      <c r="DS194" s="227"/>
      <c r="DT194" s="225"/>
      <c r="DU194" s="226"/>
      <c r="DV194" s="571"/>
      <c r="DW194" s="227"/>
      <c r="DX194" s="225"/>
      <c r="DY194" s="226"/>
      <c r="DZ194" s="571"/>
      <c r="EA194" s="227"/>
      <c r="EB194" s="225" t="s">
        <v>372</v>
      </c>
      <c r="EC194" s="226" t="s">
        <v>1164</v>
      </c>
      <c r="ED194" s="571" t="s">
        <v>570</v>
      </c>
      <c r="EE194" s="227">
        <v>371</v>
      </c>
      <c r="EF194" s="225"/>
      <c r="EG194" s="226"/>
      <c r="EH194" s="571"/>
      <c r="EI194" s="227"/>
      <c r="EJ194" s="225"/>
      <c r="EK194" s="226"/>
      <c r="EL194" s="571"/>
      <c r="EM194" s="227"/>
      <c r="EN194" s="225"/>
      <c r="EO194" s="226"/>
      <c r="EP194" s="571"/>
      <c r="EQ194" s="227"/>
      <c r="ER194" s="225"/>
      <c r="ES194" s="226"/>
      <c r="ET194" s="571"/>
      <c r="EU194" s="227"/>
      <c r="EV194" s="225"/>
      <c r="EW194" s="226"/>
      <c r="EX194" s="571"/>
      <c r="EY194" s="227"/>
      <c r="EZ194" s="225"/>
      <c r="FA194" s="226"/>
      <c r="FB194" s="571"/>
      <c r="FC194" s="227"/>
      <c r="FD194" s="225"/>
      <c r="FE194" s="226"/>
      <c r="FF194" s="571"/>
      <c r="FG194" s="227"/>
      <c r="FH194" s="225"/>
      <c r="FI194" s="226"/>
      <c r="FJ194" s="571"/>
      <c r="FK194" s="227"/>
      <c r="FL194" s="225"/>
      <c r="FM194" s="226"/>
      <c r="FN194" s="571"/>
      <c r="FO194" s="227"/>
      <c r="FP194" s="225"/>
      <c r="FQ194" s="226"/>
      <c r="FR194" s="571"/>
      <c r="FS194" s="227"/>
      <c r="FT194" s="225"/>
      <c r="FU194" s="226"/>
      <c r="FV194" s="571"/>
      <c r="FW194" s="227"/>
      <c r="FX194" s="225"/>
      <c r="FY194" s="226"/>
      <c r="FZ194" s="571"/>
      <c r="GA194" s="227"/>
      <c r="GB194" s="225"/>
      <c r="GC194" s="226"/>
      <c r="GD194" s="571"/>
      <c r="GE194" s="227"/>
      <c r="GF194" s="225"/>
      <c r="GG194" s="226"/>
      <c r="GH194" s="571"/>
      <c r="GI194" s="227"/>
      <c r="GJ194" s="225" t="s">
        <v>366</v>
      </c>
      <c r="GK194" s="226" t="s">
        <v>1394</v>
      </c>
      <c r="GL194" s="571" t="s">
        <v>447</v>
      </c>
      <c r="GM194" s="227">
        <v>314</v>
      </c>
      <c r="GN194" s="225" t="s">
        <v>368</v>
      </c>
      <c r="GO194" s="226" t="s">
        <v>1328</v>
      </c>
      <c r="GP194" s="571" t="s">
        <v>570</v>
      </c>
      <c r="GQ194" s="227">
        <v>903</v>
      </c>
      <c r="GR194" s="225"/>
      <c r="GS194" s="226"/>
      <c r="GT194" s="571"/>
      <c r="GU194" s="227"/>
      <c r="GV194" s="225"/>
      <c r="GW194" s="226"/>
      <c r="GX194" s="571"/>
      <c r="GY194" s="227"/>
      <c r="GZ194" s="225" t="s">
        <v>1362</v>
      </c>
      <c r="HA194" s="226" t="s">
        <v>1369</v>
      </c>
      <c r="HB194" s="571" t="s">
        <v>447</v>
      </c>
      <c r="HC194" s="227">
        <v>741</v>
      </c>
      <c r="HD194" s="225"/>
      <c r="HE194" s="226"/>
      <c r="HF194" s="571"/>
      <c r="HG194" s="227"/>
      <c r="HH194" s="225"/>
      <c r="HI194" s="226"/>
      <c r="HJ194" s="571"/>
      <c r="HK194" s="227"/>
      <c r="HL194" s="225"/>
      <c r="HM194" s="226"/>
      <c r="HN194" s="571"/>
      <c r="HO194" s="227"/>
      <c r="HP194" s="225"/>
      <c r="HQ194" s="226"/>
      <c r="HR194" s="571"/>
      <c r="HS194" s="227"/>
      <c r="HT194" s="225"/>
      <c r="HU194" s="226"/>
      <c r="HV194" s="293"/>
      <c r="HW194" s="227"/>
      <c r="HX194" s="225"/>
      <c r="HY194" s="226"/>
      <c r="HZ194" s="293"/>
      <c r="IA194" s="227"/>
      <c r="IB194" s="225"/>
      <c r="IC194" s="226"/>
      <c r="ID194" s="293"/>
      <c r="IE194" s="227"/>
      <c r="IG194" s="720"/>
      <c r="IH194" s="720"/>
      <c r="II194" s="720"/>
      <c r="IK194" s="574">
        <f t="shared" si="47"/>
        <v>903</v>
      </c>
      <c r="IL194" s="229">
        <f t="shared" si="43"/>
        <v>194</v>
      </c>
      <c r="IM194" s="224" t="str">
        <f t="shared" si="44"/>
        <v>4'37"45</v>
      </c>
      <c r="IN194" s="224" t="str">
        <f t="shared" si="45"/>
        <v>400m NL</v>
      </c>
    </row>
    <row r="195" spans="1:248" s="229" customFormat="1">
      <c r="A195" s="145" t="s">
        <v>109</v>
      </c>
      <c r="B195" s="266" t="s">
        <v>168</v>
      </c>
      <c r="C195" s="133">
        <v>1983</v>
      </c>
      <c r="D195" s="134">
        <f t="shared" si="48"/>
        <v>34</v>
      </c>
      <c r="E195" s="354" t="str">
        <f t="shared" si="49"/>
        <v>M02</v>
      </c>
      <c r="F195" s="225"/>
      <c r="G195" s="226"/>
      <c r="H195" s="571"/>
      <c r="I195" s="227"/>
      <c r="J195" s="225"/>
      <c r="K195" s="226"/>
      <c r="L195" s="571"/>
      <c r="M195" s="227"/>
      <c r="N195" s="225"/>
      <c r="O195" s="226"/>
      <c r="P195" s="571"/>
      <c r="Q195" s="227"/>
      <c r="R195" s="225"/>
      <c r="S195" s="226"/>
      <c r="T195" s="571"/>
      <c r="U195" s="227"/>
      <c r="V195" s="225"/>
      <c r="W195" s="226"/>
      <c r="X195" s="571"/>
      <c r="Y195" s="227"/>
      <c r="Z195" s="225"/>
      <c r="AA195" s="226"/>
      <c r="AB195" s="571"/>
      <c r="AC195" s="227"/>
      <c r="AD195" s="225"/>
      <c r="AE195" s="226"/>
      <c r="AF195" s="571"/>
      <c r="AG195" s="227"/>
      <c r="AH195" s="225"/>
      <c r="AI195" s="226"/>
      <c r="AJ195" s="571"/>
      <c r="AK195" s="227"/>
      <c r="AL195" s="225" t="s">
        <v>369</v>
      </c>
      <c r="AM195" s="226" t="s">
        <v>808</v>
      </c>
      <c r="AN195" s="571" t="s">
        <v>570</v>
      </c>
      <c r="AO195" s="227">
        <v>557</v>
      </c>
      <c r="AP195" s="225"/>
      <c r="AQ195" s="226"/>
      <c r="AR195" s="571"/>
      <c r="AS195" s="227"/>
      <c r="AT195" s="225"/>
      <c r="AU195" s="226"/>
      <c r="AV195" s="571"/>
      <c r="AW195" s="227"/>
      <c r="AX195" s="225"/>
      <c r="AY195" s="226"/>
      <c r="AZ195" s="571"/>
      <c r="BA195" s="227"/>
      <c r="BB195" s="225"/>
      <c r="BC195" s="226"/>
      <c r="BD195" s="571"/>
      <c r="BE195" s="227"/>
      <c r="BF195" s="266">
        <f t="shared" si="46"/>
        <v>35</v>
      </c>
      <c r="BG195" s="354" t="str">
        <f t="shared" si="50"/>
        <v>M03</v>
      </c>
      <c r="BH195" s="225"/>
      <c r="BI195" s="226"/>
      <c r="BJ195" s="571"/>
      <c r="BK195" s="227"/>
      <c r="BL195" s="225"/>
      <c r="BM195" s="226"/>
      <c r="BN195" s="571"/>
      <c r="BO195" s="227"/>
      <c r="BP195" s="225"/>
      <c r="BQ195" s="226"/>
      <c r="BR195" s="571"/>
      <c r="BS195" s="227"/>
      <c r="BT195" s="225"/>
      <c r="BU195" s="226"/>
      <c r="BV195" s="571"/>
      <c r="BW195" s="227"/>
      <c r="BX195" s="225"/>
      <c r="BY195" s="226"/>
      <c r="BZ195" s="571"/>
      <c r="CA195" s="227"/>
      <c r="CB195" s="225"/>
      <c r="CC195" s="226"/>
      <c r="CD195" s="571"/>
      <c r="CE195" s="227"/>
      <c r="CF195" s="225"/>
      <c r="CG195" s="226"/>
      <c r="CH195" s="571"/>
      <c r="CI195" s="227"/>
      <c r="CJ195" s="225"/>
      <c r="CK195" s="226"/>
      <c r="CL195" s="571"/>
      <c r="CM195" s="227"/>
      <c r="CN195" s="225" t="s">
        <v>369</v>
      </c>
      <c r="CO195" s="226" t="s">
        <v>1013</v>
      </c>
      <c r="CP195" s="571" t="s">
        <v>447</v>
      </c>
      <c r="CQ195" s="227">
        <v>868</v>
      </c>
      <c r="CR195" s="225"/>
      <c r="CS195" s="226"/>
      <c r="CT195" s="571"/>
      <c r="CU195" s="227"/>
      <c r="CV195" s="225"/>
      <c r="CW195" s="226"/>
      <c r="CX195" s="571"/>
      <c r="CY195" s="227"/>
      <c r="CZ195" s="225" t="s">
        <v>366</v>
      </c>
      <c r="DA195" s="226" t="s">
        <v>1096</v>
      </c>
      <c r="DB195" s="571" t="s">
        <v>570</v>
      </c>
      <c r="DC195" s="227">
        <v>313</v>
      </c>
      <c r="DD195" s="225"/>
      <c r="DE195" s="226"/>
      <c r="DF195" s="571"/>
      <c r="DG195" s="227"/>
      <c r="DH195" s="225"/>
      <c r="DI195" s="226"/>
      <c r="DJ195" s="571"/>
      <c r="DK195" s="227"/>
      <c r="DL195" s="225"/>
      <c r="DM195" s="226"/>
      <c r="DN195" s="571"/>
      <c r="DO195" s="227"/>
      <c r="DP195" s="225"/>
      <c r="DQ195" s="226"/>
      <c r="DR195" s="571"/>
      <c r="DS195" s="227"/>
      <c r="DT195" s="225"/>
      <c r="DU195" s="226"/>
      <c r="DV195" s="571"/>
      <c r="DW195" s="227"/>
      <c r="DX195" s="225"/>
      <c r="DY195" s="226"/>
      <c r="DZ195" s="571"/>
      <c r="EA195" s="227"/>
      <c r="EB195" s="225"/>
      <c r="EC195" s="226"/>
      <c r="ED195" s="571"/>
      <c r="EE195" s="227"/>
      <c r="EF195" s="225"/>
      <c r="EG195" s="226"/>
      <c r="EH195" s="571"/>
      <c r="EI195" s="227"/>
      <c r="EJ195" s="225"/>
      <c r="EK195" s="226"/>
      <c r="EL195" s="571"/>
      <c r="EM195" s="227"/>
      <c r="EN195" s="225"/>
      <c r="EO195" s="226"/>
      <c r="EP195" s="571"/>
      <c r="EQ195" s="227"/>
      <c r="ER195" s="225"/>
      <c r="ES195" s="226"/>
      <c r="ET195" s="571"/>
      <c r="EU195" s="227"/>
      <c r="EV195" s="225"/>
      <c r="EW195" s="226"/>
      <c r="EX195" s="571"/>
      <c r="EY195" s="227"/>
      <c r="EZ195" s="225"/>
      <c r="FA195" s="226"/>
      <c r="FB195" s="571"/>
      <c r="FC195" s="227"/>
      <c r="FD195" s="225"/>
      <c r="FE195" s="226"/>
      <c r="FF195" s="571"/>
      <c r="FG195" s="227"/>
      <c r="FH195" s="225"/>
      <c r="FI195" s="226"/>
      <c r="FJ195" s="571"/>
      <c r="FK195" s="227"/>
      <c r="FL195" s="225"/>
      <c r="FM195" s="226"/>
      <c r="FN195" s="571"/>
      <c r="FO195" s="227"/>
      <c r="FP195" s="225"/>
      <c r="FQ195" s="226"/>
      <c r="FR195" s="571"/>
      <c r="FS195" s="227"/>
      <c r="FT195" s="225"/>
      <c r="FU195" s="226"/>
      <c r="FV195" s="571"/>
      <c r="FW195" s="227"/>
      <c r="FX195" s="225"/>
      <c r="FY195" s="226"/>
      <c r="FZ195" s="571"/>
      <c r="GA195" s="227"/>
      <c r="GB195" s="225"/>
      <c r="GC195" s="226"/>
      <c r="GD195" s="571"/>
      <c r="GE195" s="227"/>
      <c r="GF195" s="225"/>
      <c r="GG195" s="226"/>
      <c r="GH195" s="571"/>
      <c r="GI195" s="227"/>
      <c r="GJ195" s="225" t="s">
        <v>82</v>
      </c>
      <c r="GK195" s="226" t="s">
        <v>1392</v>
      </c>
      <c r="GL195" s="571" t="s">
        <v>570</v>
      </c>
      <c r="GM195" s="227">
        <v>482</v>
      </c>
      <c r="GN195" s="225" t="s">
        <v>365</v>
      </c>
      <c r="GO195" s="226" t="s">
        <v>1325</v>
      </c>
      <c r="GP195" s="571" t="s">
        <v>596</v>
      </c>
      <c r="GQ195" s="227">
        <v>766</v>
      </c>
      <c r="GR195" s="225"/>
      <c r="GS195" s="226"/>
      <c r="GT195" s="571"/>
      <c r="GU195" s="227"/>
      <c r="GV195" s="225"/>
      <c r="GW195" s="226"/>
      <c r="GX195" s="571"/>
      <c r="GY195" s="227"/>
      <c r="GZ195" s="225" t="s">
        <v>368</v>
      </c>
      <c r="HA195" s="226" t="s">
        <v>1368</v>
      </c>
      <c r="HB195" s="571" t="s">
        <v>596</v>
      </c>
      <c r="HC195" s="227">
        <v>733</v>
      </c>
      <c r="HD195" s="225"/>
      <c r="HE195" s="226"/>
      <c r="HF195" s="571"/>
      <c r="HG195" s="227"/>
      <c r="HH195" s="225"/>
      <c r="HI195" s="226"/>
      <c r="HJ195" s="571"/>
      <c r="HK195" s="227"/>
      <c r="HL195" s="225"/>
      <c r="HM195" s="226"/>
      <c r="HN195" s="571"/>
      <c r="HO195" s="227"/>
      <c r="HP195" s="225"/>
      <c r="HQ195" s="226"/>
      <c r="HR195" s="571"/>
      <c r="HS195" s="227"/>
      <c r="HT195" s="225"/>
      <c r="HU195" s="226"/>
      <c r="HV195" s="293"/>
      <c r="HW195" s="227"/>
      <c r="HX195" s="225"/>
      <c r="HY195" s="226"/>
      <c r="HZ195" s="293"/>
      <c r="IA195" s="227"/>
      <c r="IB195" s="225"/>
      <c r="IC195" s="226"/>
      <c r="ID195" s="293"/>
      <c r="IE195" s="227"/>
      <c r="IG195" s="720"/>
      <c r="IH195" s="720"/>
      <c r="II195" s="720"/>
      <c r="IK195" s="574">
        <f t="shared" si="47"/>
        <v>868</v>
      </c>
      <c r="IL195" s="229">
        <f t="shared" si="43"/>
        <v>90</v>
      </c>
      <c r="IM195" s="224" t="str">
        <f t="shared" si="44"/>
        <v>30"75</v>
      </c>
      <c r="IN195" s="224" t="str">
        <f t="shared" si="45"/>
        <v>50m PAP</v>
      </c>
    </row>
    <row r="196" spans="1:248" s="229" customFormat="1">
      <c r="A196" s="145" t="s">
        <v>109</v>
      </c>
      <c r="B196" s="266" t="s">
        <v>168</v>
      </c>
      <c r="C196" s="133">
        <v>1983</v>
      </c>
      <c r="D196" s="134">
        <f t="shared" si="48"/>
        <v>34</v>
      </c>
      <c r="E196" s="354" t="str">
        <f t="shared" si="49"/>
        <v>M02</v>
      </c>
      <c r="F196" s="225"/>
      <c r="G196" s="226"/>
      <c r="H196" s="571"/>
      <c r="I196" s="227"/>
      <c r="J196" s="225"/>
      <c r="K196" s="226"/>
      <c r="L196" s="571"/>
      <c r="M196" s="227"/>
      <c r="N196" s="225"/>
      <c r="O196" s="226"/>
      <c r="P196" s="571"/>
      <c r="Q196" s="227"/>
      <c r="R196" s="225"/>
      <c r="S196" s="226"/>
      <c r="T196" s="571"/>
      <c r="U196" s="227"/>
      <c r="V196" s="225"/>
      <c r="W196" s="226"/>
      <c r="X196" s="571"/>
      <c r="Y196" s="227"/>
      <c r="Z196" s="225"/>
      <c r="AA196" s="226"/>
      <c r="AB196" s="571"/>
      <c r="AC196" s="227"/>
      <c r="AD196" s="225"/>
      <c r="AE196" s="226"/>
      <c r="AF196" s="571"/>
      <c r="AG196" s="227"/>
      <c r="AH196" s="225"/>
      <c r="AI196" s="226"/>
      <c r="AJ196" s="571"/>
      <c r="AK196" s="227"/>
      <c r="AL196" s="225" t="s">
        <v>371</v>
      </c>
      <c r="AM196" s="226" t="s">
        <v>807</v>
      </c>
      <c r="AN196" s="571" t="s">
        <v>570</v>
      </c>
      <c r="AO196" s="227">
        <v>317</v>
      </c>
      <c r="AP196" s="225"/>
      <c r="AQ196" s="226"/>
      <c r="AR196" s="571"/>
      <c r="AS196" s="227"/>
      <c r="AT196" s="225"/>
      <c r="AU196" s="226"/>
      <c r="AV196" s="571"/>
      <c r="AW196" s="227"/>
      <c r="AX196" s="225"/>
      <c r="AY196" s="226"/>
      <c r="AZ196" s="571"/>
      <c r="BA196" s="227"/>
      <c r="BB196" s="225"/>
      <c r="BC196" s="226"/>
      <c r="BD196" s="571"/>
      <c r="BE196" s="227"/>
      <c r="BF196" s="266">
        <f t="shared" si="46"/>
        <v>35</v>
      </c>
      <c r="BG196" s="354" t="str">
        <f t="shared" si="50"/>
        <v>M03</v>
      </c>
      <c r="BH196" s="225"/>
      <c r="BI196" s="226"/>
      <c r="BJ196" s="571"/>
      <c r="BK196" s="227"/>
      <c r="BL196" s="225"/>
      <c r="BM196" s="226"/>
      <c r="BN196" s="571"/>
      <c r="BO196" s="227"/>
      <c r="BP196" s="225"/>
      <c r="BQ196" s="226"/>
      <c r="BR196" s="571"/>
      <c r="BS196" s="227"/>
      <c r="BT196" s="225"/>
      <c r="BU196" s="226"/>
      <c r="BV196" s="571"/>
      <c r="BW196" s="227"/>
      <c r="BX196" s="225"/>
      <c r="BY196" s="226"/>
      <c r="BZ196" s="571"/>
      <c r="CA196" s="227"/>
      <c r="CB196" s="225"/>
      <c r="CC196" s="226"/>
      <c r="CD196" s="571"/>
      <c r="CE196" s="227"/>
      <c r="CF196" s="225"/>
      <c r="CG196" s="226"/>
      <c r="CH196" s="571"/>
      <c r="CI196" s="227"/>
      <c r="CJ196" s="225"/>
      <c r="CK196" s="226"/>
      <c r="CL196" s="571"/>
      <c r="CM196" s="227"/>
      <c r="CN196" s="225" t="s">
        <v>371</v>
      </c>
      <c r="CO196" s="226" t="s">
        <v>1014</v>
      </c>
      <c r="CP196" s="571" t="s">
        <v>570</v>
      </c>
      <c r="CQ196" s="227">
        <v>809</v>
      </c>
      <c r="CR196" s="225"/>
      <c r="CS196" s="226"/>
      <c r="CT196" s="571"/>
      <c r="CU196" s="227"/>
      <c r="CV196" s="225"/>
      <c r="CW196" s="226"/>
      <c r="CX196" s="571"/>
      <c r="CY196" s="227"/>
      <c r="CZ196" s="225" t="s">
        <v>83</v>
      </c>
      <c r="DA196" s="226" t="s">
        <v>1095</v>
      </c>
      <c r="DB196" s="571" t="s">
        <v>570</v>
      </c>
      <c r="DC196" s="227">
        <v>414</v>
      </c>
      <c r="DD196" s="225"/>
      <c r="DE196" s="226"/>
      <c r="DF196" s="571"/>
      <c r="DG196" s="227"/>
      <c r="DH196" s="225"/>
      <c r="DI196" s="226"/>
      <c r="DJ196" s="571"/>
      <c r="DK196" s="227"/>
      <c r="DL196" s="225"/>
      <c r="DM196" s="226"/>
      <c r="DN196" s="571"/>
      <c r="DO196" s="227"/>
      <c r="DP196" s="225"/>
      <c r="DQ196" s="226"/>
      <c r="DR196" s="571"/>
      <c r="DS196" s="227"/>
      <c r="DT196" s="225"/>
      <c r="DU196" s="226"/>
      <c r="DV196" s="571"/>
      <c r="DW196" s="227"/>
      <c r="DX196" s="225"/>
      <c r="DY196" s="226"/>
      <c r="DZ196" s="571"/>
      <c r="EA196" s="227"/>
      <c r="EB196" s="225"/>
      <c r="EC196" s="226"/>
      <c r="ED196" s="571"/>
      <c r="EE196" s="227"/>
      <c r="EF196" s="225"/>
      <c r="EG196" s="226"/>
      <c r="EH196" s="571"/>
      <c r="EI196" s="227"/>
      <c r="EJ196" s="225"/>
      <c r="EK196" s="226"/>
      <c r="EL196" s="571"/>
      <c r="EM196" s="227"/>
      <c r="EN196" s="225"/>
      <c r="EO196" s="226"/>
      <c r="EP196" s="571"/>
      <c r="EQ196" s="227"/>
      <c r="ER196" s="225"/>
      <c r="ES196" s="226"/>
      <c r="ET196" s="571"/>
      <c r="EU196" s="227"/>
      <c r="EV196" s="225"/>
      <c r="EW196" s="226"/>
      <c r="EX196" s="571"/>
      <c r="EY196" s="227"/>
      <c r="EZ196" s="225"/>
      <c r="FA196" s="226"/>
      <c r="FB196" s="571"/>
      <c r="FC196" s="227"/>
      <c r="FD196" s="225"/>
      <c r="FE196" s="226"/>
      <c r="FF196" s="571"/>
      <c r="FG196" s="227"/>
      <c r="FH196" s="225"/>
      <c r="FI196" s="226"/>
      <c r="FJ196" s="571"/>
      <c r="FK196" s="227"/>
      <c r="FL196" s="225"/>
      <c r="FM196" s="226"/>
      <c r="FN196" s="571"/>
      <c r="FO196" s="227"/>
      <c r="FP196" s="225"/>
      <c r="FQ196" s="226"/>
      <c r="FR196" s="571"/>
      <c r="FS196" s="227"/>
      <c r="FT196" s="225"/>
      <c r="FU196" s="226"/>
      <c r="FV196" s="571"/>
      <c r="FW196" s="227"/>
      <c r="FX196" s="225"/>
      <c r="FY196" s="226"/>
      <c r="FZ196" s="571"/>
      <c r="GA196" s="227"/>
      <c r="GB196" s="225"/>
      <c r="GC196" s="226"/>
      <c r="GD196" s="571"/>
      <c r="GE196" s="227"/>
      <c r="GF196" s="225"/>
      <c r="GG196" s="226"/>
      <c r="GH196" s="571"/>
      <c r="GI196" s="227"/>
      <c r="GJ196" s="225" t="s">
        <v>372</v>
      </c>
      <c r="GK196" s="226" t="s">
        <v>1391</v>
      </c>
      <c r="GL196" s="571" t="s">
        <v>570</v>
      </c>
      <c r="GM196" s="227">
        <v>443</v>
      </c>
      <c r="GN196" s="225" t="s">
        <v>82</v>
      </c>
      <c r="GO196" s="226" t="s">
        <v>1330</v>
      </c>
      <c r="GP196" s="571" t="s">
        <v>596</v>
      </c>
      <c r="GQ196" s="227">
        <v>784</v>
      </c>
      <c r="GR196" s="225"/>
      <c r="GS196" s="226"/>
      <c r="GT196" s="571"/>
      <c r="GU196" s="227"/>
      <c r="GV196" s="225"/>
      <c r="GW196" s="226"/>
      <c r="GX196" s="571"/>
      <c r="GY196" s="227"/>
      <c r="GZ196" s="225" t="s">
        <v>1363</v>
      </c>
      <c r="HA196" s="226" t="s">
        <v>1367</v>
      </c>
      <c r="HB196" s="571" t="s">
        <v>447</v>
      </c>
      <c r="HC196" s="227">
        <v>571</v>
      </c>
      <c r="HD196" s="225"/>
      <c r="HE196" s="226"/>
      <c r="HF196" s="571"/>
      <c r="HG196" s="227"/>
      <c r="HH196" s="225"/>
      <c r="HI196" s="226"/>
      <c r="HJ196" s="571"/>
      <c r="HK196" s="227"/>
      <c r="HL196" s="225"/>
      <c r="HM196" s="226"/>
      <c r="HN196" s="571"/>
      <c r="HO196" s="227"/>
      <c r="HP196" s="225"/>
      <c r="HQ196" s="226"/>
      <c r="HR196" s="571"/>
      <c r="HS196" s="227"/>
      <c r="HT196" s="225"/>
      <c r="HU196" s="226"/>
      <c r="HV196" s="293"/>
      <c r="HW196" s="227"/>
      <c r="HX196" s="225"/>
      <c r="HY196" s="226"/>
      <c r="HZ196" s="293"/>
      <c r="IA196" s="227"/>
      <c r="IB196" s="225"/>
      <c r="IC196" s="226"/>
      <c r="ID196" s="293"/>
      <c r="IE196" s="227"/>
      <c r="IG196" s="720"/>
      <c r="IH196" s="720"/>
      <c r="II196" s="720"/>
      <c r="IK196" s="574">
        <f t="shared" si="47"/>
        <v>809</v>
      </c>
      <c r="IL196" s="229">
        <f t="shared" ref="IL196:IL251" si="51">IF(ISERROR(MATCH(IK196,F196:IE196,0)),"",MATCH(IK196,F196:IE196,0))</f>
        <v>90</v>
      </c>
      <c r="IM196" s="224" t="str">
        <f t="shared" ref="IM196:IM251" si="52">IF(ISERROR(INDEX(F196:IE196,1,IL196-2)),"",INDEX(F196:IE196,1,IL196-2))</f>
        <v>1'13"90</v>
      </c>
      <c r="IN196" s="224" t="str">
        <f t="shared" ref="IN196:IN251" si="53">IF(ISERROR(INDEX(F196:IE196,1,IL196-3)),"",INDEX(F196:IE196,1,IL196-3))</f>
        <v>100m 4N</v>
      </c>
    </row>
    <row r="197" spans="1:248" s="229" customFormat="1">
      <c r="A197" s="145" t="s">
        <v>109</v>
      </c>
      <c r="B197" s="266" t="s">
        <v>168</v>
      </c>
      <c r="C197" s="133">
        <v>1983</v>
      </c>
      <c r="D197" s="134">
        <f t="shared" si="48"/>
        <v>34</v>
      </c>
      <c r="E197" s="354" t="str">
        <f t="shared" si="49"/>
        <v>M02</v>
      </c>
      <c r="F197" s="225"/>
      <c r="G197" s="226"/>
      <c r="H197" s="571"/>
      <c r="I197" s="227"/>
      <c r="J197" s="225"/>
      <c r="K197" s="226"/>
      <c r="L197" s="571"/>
      <c r="M197" s="227"/>
      <c r="N197" s="225"/>
      <c r="O197" s="226"/>
      <c r="P197" s="571"/>
      <c r="Q197" s="227"/>
      <c r="R197" s="225"/>
      <c r="S197" s="226"/>
      <c r="T197" s="571"/>
      <c r="U197" s="227"/>
      <c r="V197" s="225"/>
      <c r="W197" s="226"/>
      <c r="X197" s="571"/>
      <c r="Y197" s="227"/>
      <c r="Z197" s="225"/>
      <c r="AA197" s="226"/>
      <c r="AB197" s="571"/>
      <c r="AC197" s="227"/>
      <c r="AD197" s="225"/>
      <c r="AE197" s="226"/>
      <c r="AF197" s="571"/>
      <c r="AG197" s="227"/>
      <c r="AH197" s="225"/>
      <c r="AI197" s="226"/>
      <c r="AJ197" s="571"/>
      <c r="AK197" s="227"/>
      <c r="AL197" s="225"/>
      <c r="AM197" s="226"/>
      <c r="AN197" s="571"/>
      <c r="AO197" s="227"/>
      <c r="AP197" s="225"/>
      <c r="AQ197" s="226"/>
      <c r="AR197" s="571"/>
      <c r="AS197" s="227"/>
      <c r="AT197" s="225"/>
      <c r="AU197" s="226"/>
      <c r="AV197" s="571"/>
      <c r="AW197" s="227"/>
      <c r="AX197" s="225"/>
      <c r="AY197" s="226"/>
      <c r="AZ197" s="571"/>
      <c r="BA197" s="227"/>
      <c r="BB197" s="225"/>
      <c r="BC197" s="226"/>
      <c r="BD197" s="571"/>
      <c r="BE197" s="227"/>
      <c r="BF197" s="266">
        <f t="shared" si="46"/>
        <v>35</v>
      </c>
      <c r="BG197" s="354" t="str">
        <f t="shared" si="50"/>
        <v>M03</v>
      </c>
      <c r="BH197" s="225"/>
      <c r="BI197" s="226"/>
      <c r="BJ197" s="571"/>
      <c r="BK197" s="227"/>
      <c r="BL197" s="225"/>
      <c r="BM197" s="226"/>
      <c r="BN197" s="571"/>
      <c r="BO197" s="227"/>
      <c r="BP197" s="225"/>
      <c r="BQ197" s="226"/>
      <c r="BR197" s="571"/>
      <c r="BS197" s="227"/>
      <c r="BT197" s="225"/>
      <c r="BU197" s="226"/>
      <c r="BV197" s="571"/>
      <c r="BW197" s="227"/>
      <c r="BX197" s="225"/>
      <c r="BY197" s="226"/>
      <c r="BZ197" s="571"/>
      <c r="CA197" s="227"/>
      <c r="CB197" s="225"/>
      <c r="CC197" s="226"/>
      <c r="CD197" s="571"/>
      <c r="CE197" s="227"/>
      <c r="CF197" s="225"/>
      <c r="CG197" s="226"/>
      <c r="CH197" s="571"/>
      <c r="CI197" s="227"/>
      <c r="CJ197" s="225"/>
      <c r="CK197" s="226"/>
      <c r="CL197" s="571"/>
      <c r="CM197" s="227"/>
      <c r="CN197" s="225"/>
      <c r="CO197" s="226"/>
      <c r="CP197" s="571"/>
      <c r="CQ197" s="227"/>
      <c r="CR197" s="225"/>
      <c r="CS197" s="226"/>
      <c r="CT197" s="571"/>
      <c r="CU197" s="227"/>
      <c r="CV197" s="225"/>
      <c r="CW197" s="226"/>
      <c r="CX197" s="571"/>
      <c r="CY197" s="227"/>
      <c r="CZ197" s="225" t="s">
        <v>372</v>
      </c>
      <c r="DA197" s="226" t="s">
        <v>1094</v>
      </c>
      <c r="DB197" s="571" t="s">
        <v>570</v>
      </c>
      <c r="DC197" s="227">
        <v>484</v>
      </c>
      <c r="DD197" s="225"/>
      <c r="DE197" s="226"/>
      <c r="DF197" s="571"/>
      <c r="DG197" s="227"/>
      <c r="DH197" s="225"/>
      <c r="DI197" s="226"/>
      <c r="DJ197" s="571"/>
      <c r="DK197" s="227"/>
      <c r="DL197" s="225"/>
      <c r="DM197" s="226"/>
      <c r="DN197" s="571"/>
      <c r="DO197" s="227"/>
      <c r="DP197" s="225"/>
      <c r="DQ197" s="226"/>
      <c r="DR197" s="571"/>
      <c r="DS197" s="227"/>
      <c r="DT197" s="225"/>
      <c r="DU197" s="226"/>
      <c r="DV197" s="571"/>
      <c r="DW197" s="227"/>
      <c r="DX197" s="225"/>
      <c r="DY197" s="226"/>
      <c r="DZ197" s="571"/>
      <c r="EA197" s="227"/>
      <c r="EB197" s="225"/>
      <c r="EC197" s="226"/>
      <c r="ED197" s="571"/>
      <c r="EE197" s="227"/>
      <c r="EF197" s="225"/>
      <c r="EG197" s="226"/>
      <c r="EH197" s="571"/>
      <c r="EI197" s="227"/>
      <c r="EJ197" s="225"/>
      <c r="EK197" s="226"/>
      <c r="EL197" s="571"/>
      <c r="EM197" s="227"/>
      <c r="EN197" s="225"/>
      <c r="EO197" s="226"/>
      <c r="EP197" s="571"/>
      <c r="EQ197" s="227"/>
      <c r="ER197" s="225"/>
      <c r="ES197" s="226"/>
      <c r="ET197" s="571"/>
      <c r="EU197" s="227"/>
      <c r="EV197" s="225"/>
      <c r="EW197" s="226"/>
      <c r="EX197" s="571"/>
      <c r="EY197" s="227"/>
      <c r="EZ197" s="225"/>
      <c r="FA197" s="226"/>
      <c r="FB197" s="571"/>
      <c r="FC197" s="227"/>
      <c r="FD197" s="225"/>
      <c r="FE197" s="226"/>
      <c r="FF197" s="571"/>
      <c r="FG197" s="227"/>
      <c r="FH197" s="225"/>
      <c r="FI197" s="226"/>
      <c r="FJ197" s="571"/>
      <c r="FK197" s="227"/>
      <c r="FL197" s="225"/>
      <c r="FM197" s="226"/>
      <c r="FN197" s="571"/>
      <c r="FO197" s="227"/>
      <c r="FP197" s="225"/>
      <c r="FQ197" s="226"/>
      <c r="FR197" s="571"/>
      <c r="FS197" s="227"/>
      <c r="FT197" s="225"/>
      <c r="FU197" s="226"/>
      <c r="FV197" s="571"/>
      <c r="FW197" s="227"/>
      <c r="FX197" s="225"/>
      <c r="FY197" s="226"/>
      <c r="FZ197" s="571"/>
      <c r="GA197" s="227"/>
      <c r="GB197" s="225"/>
      <c r="GC197" s="226"/>
      <c r="GD197" s="571"/>
      <c r="GE197" s="227"/>
      <c r="GF197" s="225"/>
      <c r="GG197" s="226"/>
      <c r="GH197" s="571"/>
      <c r="GI197" s="227"/>
      <c r="GJ197" s="225" t="s">
        <v>371</v>
      </c>
      <c r="GK197" s="226" t="s">
        <v>1390</v>
      </c>
      <c r="GL197" s="571" t="s">
        <v>570</v>
      </c>
      <c r="GM197" s="227">
        <v>480</v>
      </c>
      <c r="GN197" s="225" t="s">
        <v>369</v>
      </c>
      <c r="GO197" s="226" t="s">
        <v>1327</v>
      </c>
      <c r="GP197" s="571" t="s">
        <v>570</v>
      </c>
      <c r="GQ197" s="227">
        <v>925</v>
      </c>
      <c r="GR197" s="225"/>
      <c r="GS197" s="226"/>
      <c r="GT197" s="571"/>
      <c r="GU197" s="227"/>
      <c r="GV197" s="225"/>
      <c r="GW197" s="226"/>
      <c r="GX197" s="571"/>
      <c r="GY197" s="227"/>
      <c r="GZ197" s="225" t="s">
        <v>372</v>
      </c>
      <c r="HA197" s="226" t="s">
        <v>1365</v>
      </c>
      <c r="HB197" s="571" t="s">
        <v>447</v>
      </c>
      <c r="HC197" s="227">
        <v>544</v>
      </c>
      <c r="HD197" s="225"/>
      <c r="HE197" s="226"/>
      <c r="HF197" s="571"/>
      <c r="HG197" s="227"/>
      <c r="HH197" s="225"/>
      <c r="HI197" s="226"/>
      <c r="HJ197" s="571"/>
      <c r="HK197" s="227"/>
      <c r="HL197" s="225"/>
      <c r="HM197" s="226"/>
      <c r="HN197" s="571"/>
      <c r="HO197" s="227"/>
      <c r="HP197" s="225"/>
      <c r="HQ197" s="226"/>
      <c r="HR197" s="571"/>
      <c r="HS197" s="227"/>
      <c r="HT197" s="225"/>
      <c r="HU197" s="226"/>
      <c r="HV197" s="293"/>
      <c r="HW197" s="227"/>
      <c r="HX197" s="225"/>
      <c r="HY197" s="226"/>
      <c r="HZ197" s="293"/>
      <c r="IA197" s="227"/>
      <c r="IB197" s="225"/>
      <c r="IC197" s="226"/>
      <c r="ID197" s="293"/>
      <c r="IE197" s="227"/>
      <c r="IG197" s="720"/>
      <c r="IH197" s="720"/>
      <c r="II197" s="720"/>
      <c r="IK197" s="574">
        <f t="shared" si="47"/>
        <v>925</v>
      </c>
      <c r="IL197" s="229">
        <f t="shared" si="51"/>
        <v>194</v>
      </c>
      <c r="IM197" s="224" t="str">
        <f t="shared" si="52"/>
        <v>29"55</v>
      </c>
      <c r="IN197" s="224" t="str">
        <f t="shared" si="53"/>
        <v>50m PAP</v>
      </c>
    </row>
    <row r="198" spans="1:248" s="229" customFormat="1">
      <c r="A198" s="145" t="s">
        <v>109</v>
      </c>
      <c r="B198" s="266" t="s">
        <v>168</v>
      </c>
      <c r="C198" s="133">
        <v>1983</v>
      </c>
      <c r="D198" s="134">
        <f t="shared" si="48"/>
        <v>34</v>
      </c>
      <c r="E198" s="354" t="str">
        <f t="shared" si="49"/>
        <v>M02</v>
      </c>
      <c r="F198" s="225"/>
      <c r="G198" s="226"/>
      <c r="H198" s="571"/>
      <c r="I198" s="227"/>
      <c r="J198" s="225"/>
      <c r="K198" s="226"/>
      <c r="L198" s="571"/>
      <c r="M198" s="227"/>
      <c r="N198" s="225"/>
      <c r="O198" s="226"/>
      <c r="P198" s="571"/>
      <c r="Q198" s="227"/>
      <c r="R198" s="225"/>
      <c r="S198" s="226"/>
      <c r="T198" s="571"/>
      <c r="U198" s="227"/>
      <c r="V198" s="225"/>
      <c r="W198" s="226"/>
      <c r="X198" s="571"/>
      <c r="Y198" s="227"/>
      <c r="Z198" s="225"/>
      <c r="AA198" s="226"/>
      <c r="AB198" s="571"/>
      <c r="AC198" s="227"/>
      <c r="AD198" s="225"/>
      <c r="AE198" s="226"/>
      <c r="AF198" s="571"/>
      <c r="AG198" s="227"/>
      <c r="AH198" s="225"/>
      <c r="AI198" s="226"/>
      <c r="AJ198" s="571"/>
      <c r="AK198" s="227"/>
      <c r="AL198" s="225"/>
      <c r="AM198" s="226"/>
      <c r="AN198" s="571"/>
      <c r="AO198" s="227"/>
      <c r="AP198" s="225"/>
      <c r="AQ198" s="226"/>
      <c r="AR198" s="571"/>
      <c r="AS198" s="227"/>
      <c r="AT198" s="225"/>
      <c r="AU198" s="226"/>
      <c r="AV198" s="571"/>
      <c r="AW198" s="227"/>
      <c r="AX198" s="225"/>
      <c r="AY198" s="226"/>
      <c r="AZ198" s="571"/>
      <c r="BA198" s="227"/>
      <c r="BB198" s="225"/>
      <c r="BC198" s="226"/>
      <c r="BD198" s="571"/>
      <c r="BE198" s="227"/>
      <c r="BF198" s="266">
        <f t="shared" si="46"/>
        <v>35</v>
      </c>
      <c r="BG198" s="354" t="str">
        <f t="shared" si="50"/>
        <v>M03</v>
      </c>
      <c r="BH198" s="225"/>
      <c r="BI198" s="226"/>
      <c r="BJ198" s="571"/>
      <c r="BK198" s="227"/>
      <c r="BL198" s="225"/>
      <c r="BM198" s="226"/>
      <c r="BN198" s="571"/>
      <c r="BO198" s="227"/>
      <c r="BP198" s="225"/>
      <c r="BQ198" s="226"/>
      <c r="BR198" s="571"/>
      <c r="BS198" s="227"/>
      <c r="BT198" s="225"/>
      <c r="BU198" s="226"/>
      <c r="BV198" s="571"/>
      <c r="BW198" s="227"/>
      <c r="BX198" s="225"/>
      <c r="BY198" s="226"/>
      <c r="BZ198" s="571"/>
      <c r="CA198" s="227"/>
      <c r="CB198" s="225"/>
      <c r="CC198" s="226"/>
      <c r="CD198" s="571"/>
      <c r="CE198" s="227"/>
      <c r="CF198" s="225"/>
      <c r="CG198" s="226"/>
      <c r="CH198" s="571"/>
      <c r="CI198" s="227"/>
      <c r="CJ198" s="225"/>
      <c r="CK198" s="226"/>
      <c r="CL198" s="571"/>
      <c r="CM198" s="227"/>
      <c r="CN198" s="225"/>
      <c r="CO198" s="226"/>
      <c r="CP198" s="571"/>
      <c r="CQ198" s="227"/>
      <c r="CR198" s="225"/>
      <c r="CS198" s="226"/>
      <c r="CT198" s="571"/>
      <c r="CU198" s="227"/>
      <c r="CV198" s="225"/>
      <c r="CW198" s="226"/>
      <c r="CX198" s="571"/>
      <c r="CY198" s="227"/>
      <c r="CZ198" s="225"/>
      <c r="DA198" s="226"/>
      <c r="DB198" s="571"/>
      <c r="DC198" s="227"/>
      <c r="DD198" s="225"/>
      <c r="DE198" s="226"/>
      <c r="DF198" s="571"/>
      <c r="DG198" s="227"/>
      <c r="DH198" s="225"/>
      <c r="DI198" s="226"/>
      <c r="DJ198" s="571"/>
      <c r="DK198" s="227"/>
      <c r="DL198" s="225"/>
      <c r="DM198" s="226"/>
      <c r="DN198" s="571"/>
      <c r="DO198" s="227"/>
      <c r="DP198" s="225"/>
      <c r="DQ198" s="226"/>
      <c r="DR198" s="571"/>
      <c r="DS198" s="227"/>
      <c r="DT198" s="225"/>
      <c r="DU198" s="226"/>
      <c r="DV198" s="571"/>
      <c r="DW198" s="227"/>
      <c r="DX198" s="225"/>
      <c r="DY198" s="226"/>
      <c r="DZ198" s="571"/>
      <c r="EA198" s="227"/>
      <c r="EB198" s="225"/>
      <c r="EC198" s="226"/>
      <c r="ED198" s="571"/>
      <c r="EE198" s="227"/>
      <c r="EF198" s="225"/>
      <c r="EG198" s="226"/>
      <c r="EH198" s="571"/>
      <c r="EI198" s="227"/>
      <c r="EJ198" s="225"/>
      <c r="EK198" s="226"/>
      <c r="EL198" s="571"/>
      <c r="EM198" s="227"/>
      <c r="EN198" s="225"/>
      <c r="EO198" s="226"/>
      <c r="EP198" s="571"/>
      <c r="EQ198" s="227"/>
      <c r="ER198" s="225"/>
      <c r="ES198" s="226"/>
      <c r="ET198" s="571"/>
      <c r="EU198" s="227"/>
      <c r="EV198" s="225"/>
      <c r="EW198" s="226"/>
      <c r="EX198" s="571"/>
      <c r="EY198" s="227"/>
      <c r="EZ198" s="225"/>
      <c r="FA198" s="226"/>
      <c r="FB198" s="571"/>
      <c r="FC198" s="227"/>
      <c r="FD198" s="225"/>
      <c r="FE198" s="226"/>
      <c r="FF198" s="571"/>
      <c r="FG198" s="227"/>
      <c r="FH198" s="225"/>
      <c r="FI198" s="226"/>
      <c r="FJ198" s="571"/>
      <c r="FK198" s="227"/>
      <c r="FL198" s="225"/>
      <c r="FM198" s="226"/>
      <c r="FN198" s="571"/>
      <c r="FO198" s="227"/>
      <c r="FP198" s="225"/>
      <c r="FQ198" s="226"/>
      <c r="FR198" s="571"/>
      <c r="FS198" s="227"/>
      <c r="FT198" s="225"/>
      <c r="FU198" s="226"/>
      <c r="FV198" s="571"/>
      <c r="FW198" s="227"/>
      <c r="FX198" s="225"/>
      <c r="FY198" s="226"/>
      <c r="FZ198" s="571"/>
      <c r="GA198" s="227"/>
      <c r="GB198" s="225"/>
      <c r="GC198" s="226"/>
      <c r="GD198" s="571"/>
      <c r="GE198" s="227"/>
      <c r="GF198" s="225"/>
      <c r="GG198" s="226"/>
      <c r="GH198" s="571"/>
      <c r="GI198" s="227"/>
      <c r="GJ198" s="225"/>
      <c r="GK198" s="226"/>
      <c r="GL198" s="571"/>
      <c r="GM198" s="227"/>
      <c r="GN198" s="225" t="s">
        <v>372</v>
      </c>
      <c r="GO198" s="226" t="s">
        <v>533</v>
      </c>
      <c r="GP198" s="571" t="s">
        <v>447</v>
      </c>
      <c r="GQ198" s="227">
        <v>902</v>
      </c>
      <c r="GR198" s="225"/>
      <c r="GS198" s="226"/>
      <c r="GT198" s="571"/>
      <c r="GU198" s="227"/>
      <c r="GV198" s="225"/>
      <c r="GW198" s="226"/>
      <c r="GX198" s="571"/>
      <c r="GY198" s="227"/>
      <c r="GZ198" s="225"/>
      <c r="HA198" s="226"/>
      <c r="HB198" s="571"/>
      <c r="HC198" s="227"/>
      <c r="HD198" s="225"/>
      <c r="HE198" s="226"/>
      <c r="HF198" s="571"/>
      <c r="HG198" s="227"/>
      <c r="HH198" s="225"/>
      <c r="HI198" s="226"/>
      <c r="HJ198" s="571"/>
      <c r="HK198" s="227"/>
      <c r="HL198" s="225"/>
      <c r="HM198" s="226"/>
      <c r="HN198" s="571"/>
      <c r="HO198" s="227"/>
      <c r="HP198" s="225"/>
      <c r="HQ198" s="226"/>
      <c r="HR198" s="571"/>
      <c r="HS198" s="227"/>
      <c r="HT198" s="225"/>
      <c r="HU198" s="226"/>
      <c r="HV198" s="293"/>
      <c r="HW198" s="227"/>
      <c r="HX198" s="225"/>
      <c r="HY198" s="226"/>
      <c r="HZ198" s="293"/>
      <c r="IA198" s="227"/>
      <c r="IB198" s="225"/>
      <c r="IC198" s="226"/>
      <c r="ID198" s="293"/>
      <c r="IE198" s="227"/>
      <c r="IG198" s="720"/>
      <c r="IH198" s="720"/>
      <c r="II198" s="720"/>
      <c r="IK198" s="574">
        <f t="shared" si="47"/>
        <v>902</v>
      </c>
      <c r="IL198" s="229">
        <f t="shared" si="51"/>
        <v>194</v>
      </c>
      <c r="IM198" s="224" t="str">
        <f t="shared" si="52"/>
        <v>1'07"15</v>
      </c>
      <c r="IN198" s="224" t="str">
        <f t="shared" si="53"/>
        <v>100m PAP</v>
      </c>
    </row>
    <row r="199" spans="1:248" s="229" customFormat="1">
      <c r="A199" s="145" t="s">
        <v>109</v>
      </c>
      <c r="B199" s="266" t="s">
        <v>168</v>
      </c>
      <c r="C199" s="133">
        <v>1983</v>
      </c>
      <c r="D199" s="134">
        <f t="shared" si="48"/>
        <v>34</v>
      </c>
      <c r="E199" s="354" t="str">
        <f t="shared" si="49"/>
        <v>M02</v>
      </c>
      <c r="F199" s="225"/>
      <c r="G199" s="226"/>
      <c r="H199" s="571"/>
      <c r="I199" s="227"/>
      <c r="J199" s="225"/>
      <c r="K199" s="226"/>
      <c r="L199" s="571"/>
      <c r="M199" s="227"/>
      <c r="N199" s="225"/>
      <c r="O199" s="226"/>
      <c r="P199" s="571"/>
      <c r="Q199" s="227"/>
      <c r="R199" s="225"/>
      <c r="S199" s="226"/>
      <c r="T199" s="571"/>
      <c r="U199" s="227"/>
      <c r="V199" s="225"/>
      <c r="W199" s="226"/>
      <c r="X199" s="571"/>
      <c r="Y199" s="227"/>
      <c r="Z199" s="225"/>
      <c r="AA199" s="226"/>
      <c r="AB199" s="571"/>
      <c r="AC199" s="227"/>
      <c r="AD199" s="225"/>
      <c r="AE199" s="226"/>
      <c r="AF199" s="571"/>
      <c r="AG199" s="227"/>
      <c r="AH199" s="225"/>
      <c r="AI199" s="226"/>
      <c r="AJ199" s="571"/>
      <c r="AK199" s="227"/>
      <c r="AL199" s="225"/>
      <c r="AM199" s="226"/>
      <c r="AN199" s="571"/>
      <c r="AO199" s="227"/>
      <c r="AP199" s="225"/>
      <c r="AQ199" s="226"/>
      <c r="AR199" s="571"/>
      <c r="AS199" s="227"/>
      <c r="AT199" s="225"/>
      <c r="AU199" s="226"/>
      <c r="AV199" s="571"/>
      <c r="AW199" s="227"/>
      <c r="AX199" s="225"/>
      <c r="AY199" s="226"/>
      <c r="AZ199" s="571"/>
      <c r="BA199" s="227"/>
      <c r="BB199" s="225"/>
      <c r="BC199" s="226"/>
      <c r="BD199" s="571"/>
      <c r="BE199" s="227"/>
      <c r="BF199" s="266">
        <f t="shared" si="46"/>
        <v>35</v>
      </c>
      <c r="BG199" s="354" t="str">
        <f t="shared" si="50"/>
        <v>M03</v>
      </c>
      <c r="BH199" s="225"/>
      <c r="BI199" s="226"/>
      <c r="BJ199" s="571"/>
      <c r="BK199" s="227"/>
      <c r="BL199" s="225"/>
      <c r="BM199" s="226"/>
      <c r="BN199" s="571"/>
      <c r="BO199" s="227"/>
      <c r="BP199" s="225"/>
      <c r="BQ199" s="226"/>
      <c r="BR199" s="571"/>
      <c r="BS199" s="227"/>
      <c r="BT199" s="225"/>
      <c r="BU199" s="226"/>
      <c r="BV199" s="571"/>
      <c r="BW199" s="227"/>
      <c r="BX199" s="225"/>
      <c r="BY199" s="226"/>
      <c r="BZ199" s="571"/>
      <c r="CA199" s="227"/>
      <c r="CB199" s="225"/>
      <c r="CC199" s="226"/>
      <c r="CD199" s="571"/>
      <c r="CE199" s="227"/>
      <c r="CF199" s="225"/>
      <c r="CG199" s="226"/>
      <c r="CH199" s="571"/>
      <c r="CI199" s="227"/>
      <c r="CJ199" s="225"/>
      <c r="CK199" s="226"/>
      <c r="CL199" s="571"/>
      <c r="CM199" s="227"/>
      <c r="CN199" s="225"/>
      <c r="CO199" s="226"/>
      <c r="CP199" s="571"/>
      <c r="CQ199" s="227"/>
      <c r="CR199" s="225"/>
      <c r="CS199" s="226"/>
      <c r="CT199" s="571"/>
      <c r="CU199" s="227"/>
      <c r="CV199" s="225"/>
      <c r="CW199" s="226"/>
      <c r="CX199" s="571"/>
      <c r="CY199" s="227"/>
      <c r="CZ199" s="225"/>
      <c r="DA199" s="226"/>
      <c r="DB199" s="571"/>
      <c r="DC199" s="227"/>
      <c r="DD199" s="225"/>
      <c r="DE199" s="226"/>
      <c r="DF199" s="571"/>
      <c r="DG199" s="227"/>
      <c r="DH199" s="225"/>
      <c r="DI199" s="226"/>
      <c r="DJ199" s="571"/>
      <c r="DK199" s="227"/>
      <c r="DL199" s="225"/>
      <c r="DM199" s="226"/>
      <c r="DN199" s="571"/>
      <c r="DO199" s="227"/>
      <c r="DP199" s="225"/>
      <c r="DQ199" s="226"/>
      <c r="DR199" s="571"/>
      <c r="DS199" s="227"/>
      <c r="DT199" s="225"/>
      <c r="DU199" s="226"/>
      <c r="DV199" s="571"/>
      <c r="DW199" s="227"/>
      <c r="DX199" s="225"/>
      <c r="DY199" s="226"/>
      <c r="DZ199" s="571"/>
      <c r="EA199" s="227"/>
      <c r="EB199" s="225"/>
      <c r="EC199" s="226"/>
      <c r="ED199" s="571"/>
      <c r="EE199" s="227"/>
      <c r="EF199" s="225"/>
      <c r="EG199" s="226"/>
      <c r="EH199" s="571"/>
      <c r="EI199" s="227"/>
      <c r="EJ199" s="225"/>
      <c r="EK199" s="226"/>
      <c r="EL199" s="571"/>
      <c r="EM199" s="227"/>
      <c r="EN199" s="225"/>
      <c r="EO199" s="226"/>
      <c r="EP199" s="571"/>
      <c r="EQ199" s="227"/>
      <c r="ER199" s="225"/>
      <c r="ES199" s="226"/>
      <c r="ET199" s="571"/>
      <c r="EU199" s="227"/>
      <c r="EV199" s="225"/>
      <c r="EW199" s="226"/>
      <c r="EX199" s="571"/>
      <c r="EY199" s="227"/>
      <c r="EZ199" s="225"/>
      <c r="FA199" s="226"/>
      <c r="FB199" s="571"/>
      <c r="FC199" s="227"/>
      <c r="FD199" s="225"/>
      <c r="FE199" s="226"/>
      <c r="FF199" s="571"/>
      <c r="FG199" s="227"/>
      <c r="FH199" s="225"/>
      <c r="FI199" s="226"/>
      <c r="FJ199" s="571"/>
      <c r="FK199" s="227"/>
      <c r="FL199" s="225"/>
      <c r="FM199" s="226"/>
      <c r="FN199" s="571"/>
      <c r="FO199" s="227"/>
      <c r="FP199" s="225"/>
      <c r="FQ199" s="226"/>
      <c r="FR199" s="571"/>
      <c r="FS199" s="227"/>
      <c r="FT199" s="225"/>
      <c r="FU199" s="226"/>
      <c r="FV199" s="571"/>
      <c r="FW199" s="227"/>
      <c r="FX199" s="225"/>
      <c r="FY199" s="226"/>
      <c r="FZ199" s="571"/>
      <c r="GA199" s="227"/>
      <c r="GB199" s="225"/>
      <c r="GC199" s="226"/>
      <c r="GD199" s="571"/>
      <c r="GE199" s="227"/>
      <c r="GF199" s="225"/>
      <c r="GG199" s="226"/>
      <c r="GH199" s="571"/>
      <c r="GI199" s="227"/>
      <c r="GJ199" s="225"/>
      <c r="GK199" s="226"/>
      <c r="GL199" s="571"/>
      <c r="GM199" s="227"/>
      <c r="GN199" s="225" t="s">
        <v>371</v>
      </c>
      <c r="GO199" s="226" t="s">
        <v>1326</v>
      </c>
      <c r="GP199" s="571" t="s">
        <v>570</v>
      </c>
      <c r="GQ199" s="227">
        <v>842</v>
      </c>
      <c r="GR199" s="225"/>
      <c r="GS199" s="226"/>
      <c r="GT199" s="571"/>
      <c r="GU199" s="227"/>
      <c r="GV199" s="225"/>
      <c r="GW199" s="226"/>
      <c r="GX199" s="571"/>
      <c r="GY199" s="227"/>
      <c r="GZ199" s="225"/>
      <c r="HA199" s="226"/>
      <c r="HB199" s="571"/>
      <c r="HC199" s="227"/>
      <c r="HD199" s="225"/>
      <c r="HE199" s="226"/>
      <c r="HF199" s="571"/>
      <c r="HG199" s="227"/>
      <c r="HH199" s="225"/>
      <c r="HI199" s="226"/>
      <c r="HJ199" s="571"/>
      <c r="HK199" s="227"/>
      <c r="HL199" s="225"/>
      <c r="HM199" s="226"/>
      <c r="HN199" s="571"/>
      <c r="HO199" s="227"/>
      <c r="HP199" s="225"/>
      <c r="HQ199" s="226"/>
      <c r="HR199" s="571"/>
      <c r="HS199" s="227"/>
      <c r="HT199" s="225"/>
      <c r="HU199" s="226"/>
      <c r="HV199" s="293"/>
      <c r="HW199" s="227"/>
      <c r="HX199" s="225"/>
      <c r="HY199" s="226"/>
      <c r="HZ199" s="293"/>
      <c r="IA199" s="227"/>
      <c r="IB199" s="225"/>
      <c r="IC199" s="226"/>
      <c r="ID199" s="293"/>
      <c r="IE199" s="227"/>
      <c r="IG199" s="720"/>
      <c r="IH199" s="720"/>
      <c r="II199" s="720"/>
      <c r="IK199" s="574">
        <f t="shared" si="47"/>
        <v>842</v>
      </c>
      <c r="IL199" s="229">
        <f t="shared" si="51"/>
        <v>194</v>
      </c>
      <c r="IM199" s="294" t="str">
        <f t="shared" si="52"/>
        <v>1'10"75</v>
      </c>
      <c r="IN199" s="294" t="str">
        <f t="shared" si="53"/>
        <v>100m 4N</v>
      </c>
    </row>
    <row r="200" spans="1:248" s="229" customFormat="1">
      <c r="A200" s="145" t="s">
        <v>109</v>
      </c>
      <c r="B200" s="266" t="s">
        <v>168</v>
      </c>
      <c r="C200" s="133">
        <v>1983</v>
      </c>
      <c r="D200" s="134">
        <f t="shared" si="48"/>
        <v>34</v>
      </c>
      <c r="E200" s="354" t="str">
        <f t="shared" si="49"/>
        <v>M02</v>
      </c>
      <c r="F200" s="225"/>
      <c r="G200" s="226"/>
      <c r="H200" s="571"/>
      <c r="I200" s="227"/>
      <c r="J200" s="225"/>
      <c r="K200" s="226"/>
      <c r="L200" s="571"/>
      <c r="M200" s="227"/>
      <c r="N200" s="225"/>
      <c r="O200" s="226"/>
      <c r="P200" s="571"/>
      <c r="Q200" s="227"/>
      <c r="R200" s="225"/>
      <c r="S200" s="226"/>
      <c r="T200" s="571"/>
      <c r="U200" s="227"/>
      <c r="V200" s="225"/>
      <c r="W200" s="226"/>
      <c r="X200" s="571"/>
      <c r="Y200" s="227"/>
      <c r="Z200" s="225"/>
      <c r="AA200" s="226"/>
      <c r="AB200" s="571"/>
      <c r="AC200" s="227"/>
      <c r="AD200" s="225"/>
      <c r="AE200" s="226"/>
      <c r="AF200" s="571"/>
      <c r="AG200" s="227"/>
      <c r="AH200" s="225"/>
      <c r="AI200" s="226"/>
      <c r="AJ200" s="571"/>
      <c r="AK200" s="227"/>
      <c r="AL200" s="225"/>
      <c r="AM200" s="226"/>
      <c r="AN200" s="571"/>
      <c r="AO200" s="227"/>
      <c r="AP200" s="225"/>
      <c r="AQ200" s="226"/>
      <c r="AR200" s="571"/>
      <c r="AS200" s="227"/>
      <c r="AT200" s="225"/>
      <c r="AU200" s="226"/>
      <c r="AV200" s="571"/>
      <c r="AW200" s="227"/>
      <c r="AX200" s="225"/>
      <c r="AY200" s="226"/>
      <c r="AZ200" s="571"/>
      <c r="BA200" s="227"/>
      <c r="BB200" s="225"/>
      <c r="BC200" s="226"/>
      <c r="BD200" s="571"/>
      <c r="BE200" s="227"/>
      <c r="BF200" s="266">
        <f t="shared" si="46"/>
        <v>35</v>
      </c>
      <c r="BG200" s="354" t="str">
        <f t="shared" si="50"/>
        <v>M03</v>
      </c>
      <c r="BH200" s="225"/>
      <c r="BI200" s="226"/>
      <c r="BJ200" s="571"/>
      <c r="BK200" s="227"/>
      <c r="BL200" s="225"/>
      <c r="BM200" s="226"/>
      <c r="BN200" s="571"/>
      <c r="BO200" s="227"/>
      <c r="BP200" s="225"/>
      <c r="BQ200" s="226"/>
      <c r="BR200" s="571"/>
      <c r="BS200" s="227"/>
      <c r="BT200" s="225"/>
      <c r="BU200" s="226"/>
      <c r="BV200" s="571"/>
      <c r="BW200" s="227"/>
      <c r="BX200" s="225"/>
      <c r="BY200" s="226"/>
      <c r="BZ200" s="571"/>
      <c r="CA200" s="227"/>
      <c r="CB200" s="225"/>
      <c r="CC200" s="226"/>
      <c r="CD200" s="571"/>
      <c r="CE200" s="227"/>
      <c r="CF200" s="225"/>
      <c r="CG200" s="226"/>
      <c r="CH200" s="571"/>
      <c r="CI200" s="227"/>
      <c r="CJ200" s="225"/>
      <c r="CK200" s="226"/>
      <c r="CL200" s="571"/>
      <c r="CM200" s="227"/>
      <c r="CN200" s="225"/>
      <c r="CO200" s="226"/>
      <c r="CP200" s="571"/>
      <c r="CQ200" s="227"/>
      <c r="CR200" s="225"/>
      <c r="CS200" s="226"/>
      <c r="CT200" s="571"/>
      <c r="CU200" s="227"/>
      <c r="CV200" s="225"/>
      <c r="CW200" s="226"/>
      <c r="CX200" s="571"/>
      <c r="CY200" s="227"/>
      <c r="CZ200" s="225"/>
      <c r="DA200" s="226"/>
      <c r="DB200" s="571"/>
      <c r="DC200" s="227"/>
      <c r="DD200" s="225"/>
      <c r="DE200" s="226"/>
      <c r="DF200" s="571"/>
      <c r="DG200" s="227"/>
      <c r="DH200" s="225"/>
      <c r="DI200" s="226"/>
      <c r="DJ200" s="571"/>
      <c r="DK200" s="227"/>
      <c r="DL200" s="225"/>
      <c r="DM200" s="226"/>
      <c r="DN200" s="571"/>
      <c r="DO200" s="227"/>
      <c r="DP200" s="225"/>
      <c r="DQ200" s="226"/>
      <c r="DR200" s="571"/>
      <c r="DS200" s="227"/>
      <c r="DT200" s="225"/>
      <c r="DU200" s="226"/>
      <c r="DV200" s="571"/>
      <c r="DW200" s="227"/>
      <c r="DX200" s="225"/>
      <c r="DY200" s="226"/>
      <c r="DZ200" s="571"/>
      <c r="EA200" s="227"/>
      <c r="EB200" s="225"/>
      <c r="EC200" s="226"/>
      <c r="ED200" s="571"/>
      <c r="EE200" s="227"/>
      <c r="EF200" s="225"/>
      <c r="EG200" s="226"/>
      <c r="EH200" s="571"/>
      <c r="EI200" s="227"/>
      <c r="EJ200" s="225"/>
      <c r="EK200" s="226"/>
      <c r="EL200" s="571"/>
      <c r="EM200" s="227"/>
      <c r="EN200" s="225"/>
      <c r="EO200" s="226"/>
      <c r="EP200" s="571"/>
      <c r="EQ200" s="227"/>
      <c r="ER200" s="225"/>
      <c r="ES200" s="226"/>
      <c r="ET200" s="571"/>
      <c r="EU200" s="227"/>
      <c r="EV200" s="225"/>
      <c r="EW200" s="226"/>
      <c r="EX200" s="571"/>
      <c r="EY200" s="227"/>
      <c r="EZ200" s="225"/>
      <c r="FA200" s="226"/>
      <c r="FB200" s="571"/>
      <c r="FC200" s="227"/>
      <c r="FD200" s="225"/>
      <c r="FE200" s="226"/>
      <c r="FF200" s="571"/>
      <c r="FG200" s="227"/>
      <c r="FH200" s="225"/>
      <c r="FI200" s="226"/>
      <c r="FJ200" s="571"/>
      <c r="FK200" s="227"/>
      <c r="FL200" s="225"/>
      <c r="FM200" s="226"/>
      <c r="FN200" s="571"/>
      <c r="FO200" s="227"/>
      <c r="FP200" s="225"/>
      <c r="FQ200" s="226"/>
      <c r="FR200" s="571"/>
      <c r="FS200" s="227"/>
      <c r="FT200" s="225"/>
      <c r="FU200" s="226"/>
      <c r="FV200" s="571"/>
      <c r="FW200" s="227"/>
      <c r="FX200" s="225"/>
      <c r="FY200" s="226"/>
      <c r="FZ200" s="571"/>
      <c r="GA200" s="227"/>
      <c r="GB200" s="225"/>
      <c r="GC200" s="226"/>
      <c r="GD200" s="571"/>
      <c r="GE200" s="227"/>
      <c r="GF200" s="225"/>
      <c r="GG200" s="226"/>
      <c r="GH200" s="571"/>
      <c r="GI200" s="227"/>
      <c r="GJ200" s="225"/>
      <c r="GK200" s="226"/>
      <c r="GL200" s="571"/>
      <c r="GM200" s="227"/>
      <c r="GN200" s="225"/>
      <c r="GO200" s="226"/>
      <c r="GP200" s="571"/>
      <c r="GQ200" s="227"/>
      <c r="GR200" s="225"/>
      <c r="GS200" s="226"/>
      <c r="GT200" s="571"/>
      <c r="GU200" s="227"/>
      <c r="GV200" s="225"/>
      <c r="GW200" s="226"/>
      <c r="GX200" s="571"/>
      <c r="GY200" s="227"/>
      <c r="GZ200" s="225"/>
      <c r="HA200" s="226"/>
      <c r="HB200" s="571"/>
      <c r="HC200" s="227"/>
      <c r="HD200" s="225"/>
      <c r="HE200" s="226"/>
      <c r="HF200" s="571"/>
      <c r="HG200" s="227"/>
      <c r="HH200" s="225"/>
      <c r="HI200" s="226"/>
      <c r="HJ200" s="571"/>
      <c r="HK200" s="227"/>
      <c r="HL200" s="225"/>
      <c r="HM200" s="226"/>
      <c r="HN200" s="571"/>
      <c r="HO200" s="227"/>
      <c r="HP200" s="225"/>
      <c r="HQ200" s="226"/>
      <c r="HR200" s="571"/>
      <c r="HS200" s="227"/>
      <c r="HT200" s="225"/>
      <c r="HU200" s="226"/>
      <c r="HV200" s="293"/>
      <c r="HW200" s="227"/>
      <c r="HX200" s="225"/>
      <c r="HY200" s="226"/>
      <c r="HZ200" s="293"/>
      <c r="IA200" s="227"/>
      <c r="IB200" s="225"/>
      <c r="IC200" s="226"/>
      <c r="ID200" s="293"/>
      <c r="IE200" s="227"/>
      <c r="IG200" s="720"/>
      <c r="IH200" s="720"/>
      <c r="II200" s="720"/>
      <c r="IK200" s="574" t="str">
        <f t="shared" si="47"/>
        <v/>
      </c>
      <c r="IL200" s="229" t="str">
        <f t="shared" si="51"/>
        <v/>
      </c>
      <c r="IM200" s="294" t="str">
        <f t="shared" si="52"/>
        <v/>
      </c>
      <c r="IN200" s="294" t="str">
        <f t="shared" si="53"/>
        <v/>
      </c>
    </row>
    <row r="201" spans="1:248" s="229" customFormat="1">
      <c r="A201" s="145" t="s">
        <v>109</v>
      </c>
      <c r="B201" s="266" t="s">
        <v>168</v>
      </c>
      <c r="C201" s="133">
        <v>1983</v>
      </c>
      <c r="D201" s="134">
        <f t="shared" si="48"/>
        <v>34</v>
      </c>
      <c r="E201" s="354" t="str">
        <f t="shared" si="49"/>
        <v>M02</v>
      </c>
      <c r="F201" s="225"/>
      <c r="G201" s="226"/>
      <c r="H201" s="571"/>
      <c r="I201" s="227"/>
      <c r="J201" s="225"/>
      <c r="K201" s="226"/>
      <c r="L201" s="571"/>
      <c r="M201" s="227"/>
      <c r="N201" s="225"/>
      <c r="O201" s="226"/>
      <c r="P201" s="571"/>
      <c r="Q201" s="227"/>
      <c r="R201" s="225"/>
      <c r="S201" s="226"/>
      <c r="T201" s="571"/>
      <c r="U201" s="227"/>
      <c r="V201" s="225"/>
      <c r="W201" s="226"/>
      <c r="X201" s="571"/>
      <c r="Y201" s="227"/>
      <c r="Z201" s="225"/>
      <c r="AA201" s="226"/>
      <c r="AB201" s="571"/>
      <c r="AC201" s="227"/>
      <c r="AD201" s="225"/>
      <c r="AE201" s="226"/>
      <c r="AF201" s="571"/>
      <c r="AG201" s="227"/>
      <c r="AH201" s="225"/>
      <c r="AI201" s="226"/>
      <c r="AJ201" s="571"/>
      <c r="AK201" s="227"/>
      <c r="AL201" s="225"/>
      <c r="AM201" s="226"/>
      <c r="AN201" s="571"/>
      <c r="AO201" s="227"/>
      <c r="AP201" s="225"/>
      <c r="AQ201" s="226"/>
      <c r="AR201" s="571"/>
      <c r="AS201" s="227"/>
      <c r="AT201" s="225"/>
      <c r="AU201" s="226"/>
      <c r="AV201" s="571"/>
      <c r="AW201" s="227"/>
      <c r="AX201" s="225"/>
      <c r="AY201" s="226"/>
      <c r="AZ201" s="571"/>
      <c r="BA201" s="227"/>
      <c r="BB201" s="225"/>
      <c r="BC201" s="226"/>
      <c r="BD201" s="571"/>
      <c r="BE201" s="227"/>
      <c r="BF201" s="266">
        <f t="shared" si="46"/>
        <v>35</v>
      </c>
      <c r="BG201" s="354" t="str">
        <f t="shared" si="50"/>
        <v>M03</v>
      </c>
      <c r="BH201" s="225"/>
      <c r="BI201" s="226"/>
      <c r="BJ201" s="571"/>
      <c r="BK201" s="227"/>
      <c r="BL201" s="225"/>
      <c r="BM201" s="226"/>
      <c r="BN201" s="571"/>
      <c r="BO201" s="227"/>
      <c r="BP201" s="225"/>
      <c r="BQ201" s="226"/>
      <c r="BR201" s="571"/>
      <c r="BS201" s="227"/>
      <c r="BT201" s="225"/>
      <c r="BU201" s="226"/>
      <c r="BV201" s="571"/>
      <c r="BW201" s="227"/>
      <c r="BX201" s="225"/>
      <c r="BY201" s="226"/>
      <c r="BZ201" s="571"/>
      <c r="CA201" s="227"/>
      <c r="CB201" s="225"/>
      <c r="CC201" s="226"/>
      <c r="CD201" s="571"/>
      <c r="CE201" s="227"/>
      <c r="CF201" s="225"/>
      <c r="CG201" s="226"/>
      <c r="CH201" s="571"/>
      <c r="CI201" s="227"/>
      <c r="CJ201" s="225"/>
      <c r="CK201" s="226"/>
      <c r="CL201" s="571"/>
      <c r="CM201" s="227"/>
      <c r="CN201" s="225"/>
      <c r="CO201" s="226"/>
      <c r="CP201" s="571"/>
      <c r="CQ201" s="227"/>
      <c r="CR201" s="225"/>
      <c r="CS201" s="226"/>
      <c r="CT201" s="571"/>
      <c r="CU201" s="227"/>
      <c r="CV201" s="225"/>
      <c r="CW201" s="226"/>
      <c r="CX201" s="571"/>
      <c r="CY201" s="227"/>
      <c r="CZ201" s="225"/>
      <c r="DA201" s="226"/>
      <c r="DB201" s="571"/>
      <c r="DC201" s="227"/>
      <c r="DD201" s="225"/>
      <c r="DE201" s="226"/>
      <c r="DF201" s="571"/>
      <c r="DG201" s="227"/>
      <c r="DH201" s="225"/>
      <c r="DI201" s="226"/>
      <c r="DJ201" s="571"/>
      <c r="DK201" s="227"/>
      <c r="DL201" s="225"/>
      <c r="DM201" s="226"/>
      <c r="DN201" s="571"/>
      <c r="DO201" s="227"/>
      <c r="DP201" s="225"/>
      <c r="DQ201" s="226"/>
      <c r="DR201" s="571"/>
      <c r="DS201" s="227"/>
      <c r="DT201" s="225"/>
      <c r="DU201" s="226"/>
      <c r="DV201" s="571"/>
      <c r="DW201" s="227"/>
      <c r="DX201" s="225"/>
      <c r="DY201" s="226"/>
      <c r="DZ201" s="571"/>
      <c r="EA201" s="227"/>
      <c r="EB201" s="225"/>
      <c r="EC201" s="226"/>
      <c r="ED201" s="571"/>
      <c r="EE201" s="227"/>
      <c r="EF201" s="225"/>
      <c r="EG201" s="226"/>
      <c r="EH201" s="571"/>
      <c r="EI201" s="227"/>
      <c r="EJ201" s="225"/>
      <c r="EK201" s="226"/>
      <c r="EL201" s="571"/>
      <c r="EM201" s="227"/>
      <c r="EN201" s="225"/>
      <c r="EO201" s="226"/>
      <c r="EP201" s="571"/>
      <c r="EQ201" s="227"/>
      <c r="ER201" s="225"/>
      <c r="ES201" s="226"/>
      <c r="ET201" s="571"/>
      <c r="EU201" s="227"/>
      <c r="EV201" s="225"/>
      <c r="EW201" s="226"/>
      <c r="EX201" s="571"/>
      <c r="EY201" s="227"/>
      <c r="EZ201" s="225"/>
      <c r="FA201" s="226"/>
      <c r="FB201" s="571"/>
      <c r="FC201" s="227"/>
      <c r="FD201" s="225"/>
      <c r="FE201" s="226"/>
      <c r="FF201" s="571"/>
      <c r="FG201" s="227"/>
      <c r="FH201" s="225"/>
      <c r="FI201" s="226"/>
      <c r="FJ201" s="571"/>
      <c r="FK201" s="227"/>
      <c r="FL201" s="225"/>
      <c r="FM201" s="226"/>
      <c r="FN201" s="571"/>
      <c r="FO201" s="227"/>
      <c r="FP201" s="225"/>
      <c r="FQ201" s="226"/>
      <c r="FR201" s="571"/>
      <c r="FS201" s="227"/>
      <c r="FT201" s="225"/>
      <c r="FU201" s="226"/>
      <c r="FV201" s="571"/>
      <c r="FW201" s="227"/>
      <c r="FX201" s="225"/>
      <c r="FY201" s="226"/>
      <c r="FZ201" s="571"/>
      <c r="GA201" s="227"/>
      <c r="GB201" s="225"/>
      <c r="GC201" s="226"/>
      <c r="GD201" s="571"/>
      <c r="GE201" s="227"/>
      <c r="GF201" s="225"/>
      <c r="GG201" s="226"/>
      <c r="GH201" s="571"/>
      <c r="GI201" s="227"/>
      <c r="GJ201" s="225"/>
      <c r="GK201" s="226"/>
      <c r="GL201" s="571"/>
      <c r="GM201" s="227"/>
      <c r="GN201" s="225"/>
      <c r="GO201" s="226"/>
      <c r="GP201" s="571"/>
      <c r="GQ201" s="227"/>
      <c r="GR201" s="225"/>
      <c r="GS201" s="226"/>
      <c r="GT201" s="571"/>
      <c r="GU201" s="227"/>
      <c r="GV201" s="225"/>
      <c r="GW201" s="226"/>
      <c r="GX201" s="571"/>
      <c r="GY201" s="227"/>
      <c r="GZ201" s="225"/>
      <c r="HA201" s="226"/>
      <c r="HB201" s="571"/>
      <c r="HC201" s="227"/>
      <c r="HD201" s="225"/>
      <c r="HE201" s="226"/>
      <c r="HF201" s="571"/>
      <c r="HG201" s="227"/>
      <c r="HH201" s="225"/>
      <c r="HI201" s="226"/>
      <c r="HJ201" s="571"/>
      <c r="HK201" s="227"/>
      <c r="HL201" s="225"/>
      <c r="HM201" s="226"/>
      <c r="HN201" s="571"/>
      <c r="HO201" s="227"/>
      <c r="HP201" s="225"/>
      <c r="HQ201" s="226"/>
      <c r="HR201" s="571"/>
      <c r="HS201" s="227"/>
      <c r="HT201" s="225"/>
      <c r="HU201" s="226"/>
      <c r="HV201" s="293"/>
      <c r="HW201" s="227"/>
      <c r="HX201" s="225"/>
      <c r="HY201" s="226"/>
      <c r="HZ201" s="293"/>
      <c r="IA201" s="227"/>
      <c r="IB201" s="225"/>
      <c r="IC201" s="226"/>
      <c r="ID201" s="293"/>
      <c r="IE201" s="227"/>
      <c r="IG201" s="720"/>
      <c r="IH201" s="720"/>
      <c r="II201" s="720"/>
      <c r="IK201" s="574" t="str">
        <f t="shared" si="47"/>
        <v/>
      </c>
      <c r="IL201" s="229" t="str">
        <f t="shared" si="51"/>
        <v/>
      </c>
      <c r="IM201" s="294" t="str">
        <f t="shared" si="52"/>
        <v/>
      </c>
      <c r="IN201" s="294" t="str">
        <f t="shared" si="53"/>
        <v/>
      </c>
    </row>
    <row r="202" spans="1:248" s="229" customFormat="1">
      <c r="A202" s="145" t="s">
        <v>109</v>
      </c>
      <c r="B202" s="266" t="s">
        <v>168</v>
      </c>
      <c r="C202" s="133">
        <v>1983</v>
      </c>
      <c r="D202" s="134">
        <f t="shared" si="48"/>
        <v>34</v>
      </c>
      <c r="E202" s="354" t="str">
        <f t="shared" si="49"/>
        <v>M02</v>
      </c>
      <c r="F202" s="225"/>
      <c r="G202" s="226"/>
      <c r="H202" s="571"/>
      <c r="I202" s="227"/>
      <c r="J202" s="225"/>
      <c r="K202" s="226"/>
      <c r="L202" s="571"/>
      <c r="M202" s="227"/>
      <c r="N202" s="225"/>
      <c r="O202" s="226"/>
      <c r="P202" s="571"/>
      <c r="Q202" s="227"/>
      <c r="R202" s="225"/>
      <c r="S202" s="226"/>
      <c r="T202" s="571"/>
      <c r="U202" s="227"/>
      <c r="V202" s="225"/>
      <c r="W202" s="226"/>
      <c r="X202" s="571"/>
      <c r="Y202" s="227"/>
      <c r="Z202" s="225"/>
      <c r="AA202" s="226"/>
      <c r="AB202" s="571"/>
      <c r="AC202" s="227"/>
      <c r="AD202" s="225"/>
      <c r="AE202" s="226"/>
      <c r="AF202" s="571"/>
      <c r="AG202" s="227"/>
      <c r="AH202" s="225"/>
      <c r="AI202" s="226"/>
      <c r="AJ202" s="571"/>
      <c r="AK202" s="227"/>
      <c r="AL202" s="225"/>
      <c r="AM202" s="226"/>
      <c r="AN202" s="571"/>
      <c r="AO202" s="227"/>
      <c r="AP202" s="225"/>
      <c r="AQ202" s="226"/>
      <c r="AR202" s="571"/>
      <c r="AS202" s="227"/>
      <c r="AT202" s="225"/>
      <c r="AU202" s="226"/>
      <c r="AV202" s="571"/>
      <c r="AW202" s="227"/>
      <c r="AX202" s="225"/>
      <c r="AY202" s="226"/>
      <c r="AZ202" s="571"/>
      <c r="BA202" s="227"/>
      <c r="BB202" s="225"/>
      <c r="BC202" s="226"/>
      <c r="BD202" s="571"/>
      <c r="BE202" s="227"/>
      <c r="BF202" s="266">
        <f t="shared" si="46"/>
        <v>35</v>
      </c>
      <c r="BG202" s="354" t="str">
        <f t="shared" si="50"/>
        <v>M03</v>
      </c>
      <c r="BH202" s="225"/>
      <c r="BI202" s="226"/>
      <c r="BJ202" s="571"/>
      <c r="BK202" s="227"/>
      <c r="BL202" s="225"/>
      <c r="BM202" s="226"/>
      <c r="BN202" s="571"/>
      <c r="BO202" s="227"/>
      <c r="BP202" s="225"/>
      <c r="BQ202" s="226"/>
      <c r="BR202" s="571"/>
      <c r="BS202" s="227"/>
      <c r="BT202" s="225"/>
      <c r="BU202" s="226"/>
      <c r="BV202" s="571"/>
      <c r="BW202" s="227"/>
      <c r="BX202" s="225"/>
      <c r="BY202" s="226"/>
      <c r="BZ202" s="571"/>
      <c r="CA202" s="227"/>
      <c r="CB202" s="225"/>
      <c r="CC202" s="226"/>
      <c r="CD202" s="571"/>
      <c r="CE202" s="227"/>
      <c r="CF202" s="225"/>
      <c r="CG202" s="226"/>
      <c r="CH202" s="571"/>
      <c r="CI202" s="227"/>
      <c r="CJ202" s="225"/>
      <c r="CK202" s="226"/>
      <c r="CL202" s="571"/>
      <c r="CM202" s="227"/>
      <c r="CN202" s="225"/>
      <c r="CO202" s="226"/>
      <c r="CP202" s="571"/>
      <c r="CQ202" s="227"/>
      <c r="CR202" s="225"/>
      <c r="CS202" s="226"/>
      <c r="CT202" s="571"/>
      <c r="CU202" s="227"/>
      <c r="CV202" s="225"/>
      <c r="CW202" s="226"/>
      <c r="CX202" s="571"/>
      <c r="CY202" s="227"/>
      <c r="CZ202" s="225"/>
      <c r="DA202" s="226"/>
      <c r="DB202" s="571"/>
      <c r="DC202" s="227"/>
      <c r="DD202" s="225"/>
      <c r="DE202" s="226"/>
      <c r="DF202" s="571"/>
      <c r="DG202" s="227"/>
      <c r="DH202" s="225"/>
      <c r="DI202" s="226"/>
      <c r="DJ202" s="571"/>
      <c r="DK202" s="227"/>
      <c r="DL202" s="225"/>
      <c r="DM202" s="226"/>
      <c r="DN202" s="571"/>
      <c r="DO202" s="227"/>
      <c r="DP202" s="225"/>
      <c r="DQ202" s="226"/>
      <c r="DR202" s="571"/>
      <c r="DS202" s="227"/>
      <c r="DT202" s="225"/>
      <c r="DU202" s="226"/>
      <c r="DV202" s="571"/>
      <c r="DW202" s="227"/>
      <c r="DX202" s="225"/>
      <c r="DY202" s="226"/>
      <c r="DZ202" s="571"/>
      <c r="EA202" s="227"/>
      <c r="EB202" s="225"/>
      <c r="EC202" s="226"/>
      <c r="ED202" s="571"/>
      <c r="EE202" s="227"/>
      <c r="EF202" s="225"/>
      <c r="EG202" s="226"/>
      <c r="EH202" s="571"/>
      <c r="EI202" s="227"/>
      <c r="EJ202" s="225"/>
      <c r="EK202" s="226"/>
      <c r="EL202" s="571"/>
      <c r="EM202" s="227"/>
      <c r="EN202" s="225"/>
      <c r="EO202" s="226"/>
      <c r="EP202" s="571"/>
      <c r="EQ202" s="227"/>
      <c r="ER202" s="225"/>
      <c r="ES202" s="226"/>
      <c r="ET202" s="571"/>
      <c r="EU202" s="227"/>
      <c r="EV202" s="225"/>
      <c r="EW202" s="226"/>
      <c r="EX202" s="571"/>
      <c r="EY202" s="227"/>
      <c r="EZ202" s="225"/>
      <c r="FA202" s="226"/>
      <c r="FB202" s="571"/>
      <c r="FC202" s="227"/>
      <c r="FD202" s="225"/>
      <c r="FE202" s="226"/>
      <c r="FF202" s="571"/>
      <c r="FG202" s="227"/>
      <c r="FH202" s="225"/>
      <c r="FI202" s="226"/>
      <c r="FJ202" s="571"/>
      <c r="FK202" s="227"/>
      <c r="FL202" s="225"/>
      <c r="FM202" s="226"/>
      <c r="FN202" s="571"/>
      <c r="FO202" s="227"/>
      <c r="FP202" s="225"/>
      <c r="FQ202" s="226"/>
      <c r="FR202" s="571"/>
      <c r="FS202" s="227"/>
      <c r="FT202" s="225"/>
      <c r="FU202" s="226"/>
      <c r="FV202" s="571"/>
      <c r="FW202" s="227"/>
      <c r="FX202" s="225"/>
      <c r="FY202" s="226"/>
      <c r="FZ202" s="571"/>
      <c r="GA202" s="227"/>
      <c r="GB202" s="225"/>
      <c r="GC202" s="226"/>
      <c r="GD202" s="571"/>
      <c r="GE202" s="227"/>
      <c r="GF202" s="225"/>
      <c r="GG202" s="226"/>
      <c r="GH202" s="571"/>
      <c r="GI202" s="227"/>
      <c r="GJ202" s="225"/>
      <c r="GK202" s="226"/>
      <c r="GL202" s="571"/>
      <c r="GM202" s="227"/>
      <c r="GN202" s="225"/>
      <c r="GO202" s="226"/>
      <c r="GP202" s="571"/>
      <c r="GQ202" s="227"/>
      <c r="GR202" s="225"/>
      <c r="GS202" s="226"/>
      <c r="GT202" s="571"/>
      <c r="GU202" s="227"/>
      <c r="GV202" s="225"/>
      <c r="GW202" s="226"/>
      <c r="GX202" s="571"/>
      <c r="GY202" s="227"/>
      <c r="GZ202" s="225"/>
      <c r="HA202" s="226"/>
      <c r="HB202" s="571"/>
      <c r="HC202" s="227"/>
      <c r="HD202" s="225"/>
      <c r="HE202" s="226"/>
      <c r="HF202" s="571"/>
      <c r="HG202" s="227"/>
      <c r="HH202" s="225"/>
      <c r="HI202" s="226"/>
      <c r="HJ202" s="571"/>
      <c r="HK202" s="227"/>
      <c r="HL202" s="225"/>
      <c r="HM202" s="226"/>
      <c r="HN202" s="571"/>
      <c r="HO202" s="227"/>
      <c r="HP202" s="225"/>
      <c r="HQ202" s="226"/>
      <c r="HR202" s="571"/>
      <c r="HS202" s="227"/>
      <c r="HT202" s="225"/>
      <c r="HU202" s="226"/>
      <c r="HV202" s="293"/>
      <c r="HW202" s="227"/>
      <c r="HX202" s="225"/>
      <c r="HY202" s="226"/>
      <c r="HZ202" s="293"/>
      <c r="IA202" s="227"/>
      <c r="IB202" s="225"/>
      <c r="IC202" s="226"/>
      <c r="ID202" s="293"/>
      <c r="IE202" s="227"/>
      <c r="IG202" s="720"/>
      <c r="IH202" s="720"/>
      <c r="II202" s="720"/>
      <c r="IK202" s="574" t="str">
        <f t="shared" si="47"/>
        <v/>
      </c>
      <c r="IL202" s="229" t="str">
        <f t="shared" si="51"/>
        <v/>
      </c>
      <c r="IM202" s="294" t="str">
        <f t="shared" si="52"/>
        <v/>
      </c>
      <c r="IN202" s="294" t="str">
        <f t="shared" si="53"/>
        <v/>
      </c>
    </row>
    <row r="203" spans="1:248" s="229" customFormat="1">
      <c r="A203" s="145" t="s">
        <v>109</v>
      </c>
      <c r="B203" s="266" t="s">
        <v>168</v>
      </c>
      <c r="C203" s="133">
        <v>1983</v>
      </c>
      <c r="D203" s="134">
        <f t="shared" si="48"/>
        <v>34</v>
      </c>
      <c r="E203" s="354" t="str">
        <f t="shared" si="49"/>
        <v>M02</v>
      </c>
      <c r="F203" s="225"/>
      <c r="G203" s="226"/>
      <c r="H203" s="571"/>
      <c r="I203" s="227"/>
      <c r="J203" s="225"/>
      <c r="K203" s="226"/>
      <c r="L203" s="571"/>
      <c r="M203" s="227"/>
      <c r="N203" s="225"/>
      <c r="O203" s="226"/>
      <c r="P203" s="571"/>
      <c r="Q203" s="227"/>
      <c r="R203" s="225"/>
      <c r="S203" s="226"/>
      <c r="T203" s="571"/>
      <c r="U203" s="227"/>
      <c r="V203" s="225"/>
      <c r="W203" s="226"/>
      <c r="X203" s="571"/>
      <c r="Y203" s="227"/>
      <c r="Z203" s="225"/>
      <c r="AA203" s="226"/>
      <c r="AB203" s="571"/>
      <c r="AC203" s="227"/>
      <c r="AD203" s="225"/>
      <c r="AE203" s="226"/>
      <c r="AF203" s="571"/>
      <c r="AG203" s="227"/>
      <c r="AH203" s="225"/>
      <c r="AI203" s="226"/>
      <c r="AJ203" s="571"/>
      <c r="AK203" s="227"/>
      <c r="AL203" s="225"/>
      <c r="AM203" s="226"/>
      <c r="AN203" s="571"/>
      <c r="AO203" s="227"/>
      <c r="AP203" s="225"/>
      <c r="AQ203" s="226"/>
      <c r="AR203" s="571"/>
      <c r="AS203" s="227"/>
      <c r="AT203" s="225"/>
      <c r="AU203" s="226"/>
      <c r="AV203" s="571"/>
      <c r="AW203" s="227"/>
      <c r="AX203" s="225"/>
      <c r="AY203" s="226"/>
      <c r="AZ203" s="571"/>
      <c r="BA203" s="227"/>
      <c r="BB203" s="225"/>
      <c r="BC203" s="226"/>
      <c r="BD203" s="571"/>
      <c r="BE203" s="227"/>
      <c r="BF203" s="266">
        <f t="shared" si="46"/>
        <v>35</v>
      </c>
      <c r="BG203" s="354" t="str">
        <f t="shared" si="50"/>
        <v>M03</v>
      </c>
      <c r="BH203" s="225"/>
      <c r="BI203" s="226"/>
      <c r="BJ203" s="571"/>
      <c r="BK203" s="227"/>
      <c r="BL203" s="225"/>
      <c r="BM203" s="226"/>
      <c r="BN203" s="571"/>
      <c r="BO203" s="227"/>
      <c r="BP203" s="225"/>
      <c r="BQ203" s="226"/>
      <c r="BR203" s="571"/>
      <c r="BS203" s="227"/>
      <c r="BT203" s="225"/>
      <c r="BU203" s="226"/>
      <c r="BV203" s="571"/>
      <c r="BW203" s="227"/>
      <c r="BX203" s="225"/>
      <c r="BY203" s="226"/>
      <c r="BZ203" s="571"/>
      <c r="CA203" s="227"/>
      <c r="CB203" s="225"/>
      <c r="CC203" s="226"/>
      <c r="CD203" s="571"/>
      <c r="CE203" s="227"/>
      <c r="CF203" s="225"/>
      <c r="CG203" s="226"/>
      <c r="CH203" s="571"/>
      <c r="CI203" s="227"/>
      <c r="CJ203" s="225"/>
      <c r="CK203" s="226"/>
      <c r="CL203" s="571"/>
      <c r="CM203" s="227"/>
      <c r="CN203" s="225"/>
      <c r="CO203" s="226"/>
      <c r="CP203" s="571"/>
      <c r="CQ203" s="227"/>
      <c r="CR203" s="225"/>
      <c r="CS203" s="226"/>
      <c r="CT203" s="571"/>
      <c r="CU203" s="227"/>
      <c r="CV203" s="225"/>
      <c r="CW203" s="226"/>
      <c r="CX203" s="571"/>
      <c r="CY203" s="227"/>
      <c r="CZ203" s="225"/>
      <c r="DA203" s="226"/>
      <c r="DB203" s="571"/>
      <c r="DC203" s="227"/>
      <c r="DD203" s="225"/>
      <c r="DE203" s="226"/>
      <c r="DF203" s="571"/>
      <c r="DG203" s="227"/>
      <c r="DH203" s="225"/>
      <c r="DI203" s="226"/>
      <c r="DJ203" s="571"/>
      <c r="DK203" s="227"/>
      <c r="DL203" s="225"/>
      <c r="DM203" s="226"/>
      <c r="DN203" s="571"/>
      <c r="DO203" s="227"/>
      <c r="DP203" s="225"/>
      <c r="DQ203" s="226"/>
      <c r="DR203" s="571"/>
      <c r="DS203" s="227"/>
      <c r="DT203" s="225"/>
      <c r="DU203" s="226"/>
      <c r="DV203" s="571"/>
      <c r="DW203" s="227"/>
      <c r="DX203" s="225"/>
      <c r="DY203" s="226"/>
      <c r="DZ203" s="571"/>
      <c r="EA203" s="227"/>
      <c r="EB203" s="225"/>
      <c r="EC203" s="226"/>
      <c r="ED203" s="571"/>
      <c r="EE203" s="227"/>
      <c r="EF203" s="225"/>
      <c r="EG203" s="226"/>
      <c r="EH203" s="571"/>
      <c r="EI203" s="227"/>
      <c r="EJ203" s="225"/>
      <c r="EK203" s="226"/>
      <c r="EL203" s="571"/>
      <c r="EM203" s="227"/>
      <c r="EN203" s="225"/>
      <c r="EO203" s="226"/>
      <c r="EP203" s="571"/>
      <c r="EQ203" s="227"/>
      <c r="ER203" s="225"/>
      <c r="ES203" s="226"/>
      <c r="ET203" s="571"/>
      <c r="EU203" s="227"/>
      <c r="EV203" s="225"/>
      <c r="EW203" s="226"/>
      <c r="EX203" s="571"/>
      <c r="EY203" s="227"/>
      <c r="EZ203" s="225"/>
      <c r="FA203" s="226"/>
      <c r="FB203" s="571"/>
      <c r="FC203" s="227"/>
      <c r="FD203" s="225"/>
      <c r="FE203" s="226"/>
      <c r="FF203" s="571"/>
      <c r="FG203" s="227"/>
      <c r="FH203" s="225"/>
      <c r="FI203" s="226"/>
      <c r="FJ203" s="571"/>
      <c r="FK203" s="227"/>
      <c r="FL203" s="225"/>
      <c r="FM203" s="226"/>
      <c r="FN203" s="571"/>
      <c r="FO203" s="227"/>
      <c r="FP203" s="225"/>
      <c r="FQ203" s="226"/>
      <c r="FR203" s="571"/>
      <c r="FS203" s="227"/>
      <c r="FT203" s="225"/>
      <c r="FU203" s="226"/>
      <c r="FV203" s="571"/>
      <c r="FW203" s="227"/>
      <c r="FX203" s="225"/>
      <c r="FY203" s="226"/>
      <c r="FZ203" s="571"/>
      <c r="GA203" s="227"/>
      <c r="GB203" s="225"/>
      <c r="GC203" s="226"/>
      <c r="GD203" s="571"/>
      <c r="GE203" s="227"/>
      <c r="GF203" s="225"/>
      <c r="GG203" s="226"/>
      <c r="GH203" s="571"/>
      <c r="GI203" s="227"/>
      <c r="GJ203" s="225"/>
      <c r="GK203" s="226"/>
      <c r="GL203" s="571"/>
      <c r="GM203" s="227"/>
      <c r="GN203" s="225"/>
      <c r="GO203" s="226"/>
      <c r="GP203" s="571"/>
      <c r="GQ203" s="227"/>
      <c r="GR203" s="225"/>
      <c r="GS203" s="226"/>
      <c r="GT203" s="571"/>
      <c r="GU203" s="227"/>
      <c r="GV203" s="225"/>
      <c r="GW203" s="226"/>
      <c r="GX203" s="571"/>
      <c r="GY203" s="227"/>
      <c r="GZ203" s="225"/>
      <c r="HA203" s="226"/>
      <c r="HB203" s="571"/>
      <c r="HC203" s="227"/>
      <c r="HD203" s="225"/>
      <c r="HE203" s="226"/>
      <c r="HF203" s="571"/>
      <c r="HG203" s="227"/>
      <c r="HH203" s="225"/>
      <c r="HI203" s="226"/>
      <c r="HJ203" s="571"/>
      <c r="HK203" s="227"/>
      <c r="HL203" s="225"/>
      <c r="HM203" s="226"/>
      <c r="HN203" s="571"/>
      <c r="HO203" s="227"/>
      <c r="HP203" s="225"/>
      <c r="HQ203" s="226"/>
      <c r="HR203" s="571"/>
      <c r="HS203" s="227"/>
      <c r="HT203" s="225"/>
      <c r="HU203" s="226"/>
      <c r="HV203" s="293"/>
      <c r="HW203" s="227"/>
      <c r="HX203" s="225"/>
      <c r="HY203" s="226"/>
      <c r="HZ203" s="293"/>
      <c r="IA203" s="227"/>
      <c r="IB203" s="225"/>
      <c r="IC203" s="226"/>
      <c r="ID203" s="293"/>
      <c r="IE203" s="227"/>
      <c r="IG203" s="720"/>
      <c r="IH203" s="720"/>
      <c r="II203" s="720"/>
      <c r="IK203" s="574" t="str">
        <f t="shared" si="47"/>
        <v/>
      </c>
      <c r="IL203" s="229" t="str">
        <f t="shared" si="51"/>
        <v/>
      </c>
      <c r="IM203" s="294" t="str">
        <f t="shared" si="52"/>
        <v/>
      </c>
      <c r="IN203" s="294" t="str">
        <f t="shared" si="53"/>
        <v/>
      </c>
    </row>
    <row r="204" spans="1:248" s="229" customFormat="1">
      <c r="A204" s="145" t="s">
        <v>109</v>
      </c>
      <c r="B204" s="266" t="s">
        <v>168</v>
      </c>
      <c r="C204" s="133">
        <v>1983</v>
      </c>
      <c r="D204" s="134">
        <f t="shared" si="48"/>
        <v>34</v>
      </c>
      <c r="E204" s="354" t="str">
        <f t="shared" si="49"/>
        <v>M02</v>
      </c>
      <c r="F204" s="225"/>
      <c r="G204" s="226"/>
      <c r="H204" s="571"/>
      <c r="I204" s="227"/>
      <c r="J204" s="225"/>
      <c r="K204" s="226"/>
      <c r="L204" s="571"/>
      <c r="M204" s="227"/>
      <c r="N204" s="225"/>
      <c r="O204" s="226"/>
      <c r="P204" s="571"/>
      <c r="Q204" s="227"/>
      <c r="R204" s="225"/>
      <c r="S204" s="226"/>
      <c r="T204" s="571"/>
      <c r="U204" s="227"/>
      <c r="V204" s="225"/>
      <c r="W204" s="226"/>
      <c r="X204" s="571"/>
      <c r="Y204" s="227"/>
      <c r="Z204" s="225"/>
      <c r="AA204" s="226"/>
      <c r="AB204" s="571"/>
      <c r="AC204" s="227"/>
      <c r="AD204" s="225"/>
      <c r="AE204" s="226"/>
      <c r="AF204" s="571"/>
      <c r="AG204" s="227"/>
      <c r="AH204" s="225"/>
      <c r="AI204" s="226"/>
      <c r="AJ204" s="571"/>
      <c r="AK204" s="227"/>
      <c r="AL204" s="225"/>
      <c r="AM204" s="226"/>
      <c r="AN204" s="571"/>
      <c r="AO204" s="227"/>
      <c r="AP204" s="225"/>
      <c r="AQ204" s="226"/>
      <c r="AR204" s="571"/>
      <c r="AS204" s="227"/>
      <c r="AT204" s="225"/>
      <c r="AU204" s="226"/>
      <c r="AV204" s="571"/>
      <c r="AW204" s="227"/>
      <c r="AX204" s="225"/>
      <c r="AY204" s="226"/>
      <c r="AZ204" s="571"/>
      <c r="BA204" s="227"/>
      <c r="BB204" s="225"/>
      <c r="BC204" s="226"/>
      <c r="BD204" s="571"/>
      <c r="BE204" s="227"/>
      <c r="BF204" s="266">
        <f t="shared" ref="BF204:BF251" si="54">2018-C204</f>
        <v>35</v>
      </c>
      <c r="BG204" s="354" t="str">
        <f t="shared" si="50"/>
        <v>M03</v>
      </c>
      <c r="BH204" s="225"/>
      <c r="BI204" s="226"/>
      <c r="BJ204" s="571"/>
      <c r="BK204" s="227"/>
      <c r="BL204" s="225"/>
      <c r="BM204" s="226"/>
      <c r="BN204" s="571"/>
      <c r="BO204" s="227"/>
      <c r="BP204" s="225"/>
      <c r="BQ204" s="226"/>
      <c r="BR204" s="571"/>
      <c r="BS204" s="227"/>
      <c r="BT204" s="225"/>
      <c r="BU204" s="226"/>
      <c r="BV204" s="571"/>
      <c r="BW204" s="227"/>
      <c r="BX204" s="225"/>
      <c r="BY204" s="226"/>
      <c r="BZ204" s="571"/>
      <c r="CA204" s="227"/>
      <c r="CB204" s="225"/>
      <c r="CC204" s="226"/>
      <c r="CD204" s="571"/>
      <c r="CE204" s="227"/>
      <c r="CF204" s="225"/>
      <c r="CG204" s="226"/>
      <c r="CH204" s="571"/>
      <c r="CI204" s="227"/>
      <c r="CJ204" s="225"/>
      <c r="CK204" s="226"/>
      <c r="CL204" s="571"/>
      <c r="CM204" s="227"/>
      <c r="CN204" s="225"/>
      <c r="CO204" s="226"/>
      <c r="CP204" s="571"/>
      <c r="CQ204" s="227"/>
      <c r="CR204" s="225"/>
      <c r="CS204" s="226"/>
      <c r="CT204" s="571"/>
      <c r="CU204" s="227"/>
      <c r="CV204" s="225"/>
      <c r="CW204" s="226"/>
      <c r="CX204" s="571"/>
      <c r="CY204" s="227"/>
      <c r="CZ204" s="225"/>
      <c r="DA204" s="226"/>
      <c r="DB204" s="571"/>
      <c r="DC204" s="227"/>
      <c r="DD204" s="225"/>
      <c r="DE204" s="226"/>
      <c r="DF204" s="571"/>
      <c r="DG204" s="227"/>
      <c r="DH204" s="225"/>
      <c r="DI204" s="226"/>
      <c r="DJ204" s="571"/>
      <c r="DK204" s="227"/>
      <c r="DL204" s="225"/>
      <c r="DM204" s="226"/>
      <c r="DN204" s="571"/>
      <c r="DO204" s="227"/>
      <c r="DP204" s="225"/>
      <c r="DQ204" s="226"/>
      <c r="DR204" s="571"/>
      <c r="DS204" s="227"/>
      <c r="DT204" s="225"/>
      <c r="DU204" s="226"/>
      <c r="DV204" s="571"/>
      <c r="DW204" s="227"/>
      <c r="DX204" s="225"/>
      <c r="DY204" s="226"/>
      <c r="DZ204" s="571"/>
      <c r="EA204" s="227"/>
      <c r="EB204" s="225"/>
      <c r="EC204" s="226"/>
      <c r="ED204" s="571"/>
      <c r="EE204" s="227"/>
      <c r="EF204" s="225"/>
      <c r="EG204" s="226"/>
      <c r="EH204" s="571"/>
      <c r="EI204" s="227"/>
      <c r="EJ204" s="225"/>
      <c r="EK204" s="226"/>
      <c r="EL204" s="571"/>
      <c r="EM204" s="227"/>
      <c r="EN204" s="225"/>
      <c r="EO204" s="226"/>
      <c r="EP204" s="571"/>
      <c r="EQ204" s="227"/>
      <c r="ER204" s="225"/>
      <c r="ES204" s="226"/>
      <c r="ET204" s="571"/>
      <c r="EU204" s="227"/>
      <c r="EV204" s="225"/>
      <c r="EW204" s="226"/>
      <c r="EX204" s="571"/>
      <c r="EY204" s="227"/>
      <c r="EZ204" s="225"/>
      <c r="FA204" s="226"/>
      <c r="FB204" s="571"/>
      <c r="FC204" s="227"/>
      <c r="FD204" s="225"/>
      <c r="FE204" s="226"/>
      <c r="FF204" s="571"/>
      <c r="FG204" s="227"/>
      <c r="FH204" s="225"/>
      <c r="FI204" s="226"/>
      <c r="FJ204" s="571"/>
      <c r="FK204" s="227"/>
      <c r="FL204" s="225"/>
      <c r="FM204" s="226"/>
      <c r="FN204" s="571"/>
      <c r="FO204" s="227"/>
      <c r="FP204" s="225"/>
      <c r="FQ204" s="226"/>
      <c r="FR204" s="571"/>
      <c r="FS204" s="227"/>
      <c r="FT204" s="225"/>
      <c r="FU204" s="226"/>
      <c r="FV204" s="571"/>
      <c r="FW204" s="227"/>
      <c r="FX204" s="225"/>
      <c r="FY204" s="226"/>
      <c r="FZ204" s="571"/>
      <c r="GA204" s="227"/>
      <c r="GB204" s="225"/>
      <c r="GC204" s="226"/>
      <c r="GD204" s="571"/>
      <c r="GE204" s="227"/>
      <c r="GF204" s="225"/>
      <c r="GG204" s="226"/>
      <c r="GH204" s="571"/>
      <c r="GI204" s="227"/>
      <c r="GJ204" s="225"/>
      <c r="GK204" s="226"/>
      <c r="GL204" s="571"/>
      <c r="GM204" s="227"/>
      <c r="GN204" s="225"/>
      <c r="GO204" s="226"/>
      <c r="GP204" s="571"/>
      <c r="GQ204" s="227"/>
      <c r="GR204" s="225"/>
      <c r="GS204" s="226"/>
      <c r="GT204" s="571"/>
      <c r="GU204" s="227"/>
      <c r="GV204" s="225"/>
      <c r="GW204" s="226"/>
      <c r="GX204" s="571"/>
      <c r="GY204" s="227"/>
      <c r="GZ204" s="225"/>
      <c r="HA204" s="226"/>
      <c r="HB204" s="571"/>
      <c r="HC204" s="227"/>
      <c r="HD204" s="225"/>
      <c r="HE204" s="226"/>
      <c r="HF204" s="571"/>
      <c r="HG204" s="227"/>
      <c r="HH204" s="225"/>
      <c r="HI204" s="226"/>
      <c r="HJ204" s="571"/>
      <c r="HK204" s="227"/>
      <c r="HL204" s="225"/>
      <c r="HM204" s="226"/>
      <c r="HN204" s="571"/>
      <c r="HO204" s="227"/>
      <c r="HP204" s="225"/>
      <c r="HQ204" s="226"/>
      <c r="HR204" s="571"/>
      <c r="HS204" s="227"/>
      <c r="HT204" s="225"/>
      <c r="HU204" s="226"/>
      <c r="HV204" s="293"/>
      <c r="HW204" s="227"/>
      <c r="HX204" s="225"/>
      <c r="HY204" s="226"/>
      <c r="HZ204" s="293"/>
      <c r="IA204" s="227"/>
      <c r="IB204" s="225"/>
      <c r="IC204" s="226"/>
      <c r="ID204" s="293"/>
      <c r="IE204" s="227"/>
      <c r="IG204" s="720"/>
      <c r="IH204" s="720"/>
      <c r="II204" s="720"/>
      <c r="IK204" s="574" t="str">
        <f t="shared" si="47"/>
        <v/>
      </c>
      <c r="IL204" s="229" t="str">
        <f t="shared" si="51"/>
        <v/>
      </c>
      <c r="IM204" s="294" t="str">
        <f t="shared" si="52"/>
        <v/>
      </c>
      <c r="IN204" s="294" t="str">
        <f t="shared" si="53"/>
        <v/>
      </c>
    </row>
    <row r="205" spans="1:248" s="229" customFormat="1" ht="15.75" thickBot="1">
      <c r="A205" s="146" t="s">
        <v>109</v>
      </c>
      <c r="B205" s="265" t="s">
        <v>168</v>
      </c>
      <c r="C205" s="135">
        <v>1983</v>
      </c>
      <c r="D205" s="136">
        <f t="shared" si="48"/>
        <v>34</v>
      </c>
      <c r="E205" s="353" t="str">
        <f t="shared" si="49"/>
        <v>M02</v>
      </c>
      <c r="F205" s="230"/>
      <c r="G205" s="232"/>
      <c r="H205" s="231"/>
      <c r="I205" s="233"/>
      <c r="J205" s="230"/>
      <c r="K205" s="232"/>
      <c r="L205" s="231"/>
      <c r="M205" s="233"/>
      <c r="N205" s="230"/>
      <c r="O205" s="232"/>
      <c r="P205" s="231"/>
      <c r="Q205" s="233"/>
      <c r="R205" s="230"/>
      <c r="S205" s="232"/>
      <c r="T205" s="231"/>
      <c r="U205" s="233"/>
      <c r="V205" s="230"/>
      <c r="W205" s="232"/>
      <c r="X205" s="231"/>
      <c r="Y205" s="233"/>
      <c r="Z205" s="230"/>
      <c r="AA205" s="232"/>
      <c r="AB205" s="231"/>
      <c r="AC205" s="233"/>
      <c r="AD205" s="230"/>
      <c r="AE205" s="232"/>
      <c r="AF205" s="231"/>
      <c r="AG205" s="233"/>
      <c r="AH205" s="230"/>
      <c r="AI205" s="232"/>
      <c r="AJ205" s="231"/>
      <c r="AK205" s="233"/>
      <c r="AL205" s="230"/>
      <c r="AM205" s="232"/>
      <c r="AN205" s="231"/>
      <c r="AO205" s="233"/>
      <c r="AP205" s="230"/>
      <c r="AQ205" s="232"/>
      <c r="AR205" s="231"/>
      <c r="AS205" s="233"/>
      <c r="AT205" s="230"/>
      <c r="AU205" s="232"/>
      <c r="AV205" s="231"/>
      <c r="AW205" s="233"/>
      <c r="AX205" s="230"/>
      <c r="AY205" s="232"/>
      <c r="AZ205" s="231"/>
      <c r="BA205" s="233"/>
      <c r="BB205" s="230"/>
      <c r="BC205" s="232"/>
      <c r="BD205" s="231"/>
      <c r="BE205" s="233"/>
      <c r="BF205" s="265">
        <f t="shared" si="54"/>
        <v>35</v>
      </c>
      <c r="BG205" s="353" t="str">
        <f t="shared" si="50"/>
        <v>M03</v>
      </c>
      <c r="BH205" s="230"/>
      <c r="BI205" s="232"/>
      <c r="BJ205" s="231"/>
      <c r="BK205" s="233"/>
      <c r="BL205" s="230"/>
      <c r="BM205" s="232"/>
      <c r="BN205" s="231"/>
      <c r="BO205" s="233"/>
      <c r="BP205" s="230"/>
      <c r="BQ205" s="232"/>
      <c r="BR205" s="231"/>
      <c r="BS205" s="233"/>
      <c r="BT205" s="230"/>
      <c r="BU205" s="232"/>
      <c r="BV205" s="231"/>
      <c r="BW205" s="233"/>
      <c r="BX205" s="230"/>
      <c r="BY205" s="232"/>
      <c r="BZ205" s="231"/>
      <c r="CA205" s="233"/>
      <c r="CB205" s="230"/>
      <c r="CC205" s="232"/>
      <c r="CD205" s="231"/>
      <c r="CE205" s="233"/>
      <c r="CF205" s="230"/>
      <c r="CG205" s="232"/>
      <c r="CH205" s="231"/>
      <c r="CI205" s="233"/>
      <c r="CJ205" s="230"/>
      <c r="CK205" s="232"/>
      <c r="CL205" s="231"/>
      <c r="CM205" s="233"/>
      <c r="CN205" s="230"/>
      <c r="CO205" s="232"/>
      <c r="CP205" s="231"/>
      <c r="CQ205" s="233"/>
      <c r="CR205" s="230"/>
      <c r="CS205" s="232"/>
      <c r="CT205" s="231"/>
      <c r="CU205" s="233"/>
      <c r="CV205" s="230"/>
      <c r="CW205" s="232"/>
      <c r="CX205" s="231"/>
      <c r="CY205" s="233"/>
      <c r="CZ205" s="230"/>
      <c r="DA205" s="232"/>
      <c r="DB205" s="231"/>
      <c r="DC205" s="233"/>
      <c r="DD205" s="230"/>
      <c r="DE205" s="232"/>
      <c r="DF205" s="231"/>
      <c r="DG205" s="233"/>
      <c r="DH205" s="230"/>
      <c r="DI205" s="232"/>
      <c r="DJ205" s="231"/>
      <c r="DK205" s="233"/>
      <c r="DL205" s="230"/>
      <c r="DM205" s="232"/>
      <c r="DN205" s="231"/>
      <c r="DO205" s="233"/>
      <c r="DP205" s="230"/>
      <c r="DQ205" s="232"/>
      <c r="DR205" s="231"/>
      <c r="DS205" s="233"/>
      <c r="DT205" s="230"/>
      <c r="DU205" s="232"/>
      <c r="DV205" s="231"/>
      <c r="DW205" s="233"/>
      <c r="DX205" s="230"/>
      <c r="DY205" s="232"/>
      <c r="DZ205" s="231"/>
      <c r="EA205" s="233"/>
      <c r="EB205" s="230"/>
      <c r="EC205" s="232"/>
      <c r="ED205" s="231"/>
      <c r="EE205" s="233"/>
      <c r="EF205" s="230"/>
      <c r="EG205" s="232"/>
      <c r="EH205" s="231"/>
      <c r="EI205" s="233"/>
      <c r="EJ205" s="230"/>
      <c r="EK205" s="232"/>
      <c r="EL205" s="231"/>
      <c r="EM205" s="233"/>
      <c r="EN205" s="230"/>
      <c r="EO205" s="232"/>
      <c r="EP205" s="231"/>
      <c r="EQ205" s="233"/>
      <c r="ER205" s="230"/>
      <c r="ES205" s="232"/>
      <c r="ET205" s="231"/>
      <c r="EU205" s="233"/>
      <c r="EV205" s="230"/>
      <c r="EW205" s="232"/>
      <c r="EX205" s="231"/>
      <c r="EY205" s="233"/>
      <c r="EZ205" s="230"/>
      <c r="FA205" s="232"/>
      <c r="FB205" s="231"/>
      <c r="FC205" s="233"/>
      <c r="FD205" s="230"/>
      <c r="FE205" s="232"/>
      <c r="FF205" s="231"/>
      <c r="FG205" s="233"/>
      <c r="FH205" s="230"/>
      <c r="FI205" s="232"/>
      <c r="FJ205" s="231"/>
      <c r="FK205" s="233"/>
      <c r="FL205" s="230"/>
      <c r="FM205" s="232"/>
      <c r="FN205" s="231"/>
      <c r="FO205" s="233"/>
      <c r="FP205" s="230"/>
      <c r="FQ205" s="232"/>
      <c r="FR205" s="231"/>
      <c r="FS205" s="233"/>
      <c r="FT205" s="230"/>
      <c r="FU205" s="232"/>
      <c r="FV205" s="231"/>
      <c r="FW205" s="233"/>
      <c r="FX205" s="230"/>
      <c r="FY205" s="232"/>
      <c r="FZ205" s="231"/>
      <c r="GA205" s="233"/>
      <c r="GB205" s="230"/>
      <c r="GC205" s="232"/>
      <c r="GD205" s="231"/>
      <c r="GE205" s="233"/>
      <c r="GF205" s="230"/>
      <c r="GG205" s="232"/>
      <c r="GH205" s="231"/>
      <c r="GI205" s="233"/>
      <c r="GJ205" s="230"/>
      <c r="GK205" s="232"/>
      <c r="GL205" s="231"/>
      <c r="GM205" s="233"/>
      <c r="GN205" s="230"/>
      <c r="GO205" s="232"/>
      <c r="GP205" s="231"/>
      <c r="GQ205" s="233"/>
      <c r="GR205" s="230"/>
      <c r="GS205" s="232"/>
      <c r="GT205" s="231"/>
      <c r="GU205" s="233"/>
      <c r="GV205" s="230"/>
      <c r="GW205" s="232"/>
      <c r="GX205" s="231"/>
      <c r="GY205" s="233"/>
      <c r="GZ205" s="230"/>
      <c r="HA205" s="232"/>
      <c r="HB205" s="231"/>
      <c r="HC205" s="233"/>
      <c r="HD205" s="230"/>
      <c r="HE205" s="232"/>
      <c r="HF205" s="231"/>
      <c r="HG205" s="233"/>
      <c r="HH205" s="230"/>
      <c r="HI205" s="232"/>
      <c r="HJ205" s="231"/>
      <c r="HK205" s="233"/>
      <c r="HL205" s="230"/>
      <c r="HM205" s="232"/>
      <c r="HN205" s="231"/>
      <c r="HO205" s="233"/>
      <c r="HP205" s="230"/>
      <c r="HQ205" s="232"/>
      <c r="HR205" s="231"/>
      <c r="HS205" s="233"/>
      <c r="HT205" s="230"/>
      <c r="HU205" s="232"/>
      <c r="HV205" s="231"/>
      <c r="HW205" s="233"/>
      <c r="HX205" s="230"/>
      <c r="HY205" s="232"/>
      <c r="HZ205" s="231"/>
      <c r="IA205" s="233"/>
      <c r="IB205" s="230"/>
      <c r="IC205" s="232"/>
      <c r="ID205" s="231"/>
      <c r="IE205" s="233"/>
      <c r="IG205" s="664"/>
      <c r="IH205" s="664"/>
      <c r="II205" s="664"/>
      <c r="IK205" s="574" t="str">
        <f t="shared" si="47"/>
        <v/>
      </c>
      <c r="IL205" s="229" t="str">
        <f t="shared" si="51"/>
        <v/>
      </c>
      <c r="IM205" s="294" t="str">
        <f t="shared" si="52"/>
        <v/>
      </c>
      <c r="IN205" s="294" t="str">
        <f t="shared" si="53"/>
        <v/>
      </c>
    </row>
    <row r="206" spans="1:248" s="229" customFormat="1" ht="15.75" thickBot="1">
      <c r="A206" s="148" t="s">
        <v>114</v>
      </c>
      <c r="B206" s="240" t="s">
        <v>168</v>
      </c>
      <c r="C206" s="235">
        <v>1951</v>
      </c>
      <c r="D206" s="236">
        <f t="shared" si="48"/>
        <v>66</v>
      </c>
      <c r="E206" s="352" t="str">
        <f t="shared" si="49"/>
        <v>M09</v>
      </c>
      <c r="F206" s="237"/>
      <c r="G206" s="238"/>
      <c r="H206" s="236"/>
      <c r="I206" s="239"/>
      <c r="J206" s="237"/>
      <c r="K206" s="238"/>
      <c r="L206" s="236"/>
      <c r="M206" s="239"/>
      <c r="N206" s="237"/>
      <c r="O206" s="238"/>
      <c r="P206" s="236"/>
      <c r="Q206" s="239"/>
      <c r="R206" s="237"/>
      <c r="S206" s="238"/>
      <c r="T206" s="236"/>
      <c r="U206" s="239"/>
      <c r="V206" s="237"/>
      <c r="W206" s="238"/>
      <c r="X206" s="236"/>
      <c r="Y206" s="239"/>
      <c r="Z206" s="237"/>
      <c r="AA206" s="238"/>
      <c r="AB206" s="236"/>
      <c r="AC206" s="239"/>
      <c r="AD206" s="237" t="s">
        <v>372</v>
      </c>
      <c r="AE206" s="238" t="s">
        <v>717</v>
      </c>
      <c r="AF206" s="236" t="s">
        <v>570</v>
      </c>
      <c r="AG206" s="239">
        <v>985</v>
      </c>
      <c r="AH206" s="237"/>
      <c r="AI206" s="238"/>
      <c r="AJ206" s="236"/>
      <c r="AK206" s="239"/>
      <c r="AL206" s="237"/>
      <c r="AM206" s="238"/>
      <c r="AN206" s="236"/>
      <c r="AO206" s="239"/>
      <c r="AP206" s="237"/>
      <c r="AQ206" s="238"/>
      <c r="AR206" s="236"/>
      <c r="AS206" s="239"/>
      <c r="AT206" s="237"/>
      <c r="AU206" s="238"/>
      <c r="AV206" s="236"/>
      <c r="AW206" s="239"/>
      <c r="AX206" s="237"/>
      <c r="AY206" s="238"/>
      <c r="AZ206" s="236"/>
      <c r="BA206" s="239"/>
      <c r="BB206" s="237"/>
      <c r="BC206" s="238"/>
      <c r="BD206" s="236"/>
      <c r="BE206" s="239"/>
      <c r="BF206" s="240">
        <f t="shared" si="54"/>
        <v>67</v>
      </c>
      <c r="BG206" s="352" t="str">
        <f t="shared" si="50"/>
        <v>M09</v>
      </c>
      <c r="BH206" s="237"/>
      <c r="BI206" s="238"/>
      <c r="BJ206" s="236"/>
      <c r="BK206" s="239"/>
      <c r="BL206" s="237"/>
      <c r="BM206" s="238"/>
      <c r="BN206" s="236"/>
      <c r="BO206" s="239"/>
      <c r="BP206" s="237"/>
      <c r="BQ206" s="238"/>
      <c r="BR206" s="236"/>
      <c r="BS206" s="239"/>
      <c r="BT206" s="237"/>
      <c r="BU206" s="238"/>
      <c r="BV206" s="236"/>
      <c r="BW206" s="239"/>
      <c r="BX206" s="237"/>
      <c r="BY206" s="238"/>
      <c r="BZ206" s="236"/>
      <c r="CA206" s="239"/>
      <c r="CB206" s="237"/>
      <c r="CC206" s="238"/>
      <c r="CD206" s="236"/>
      <c r="CE206" s="239"/>
      <c r="CF206" s="237"/>
      <c r="CG206" s="238"/>
      <c r="CH206" s="236"/>
      <c r="CI206" s="239"/>
      <c r="CJ206" s="237"/>
      <c r="CK206" s="238"/>
      <c r="CL206" s="236"/>
      <c r="CM206" s="239"/>
      <c r="CN206" s="237"/>
      <c r="CO206" s="238"/>
      <c r="CP206" s="236"/>
      <c r="CQ206" s="239"/>
      <c r="CR206" s="237"/>
      <c r="CS206" s="238"/>
      <c r="CT206" s="236"/>
      <c r="CU206" s="239"/>
      <c r="CV206" s="237"/>
      <c r="CW206" s="238"/>
      <c r="CX206" s="236"/>
      <c r="CY206" s="239"/>
      <c r="CZ206" s="237"/>
      <c r="DA206" s="238"/>
      <c r="DB206" s="236"/>
      <c r="DC206" s="239"/>
      <c r="DD206" s="237"/>
      <c r="DE206" s="238"/>
      <c r="DF206" s="236"/>
      <c r="DG206" s="239"/>
      <c r="DH206" s="237"/>
      <c r="DI206" s="238"/>
      <c r="DJ206" s="236"/>
      <c r="DK206" s="239"/>
      <c r="DL206" s="237"/>
      <c r="DM206" s="238"/>
      <c r="DN206" s="236"/>
      <c r="DO206" s="239"/>
      <c r="DP206" s="237"/>
      <c r="DQ206" s="238"/>
      <c r="DR206" s="236"/>
      <c r="DS206" s="239"/>
      <c r="DT206" s="237"/>
      <c r="DU206" s="238"/>
      <c r="DV206" s="236"/>
      <c r="DW206" s="239"/>
      <c r="DX206" s="237"/>
      <c r="DY206" s="238"/>
      <c r="DZ206" s="236"/>
      <c r="EA206" s="239"/>
      <c r="EB206" s="237"/>
      <c r="EC206" s="238"/>
      <c r="ED206" s="236"/>
      <c r="EE206" s="239"/>
      <c r="EF206" s="237"/>
      <c r="EG206" s="238"/>
      <c r="EH206" s="236"/>
      <c r="EI206" s="239"/>
      <c r="EJ206" s="237"/>
      <c r="EK206" s="238"/>
      <c r="EL206" s="236"/>
      <c r="EM206" s="239"/>
      <c r="EN206" s="237"/>
      <c r="EO206" s="238"/>
      <c r="EP206" s="236"/>
      <c r="EQ206" s="239"/>
      <c r="ER206" s="237"/>
      <c r="ES206" s="238"/>
      <c r="ET206" s="236"/>
      <c r="EU206" s="239"/>
      <c r="EV206" s="237"/>
      <c r="EW206" s="238"/>
      <c r="EX206" s="236"/>
      <c r="EY206" s="239"/>
      <c r="EZ206" s="237"/>
      <c r="FA206" s="238"/>
      <c r="FB206" s="236"/>
      <c r="FC206" s="239"/>
      <c r="FD206" s="237"/>
      <c r="FE206" s="238"/>
      <c r="FF206" s="236"/>
      <c r="FG206" s="239"/>
      <c r="FH206" s="237"/>
      <c r="FI206" s="238"/>
      <c r="FJ206" s="236"/>
      <c r="FK206" s="239"/>
      <c r="FL206" s="237"/>
      <c r="FM206" s="238"/>
      <c r="FN206" s="236"/>
      <c r="FO206" s="239"/>
      <c r="FP206" s="237"/>
      <c r="FQ206" s="238"/>
      <c r="FR206" s="236"/>
      <c r="FS206" s="239"/>
      <c r="FT206" s="237"/>
      <c r="FU206" s="238"/>
      <c r="FV206" s="236"/>
      <c r="FW206" s="239"/>
      <c r="FX206" s="237"/>
      <c r="FY206" s="238"/>
      <c r="FZ206" s="236"/>
      <c r="GA206" s="239"/>
      <c r="GB206" s="237"/>
      <c r="GC206" s="238"/>
      <c r="GD206" s="236"/>
      <c r="GE206" s="239"/>
      <c r="GF206" s="237"/>
      <c r="GG206" s="238"/>
      <c r="GH206" s="236"/>
      <c r="GI206" s="239"/>
      <c r="GJ206" s="237"/>
      <c r="GK206" s="238"/>
      <c r="GL206" s="236"/>
      <c r="GM206" s="239"/>
      <c r="GN206" s="237"/>
      <c r="GO206" s="238"/>
      <c r="GP206" s="236"/>
      <c r="GQ206" s="239"/>
      <c r="GR206" s="237"/>
      <c r="GS206" s="238"/>
      <c r="GT206" s="236"/>
      <c r="GU206" s="239"/>
      <c r="GV206" s="237" t="s">
        <v>362</v>
      </c>
      <c r="GW206" s="238" t="s">
        <v>1343</v>
      </c>
      <c r="GX206" s="236" t="s">
        <v>570</v>
      </c>
      <c r="GY206" s="239">
        <v>993</v>
      </c>
      <c r="GZ206" s="237"/>
      <c r="HA206" s="238"/>
      <c r="HB206" s="236"/>
      <c r="HC206" s="239"/>
      <c r="HD206" s="237" t="s">
        <v>362</v>
      </c>
      <c r="HE206" s="238" t="s">
        <v>1454</v>
      </c>
      <c r="HF206" s="236" t="s">
        <v>1101</v>
      </c>
      <c r="HG206" s="239">
        <v>665</v>
      </c>
      <c r="HH206" s="237"/>
      <c r="HI206" s="238"/>
      <c r="HJ206" s="236"/>
      <c r="HK206" s="239"/>
      <c r="HL206" s="237"/>
      <c r="HM206" s="238"/>
      <c r="HN206" s="236"/>
      <c r="HO206" s="239"/>
      <c r="HP206" s="237"/>
      <c r="HQ206" s="238"/>
      <c r="HR206" s="236"/>
      <c r="HS206" s="239"/>
      <c r="HT206" s="237"/>
      <c r="HU206" s="238"/>
      <c r="HV206" s="236"/>
      <c r="HW206" s="239"/>
      <c r="HX206" s="237"/>
      <c r="HY206" s="238"/>
      <c r="HZ206" s="236"/>
      <c r="IA206" s="239"/>
      <c r="IB206" s="237"/>
      <c r="IC206" s="238"/>
      <c r="ID206" s="236"/>
      <c r="IE206" s="239"/>
      <c r="IG206" s="708" t="str">
        <f>IF(ISERROR(VLOOKUP(MAX(IK206:IK211),IK206:IN211,4,FALSE)),"",VLOOKUP(MAX(IK206:IK211),IK206:IN211,4,FALSE))</f>
        <v>50m NL</v>
      </c>
      <c r="IH206" s="705" t="str">
        <f>IF(ISERROR(VLOOKUP(MAX(IK206:IK211),IK206:IN211,3,FALSE)),"",VLOOKUP(MAX(IK206:IK211),IK206:IN211,3,FALSE))</f>
        <v>32"45</v>
      </c>
      <c r="II206" s="706">
        <f>IF(MAX(IK206:IK211)=0,"",MAX(IK206:IK211))</f>
        <v>993</v>
      </c>
      <c r="IK206" s="574">
        <f t="shared" si="47"/>
        <v>993</v>
      </c>
      <c r="IL206" s="229">
        <f t="shared" si="51"/>
        <v>202</v>
      </c>
      <c r="IM206" s="224" t="str">
        <f t="shared" si="52"/>
        <v>32"45</v>
      </c>
      <c r="IN206" s="224" t="str">
        <f t="shared" si="53"/>
        <v>50m NL</v>
      </c>
    </row>
    <row r="207" spans="1:248" s="229" customFormat="1" ht="15.75" thickBot="1">
      <c r="A207" s="145" t="s">
        <v>114</v>
      </c>
      <c r="B207" s="266" t="s">
        <v>168</v>
      </c>
      <c r="C207" s="133">
        <v>1951</v>
      </c>
      <c r="D207" s="134">
        <f t="shared" si="48"/>
        <v>66</v>
      </c>
      <c r="E207" s="354" t="str">
        <f t="shared" si="49"/>
        <v>M09</v>
      </c>
      <c r="F207" s="225"/>
      <c r="G207" s="226"/>
      <c r="H207" s="571"/>
      <c r="I207" s="227"/>
      <c r="J207" s="225"/>
      <c r="K207" s="226"/>
      <c r="L207" s="571"/>
      <c r="M207" s="227"/>
      <c r="N207" s="225"/>
      <c r="O207" s="226"/>
      <c r="P207" s="571"/>
      <c r="Q207" s="227"/>
      <c r="R207" s="225"/>
      <c r="S207" s="226"/>
      <c r="T207" s="571"/>
      <c r="U207" s="227"/>
      <c r="V207" s="225"/>
      <c r="W207" s="226"/>
      <c r="X207" s="571"/>
      <c r="Y207" s="227"/>
      <c r="Z207" s="225"/>
      <c r="AA207" s="226"/>
      <c r="AB207" s="571"/>
      <c r="AC207" s="227"/>
      <c r="AD207" s="225"/>
      <c r="AE207" s="226"/>
      <c r="AF207" s="571"/>
      <c r="AG207" s="227"/>
      <c r="AH207" s="225"/>
      <c r="AI207" s="226"/>
      <c r="AJ207" s="571"/>
      <c r="AK207" s="227"/>
      <c r="AL207" s="225"/>
      <c r="AM207" s="226"/>
      <c r="AN207" s="571"/>
      <c r="AO207" s="227"/>
      <c r="AP207" s="225"/>
      <c r="AQ207" s="226"/>
      <c r="AR207" s="571"/>
      <c r="AS207" s="227"/>
      <c r="AT207" s="225"/>
      <c r="AU207" s="226"/>
      <c r="AV207" s="571"/>
      <c r="AW207" s="227"/>
      <c r="AX207" s="225"/>
      <c r="AY207" s="226"/>
      <c r="AZ207" s="571"/>
      <c r="BA207" s="227"/>
      <c r="BB207" s="225"/>
      <c r="BC207" s="226"/>
      <c r="BD207" s="571"/>
      <c r="BE207" s="227"/>
      <c r="BF207" s="266">
        <f t="shared" si="54"/>
        <v>67</v>
      </c>
      <c r="BG207" s="354" t="str">
        <f t="shared" si="50"/>
        <v>M09</v>
      </c>
      <c r="BH207" s="225"/>
      <c r="BI207" s="226"/>
      <c r="BJ207" s="571"/>
      <c r="BK207" s="227"/>
      <c r="BL207" s="225"/>
      <c r="BM207" s="226"/>
      <c r="BN207" s="571"/>
      <c r="BO207" s="227"/>
      <c r="BP207" s="225"/>
      <c r="BQ207" s="226"/>
      <c r="BR207" s="571"/>
      <c r="BS207" s="227"/>
      <c r="BT207" s="225"/>
      <c r="BU207" s="226"/>
      <c r="BV207" s="571"/>
      <c r="BW207" s="227"/>
      <c r="BX207" s="225"/>
      <c r="BY207" s="226"/>
      <c r="BZ207" s="571"/>
      <c r="CA207" s="227"/>
      <c r="CB207" s="225"/>
      <c r="CC207" s="226"/>
      <c r="CD207" s="571"/>
      <c r="CE207" s="227"/>
      <c r="CF207" s="225"/>
      <c r="CG207" s="226"/>
      <c r="CH207" s="571"/>
      <c r="CI207" s="227"/>
      <c r="CJ207" s="225"/>
      <c r="CK207" s="226"/>
      <c r="CL207" s="571"/>
      <c r="CM207" s="227"/>
      <c r="CN207" s="225"/>
      <c r="CO207" s="226"/>
      <c r="CP207" s="571"/>
      <c r="CQ207" s="227"/>
      <c r="CR207" s="225"/>
      <c r="CS207" s="226"/>
      <c r="CT207" s="571"/>
      <c r="CU207" s="227"/>
      <c r="CV207" s="225"/>
      <c r="CW207" s="226"/>
      <c r="CX207" s="571"/>
      <c r="CY207" s="227"/>
      <c r="CZ207" s="225"/>
      <c r="DA207" s="226"/>
      <c r="DB207" s="571"/>
      <c r="DC207" s="227"/>
      <c r="DD207" s="225"/>
      <c r="DE207" s="226"/>
      <c r="DF207" s="571"/>
      <c r="DG207" s="227"/>
      <c r="DH207" s="225"/>
      <c r="DI207" s="226"/>
      <c r="DJ207" s="571"/>
      <c r="DK207" s="227"/>
      <c r="DL207" s="225"/>
      <c r="DM207" s="226"/>
      <c r="DN207" s="571"/>
      <c r="DO207" s="227"/>
      <c r="DP207" s="225"/>
      <c r="DQ207" s="226"/>
      <c r="DR207" s="571"/>
      <c r="DS207" s="227"/>
      <c r="DT207" s="225"/>
      <c r="DU207" s="226"/>
      <c r="DV207" s="571"/>
      <c r="DW207" s="227"/>
      <c r="DX207" s="225"/>
      <c r="DY207" s="226"/>
      <c r="DZ207" s="571"/>
      <c r="EA207" s="227"/>
      <c r="EB207" s="225"/>
      <c r="EC207" s="226"/>
      <c r="ED207" s="571"/>
      <c r="EE207" s="227"/>
      <c r="EF207" s="225"/>
      <c r="EG207" s="226"/>
      <c r="EH207" s="571"/>
      <c r="EI207" s="227"/>
      <c r="EJ207" s="225"/>
      <c r="EK207" s="226"/>
      <c r="EL207" s="571"/>
      <c r="EM207" s="227"/>
      <c r="EN207" s="225"/>
      <c r="EO207" s="226"/>
      <c r="EP207" s="571"/>
      <c r="EQ207" s="227"/>
      <c r="ER207" s="225"/>
      <c r="ES207" s="226"/>
      <c r="ET207" s="571"/>
      <c r="EU207" s="227"/>
      <c r="EV207" s="225"/>
      <c r="EW207" s="226"/>
      <c r="EX207" s="571"/>
      <c r="EY207" s="227"/>
      <c r="EZ207" s="225"/>
      <c r="FA207" s="226"/>
      <c r="FB207" s="571"/>
      <c r="FC207" s="227"/>
      <c r="FD207" s="225"/>
      <c r="FE207" s="226"/>
      <c r="FF207" s="571"/>
      <c r="FG207" s="227"/>
      <c r="FH207" s="225"/>
      <c r="FI207" s="226"/>
      <c r="FJ207" s="571"/>
      <c r="FK207" s="227"/>
      <c r="FL207" s="225"/>
      <c r="FM207" s="226"/>
      <c r="FN207" s="571"/>
      <c r="FO207" s="227"/>
      <c r="FP207" s="225"/>
      <c r="FQ207" s="226"/>
      <c r="FR207" s="571"/>
      <c r="FS207" s="227"/>
      <c r="FT207" s="225"/>
      <c r="FU207" s="226"/>
      <c r="FV207" s="571"/>
      <c r="FW207" s="227"/>
      <c r="FX207" s="225"/>
      <c r="FY207" s="226"/>
      <c r="FZ207" s="571"/>
      <c r="GA207" s="227"/>
      <c r="GB207" s="225"/>
      <c r="GC207" s="226"/>
      <c r="GD207" s="571"/>
      <c r="GE207" s="227"/>
      <c r="GF207" s="225"/>
      <c r="GG207" s="226"/>
      <c r="GH207" s="571"/>
      <c r="GI207" s="227"/>
      <c r="GJ207" s="225"/>
      <c r="GK207" s="226"/>
      <c r="GL207" s="571"/>
      <c r="GM207" s="227"/>
      <c r="GN207" s="225"/>
      <c r="GO207" s="226"/>
      <c r="GP207" s="571"/>
      <c r="GQ207" s="227"/>
      <c r="GR207" s="225"/>
      <c r="GS207" s="226"/>
      <c r="GT207" s="571"/>
      <c r="GU207" s="227"/>
      <c r="GV207" s="225" t="s">
        <v>372</v>
      </c>
      <c r="GW207" s="226" t="s">
        <v>1344</v>
      </c>
      <c r="GX207" s="571" t="s">
        <v>570</v>
      </c>
      <c r="GY207" s="227">
        <v>953</v>
      </c>
      <c r="GZ207" s="225"/>
      <c r="HA207" s="226"/>
      <c r="HB207" s="571"/>
      <c r="HC207" s="227"/>
      <c r="HD207" s="225" t="s">
        <v>369</v>
      </c>
      <c r="HE207" s="226" t="s">
        <v>1455</v>
      </c>
      <c r="HF207" s="571" t="s">
        <v>1069</v>
      </c>
      <c r="HG207" s="227">
        <v>513</v>
      </c>
      <c r="HH207" s="225"/>
      <c r="HI207" s="226"/>
      <c r="HJ207" s="571"/>
      <c r="HK207" s="227"/>
      <c r="HL207" s="225"/>
      <c r="HM207" s="226"/>
      <c r="HN207" s="571"/>
      <c r="HO207" s="227"/>
      <c r="HP207" s="225"/>
      <c r="HQ207" s="226"/>
      <c r="HR207" s="571"/>
      <c r="HS207" s="227"/>
      <c r="HT207" s="225"/>
      <c r="HU207" s="226"/>
      <c r="HV207" s="338"/>
      <c r="HW207" s="227"/>
      <c r="HX207" s="225"/>
      <c r="HY207" s="226"/>
      <c r="HZ207" s="338"/>
      <c r="IA207" s="227"/>
      <c r="IB207" s="225"/>
      <c r="IC207" s="226"/>
      <c r="ID207" s="338"/>
      <c r="IE207" s="227"/>
      <c r="IG207" s="708"/>
      <c r="IH207" s="705"/>
      <c r="II207" s="706"/>
      <c r="IK207" s="574">
        <f t="shared" ref="IK207:IK251" si="55">IF(MAX(I207,M207,Q207,U207,Y207,AC207,AG207,AK207,AO207,AS207,AW207,BA207,BE207,BK207,BO207,BS207,BW207,CA207,CE207,CI207,CM207,CQ207,CU207,CY207,DC207,DG207,DK207,DO207,DS207,DW207,EA207,EE207,EI207,EM207,EQ207,EU207,EY207,FC207,FG207,FK207,FO207,FS207,FW207,GA207,GE207,GI207,GM207,GQ207,GU207,GY207,HC207,HG207,HK207,HO207,HS207,HW207,IA207,IE207)=0,"",MAX(I207,M207,Q207,U207,Y207,AC207,AG207,AK207,AO207,AS207,AW207,BA207,BE207,BK207,BO207,BS207,BW207,CA207,CE207,CI207,CM207,CQ207,CU207,CY207,DC207,DG207,DK207,DO207,DS207,DW207,EA207,EE207,EI207,EM207,EQ207,EU207,EY207,FC207,FG207,FK207,FO207,FS207,FW207,GA207,GE207,GI207,GM207,GQ207,GU207,GY207,HC207,HG207,HK207,HO207,HS207,HW207,IA207,IE207))</f>
        <v>953</v>
      </c>
      <c r="IL207" s="229">
        <f t="shared" si="51"/>
        <v>202</v>
      </c>
      <c r="IM207" s="224" t="str">
        <f t="shared" si="52"/>
        <v>1'27"56</v>
      </c>
      <c r="IN207" s="224" t="str">
        <f t="shared" si="53"/>
        <v>100m PAP</v>
      </c>
    </row>
    <row r="208" spans="1:248" s="229" customFormat="1" ht="15.75" thickBot="1">
      <c r="A208" s="145" t="s">
        <v>114</v>
      </c>
      <c r="B208" s="266" t="s">
        <v>168</v>
      </c>
      <c r="C208" s="133">
        <v>1951</v>
      </c>
      <c r="D208" s="134">
        <f t="shared" si="48"/>
        <v>66</v>
      </c>
      <c r="E208" s="354" t="str">
        <f t="shared" si="49"/>
        <v>M09</v>
      </c>
      <c r="F208" s="225"/>
      <c r="G208" s="226"/>
      <c r="H208" s="571"/>
      <c r="I208" s="227"/>
      <c r="J208" s="225"/>
      <c r="K208" s="226"/>
      <c r="L208" s="571"/>
      <c r="M208" s="227"/>
      <c r="N208" s="225"/>
      <c r="O208" s="226"/>
      <c r="P208" s="571"/>
      <c r="Q208" s="227"/>
      <c r="R208" s="225"/>
      <c r="S208" s="226"/>
      <c r="T208" s="571"/>
      <c r="U208" s="227"/>
      <c r="V208" s="225"/>
      <c r="W208" s="226"/>
      <c r="X208" s="571"/>
      <c r="Y208" s="227"/>
      <c r="Z208" s="225"/>
      <c r="AA208" s="226"/>
      <c r="AB208" s="571"/>
      <c r="AC208" s="227"/>
      <c r="AD208" s="225"/>
      <c r="AE208" s="226"/>
      <c r="AF208" s="571"/>
      <c r="AG208" s="227"/>
      <c r="AH208" s="225"/>
      <c r="AI208" s="226"/>
      <c r="AJ208" s="571"/>
      <c r="AK208" s="227"/>
      <c r="AL208" s="225"/>
      <c r="AM208" s="226"/>
      <c r="AN208" s="571"/>
      <c r="AO208" s="227"/>
      <c r="AP208" s="225"/>
      <c r="AQ208" s="226"/>
      <c r="AR208" s="571"/>
      <c r="AS208" s="227"/>
      <c r="AT208" s="225"/>
      <c r="AU208" s="226"/>
      <c r="AV208" s="571"/>
      <c r="AW208" s="227"/>
      <c r="AX208" s="225"/>
      <c r="AY208" s="226"/>
      <c r="AZ208" s="571"/>
      <c r="BA208" s="227"/>
      <c r="BB208" s="225"/>
      <c r="BC208" s="226"/>
      <c r="BD208" s="571"/>
      <c r="BE208" s="227"/>
      <c r="BF208" s="266">
        <f t="shared" si="54"/>
        <v>67</v>
      </c>
      <c r="BG208" s="354" t="str">
        <f t="shared" si="50"/>
        <v>M09</v>
      </c>
      <c r="BH208" s="225"/>
      <c r="BI208" s="226"/>
      <c r="BJ208" s="571"/>
      <c r="BK208" s="227"/>
      <c r="BL208" s="225"/>
      <c r="BM208" s="226"/>
      <c r="BN208" s="571"/>
      <c r="BO208" s="227"/>
      <c r="BP208" s="225"/>
      <c r="BQ208" s="226"/>
      <c r="BR208" s="571"/>
      <c r="BS208" s="227"/>
      <c r="BT208" s="225"/>
      <c r="BU208" s="226"/>
      <c r="BV208" s="571"/>
      <c r="BW208" s="227"/>
      <c r="BX208" s="225"/>
      <c r="BY208" s="226"/>
      <c r="BZ208" s="571"/>
      <c r="CA208" s="227"/>
      <c r="CB208" s="225"/>
      <c r="CC208" s="226"/>
      <c r="CD208" s="571"/>
      <c r="CE208" s="227"/>
      <c r="CF208" s="225"/>
      <c r="CG208" s="226"/>
      <c r="CH208" s="571"/>
      <c r="CI208" s="227"/>
      <c r="CJ208" s="225"/>
      <c r="CK208" s="226"/>
      <c r="CL208" s="571"/>
      <c r="CM208" s="227"/>
      <c r="CN208" s="225"/>
      <c r="CO208" s="226"/>
      <c r="CP208" s="571"/>
      <c r="CQ208" s="227"/>
      <c r="CR208" s="225"/>
      <c r="CS208" s="226"/>
      <c r="CT208" s="571"/>
      <c r="CU208" s="227"/>
      <c r="CV208" s="225"/>
      <c r="CW208" s="226"/>
      <c r="CX208" s="571"/>
      <c r="CY208" s="227"/>
      <c r="CZ208" s="225"/>
      <c r="DA208" s="226"/>
      <c r="DB208" s="571"/>
      <c r="DC208" s="227"/>
      <c r="DD208" s="225"/>
      <c r="DE208" s="226"/>
      <c r="DF208" s="571"/>
      <c r="DG208" s="227"/>
      <c r="DH208" s="225"/>
      <c r="DI208" s="226"/>
      <c r="DJ208" s="571"/>
      <c r="DK208" s="227"/>
      <c r="DL208" s="225"/>
      <c r="DM208" s="226"/>
      <c r="DN208" s="571"/>
      <c r="DO208" s="227"/>
      <c r="DP208" s="225"/>
      <c r="DQ208" s="226"/>
      <c r="DR208" s="571"/>
      <c r="DS208" s="227"/>
      <c r="DT208" s="225"/>
      <c r="DU208" s="226"/>
      <c r="DV208" s="571"/>
      <c r="DW208" s="227"/>
      <c r="DX208" s="225"/>
      <c r="DY208" s="226"/>
      <c r="DZ208" s="571"/>
      <c r="EA208" s="227"/>
      <c r="EB208" s="225"/>
      <c r="EC208" s="226"/>
      <c r="ED208" s="571"/>
      <c r="EE208" s="227"/>
      <c r="EF208" s="225"/>
      <c r="EG208" s="226"/>
      <c r="EH208" s="571"/>
      <c r="EI208" s="227"/>
      <c r="EJ208" s="225"/>
      <c r="EK208" s="226"/>
      <c r="EL208" s="571"/>
      <c r="EM208" s="227"/>
      <c r="EN208" s="225"/>
      <c r="EO208" s="226"/>
      <c r="EP208" s="571"/>
      <c r="EQ208" s="227"/>
      <c r="ER208" s="225"/>
      <c r="ES208" s="226"/>
      <c r="ET208" s="571"/>
      <c r="EU208" s="227"/>
      <c r="EV208" s="225"/>
      <c r="EW208" s="226"/>
      <c r="EX208" s="571"/>
      <c r="EY208" s="227"/>
      <c r="EZ208" s="225"/>
      <c r="FA208" s="226"/>
      <c r="FB208" s="571"/>
      <c r="FC208" s="227"/>
      <c r="FD208" s="225"/>
      <c r="FE208" s="226"/>
      <c r="FF208" s="571"/>
      <c r="FG208" s="227"/>
      <c r="FH208" s="225"/>
      <c r="FI208" s="226"/>
      <c r="FJ208" s="571"/>
      <c r="FK208" s="227"/>
      <c r="FL208" s="225"/>
      <c r="FM208" s="226"/>
      <c r="FN208" s="571"/>
      <c r="FO208" s="227"/>
      <c r="FP208" s="225"/>
      <c r="FQ208" s="226"/>
      <c r="FR208" s="571"/>
      <c r="FS208" s="227"/>
      <c r="FT208" s="225"/>
      <c r="FU208" s="226"/>
      <c r="FV208" s="571"/>
      <c r="FW208" s="227"/>
      <c r="FX208" s="225"/>
      <c r="FY208" s="226"/>
      <c r="FZ208" s="571"/>
      <c r="GA208" s="227"/>
      <c r="GB208" s="225"/>
      <c r="GC208" s="226"/>
      <c r="GD208" s="571"/>
      <c r="GE208" s="227"/>
      <c r="GF208" s="225"/>
      <c r="GG208" s="226"/>
      <c r="GH208" s="571"/>
      <c r="GI208" s="227"/>
      <c r="GJ208" s="225"/>
      <c r="GK208" s="226"/>
      <c r="GL208" s="571"/>
      <c r="GM208" s="227"/>
      <c r="GN208" s="225"/>
      <c r="GO208" s="226"/>
      <c r="GP208" s="571"/>
      <c r="GQ208" s="227"/>
      <c r="GR208" s="225"/>
      <c r="GS208" s="226"/>
      <c r="GT208" s="571"/>
      <c r="GU208" s="227"/>
      <c r="GV208" s="225"/>
      <c r="GW208" s="226"/>
      <c r="GX208" s="571"/>
      <c r="GY208" s="227"/>
      <c r="GZ208" s="225"/>
      <c r="HA208" s="226"/>
      <c r="HB208" s="571"/>
      <c r="HC208" s="227"/>
      <c r="HD208" s="225" t="s">
        <v>372</v>
      </c>
      <c r="HE208" s="226" t="s">
        <v>1456</v>
      </c>
      <c r="HF208" s="571" t="s">
        <v>492</v>
      </c>
      <c r="HG208" s="227">
        <v>404</v>
      </c>
      <c r="HH208" s="225"/>
      <c r="HI208" s="226"/>
      <c r="HJ208" s="571"/>
      <c r="HK208" s="227"/>
      <c r="HL208" s="225"/>
      <c r="HM208" s="226"/>
      <c r="HN208" s="571"/>
      <c r="HO208" s="227"/>
      <c r="HP208" s="225"/>
      <c r="HQ208" s="226"/>
      <c r="HR208" s="571"/>
      <c r="HS208" s="227"/>
      <c r="HT208" s="225"/>
      <c r="HU208" s="226"/>
      <c r="HV208" s="338"/>
      <c r="HW208" s="227"/>
      <c r="HX208" s="225"/>
      <c r="HY208" s="226"/>
      <c r="HZ208" s="338"/>
      <c r="IA208" s="227"/>
      <c r="IB208" s="225"/>
      <c r="IC208" s="226"/>
      <c r="ID208" s="338"/>
      <c r="IE208" s="227"/>
      <c r="IG208" s="708"/>
      <c r="IH208" s="705"/>
      <c r="II208" s="706"/>
      <c r="IK208" s="574">
        <f t="shared" si="55"/>
        <v>404</v>
      </c>
      <c r="IL208" s="229">
        <f t="shared" si="51"/>
        <v>210</v>
      </c>
      <c r="IM208" s="224" t="str">
        <f t="shared" si="52"/>
        <v>1'30"28</v>
      </c>
      <c r="IN208" s="224" t="str">
        <f t="shared" si="53"/>
        <v>100m PAP</v>
      </c>
    </row>
    <row r="209" spans="1:248" s="229" customFormat="1" ht="15.75" thickBot="1">
      <c r="A209" s="145" t="s">
        <v>114</v>
      </c>
      <c r="B209" s="266" t="s">
        <v>168</v>
      </c>
      <c r="C209" s="133">
        <v>1951</v>
      </c>
      <c r="D209" s="134">
        <f t="shared" si="48"/>
        <v>66</v>
      </c>
      <c r="E209" s="354" t="str">
        <f t="shared" ref="E209:E251" si="56">VLOOKUP(INDEX(CAT,MATCH(D209,CAT)+1)-1,categorie,2,TRUE)</f>
        <v>M09</v>
      </c>
      <c r="F209" s="225"/>
      <c r="G209" s="226"/>
      <c r="H209" s="571"/>
      <c r="I209" s="227"/>
      <c r="J209" s="225"/>
      <c r="K209" s="226"/>
      <c r="L209" s="571"/>
      <c r="M209" s="227"/>
      <c r="N209" s="225"/>
      <c r="O209" s="226"/>
      <c r="P209" s="571"/>
      <c r="Q209" s="227"/>
      <c r="R209" s="225"/>
      <c r="S209" s="226"/>
      <c r="T209" s="571"/>
      <c r="U209" s="227"/>
      <c r="V209" s="225"/>
      <c r="W209" s="226"/>
      <c r="X209" s="571"/>
      <c r="Y209" s="227"/>
      <c r="Z209" s="225"/>
      <c r="AA209" s="226"/>
      <c r="AB209" s="571"/>
      <c r="AC209" s="227"/>
      <c r="AD209" s="225"/>
      <c r="AE209" s="226"/>
      <c r="AF209" s="571"/>
      <c r="AG209" s="227"/>
      <c r="AH209" s="225"/>
      <c r="AI209" s="226"/>
      <c r="AJ209" s="571"/>
      <c r="AK209" s="227"/>
      <c r="AL209" s="225"/>
      <c r="AM209" s="226"/>
      <c r="AN209" s="571"/>
      <c r="AO209" s="227"/>
      <c r="AP209" s="225"/>
      <c r="AQ209" s="226"/>
      <c r="AR209" s="571"/>
      <c r="AS209" s="227"/>
      <c r="AT209" s="225"/>
      <c r="AU209" s="226"/>
      <c r="AV209" s="571"/>
      <c r="AW209" s="227"/>
      <c r="AX209" s="225"/>
      <c r="AY209" s="226"/>
      <c r="AZ209" s="571"/>
      <c r="BA209" s="227"/>
      <c r="BB209" s="225"/>
      <c r="BC209" s="226"/>
      <c r="BD209" s="571"/>
      <c r="BE209" s="227"/>
      <c r="BF209" s="266">
        <f t="shared" si="54"/>
        <v>67</v>
      </c>
      <c r="BG209" s="354" t="str">
        <f t="shared" ref="BG209:BG251" si="57">VLOOKUP(INDEX(CAT,MATCH(BF209,CAT)+1)-1,categorie,2,TRUE)</f>
        <v>M09</v>
      </c>
      <c r="BH209" s="225"/>
      <c r="BI209" s="226"/>
      <c r="BJ209" s="571"/>
      <c r="BK209" s="227"/>
      <c r="BL209" s="225"/>
      <c r="BM209" s="226"/>
      <c r="BN209" s="571"/>
      <c r="BO209" s="227"/>
      <c r="BP209" s="225"/>
      <c r="BQ209" s="226"/>
      <c r="BR209" s="571"/>
      <c r="BS209" s="227"/>
      <c r="BT209" s="225"/>
      <c r="BU209" s="226"/>
      <c r="BV209" s="571"/>
      <c r="BW209" s="227"/>
      <c r="BX209" s="225"/>
      <c r="BY209" s="226"/>
      <c r="BZ209" s="571"/>
      <c r="CA209" s="227"/>
      <c r="CB209" s="225"/>
      <c r="CC209" s="226"/>
      <c r="CD209" s="571"/>
      <c r="CE209" s="227"/>
      <c r="CF209" s="225"/>
      <c r="CG209" s="226"/>
      <c r="CH209" s="571"/>
      <c r="CI209" s="227"/>
      <c r="CJ209" s="225"/>
      <c r="CK209" s="226"/>
      <c r="CL209" s="571"/>
      <c r="CM209" s="227"/>
      <c r="CN209" s="225"/>
      <c r="CO209" s="226"/>
      <c r="CP209" s="571"/>
      <c r="CQ209" s="227"/>
      <c r="CR209" s="225"/>
      <c r="CS209" s="226"/>
      <c r="CT209" s="571"/>
      <c r="CU209" s="227"/>
      <c r="CV209" s="225"/>
      <c r="CW209" s="226"/>
      <c r="CX209" s="571"/>
      <c r="CY209" s="227"/>
      <c r="CZ209" s="225"/>
      <c r="DA209" s="226"/>
      <c r="DB209" s="571"/>
      <c r="DC209" s="227"/>
      <c r="DD209" s="225"/>
      <c r="DE209" s="226"/>
      <c r="DF209" s="571"/>
      <c r="DG209" s="227"/>
      <c r="DH209" s="225"/>
      <c r="DI209" s="226"/>
      <c r="DJ209" s="571"/>
      <c r="DK209" s="227"/>
      <c r="DL209" s="225"/>
      <c r="DM209" s="226"/>
      <c r="DN209" s="571"/>
      <c r="DO209" s="227"/>
      <c r="DP209" s="225"/>
      <c r="DQ209" s="226"/>
      <c r="DR209" s="571"/>
      <c r="DS209" s="227"/>
      <c r="DT209" s="225"/>
      <c r="DU209" s="226"/>
      <c r="DV209" s="571"/>
      <c r="DW209" s="227"/>
      <c r="DX209" s="225"/>
      <c r="DY209" s="226"/>
      <c r="DZ209" s="571"/>
      <c r="EA209" s="227"/>
      <c r="EB209" s="225"/>
      <c r="EC209" s="226"/>
      <c r="ED209" s="571"/>
      <c r="EE209" s="227"/>
      <c r="EF209" s="225"/>
      <c r="EG209" s="226"/>
      <c r="EH209" s="571"/>
      <c r="EI209" s="227"/>
      <c r="EJ209" s="225"/>
      <c r="EK209" s="226"/>
      <c r="EL209" s="571"/>
      <c r="EM209" s="227"/>
      <c r="EN209" s="225"/>
      <c r="EO209" s="226"/>
      <c r="EP209" s="571"/>
      <c r="EQ209" s="227"/>
      <c r="ER209" s="225"/>
      <c r="ES209" s="226"/>
      <c r="ET209" s="571"/>
      <c r="EU209" s="227"/>
      <c r="EV209" s="225"/>
      <c r="EW209" s="226"/>
      <c r="EX209" s="571"/>
      <c r="EY209" s="227"/>
      <c r="EZ209" s="225"/>
      <c r="FA209" s="226"/>
      <c r="FB209" s="571"/>
      <c r="FC209" s="227"/>
      <c r="FD209" s="225"/>
      <c r="FE209" s="226"/>
      <c r="FF209" s="571"/>
      <c r="FG209" s="227"/>
      <c r="FH209" s="225"/>
      <c r="FI209" s="226"/>
      <c r="FJ209" s="571"/>
      <c r="FK209" s="227"/>
      <c r="FL209" s="225"/>
      <c r="FM209" s="226"/>
      <c r="FN209" s="571"/>
      <c r="FO209" s="227"/>
      <c r="FP209" s="225"/>
      <c r="FQ209" s="226"/>
      <c r="FR209" s="571"/>
      <c r="FS209" s="227"/>
      <c r="FT209" s="225"/>
      <c r="FU209" s="226"/>
      <c r="FV209" s="571"/>
      <c r="FW209" s="227"/>
      <c r="FX209" s="225"/>
      <c r="FY209" s="226"/>
      <c r="FZ209" s="571"/>
      <c r="GA209" s="227"/>
      <c r="GB209" s="225"/>
      <c r="GC209" s="226"/>
      <c r="GD209" s="571"/>
      <c r="GE209" s="227"/>
      <c r="GF209" s="225"/>
      <c r="GG209" s="226"/>
      <c r="GH209" s="571"/>
      <c r="GI209" s="227"/>
      <c r="GJ209" s="225"/>
      <c r="GK209" s="226"/>
      <c r="GL209" s="571"/>
      <c r="GM209" s="227"/>
      <c r="GN209" s="225"/>
      <c r="GO209" s="226"/>
      <c r="GP209" s="571"/>
      <c r="GQ209" s="227"/>
      <c r="GR209" s="225"/>
      <c r="GS209" s="226"/>
      <c r="GT209" s="571"/>
      <c r="GU209" s="227"/>
      <c r="GV209" s="225"/>
      <c r="GW209" s="226"/>
      <c r="GX209" s="571"/>
      <c r="GY209" s="227"/>
      <c r="GZ209" s="225"/>
      <c r="HA209" s="226"/>
      <c r="HB209" s="571"/>
      <c r="HC209" s="227"/>
      <c r="HD209" s="225"/>
      <c r="HE209" s="226"/>
      <c r="HF209" s="571"/>
      <c r="HG209" s="227"/>
      <c r="HH209" s="225"/>
      <c r="HI209" s="226"/>
      <c r="HJ209" s="571"/>
      <c r="HK209" s="227"/>
      <c r="HL209" s="225"/>
      <c r="HM209" s="226"/>
      <c r="HN209" s="571"/>
      <c r="HO209" s="227"/>
      <c r="HP209" s="225"/>
      <c r="HQ209" s="226"/>
      <c r="HR209" s="571"/>
      <c r="HS209" s="227"/>
      <c r="HT209" s="225"/>
      <c r="HU209" s="226"/>
      <c r="HV209" s="338"/>
      <c r="HW209" s="227"/>
      <c r="HX209" s="225"/>
      <c r="HY209" s="226"/>
      <c r="HZ209" s="338"/>
      <c r="IA209" s="227"/>
      <c r="IB209" s="225"/>
      <c r="IC209" s="226"/>
      <c r="ID209" s="338"/>
      <c r="IE209" s="227"/>
      <c r="IG209" s="708"/>
      <c r="IH209" s="705"/>
      <c r="II209" s="706"/>
      <c r="IK209" s="574" t="str">
        <f t="shared" si="55"/>
        <v/>
      </c>
      <c r="IL209" s="229" t="str">
        <f t="shared" si="51"/>
        <v/>
      </c>
      <c r="IM209" s="224" t="str">
        <f t="shared" si="52"/>
        <v/>
      </c>
      <c r="IN209" s="224" t="str">
        <f t="shared" si="53"/>
        <v/>
      </c>
    </row>
    <row r="210" spans="1:248" s="229" customFormat="1" ht="15.75" thickBot="1">
      <c r="A210" s="145" t="s">
        <v>114</v>
      </c>
      <c r="B210" s="266" t="s">
        <v>168</v>
      </c>
      <c r="C210" s="133">
        <v>1951</v>
      </c>
      <c r="D210" s="134">
        <f t="shared" si="48"/>
        <v>66</v>
      </c>
      <c r="E210" s="354" t="str">
        <f t="shared" si="56"/>
        <v>M09</v>
      </c>
      <c r="F210" s="225"/>
      <c r="G210" s="226"/>
      <c r="H210" s="571"/>
      <c r="I210" s="227"/>
      <c r="J210" s="225"/>
      <c r="K210" s="226"/>
      <c r="L210" s="571"/>
      <c r="M210" s="227"/>
      <c r="N210" s="225"/>
      <c r="O210" s="226"/>
      <c r="P210" s="571"/>
      <c r="Q210" s="227"/>
      <c r="R210" s="225"/>
      <c r="S210" s="226"/>
      <c r="T210" s="571"/>
      <c r="U210" s="227"/>
      <c r="V210" s="225"/>
      <c r="W210" s="226"/>
      <c r="X210" s="571"/>
      <c r="Y210" s="227"/>
      <c r="Z210" s="225"/>
      <c r="AA210" s="226"/>
      <c r="AB210" s="571"/>
      <c r="AC210" s="227"/>
      <c r="AD210" s="225"/>
      <c r="AE210" s="226"/>
      <c r="AF210" s="571"/>
      <c r="AG210" s="227"/>
      <c r="AH210" s="225"/>
      <c r="AI210" s="226"/>
      <c r="AJ210" s="571"/>
      <c r="AK210" s="227"/>
      <c r="AL210" s="225"/>
      <c r="AM210" s="226"/>
      <c r="AN210" s="571"/>
      <c r="AO210" s="227"/>
      <c r="AP210" s="225"/>
      <c r="AQ210" s="226"/>
      <c r="AR210" s="571"/>
      <c r="AS210" s="227"/>
      <c r="AT210" s="225"/>
      <c r="AU210" s="226"/>
      <c r="AV210" s="571"/>
      <c r="AW210" s="227"/>
      <c r="AX210" s="225"/>
      <c r="AY210" s="226"/>
      <c r="AZ210" s="571"/>
      <c r="BA210" s="227"/>
      <c r="BB210" s="225"/>
      <c r="BC210" s="226"/>
      <c r="BD210" s="571"/>
      <c r="BE210" s="227"/>
      <c r="BF210" s="266">
        <f t="shared" si="54"/>
        <v>67</v>
      </c>
      <c r="BG210" s="354" t="str">
        <f t="shared" si="57"/>
        <v>M09</v>
      </c>
      <c r="BH210" s="225"/>
      <c r="BI210" s="226"/>
      <c r="BJ210" s="571"/>
      <c r="BK210" s="227"/>
      <c r="BL210" s="225"/>
      <c r="BM210" s="226"/>
      <c r="BN210" s="571"/>
      <c r="BO210" s="227"/>
      <c r="BP210" s="225"/>
      <c r="BQ210" s="226"/>
      <c r="BR210" s="571"/>
      <c r="BS210" s="227"/>
      <c r="BT210" s="225"/>
      <c r="BU210" s="226"/>
      <c r="BV210" s="571"/>
      <c r="BW210" s="227"/>
      <c r="BX210" s="225"/>
      <c r="BY210" s="226"/>
      <c r="BZ210" s="571"/>
      <c r="CA210" s="227"/>
      <c r="CB210" s="225"/>
      <c r="CC210" s="226"/>
      <c r="CD210" s="571"/>
      <c r="CE210" s="227"/>
      <c r="CF210" s="225"/>
      <c r="CG210" s="226"/>
      <c r="CH210" s="571"/>
      <c r="CI210" s="227"/>
      <c r="CJ210" s="225"/>
      <c r="CK210" s="226"/>
      <c r="CL210" s="571"/>
      <c r="CM210" s="227"/>
      <c r="CN210" s="225"/>
      <c r="CO210" s="226"/>
      <c r="CP210" s="571"/>
      <c r="CQ210" s="227"/>
      <c r="CR210" s="225"/>
      <c r="CS210" s="226"/>
      <c r="CT210" s="571"/>
      <c r="CU210" s="227"/>
      <c r="CV210" s="225"/>
      <c r="CW210" s="226"/>
      <c r="CX210" s="571"/>
      <c r="CY210" s="227"/>
      <c r="CZ210" s="225"/>
      <c r="DA210" s="226"/>
      <c r="DB210" s="571"/>
      <c r="DC210" s="227"/>
      <c r="DD210" s="225"/>
      <c r="DE210" s="226"/>
      <c r="DF210" s="571"/>
      <c r="DG210" s="227"/>
      <c r="DH210" s="225"/>
      <c r="DI210" s="226"/>
      <c r="DJ210" s="571"/>
      <c r="DK210" s="227"/>
      <c r="DL210" s="225"/>
      <c r="DM210" s="226"/>
      <c r="DN210" s="571"/>
      <c r="DO210" s="227"/>
      <c r="DP210" s="225"/>
      <c r="DQ210" s="226"/>
      <c r="DR210" s="571"/>
      <c r="DS210" s="227"/>
      <c r="DT210" s="225"/>
      <c r="DU210" s="226"/>
      <c r="DV210" s="571"/>
      <c r="DW210" s="227"/>
      <c r="DX210" s="225"/>
      <c r="DY210" s="226"/>
      <c r="DZ210" s="571"/>
      <c r="EA210" s="227"/>
      <c r="EB210" s="225"/>
      <c r="EC210" s="226"/>
      <c r="ED210" s="571"/>
      <c r="EE210" s="227"/>
      <c r="EF210" s="225"/>
      <c r="EG210" s="226"/>
      <c r="EH210" s="571"/>
      <c r="EI210" s="227"/>
      <c r="EJ210" s="225"/>
      <c r="EK210" s="226"/>
      <c r="EL210" s="571"/>
      <c r="EM210" s="227"/>
      <c r="EN210" s="225"/>
      <c r="EO210" s="226"/>
      <c r="EP210" s="571"/>
      <c r="EQ210" s="227"/>
      <c r="ER210" s="225"/>
      <c r="ES210" s="226"/>
      <c r="ET210" s="571"/>
      <c r="EU210" s="227"/>
      <c r="EV210" s="225"/>
      <c r="EW210" s="226"/>
      <c r="EX210" s="571"/>
      <c r="EY210" s="227"/>
      <c r="EZ210" s="225"/>
      <c r="FA210" s="226"/>
      <c r="FB210" s="571"/>
      <c r="FC210" s="227"/>
      <c r="FD210" s="225"/>
      <c r="FE210" s="226"/>
      <c r="FF210" s="571"/>
      <c r="FG210" s="227"/>
      <c r="FH210" s="225"/>
      <c r="FI210" s="226"/>
      <c r="FJ210" s="571"/>
      <c r="FK210" s="227"/>
      <c r="FL210" s="225"/>
      <c r="FM210" s="226"/>
      <c r="FN210" s="571"/>
      <c r="FO210" s="227"/>
      <c r="FP210" s="225"/>
      <c r="FQ210" s="226"/>
      <c r="FR210" s="571"/>
      <c r="FS210" s="227"/>
      <c r="FT210" s="225"/>
      <c r="FU210" s="226"/>
      <c r="FV210" s="571"/>
      <c r="FW210" s="227"/>
      <c r="FX210" s="225"/>
      <c r="FY210" s="226"/>
      <c r="FZ210" s="571"/>
      <c r="GA210" s="227"/>
      <c r="GB210" s="225"/>
      <c r="GC210" s="226"/>
      <c r="GD210" s="571"/>
      <c r="GE210" s="227"/>
      <c r="GF210" s="225"/>
      <c r="GG210" s="226"/>
      <c r="GH210" s="571"/>
      <c r="GI210" s="227"/>
      <c r="GJ210" s="225"/>
      <c r="GK210" s="226"/>
      <c r="GL210" s="571"/>
      <c r="GM210" s="227"/>
      <c r="GN210" s="225"/>
      <c r="GO210" s="226"/>
      <c r="GP210" s="571"/>
      <c r="GQ210" s="227"/>
      <c r="GR210" s="225"/>
      <c r="GS210" s="226"/>
      <c r="GT210" s="571"/>
      <c r="GU210" s="227"/>
      <c r="GV210" s="225"/>
      <c r="GW210" s="226"/>
      <c r="GX210" s="571"/>
      <c r="GY210" s="227"/>
      <c r="GZ210" s="225"/>
      <c r="HA210" s="226"/>
      <c r="HB210" s="571"/>
      <c r="HC210" s="227"/>
      <c r="HD210" s="225"/>
      <c r="HE210" s="226"/>
      <c r="HF210" s="571"/>
      <c r="HG210" s="227"/>
      <c r="HH210" s="225"/>
      <c r="HI210" s="226"/>
      <c r="HJ210" s="571"/>
      <c r="HK210" s="227"/>
      <c r="HL210" s="225"/>
      <c r="HM210" s="226"/>
      <c r="HN210" s="571"/>
      <c r="HO210" s="227"/>
      <c r="HP210" s="225"/>
      <c r="HQ210" s="226"/>
      <c r="HR210" s="571"/>
      <c r="HS210" s="227"/>
      <c r="HT210" s="225"/>
      <c r="HU210" s="226"/>
      <c r="HV210" s="338"/>
      <c r="HW210" s="227"/>
      <c r="HX210" s="225"/>
      <c r="HY210" s="226"/>
      <c r="HZ210" s="338"/>
      <c r="IA210" s="227"/>
      <c r="IB210" s="225"/>
      <c r="IC210" s="226"/>
      <c r="ID210" s="338"/>
      <c r="IE210" s="227"/>
      <c r="IG210" s="708"/>
      <c r="IH210" s="705"/>
      <c r="II210" s="706"/>
      <c r="IK210" s="574" t="str">
        <f t="shared" si="55"/>
        <v/>
      </c>
      <c r="IL210" s="229" t="str">
        <f t="shared" si="51"/>
        <v/>
      </c>
      <c r="IM210" s="339" t="str">
        <f t="shared" si="52"/>
        <v/>
      </c>
      <c r="IN210" s="339" t="str">
        <f t="shared" si="53"/>
        <v/>
      </c>
    </row>
    <row r="211" spans="1:248" s="229" customFormat="1" ht="15.75" thickBot="1">
      <c r="A211" s="146" t="s">
        <v>114</v>
      </c>
      <c r="B211" s="265" t="s">
        <v>168</v>
      </c>
      <c r="C211" s="135">
        <v>1951</v>
      </c>
      <c r="D211" s="136">
        <f t="shared" si="48"/>
        <v>66</v>
      </c>
      <c r="E211" s="353" t="str">
        <f t="shared" si="56"/>
        <v>M09</v>
      </c>
      <c r="F211" s="230"/>
      <c r="G211" s="232"/>
      <c r="H211" s="231"/>
      <c r="I211" s="233"/>
      <c r="J211" s="230"/>
      <c r="K211" s="232"/>
      <c r="L211" s="231"/>
      <c r="M211" s="233"/>
      <c r="N211" s="230"/>
      <c r="O211" s="232"/>
      <c r="P211" s="231"/>
      <c r="Q211" s="233"/>
      <c r="R211" s="230"/>
      <c r="S211" s="232"/>
      <c r="T211" s="231"/>
      <c r="U211" s="233"/>
      <c r="V211" s="230"/>
      <c r="W211" s="232"/>
      <c r="X211" s="231"/>
      <c r="Y211" s="233"/>
      <c r="Z211" s="230"/>
      <c r="AA211" s="232"/>
      <c r="AB211" s="231"/>
      <c r="AC211" s="233"/>
      <c r="AD211" s="230"/>
      <c r="AE211" s="232"/>
      <c r="AF211" s="231"/>
      <c r="AG211" s="233"/>
      <c r="AH211" s="230"/>
      <c r="AI211" s="232"/>
      <c r="AJ211" s="231"/>
      <c r="AK211" s="233"/>
      <c r="AL211" s="230"/>
      <c r="AM211" s="232"/>
      <c r="AN211" s="231"/>
      <c r="AO211" s="233"/>
      <c r="AP211" s="230"/>
      <c r="AQ211" s="232"/>
      <c r="AR211" s="231"/>
      <c r="AS211" s="233"/>
      <c r="AT211" s="230"/>
      <c r="AU211" s="232"/>
      <c r="AV211" s="231"/>
      <c r="AW211" s="233"/>
      <c r="AX211" s="230"/>
      <c r="AY211" s="232"/>
      <c r="AZ211" s="231"/>
      <c r="BA211" s="233"/>
      <c r="BB211" s="230"/>
      <c r="BC211" s="232"/>
      <c r="BD211" s="231"/>
      <c r="BE211" s="233"/>
      <c r="BF211" s="265">
        <f t="shared" si="54"/>
        <v>67</v>
      </c>
      <c r="BG211" s="353" t="str">
        <f t="shared" si="57"/>
        <v>M09</v>
      </c>
      <c r="BH211" s="230"/>
      <c r="BI211" s="232"/>
      <c r="BJ211" s="231"/>
      <c r="BK211" s="233"/>
      <c r="BL211" s="230"/>
      <c r="BM211" s="232"/>
      <c r="BN211" s="231"/>
      <c r="BO211" s="233"/>
      <c r="BP211" s="230"/>
      <c r="BQ211" s="232"/>
      <c r="BR211" s="231"/>
      <c r="BS211" s="233"/>
      <c r="BT211" s="230"/>
      <c r="BU211" s="232"/>
      <c r="BV211" s="231"/>
      <c r="BW211" s="233"/>
      <c r="BX211" s="230"/>
      <c r="BY211" s="232"/>
      <c r="BZ211" s="231"/>
      <c r="CA211" s="233"/>
      <c r="CB211" s="230"/>
      <c r="CC211" s="232"/>
      <c r="CD211" s="231"/>
      <c r="CE211" s="233"/>
      <c r="CF211" s="230"/>
      <c r="CG211" s="232"/>
      <c r="CH211" s="231"/>
      <c r="CI211" s="233"/>
      <c r="CJ211" s="230"/>
      <c r="CK211" s="232"/>
      <c r="CL211" s="231"/>
      <c r="CM211" s="233"/>
      <c r="CN211" s="230"/>
      <c r="CO211" s="232"/>
      <c r="CP211" s="231"/>
      <c r="CQ211" s="233"/>
      <c r="CR211" s="230"/>
      <c r="CS211" s="232"/>
      <c r="CT211" s="231"/>
      <c r="CU211" s="233"/>
      <c r="CV211" s="230"/>
      <c r="CW211" s="232"/>
      <c r="CX211" s="231"/>
      <c r="CY211" s="233"/>
      <c r="CZ211" s="230"/>
      <c r="DA211" s="232"/>
      <c r="DB211" s="231"/>
      <c r="DC211" s="233"/>
      <c r="DD211" s="230"/>
      <c r="DE211" s="232"/>
      <c r="DF211" s="231"/>
      <c r="DG211" s="233"/>
      <c r="DH211" s="230"/>
      <c r="DI211" s="232"/>
      <c r="DJ211" s="231"/>
      <c r="DK211" s="233"/>
      <c r="DL211" s="230"/>
      <c r="DM211" s="232"/>
      <c r="DN211" s="231"/>
      <c r="DO211" s="233"/>
      <c r="DP211" s="230"/>
      <c r="DQ211" s="232"/>
      <c r="DR211" s="231"/>
      <c r="DS211" s="233"/>
      <c r="DT211" s="230"/>
      <c r="DU211" s="232"/>
      <c r="DV211" s="231"/>
      <c r="DW211" s="233"/>
      <c r="DX211" s="230"/>
      <c r="DY211" s="232"/>
      <c r="DZ211" s="231"/>
      <c r="EA211" s="233"/>
      <c r="EB211" s="230"/>
      <c r="EC211" s="232"/>
      <c r="ED211" s="231"/>
      <c r="EE211" s="233"/>
      <c r="EF211" s="230"/>
      <c r="EG211" s="232"/>
      <c r="EH211" s="231"/>
      <c r="EI211" s="233"/>
      <c r="EJ211" s="230"/>
      <c r="EK211" s="232"/>
      <c r="EL211" s="231"/>
      <c r="EM211" s="233"/>
      <c r="EN211" s="230"/>
      <c r="EO211" s="232"/>
      <c r="EP211" s="231"/>
      <c r="EQ211" s="233"/>
      <c r="ER211" s="230"/>
      <c r="ES211" s="232"/>
      <c r="ET211" s="231"/>
      <c r="EU211" s="233"/>
      <c r="EV211" s="230"/>
      <c r="EW211" s="232"/>
      <c r="EX211" s="231"/>
      <c r="EY211" s="233"/>
      <c r="EZ211" s="230"/>
      <c r="FA211" s="232"/>
      <c r="FB211" s="231"/>
      <c r="FC211" s="233"/>
      <c r="FD211" s="230"/>
      <c r="FE211" s="232"/>
      <c r="FF211" s="231"/>
      <c r="FG211" s="233"/>
      <c r="FH211" s="230"/>
      <c r="FI211" s="232"/>
      <c r="FJ211" s="231"/>
      <c r="FK211" s="233"/>
      <c r="FL211" s="230"/>
      <c r="FM211" s="232"/>
      <c r="FN211" s="231"/>
      <c r="FO211" s="233"/>
      <c r="FP211" s="230"/>
      <c r="FQ211" s="232"/>
      <c r="FR211" s="231"/>
      <c r="FS211" s="233"/>
      <c r="FT211" s="230"/>
      <c r="FU211" s="232"/>
      <c r="FV211" s="231"/>
      <c r="FW211" s="233"/>
      <c r="FX211" s="230"/>
      <c r="FY211" s="232"/>
      <c r="FZ211" s="231"/>
      <c r="GA211" s="233"/>
      <c r="GB211" s="230"/>
      <c r="GC211" s="232"/>
      <c r="GD211" s="231"/>
      <c r="GE211" s="233"/>
      <c r="GF211" s="230"/>
      <c r="GG211" s="232"/>
      <c r="GH211" s="231"/>
      <c r="GI211" s="233"/>
      <c r="GJ211" s="230"/>
      <c r="GK211" s="232"/>
      <c r="GL211" s="231"/>
      <c r="GM211" s="233"/>
      <c r="GN211" s="230"/>
      <c r="GO211" s="232"/>
      <c r="GP211" s="231"/>
      <c r="GQ211" s="233"/>
      <c r="GR211" s="230"/>
      <c r="GS211" s="232"/>
      <c r="GT211" s="231"/>
      <c r="GU211" s="233"/>
      <c r="GV211" s="230"/>
      <c r="GW211" s="232"/>
      <c r="GX211" s="231"/>
      <c r="GY211" s="233"/>
      <c r="GZ211" s="230"/>
      <c r="HA211" s="232"/>
      <c r="HB211" s="231"/>
      <c r="HC211" s="233"/>
      <c r="HD211" s="230"/>
      <c r="HE211" s="232"/>
      <c r="HF211" s="231"/>
      <c r="HG211" s="233"/>
      <c r="HH211" s="230"/>
      <c r="HI211" s="232"/>
      <c r="HJ211" s="231"/>
      <c r="HK211" s="233"/>
      <c r="HL211" s="230"/>
      <c r="HM211" s="232"/>
      <c r="HN211" s="231"/>
      <c r="HO211" s="233"/>
      <c r="HP211" s="230"/>
      <c r="HQ211" s="232"/>
      <c r="HR211" s="231"/>
      <c r="HS211" s="233"/>
      <c r="HT211" s="230"/>
      <c r="HU211" s="232"/>
      <c r="HV211" s="231"/>
      <c r="HW211" s="233"/>
      <c r="HX211" s="230"/>
      <c r="HY211" s="232"/>
      <c r="HZ211" s="231"/>
      <c r="IA211" s="233"/>
      <c r="IB211" s="230"/>
      <c r="IC211" s="232"/>
      <c r="ID211" s="231"/>
      <c r="IE211" s="233"/>
      <c r="IG211" s="708"/>
      <c r="IH211" s="705"/>
      <c r="II211" s="706"/>
      <c r="IK211" s="574" t="str">
        <f t="shared" si="55"/>
        <v/>
      </c>
      <c r="IL211" s="229" t="str">
        <f t="shared" si="51"/>
        <v/>
      </c>
      <c r="IM211" s="339" t="str">
        <f t="shared" si="52"/>
        <v/>
      </c>
      <c r="IN211" s="339" t="str">
        <f t="shared" si="53"/>
        <v/>
      </c>
    </row>
    <row r="212" spans="1:248" s="229" customFormat="1" ht="15.75" thickBot="1">
      <c r="A212" s="149" t="s">
        <v>112</v>
      </c>
      <c r="B212" s="240" t="s">
        <v>168</v>
      </c>
      <c r="C212" s="235">
        <v>1956</v>
      </c>
      <c r="D212" s="236">
        <f t="shared" si="48"/>
        <v>61</v>
      </c>
      <c r="E212" s="352" t="str">
        <f t="shared" si="56"/>
        <v>M08</v>
      </c>
      <c r="F212" s="237"/>
      <c r="G212" s="238"/>
      <c r="H212" s="236"/>
      <c r="I212" s="239"/>
      <c r="J212" s="237"/>
      <c r="K212" s="238"/>
      <c r="L212" s="236"/>
      <c r="M212" s="239"/>
      <c r="N212" s="237"/>
      <c r="O212" s="238"/>
      <c r="P212" s="236"/>
      <c r="Q212" s="239"/>
      <c r="R212" s="237"/>
      <c r="S212" s="238"/>
      <c r="T212" s="236"/>
      <c r="U212" s="239"/>
      <c r="V212" s="237"/>
      <c r="W212" s="238"/>
      <c r="X212" s="236"/>
      <c r="Y212" s="239"/>
      <c r="Z212" s="237"/>
      <c r="AA212" s="238"/>
      <c r="AB212" s="236"/>
      <c r="AC212" s="239"/>
      <c r="AD212" s="237" t="s">
        <v>82</v>
      </c>
      <c r="AE212" s="238" t="s">
        <v>718</v>
      </c>
      <c r="AF212" s="236" t="s">
        <v>596</v>
      </c>
      <c r="AG212" s="239">
        <v>1019</v>
      </c>
      <c r="AH212" s="237"/>
      <c r="AI212" s="238"/>
      <c r="AJ212" s="236"/>
      <c r="AK212" s="239"/>
      <c r="AL212" s="237"/>
      <c r="AM212" s="238"/>
      <c r="AN212" s="236"/>
      <c r="AO212" s="239"/>
      <c r="AP212" s="237"/>
      <c r="AQ212" s="238"/>
      <c r="AR212" s="236"/>
      <c r="AS212" s="239"/>
      <c r="AT212" s="237"/>
      <c r="AU212" s="238"/>
      <c r="AV212" s="236"/>
      <c r="AW212" s="239"/>
      <c r="AX212" s="237"/>
      <c r="AY212" s="238"/>
      <c r="AZ212" s="236"/>
      <c r="BA212" s="239"/>
      <c r="BB212" s="237"/>
      <c r="BC212" s="238"/>
      <c r="BD212" s="236"/>
      <c r="BE212" s="239"/>
      <c r="BF212" s="240">
        <f t="shared" si="54"/>
        <v>62</v>
      </c>
      <c r="BG212" s="352" t="str">
        <f t="shared" si="57"/>
        <v>M08</v>
      </c>
      <c r="BH212" s="237"/>
      <c r="BI212" s="238"/>
      <c r="BJ212" s="236"/>
      <c r="BK212" s="239"/>
      <c r="BL212" s="237"/>
      <c r="BM212" s="238"/>
      <c r="BN212" s="236"/>
      <c r="BO212" s="239"/>
      <c r="BP212" s="237"/>
      <c r="BQ212" s="238"/>
      <c r="BR212" s="236"/>
      <c r="BS212" s="239"/>
      <c r="BT212" s="237"/>
      <c r="BU212" s="238"/>
      <c r="BV212" s="236"/>
      <c r="BW212" s="239"/>
      <c r="BX212" s="237"/>
      <c r="BY212" s="238"/>
      <c r="BZ212" s="236"/>
      <c r="CA212" s="239"/>
      <c r="CB212" s="237"/>
      <c r="CC212" s="238"/>
      <c r="CD212" s="236"/>
      <c r="CE212" s="239"/>
      <c r="CF212" s="237"/>
      <c r="CG212" s="238"/>
      <c r="CH212" s="236"/>
      <c r="CI212" s="239"/>
      <c r="CJ212" s="237"/>
      <c r="CK212" s="238"/>
      <c r="CL212" s="236"/>
      <c r="CM212" s="239"/>
      <c r="CN212" s="237"/>
      <c r="CO212" s="238"/>
      <c r="CP212" s="236"/>
      <c r="CQ212" s="239"/>
      <c r="CR212" s="237"/>
      <c r="CS212" s="238"/>
      <c r="CT212" s="236"/>
      <c r="CU212" s="239"/>
      <c r="CV212" s="237"/>
      <c r="CW212" s="238"/>
      <c r="CX212" s="236"/>
      <c r="CY212" s="239"/>
      <c r="CZ212" s="237"/>
      <c r="DA212" s="238"/>
      <c r="DB212" s="236"/>
      <c r="DC212" s="239"/>
      <c r="DD212" s="237"/>
      <c r="DE212" s="238"/>
      <c r="DF212" s="236"/>
      <c r="DG212" s="239"/>
      <c r="DH212" s="237"/>
      <c r="DI212" s="238"/>
      <c r="DJ212" s="236"/>
      <c r="DK212" s="239"/>
      <c r="DL212" s="237"/>
      <c r="DM212" s="238"/>
      <c r="DN212" s="236"/>
      <c r="DO212" s="239"/>
      <c r="DP212" s="237"/>
      <c r="DQ212" s="238"/>
      <c r="DR212" s="236"/>
      <c r="DS212" s="239"/>
      <c r="DT212" s="237"/>
      <c r="DU212" s="238"/>
      <c r="DV212" s="236"/>
      <c r="DW212" s="239"/>
      <c r="DX212" s="237"/>
      <c r="DY212" s="238"/>
      <c r="DZ212" s="236"/>
      <c r="EA212" s="239"/>
      <c r="EB212" s="237"/>
      <c r="EC212" s="238"/>
      <c r="ED212" s="236"/>
      <c r="EE212" s="239"/>
      <c r="EF212" s="237"/>
      <c r="EG212" s="238"/>
      <c r="EH212" s="236"/>
      <c r="EI212" s="239"/>
      <c r="EJ212" s="237"/>
      <c r="EK212" s="238"/>
      <c r="EL212" s="236"/>
      <c r="EM212" s="239"/>
      <c r="EN212" s="237"/>
      <c r="EO212" s="238"/>
      <c r="EP212" s="236"/>
      <c r="EQ212" s="239"/>
      <c r="ER212" s="237"/>
      <c r="ES212" s="238"/>
      <c r="ET212" s="236"/>
      <c r="EU212" s="239"/>
      <c r="EV212" s="237"/>
      <c r="EW212" s="238"/>
      <c r="EX212" s="236"/>
      <c r="EY212" s="239"/>
      <c r="EZ212" s="237"/>
      <c r="FA212" s="238"/>
      <c r="FB212" s="236"/>
      <c r="FC212" s="239"/>
      <c r="FD212" s="237"/>
      <c r="FE212" s="238"/>
      <c r="FF212" s="236"/>
      <c r="FG212" s="239"/>
      <c r="FH212" s="237"/>
      <c r="FI212" s="238"/>
      <c r="FJ212" s="236"/>
      <c r="FK212" s="239"/>
      <c r="FL212" s="237"/>
      <c r="FM212" s="238"/>
      <c r="FN212" s="236"/>
      <c r="FO212" s="239"/>
      <c r="FP212" s="237"/>
      <c r="FQ212" s="238"/>
      <c r="FR212" s="236"/>
      <c r="FS212" s="239"/>
      <c r="FT212" s="237"/>
      <c r="FU212" s="238"/>
      <c r="FV212" s="236"/>
      <c r="FW212" s="239"/>
      <c r="FX212" s="237"/>
      <c r="FY212" s="238"/>
      <c r="FZ212" s="236"/>
      <c r="GA212" s="239"/>
      <c r="GB212" s="237"/>
      <c r="GC212" s="238"/>
      <c r="GD212" s="236"/>
      <c r="GE212" s="239"/>
      <c r="GF212" s="237"/>
      <c r="GG212" s="238"/>
      <c r="GH212" s="236"/>
      <c r="GI212" s="239"/>
      <c r="GJ212" s="237"/>
      <c r="GK212" s="238"/>
      <c r="GL212" s="236"/>
      <c r="GM212" s="239"/>
      <c r="GN212" s="237"/>
      <c r="GO212" s="238"/>
      <c r="GP212" s="236"/>
      <c r="GQ212" s="239"/>
      <c r="GR212" s="237"/>
      <c r="GS212" s="238"/>
      <c r="GT212" s="236"/>
      <c r="GU212" s="239"/>
      <c r="GV212" s="237"/>
      <c r="GW212" s="238"/>
      <c r="GX212" s="236"/>
      <c r="GY212" s="239"/>
      <c r="GZ212" s="237"/>
      <c r="HA212" s="238"/>
      <c r="HB212" s="236"/>
      <c r="HC212" s="239"/>
      <c r="HD212" s="237"/>
      <c r="HE212" s="238"/>
      <c r="HF212" s="236"/>
      <c r="HG212" s="239"/>
      <c r="HH212" s="237"/>
      <c r="HI212" s="238"/>
      <c r="HJ212" s="236"/>
      <c r="HK212" s="239"/>
      <c r="HL212" s="237"/>
      <c r="HM212" s="238"/>
      <c r="HN212" s="236"/>
      <c r="HO212" s="239"/>
      <c r="HP212" s="237"/>
      <c r="HQ212" s="238"/>
      <c r="HR212" s="236"/>
      <c r="HS212" s="239"/>
      <c r="HT212" s="237"/>
      <c r="HU212" s="238"/>
      <c r="HV212" s="236"/>
      <c r="HW212" s="239"/>
      <c r="HX212" s="237"/>
      <c r="HY212" s="238"/>
      <c r="HZ212" s="236"/>
      <c r="IA212" s="239"/>
      <c r="IB212" s="237"/>
      <c r="IC212" s="238"/>
      <c r="ID212" s="236"/>
      <c r="IE212" s="239"/>
      <c r="IG212" s="708" t="str">
        <f>IF(ISERROR(VLOOKUP(MAX(IK212:IK217),IK212:IN217,4,FALSE)),"",VLOOKUP(MAX(IK212:IK217),IK212:IN217,4,FALSE))</f>
        <v>50m DOS</v>
      </c>
      <c r="IH212" s="705" t="str">
        <f>IF(ISERROR(VLOOKUP(MAX(IK212:IK217),IK212:IN217,3,FALSE)),"",VLOOKUP(MAX(IK212:IK217),IK212:IN217,3,FALSE))</f>
        <v>36"22</v>
      </c>
      <c r="II212" s="706">
        <f>IF(MAX(IK212:IK217)=0,"",MAX(IK212:IK217))</f>
        <v>1019</v>
      </c>
      <c r="IK212" s="574">
        <f t="shared" si="55"/>
        <v>1019</v>
      </c>
      <c r="IL212" s="229">
        <f t="shared" si="51"/>
        <v>28</v>
      </c>
      <c r="IM212" s="224" t="str">
        <f t="shared" si="52"/>
        <v>36"22</v>
      </c>
      <c r="IN212" s="224" t="str">
        <f t="shared" si="53"/>
        <v>50m DOS</v>
      </c>
    </row>
    <row r="213" spans="1:248" s="229" customFormat="1" ht="15.75" thickBot="1">
      <c r="A213" s="145" t="s">
        <v>112</v>
      </c>
      <c r="B213" s="266" t="s">
        <v>168</v>
      </c>
      <c r="C213" s="133">
        <v>1956</v>
      </c>
      <c r="D213" s="134">
        <f t="shared" si="48"/>
        <v>61</v>
      </c>
      <c r="E213" s="354" t="str">
        <f t="shared" si="56"/>
        <v>M08</v>
      </c>
      <c r="F213" s="225"/>
      <c r="G213" s="226"/>
      <c r="H213" s="571"/>
      <c r="I213" s="227"/>
      <c r="J213" s="225"/>
      <c r="K213" s="226"/>
      <c r="L213" s="571"/>
      <c r="M213" s="227"/>
      <c r="N213" s="225"/>
      <c r="O213" s="226"/>
      <c r="P213" s="571"/>
      <c r="Q213" s="227"/>
      <c r="R213" s="225"/>
      <c r="S213" s="226"/>
      <c r="T213" s="571"/>
      <c r="U213" s="227"/>
      <c r="V213" s="225"/>
      <c r="W213" s="226"/>
      <c r="X213" s="571"/>
      <c r="Y213" s="227"/>
      <c r="Z213" s="225"/>
      <c r="AA213" s="226"/>
      <c r="AB213" s="571"/>
      <c r="AC213" s="227"/>
      <c r="AD213" s="225"/>
      <c r="AE213" s="226"/>
      <c r="AF213" s="571"/>
      <c r="AG213" s="227"/>
      <c r="AH213" s="225"/>
      <c r="AI213" s="226"/>
      <c r="AJ213" s="571"/>
      <c r="AK213" s="227"/>
      <c r="AL213" s="225"/>
      <c r="AM213" s="226"/>
      <c r="AN213" s="571"/>
      <c r="AO213" s="227"/>
      <c r="AP213" s="225"/>
      <c r="AQ213" s="226"/>
      <c r="AR213" s="571"/>
      <c r="AS213" s="227"/>
      <c r="AT213" s="225"/>
      <c r="AU213" s="226"/>
      <c r="AV213" s="571"/>
      <c r="AW213" s="227"/>
      <c r="AX213" s="225"/>
      <c r="AY213" s="226"/>
      <c r="AZ213" s="571"/>
      <c r="BA213" s="227"/>
      <c r="BB213" s="225"/>
      <c r="BC213" s="226"/>
      <c r="BD213" s="571"/>
      <c r="BE213" s="227"/>
      <c r="BF213" s="266">
        <f t="shared" si="54"/>
        <v>62</v>
      </c>
      <c r="BG213" s="354" t="str">
        <f t="shared" si="57"/>
        <v>M08</v>
      </c>
      <c r="BH213" s="225"/>
      <c r="BI213" s="226"/>
      <c r="BJ213" s="571"/>
      <c r="BK213" s="227"/>
      <c r="BL213" s="225"/>
      <c r="BM213" s="226"/>
      <c r="BN213" s="571"/>
      <c r="BO213" s="227"/>
      <c r="BP213" s="225"/>
      <c r="BQ213" s="226"/>
      <c r="BR213" s="571"/>
      <c r="BS213" s="227"/>
      <c r="BT213" s="225"/>
      <c r="BU213" s="226"/>
      <c r="BV213" s="571"/>
      <c r="BW213" s="227"/>
      <c r="BX213" s="225"/>
      <c r="BY213" s="226"/>
      <c r="BZ213" s="571"/>
      <c r="CA213" s="227"/>
      <c r="CB213" s="225"/>
      <c r="CC213" s="226"/>
      <c r="CD213" s="571"/>
      <c r="CE213" s="227"/>
      <c r="CF213" s="225"/>
      <c r="CG213" s="226"/>
      <c r="CH213" s="571"/>
      <c r="CI213" s="227"/>
      <c r="CJ213" s="225"/>
      <c r="CK213" s="226"/>
      <c r="CL213" s="571"/>
      <c r="CM213" s="227"/>
      <c r="CN213" s="225"/>
      <c r="CO213" s="226"/>
      <c r="CP213" s="571"/>
      <c r="CQ213" s="227"/>
      <c r="CR213" s="225"/>
      <c r="CS213" s="226"/>
      <c r="CT213" s="571"/>
      <c r="CU213" s="227"/>
      <c r="CV213" s="225"/>
      <c r="CW213" s="226"/>
      <c r="CX213" s="571"/>
      <c r="CY213" s="227"/>
      <c r="CZ213" s="225"/>
      <c r="DA213" s="226"/>
      <c r="DB213" s="571"/>
      <c r="DC213" s="227"/>
      <c r="DD213" s="225"/>
      <c r="DE213" s="226"/>
      <c r="DF213" s="571"/>
      <c r="DG213" s="227"/>
      <c r="DH213" s="225"/>
      <c r="DI213" s="226"/>
      <c r="DJ213" s="571"/>
      <c r="DK213" s="227"/>
      <c r="DL213" s="225"/>
      <c r="DM213" s="226"/>
      <c r="DN213" s="571"/>
      <c r="DO213" s="227"/>
      <c r="DP213" s="225"/>
      <c r="DQ213" s="226"/>
      <c r="DR213" s="571"/>
      <c r="DS213" s="227"/>
      <c r="DT213" s="225"/>
      <c r="DU213" s="226"/>
      <c r="DV213" s="571"/>
      <c r="DW213" s="227"/>
      <c r="DX213" s="225"/>
      <c r="DY213" s="226"/>
      <c r="DZ213" s="571"/>
      <c r="EA213" s="227"/>
      <c r="EB213" s="225"/>
      <c r="EC213" s="226"/>
      <c r="ED213" s="571"/>
      <c r="EE213" s="227"/>
      <c r="EF213" s="225"/>
      <c r="EG213" s="226"/>
      <c r="EH213" s="571"/>
      <c r="EI213" s="227"/>
      <c r="EJ213" s="225"/>
      <c r="EK213" s="226"/>
      <c r="EL213" s="571"/>
      <c r="EM213" s="227"/>
      <c r="EN213" s="225"/>
      <c r="EO213" s="226"/>
      <c r="EP213" s="571"/>
      <c r="EQ213" s="227"/>
      <c r="ER213" s="225"/>
      <c r="ES213" s="226"/>
      <c r="ET213" s="571"/>
      <c r="EU213" s="227"/>
      <c r="EV213" s="225"/>
      <c r="EW213" s="226"/>
      <c r="EX213" s="571"/>
      <c r="EY213" s="227"/>
      <c r="EZ213" s="225"/>
      <c r="FA213" s="226"/>
      <c r="FB213" s="571"/>
      <c r="FC213" s="227"/>
      <c r="FD213" s="225"/>
      <c r="FE213" s="226"/>
      <c r="FF213" s="571"/>
      <c r="FG213" s="227"/>
      <c r="FH213" s="225"/>
      <c r="FI213" s="226"/>
      <c r="FJ213" s="571"/>
      <c r="FK213" s="227"/>
      <c r="FL213" s="225"/>
      <c r="FM213" s="226"/>
      <c r="FN213" s="571"/>
      <c r="FO213" s="227"/>
      <c r="FP213" s="225"/>
      <c r="FQ213" s="226"/>
      <c r="FR213" s="571"/>
      <c r="FS213" s="227"/>
      <c r="FT213" s="225"/>
      <c r="FU213" s="226"/>
      <c r="FV213" s="571"/>
      <c r="FW213" s="227"/>
      <c r="FX213" s="225"/>
      <c r="FY213" s="226"/>
      <c r="FZ213" s="571"/>
      <c r="GA213" s="227"/>
      <c r="GB213" s="225"/>
      <c r="GC213" s="226"/>
      <c r="GD213" s="571"/>
      <c r="GE213" s="227"/>
      <c r="GF213" s="225"/>
      <c r="GG213" s="226"/>
      <c r="GH213" s="571"/>
      <c r="GI213" s="227"/>
      <c r="GJ213" s="225"/>
      <c r="GK213" s="226"/>
      <c r="GL213" s="571"/>
      <c r="GM213" s="227"/>
      <c r="GN213" s="225"/>
      <c r="GO213" s="226"/>
      <c r="GP213" s="571"/>
      <c r="GQ213" s="227"/>
      <c r="GR213" s="225"/>
      <c r="GS213" s="226"/>
      <c r="GT213" s="571"/>
      <c r="GU213" s="227"/>
      <c r="GV213" s="225"/>
      <c r="GW213" s="226"/>
      <c r="GX213" s="571"/>
      <c r="GY213" s="227"/>
      <c r="GZ213" s="225"/>
      <c r="HA213" s="226"/>
      <c r="HB213" s="571"/>
      <c r="HC213" s="227"/>
      <c r="HD213" s="225"/>
      <c r="HE213" s="226"/>
      <c r="HF213" s="571"/>
      <c r="HG213" s="227"/>
      <c r="HH213" s="225"/>
      <c r="HI213" s="226"/>
      <c r="HJ213" s="571"/>
      <c r="HK213" s="227"/>
      <c r="HL213" s="225"/>
      <c r="HM213" s="226"/>
      <c r="HN213" s="571"/>
      <c r="HO213" s="227"/>
      <c r="HP213" s="225"/>
      <c r="HQ213" s="226"/>
      <c r="HR213" s="571"/>
      <c r="HS213" s="227"/>
      <c r="HT213" s="225"/>
      <c r="HU213" s="226"/>
      <c r="HV213" s="332"/>
      <c r="HW213" s="227"/>
      <c r="HX213" s="225"/>
      <c r="HY213" s="226"/>
      <c r="HZ213" s="332"/>
      <c r="IA213" s="227"/>
      <c r="IB213" s="225"/>
      <c r="IC213" s="226"/>
      <c r="ID213" s="338"/>
      <c r="IE213" s="227"/>
      <c r="IG213" s="708"/>
      <c r="IH213" s="705"/>
      <c r="II213" s="706"/>
      <c r="IK213" s="574" t="str">
        <f t="shared" si="55"/>
        <v/>
      </c>
      <c r="IL213" s="229" t="str">
        <f t="shared" si="51"/>
        <v/>
      </c>
      <c r="IM213" s="224" t="str">
        <f t="shared" si="52"/>
        <v/>
      </c>
      <c r="IN213" s="224" t="str">
        <f t="shared" si="53"/>
        <v/>
      </c>
    </row>
    <row r="214" spans="1:248" s="229" customFormat="1" ht="15.75" thickBot="1">
      <c r="A214" s="145" t="s">
        <v>112</v>
      </c>
      <c r="B214" s="266" t="s">
        <v>168</v>
      </c>
      <c r="C214" s="133">
        <v>1956</v>
      </c>
      <c r="D214" s="134">
        <f t="shared" ref="D214:D251" si="58">2017-C214</f>
        <v>61</v>
      </c>
      <c r="E214" s="354" t="str">
        <f t="shared" si="56"/>
        <v>M08</v>
      </c>
      <c r="F214" s="225"/>
      <c r="G214" s="226"/>
      <c r="H214" s="571"/>
      <c r="I214" s="227"/>
      <c r="J214" s="225"/>
      <c r="K214" s="226"/>
      <c r="L214" s="571"/>
      <c r="M214" s="227"/>
      <c r="N214" s="225"/>
      <c r="O214" s="226"/>
      <c r="P214" s="571"/>
      <c r="Q214" s="227"/>
      <c r="R214" s="225"/>
      <c r="S214" s="226"/>
      <c r="T214" s="571"/>
      <c r="U214" s="227"/>
      <c r="V214" s="225"/>
      <c r="W214" s="226"/>
      <c r="X214" s="571"/>
      <c r="Y214" s="227"/>
      <c r="Z214" s="225"/>
      <c r="AA214" s="226"/>
      <c r="AB214" s="571"/>
      <c r="AC214" s="227"/>
      <c r="AD214" s="225"/>
      <c r="AE214" s="226"/>
      <c r="AF214" s="571"/>
      <c r="AG214" s="227"/>
      <c r="AH214" s="225"/>
      <c r="AI214" s="226"/>
      <c r="AJ214" s="571"/>
      <c r="AK214" s="227"/>
      <c r="AL214" s="225"/>
      <c r="AM214" s="226"/>
      <c r="AN214" s="571"/>
      <c r="AO214" s="227"/>
      <c r="AP214" s="225"/>
      <c r="AQ214" s="226"/>
      <c r="AR214" s="571"/>
      <c r="AS214" s="227"/>
      <c r="AT214" s="225"/>
      <c r="AU214" s="226"/>
      <c r="AV214" s="571"/>
      <c r="AW214" s="227"/>
      <c r="AX214" s="225"/>
      <c r="AY214" s="226"/>
      <c r="AZ214" s="571"/>
      <c r="BA214" s="227"/>
      <c r="BB214" s="225"/>
      <c r="BC214" s="226"/>
      <c r="BD214" s="571"/>
      <c r="BE214" s="227"/>
      <c r="BF214" s="266">
        <f t="shared" si="54"/>
        <v>62</v>
      </c>
      <c r="BG214" s="354" t="str">
        <f t="shared" si="57"/>
        <v>M08</v>
      </c>
      <c r="BH214" s="225"/>
      <c r="BI214" s="226"/>
      <c r="BJ214" s="571"/>
      <c r="BK214" s="227"/>
      <c r="BL214" s="225"/>
      <c r="BM214" s="226"/>
      <c r="BN214" s="571"/>
      <c r="BO214" s="227"/>
      <c r="BP214" s="225"/>
      <c r="BQ214" s="226"/>
      <c r="BR214" s="571"/>
      <c r="BS214" s="227"/>
      <c r="BT214" s="225"/>
      <c r="BU214" s="226"/>
      <c r="BV214" s="571"/>
      <c r="BW214" s="227"/>
      <c r="BX214" s="225"/>
      <c r="BY214" s="226"/>
      <c r="BZ214" s="571"/>
      <c r="CA214" s="227"/>
      <c r="CB214" s="225"/>
      <c r="CC214" s="226"/>
      <c r="CD214" s="571"/>
      <c r="CE214" s="227"/>
      <c r="CF214" s="225"/>
      <c r="CG214" s="226"/>
      <c r="CH214" s="571"/>
      <c r="CI214" s="227"/>
      <c r="CJ214" s="225"/>
      <c r="CK214" s="226"/>
      <c r="CL214" s="571"/>
      <c r="CM214" s="227"/>
      <c r="CN214" s="225"/>
      <c r="CO214" s="226"/>
      <c r="CP214" s="571"/>
      <c r="CQ214" s="227"/>
      <c r="CR214" s="225"/>
      <c r="CS214" s="226"/>
      <c r="CT214" s="571"/>
      <c r="CU214" s="227"/>
      <c r="CV214" s="225"/>
      <c r="CW214" s="226"/>
      <c r="CX214" s="571"/>
      <c r="CY214" s="227"/>
      <c r="CZ214" s="225"/>
      <c r="DA214" s="226"/>
      <c r="DB214" s="571"/>
      <c r="DC214" s="227"/>
      <c r="DD214" s="225"/>
      <c r="DE214" s="226"/>
      <c r="DF214" s="571"/>
      <c r="DG214" s="227"/>
      <c r="DH214" s="225"/>
      <c r="DI214" s="226"/>
      <c r="DJ214" s="571"/>
      <c r="DK214" s="227"/>
      <c r="DL214" s="225"/>
      <c r="DM214" s="226"/>
      <c r="DN214" s="571"/>
      <c r="DO214" s="227"/>
      <c r="DP214" s="225"/>
      <c r="DQ214" s="226"/>
      <c r="DR214" s="571"/>
      <c r="DS214" s="227"/>
      <c r="DT214" s="225"/>
      <c r="DU214" s="226"/>
      <c r="DV214" s="571"/>
      <c r="DW214" s="227"/>
      <c r="DX214" s="225"/>
      <c r="DY214" s="226"/>
      <c r="DZ214" s="571"/>
      <c r="EA214" s="227"/>
      <c r="EB214" s="225"/>
      <c r="EC214" s="226"/>
      <c r="ED214" s="571"/>
      <c r="EE214" s="227"/>
      <c r="EF214" s="225"/>
      <c r="EG214" s="226"/>
      <c r="EH214" s="571"/>
      <c r="EI214" s="227"/>
      <c r="EJ214" s="225"/>
      <c r="EK214" s="226"/>
      <c r="EL214" s="571"/>
      <c r="EM214" s="227"/>
      <c r="EN214" s="225"/>
      <c r="EO214" s="226"/>
      <c r="EP214" s="571"/>
      <c r="EQ214" s="227"/>
      <c r="ER214" s="225"/>
      <c r="ES214" s="226"/>
      <c r="ET214" s="571"/>
      <c r="EU214" s="227"/>
      <c r="EV214" s="225"/>
      <c r="EW214" s="226"/>
      <c r="EX214" s="571"/>
      <c r="EY214" s="227"/>
      <c r="EZ214" s="225"/>
      <c r="FA214" s="226"/>
      <c r="FB214" s="571"/>
      <c r="FC214" s="227"/>
      <c r="FD214" s="225"/>
      <c r="FE214" s="226"/>
      <c r="FF214" s="571"/>
      <c r="FG214" s="227"/>
      <c r="FH214" s="225"/>
      <c r="FI214" s="226"/>
      <c r="FJ214" s="571"/>
      <c r="FK214" s="227"/>
      <c r="FL214" s="225"/>
      <c r="FM214" s="226"/>
      <c r="FN214" s="571"/>
      <c r="FO214" s="227"/>
      <c r="FP214" s="225"/>
      <c r="FQ214" s="226"/>
      <c r="FR214" s="571"/>
      <c r="FS214" s="227"/>
      <c r="FT214" s="225"/>
      <c r="FU214" s="226"/>
      <c r="FV214" s="571"/>
      <c r="FW214" s="227"/>
      <c r="FX214" s="225"/>
      <c r="FY214" s="226"/>
      <c r="FZ214" s="571"/>
      <c r="GA214" s="227"/>
      <c r="GB214" s="225"/>
      <c r="GC214" s="226"/>
      <c r="GD214" s="571"/>
      <c r="GE214" s="227"/>
      <c r="GF214" s="225"/>
      <c r="GG214" s="226"/>
      <c r="GH214" s="571"/>
      <c r="GI214" s="227"/>
      <c r="GJ214" s="225"/>
      <c r="GK214" s="226"/>
      <c r="GL214" s="571"/>
      <c r="GM214" s="227"/>
      <c r="GN214" s="225"/>
      <c r="GO214" s="226"/>
      <c r="GP214" s="571"/>
      <c r="GQ214" s="227"/>
      <c r="GR214" s="225"/>
      <c r="GS214" s="226"/>
      <c r="GT214" s="571"/>
      <c r="GU214" s="227"/>
      <c r="GV214" s="225"/>
      <c r="GW214" s="226"/>
      <c r="GX214" s="571"/>
      <c r="GY214" s="227"/>
      <c r="GZ214" s="225"/>
      <c r="HA214" s="226"/>
      <c r="HB214" s="571"/>
      <c r="HC214" s="227"/>
      <c r="HD214" s="225"/>
      <c r="HE214" s="226"/>
      <c r="HF214" s="571"/>
      <c r="HG214" s="227"/>
      <c r="HH214" s="225"/>
      <c r="HI214" s="226"/>
      <c r="HJ214" s="571"/>
      <c r="HK214" s="227"/>
      <c r="HL214" s="225"/>
      <c r="HM214" s="226"/>
      <c r="HN214" s="571"/>
      <c r="HO214" s="227"/>
      <c r="HP214" s="225"/>
      <c r="HQ214" s="226"/>
      <c r="HR214" s="571"/>
      <c r="HS214" s="227"/>
      <c r="HT214" s="225"/>
      <c r="HU214" s="226"/>
      <c r="HV214" s="332"/>
      <c r="HW214" s="227"/>
      <c r="HX214" s="225"/>
      <c r="HY214" s="226"/>
      <c r="HZ214" s="332"/>
      <c r="IA214" s="227"/>
      <c r="IB214" s="225"/>
      <c r="IC214" s="226"/>
      <c r="ID214" s="338"/>
      <c r="IE214" s="227"/>
      <c r="IG214" s="708"/>
      <c r="IH214" s="705"/>
      <c r="II214" s="706"/>
      <c r="IK214" s="574" t="str">
        <f t="shared" si="55"/>
        <v/>
      </c>
      <c r="IL214" s="229" t="str">
        <f t="shared" si="51"/>
        <v/>
      </c>
      <c r="IM214" s="224" t="str">
        <f t="shared" si="52"/>
        <v/>
      </c>
      <c r="IN214" s="224" t="str">
        <f t="shared" si="53"/>
        <v/>
      </c>
    </row>
    <row r="215" spans="1:248" s="229" customFormat="1" ht="15.75" thickBot="1">
      <c r="A215" s="145" t="s">
        <v>112</v>
      </c>
      <c r="B215" s="266" t="s">
        <v>168</v>
      </c>
      <c r="C215" s="133">
        <v>1956</v>
      </c>
      <c r="D215" s="134">
        <f t="shared" si="58"/>
        <v>61</v>
      </c>
      <c r="E215" s="354" t="str">
        <f t="shared" si="56"/>
        <v>M08</v>
      </c>
      <c r="F215" s="225"/>
      <c r="G215" s="226"/>
      <c r="H215" s="571"/>
      <c r="I215" s="227"/>
      <c r="J215" s="225"/>
      <c r="K215" s="226"/>
      <c r="L215" s="571"/>
      <c r="M215" s="227"/>
      <c r="N215" s="225"/>
      <c r="O215" s="226"/>
      <c r="P215" s="571"/>
      <c r="Q215" s="227"/>
      <c r="R215" s="225"/>
      <c r="S215" s="226"/>
      <c r="T215" s="571"/>
      <c r="U215" s="227"/>
      <c r="V215" s="225"/>
      <c r="W215" s="226"/>
      <c r="X215" s="571"/>
      <c r="Y215" s="227"/>
      <c r="Z215" s="225"/>
      <c r="AA215" s="226"/>
      <c r="AB215" s="571"/>
      <c r="AC215" s="227"/>
      <c r="AD215" s="225"/>
      <c r="AE215" s="226"/>
      <c r="AF215" s="571"/>
      <c r="AG215" s="227"/>
      <c r="AH215" s="225"/>
      <c r="AI215" s="226"/>
      <c r="AJ215" s="571"/>
      <c r="AK215" s="227"/>
      <c r="AL215" s="225"/>
      <c r="AM215" s="226"/>
      <c r="AN215" s="571"/>
      <c r="AO215" s="227"/>
      <c r="AP215" s="225"/>
      <c r="AQ215" s="226"/>
      <c r="AR215" s="571"/>
      <c r="AS215" s="227"/>
      <c r="AT215" s="225"/>
      <c r="AU215" s="226"/>
      <c r="AV215" s="571"/>
      <c r="AW215" s="227"/>
      <c r="AX215" s="225"/>
      <c r="AY215" s="226"/>
      <c r="AZ215" s="571"/>
      <c r="BA215" s="227"/>
      <c r="BB215" s="225"/>
      <c r="BC215" s="226"/>
      <c r="BD215" s="571"/>
      <c r="BE215" s="227"/>
      <c r="BF215" s="266">
        <f t="shared" si="54"/>
        <v>62</v>
      </c>
      <c r="BG215" s="354" t="str">
        <f t="shared" si="57"/>
        <v>M08</v>
      </c>
      <c r="BH215" s="225"/>
      <c r="BI215" s="226"/>
      <c r="BJ215" s="571"/>
      <c r="BK215" s="227"/>
      <c r="BL215" s="225"/>
      <c r="BM215" s="226"/>
      <c r="BN215" s="571"/>
      <c r="BO215" s="227"/>
      <c r="BP215" s="225"/>
      <c r="BQ215" s="226"/>
      <c r="BR215" s="571"/>
      <c r="BS215" s="227"/>
      <c r="BT215" s="225"/>
      <c r="BU215" s="226"/>
      <c r="BV215" s="571"/>
      <c r="BW215" s="227"/>
      <c r="BX215" s="225"/>
      <c r="BY215" s="226"/>
      <c r="BZ215" s="571"/>
      <c r="CA215" s="227"/>
      <c r="CB215" s="225"/>
      <c r="CC215" s="226"/>
      <c r="CD215" s="571"/>
      <c r="CE215" s="227"/>
      <c r="CF215" s="225"/>
      <c r="CG215" s="226"/>
      <c r="CH215" s="571"/>
      <c r="CI215" s="227"/>
      <c r="CJ215" s="225"/>
      <c r="CK215" s="226"/>
      <c r="CL215" s="571"/>
      <c r="CM215" s="227"/>
      <c r="CN215" s="225"/>
      <c r="CO215" s="226"/>
      <c r="CP215" s="571"/>
      <c r="CQ215" s="227"/>
      <c r="CR215" s="225"/>
      <c r="CS215" s="226"/>
      <c r="CT215" s="571"/>
      <c r="CU215" s="227"/>
      <c r="CV215" s="225"/>
      <c r="CW215" s="226"/>
      <c r="CX215" s="571"/>
      <c r="CY215" s="227"/>
      <c r="CZ215" s="225"/>
      <c r="DA215" s="226"/>
      <c r="DB215" s="571"/>
      <c r="DC215" s="227"/>
      <c r="DD215" s="225"/>
      <c r="DE215" s="226"/>
      <c r="DF215" s="571"/>
      <c r="DG215" s="227"/>
      <c r="DH215" s="225"/>
      <c r="DI215" s="226"/>
      <c r="DJ215" s="571"/>
      <c r="DK215" s="227"/>
      <c r="DL215" s="225"/>
      <c r="DM215" s="226"/>
      <c r="DN215" s="571"/>
      <c r="DO215" s="227"/>
      <c r="DP215" s="225"/>
      <c r="DQ215" s="226"/>
      <c r="DR215" s="571"/>
      <c r="DS215" s="227"/>
      <c r="DT215" s="225"/>
      <c r="DU215" s="226"/>
      <c r="DV215" s="571"/>
      <c r="DW215" s="227"/>
      <c r="DX215" s="225"/>
      <c r="DY215" s="226"/>
      <c r="DZ215" s="571"/>
      <c r="EA215" s="227"/>
      <c r="EB215" s="225"/>
      <c r="EC215" s="226"/>
      <c r="ED215" s="571"/>
      <c r="EE215" s="227"/>
      <c r="EF215" s="225"/>
      <c r="EG215" s="226"/>
      <c r="EH215" s="571"/>
      <c r="EI215" s="227"/>
      <c r="EJ215" s="225"/>
      <c r="EK215" s="226"/>
      <c r="EL215" s="571"/>
      <c r="EM215" s="227"/>
      <c r="EN215" s="225"/>
      <c r="EO215" s="226"/>
      <c r="EP215" s="571"/>
      <c r="EQ215" s="227"/>
      <c r="ER215" s="225"/>
      <c r="ES215" s="226"/>
      <c r="ET215" s="571"/>
      <c r="EU215" s="227"/>
      <c r="EV215" s="225"/>
      <c r="EW215" s="226"/>
      <c r="EX215" s="571"/>
      <c r="EY215" s="227"/>
      <c r="EZ215" s="225"/>
      <c r="FA215" s="226"/>
      <c r="FB215" s="571"/>
      <c r="FC215" s="227"/>
      <c r="FD215" s="225"/>
      <c r="FE215" s="226"/>
      <c r="FF215" s="571"/>
      <c r="FG215" s="227"/>
      <c r="FH215" s="225"/>
      <c r="FI215" s="226"/>
      <c r="FJ215" s="571"/>
      <c r="FK215" s="227"/>
      <c r="FL215" s="225"/>
      <c r="FM215" s="226"/>
      <c r="FN215" s="571"/>
      <c r="FO215" s="227"/>
      <c r="FP215" s="225"/>
      <c r="FQ215" s="226"/>
      <c r="FR215" s="571"/>
      <c r="FS215" s="227"/>
      <c r="FT215" s="225"/>
      <c r="FU215" s="226"/>
      <c r="FV215" s="571"/>
      <c r="FW215" s="227"/>
      <c r="FX215" s="225"/>
      <c r="FY215" s="226"/>
      <c r="FZ215" s="571"/>
      <c r="GA215" s="227"/>
      <c r="GB215" s="225"/>
      <c r="GC215" s="226"/>
      <c r="GD215" s="571"/>
      <c r="GE215" s="227"/>
      <c r="GF215" s="225"/>
      <c r="GG215" s="226"/>
      <c r="GH215" s="571"/>
      <c r="GI215" s="227"/>
      <c r="GJ215" s="225"/>
      <c r="GK215" s="226"/>
      <c r="GL215" s="571"/>
      <c r="GM215" s="227"/>
      <c r="GN215" s="225"/>
      <c r="GO215" s="226"/>
      <c r="GP215" s="571"/>
      <c r="GQ215" s="227"/>
      <c r="GR215" s="225"/>
      <c r="GS215" s="226"/>
      <c r="GT215" s="571"/>
      <c r="GU215" s="227"/>
      <c r="GV215" s="225"/>
      <c r="GW215" s="226"/>
      <c r="GX215" s="571"/>
      <c r="GY215" s="227"/>
      <c r="GZ215" s="225"/>
      <c r="HA215" s="226"/>
      <c r="HB215" s="571"/>
      <c r="HC215" s="227"/>
      <c r="HD215" s="225"/>
      <c r="HE215" s="226"/>
      <c r="HF215" s="571"/>
      <c r="HG215" s="227"/>
      <c r="HH215" s="225"/>
      <c r="HI215" s="226"/>
      <c r="HJ215" s="571"/>
      <c r="HK215" s="227"/>
      <c r="HL215" s="225"/>
      <c r="HM215" s="226"/>
      <c r="HN215" s="571"/>
      <c r="HO215" s="227"/>
      <c r="HP215" s="225"/>
      <c r="HQ215" s="226"/>
      <c r="HR215" s="571"/>
      <c r="HS215" s="227"/>
      <c r="HT215" s="225"/>
      <c r="HU215" s="226"/>
      <c r="HV215" s="332"/>
      <c r="HW215" s="227"/>
      <c r="HX215" s="225"/>
      <c r="HY215" s="226"/>
      <c r="HZ215" s="332"/>
      <c r="IA215" s="227"/>
      <c r="IB215" s="225"/>
      <c r="IC215" s="226"/>
      <c r="ID215" s="338"/>
      <c r="IE215" s="227"/>
      <c r="IG215" s="708"/>
      <c r="IH215" s="705"/>
      <c r="II215" s="706"/>
      <c r="IK215" s="574" t="str">
        <f t="shared" si="55"/>
        <v/>
      </c>
      <c r="IL215" s="229" t="str">
        <f t="shared" si="51"/>
        <v/>
      </c>
      <c r="IM215" s="224" t="str">
        <f t="shared" si="52"/>
        <v/>
      </c>
      <c r="IN215" s="224" t="str">
        <f t="shared" si="53"/>
        <v/>
      </c>
    </row>
    <row r="216" spans="1:248" s="229" customFormat="1" ht="15.75" thickBot="1">
      <c r="A216" s="145" t="s">
        <v>112</v>
      </c>
      <c r="B216" s="266" t="s">
        <v>168</v>
      </c>
      <c r="C216" s="133">
        <v>1956</v>
      </c>
      <c r="D216" s="134">
        <f t="shared" si="58"/>
        <v>61</v>
      </c>
      <c r="E216" s="354" t="str">
        <f t="shared" si="56"/>
        <v>M08</v>
      </c>
      <c r="F216" s="225"/>
      <c r="G216" s="226"/>
      <c r="H216" s="571"/>
      <c r="I216" s="227"/>
      <c r="J216" s="225"/>
      <c r="K216" s="226"/>
      <c r="L216" s="571"/>
      <c r="M216" s="227"/>
      <c r="N216" s="225"/>
      <c r="O216" s="226"/>
      <c r="P216" s="571"/>
      <c r="Q216" s="227"/>
      <c r="R216" s="225"/>
      <c r="S216" s="226"/>
      <c r="T216" s="571"/>
      <c r="U216" s="227"/>
      <c r="V216" s="225"/>
      <c r="W216" s="226"/>
      <c r="X216" s="571"/>
      <c r="Y216" s="227"/>
      <c r="Z216" s="225"/>
      <c r="AA216" s="226"/>
      <c r="AB216" s="571"/>
      <c r="AC216" s="227"/>
      <c r="AD216" s="225"/>
      <c r="AE216" s="226"/>
      <c r="AF216" s="571"/>
      <c r="AG216" s="227"/>
      <c r="AH216" s="225"/>
      <c r="AI216" s="226"/>
      <c r="AJ216" s="571"/>
      <c r="AK216" s="227"/>
      <c r="AL216" s="225"/>
      <c r="AM216" s="226"/>
      <c r="AN216" s="571"/>
      <c r="AO216" s="227"/>
      <c r="AP216" s="225"/>
      <c r="AQ216" s="226"/>
      <c r="AR216" s="571"/>
      <c r="AS216" s="227"/>
      <c r="AT216" s="225"/>
      <c r="AU216" s="226"/>
      <c r="AV216" s="571"/>
      <c r="AW216" s="227"/>
      <c r="AX216" s="225"/>
      <c r="AY216" s="226"/>
      <c r="AZ216" s="571"/>
      <c r="BA216" s="227"/>
      <c r="BB216" s="225"/>
      <c r="BC216" s="226"/>
      <c r="BD216" s="571"/>
      <c r="BE216" s="227"/>
      <c r="BF216" s="266">
        <f t="shared" si="54"/>
        <v>62</v>
      </c>
      <c r="BG216" s="354" t="str">
        <f t="shared" si="57"/>
        <v>M08</v>
      </c>
      <c r="BH216" s="225"/>
      <c r="BI216" s="226"/>
      <c r="BJ216" s="571"/>
      <c r="BK216" s="227"/>
      <c r="BL216" s="225"/>
      <c r="BM216" s="226"/>
      <c r="BN216" s="571"/>
      <c r="BO216" s="227"/>
      <c r="BP216" s="225"/>
      <c r="BQ216" s="226"/>
      <c r="BR216" s="571"/>
      <c r="BS216" s="227"/>
      <c r="BT216" s="225"/>
      <c r="BU216" s="226"/>
      <c r="BV216" s="571"/>
      <c r="BW216" s="227"/>
      <c r="BX216" s="225"/>
      <c r="BY216" s="226"/>
      <c r="BZ216" s="571"/>
      <c r="CA216" s="227"/>
      <c r="CB216" s="225"/>
      <c r="CC216" s="226"/>
      <c r="CD216" s="571"/>
      <c r="CE216" s="227"/>
      <c r="CF216" s="225"/>
      <c r="CG216" s="226"/>
      <c r="CH216" s="571"/>
      <c r="CI216" s="227"/>
      <c r="CJ216" s="225"/>
      <c r="CK216" s="226"/>
      <c r="CL216" s="571"/>
      <c r="CM216" s="227"/>
      <c r="CN216" s="225"/>
      <c r="CO216" s="226"/>
      <c r="CP216" s="571"/>
      <c r="CQ216" s="227"/>
      <c r="CR216" s="225"/>
      <c r="CS216" s="226"/>
      <c r="CT216" s="571"/>
      <c r="CU216" s="227"/>
      <c r="CV216" s="225"/>
      <c r="CW216" s="226"/>
      <c r="CX216" s="571"/>
      <c r="CY216" s="227"/>
      <c r="CZ216" s="225"/>
      <c r="DA216" s="226"/>
      <c r="DB216" s="571"/>
      <c r="DC216" s="227"/>
      <c r="DD216" s="225"/>
      <c r="DE216" s="226"/>
      <c r="DF216" s="571"/>
      <c r="DG216" s="227"/>
      <c r="DH216" s="225"/>
      <c r="DI216" s="226"/>
      <c r="DJ216" s="571"/>
      <c r="DK216" s="227"/>
      <c r="DL216" s="225"/>
      <c r="DM216" s="226"/>
      <c r="DN216" s="571"/>
      <c r="DO216" s="227"/>
      <c r="DP216" s="225"/>
      <c r="DQ216" s="226"/>
      <c r="DR216" s="571"/>
      <c r="DS216" s="227"/>
      <c r="DT216" s="225"/>
      <c r="DU216" s="226"/>
      <c r="DV216" s="571"/>
      <c r="DW216" s="227"/>
      <c r="DX216" s="225"/>
      <c r="DY216" s="226"/>
      <c r="DZ216" s="571"/>
      <c r="EA216" s="227"/>
      <c r="EB216" s="225"/>
      <c r="EC216" s="226"/>
      <c r="ED216" s="571"/>
      <c r="EE216" s="227"/>
      <c r="EF216" s="225"/>
      <c r="EG216" s="226"/>
      <c r="EH216" s="571"/>
      <c r="EI216" s="227"/>
      <c r="EJ216" s="225"/>
      <c r="EK216" s="226"/>
      <c r="EL216" s="571"/>
      <c r="EM216" s="227"/>
      <c r="EN216" s="225"/>
      <c r="EO216" s="226"/>
      <c r="EP216" s="571"/>
      <c r="EQ216" s="227"/>
      <c r="ER216" s="225"/>
      <c r="ES216" s="226"/>
      <c r="ET216" s="571"/>
      <c r="EU216" s="227"/>
      <c r="EV216" s="225"/>
      <c r="EW216" s="226"/>
      <c r="EX216" s="571"/>
      <c r="EY216" s="227"/>
      <c r="EZ216" s="225"/>
      <c r="FA216" s="226"/>
      <c r="FB216" s="571"/>
      <c r="FC216" s="227"/>
      <c r="FD216" s="225"/>
      <c r="FE216" s="226"/>
      <c r="FF216" s="571"/>
      <c r="FG216" s="227"/>
      <c r="FH216" s="225"/>
      <c r="FI216" s="226"/>
      <c r="FJ216" s="571"/>
      <c r="FK216" s="227"/>
      <c r="FL216" s="225"/>
      <c r="FM216" s="226"/>
      <c r="FN216" s="571"/>
      <c r="FO216" s="227"/>
      <c r="FP216" s="225"/>
      <c r="FQ216" s="226"/>
      <c r="FR216" s="571"/>
      <c r="FS216" s="227"/>
      <c r="FT216" s="225"/>
      <c r="FU216" s="226"/>
      <c r="FV216" s="571"/>
      <c r="FW216" s="227"/>
      <c r="FX216" s="225"/>
      <c r="FY216" s="226"/>
      <c r="FZ216" s="571"/>
      <c r="GA216" s="227"/>
      <c r="GB216" s="225"/>
      <c r="GC216" s="226"/>
      <c r="GD216" s="571"/>
      <c r="GE216" s="227"/>
      <c r="GF216" s="225"/>
      <c r="GG216" s="226"/>
      <c r="GH216" s="571"/>
      <c r="GI216" s="227"/>
      <c r="GJ216" s="225"/>
      <c r="GK216" s="226"/>
      <c r="GL216" s="571"/>
      <c r="GM216" s="227"/>
      <c r="GN216" s="225"/>
      <c r="GO216" s="226"/>
      <c r="GP216" s="571"/>
      <c r="GQ216" s="227"/>
      <c r="GR216" s="225"/>
      <c r="GS216" s="226"/>
      <c r="GT216" s="571"/>
      <c r="GU216" s="227"/>
      <c r="GV216" s="225"/>
      <c r="GW216" s="226"/>
      <c r="GX216" s="571"/>
      <c r="GY216" s="227"/>
      <c r="GZ216" s="225"/>
      <c r="HA216" s="226"/>
      <c r="HB216" s="571"/>
      <c r="HC216" s="227"/>
      <c r="HD216" s="225"/>
      <c r="HE216" s="226"/>
      <c r="HF216" s="571"/>
      <c r="HG216" s="227"/>
      <c r="HH216" s="225"/>
      <c r="HI216" s="226"/>
      <c r="HJ216" s="571"/>
      <c r="HK216" s="227"/>
      <c r="HL216" s="225"/>
      <c r="HM216" s="226"/>
      <c r="HN216" s="571"/>
      <c r="HO216" s="227"/>
      <c r="HP216" s="225"/>
      <c r="HQ216" s="226"/>
      <c r="HR216" s="571"/>
      <c r="HS216" s="227"/>
      <c r="HT216" s="225"/>
      <c r="HU216" s="226"/>
      <c r="HV216" s="332"/>
      <c r="HW216" s="227"/>
      <c r="HX216" s="225"/>
      <c r="HY216" s="226"/>
      <c r="HZ216" s="332"/>
      <c r="IA216" s="227"/>
      <c r="IB216" s="225"/>
      <c r="IC216" s="226"/>
      <c r="ID216" s="338"/>
      <c r="IE216" s="227"/>
      <c r="IG216" s="708"/>
      <c r="IH216" s="705"/>
      <c r="II216" s="706"/>
      <c r="IK216" s="574" t="str">
        <f t="shared" si="55"/>
        <v/>
      </c>
      <c r="IL216" s="229" t="str">
        <f t="shared" si="51"/>
        <v/>
      </c>
      <c r="IM216" s="224" t="str">
        <f t="shared" si="52"/>
        <v/>
      </c>
      <c r="IN216" s="224" t="str">
        <f t="shared" si="53"/>
        <v/>
      </c>
    </row>
    <row r="217" spans="1:248" s="229" customFormat="1" ht="15.75" thickBot="1">
      <c r="A217" s="146" t="s">
        <v>112</v>
      </c>
      <c r="B217" s="265" t="s">
        <v>168</v>
      </c>
      <c r="C217" s="135">
        <v>1956</v>
      </c>
      <c r="D217" s="136">
        <f t="shared" si="58"/>
        <v>61</v>
      </c>
      <c r="E217" s="353" t="str">
        <f t="shared" si="56"/>
        <v>M08</v>
      </c>
      <c r="F217" s="230"/>
      <c r="G217" s="232"/>
      <c r="H217" s="231"/>
      <c r="I217" s="233"/>
      <c r="J217" s="230"/>
      <c r="K217" s="232"/>
      <c r="L217" s="231"/>
      <c r="M217" s="233"/>
      <c r="N217" s="230"/>
      <c r="O217" s="232"/>
      <c r="P217" s="231"/>
      <c r="Q217" s="233"/>
      <c r="R217" s="230"/>
      <c r="S217" s="232"/>
      <c r="T217" s="231"/>
      <c r="U217" s="233"/>
      <c r="V217" s="230"/>
      <c r="W217" s="232"/>
      <c r="X217" s="231"/>
      <c r="Y217" s="233"/>
      <c r="Z217" s="230"/>
      <c r="AA217" s="232"/>
      <c r="AB217" s="231"/>
      <c r="AC217" s="233"/>
      <c r="AD217" s="230"/>
      <c r="AE217" s="232"/>
      <c r="AF217" s="231"/>
      <c r="AG217" s="233"/>
      <c r="AH217" s="230"/>
      <c r="AI217" s="232"/>
      <c r="AJ217" s="231"/>
      <c r="AK217" s="233"/>
      <c r="AL217" s="230"/>
      <c r="AM217" s="232"/>
      <c r="AN217" s="231"/>
      <c r="AO217" s="233"/>
      <c r="AP217" s="230"/>
      <c r="AQ217" s="232"/>
      <c r="AR217" s="231"/>
      <c r="AS217" s="233"/>
      <c r="AT217" s="230"/>
      <c r="AU217" s="232"/>
      <c r="AV217" s="231"/>
      <c r="AW217" s="233"/>
      <c r="AX217" s="230"/>
      <c r="AY217" s="232"/>
      <c r="AZ217" s="231"/>
      <c r="BA217" s="233"/>
      <c r="BB217" s="230"/>
      <c r="BC217" s="232"/>
      <c r="BD217" s="231"/>
      <c r="BE217" s="233"/>
      <c r="BF217" s="265">
        <f t="shared" si="54"/>
        <v>62</v>
      </c>
      <c r="BG217" s="353" t="str">
        <f t="shared" si="57"/>
        <v>M08</v>
      </c>
      <c r="BH217" s="230"/>
      <c r="BI217" s="232"/>
      <c r="BJ217" s="231"/>
      <c r="BK217" s="233"/>
      <c r="BL217" s="230"/>
      <c r="BM217" s="232"/>
      <c r="BN217" s="231"/>
      <c r="BO217" s="233"/>
      <c r="BP217" s="230"/>
      <c r="BQ217" s="232"/>
      <c r="BR217" s="231"/>
      <c r="BS217" s="233"/>
      <c r="BT217" s="230"/>
      <c r="BU217" s="232"/>
      <c r="BV217" s="231"/>
      <c r="BW217" s="233"/>
      <c r="BX217" s="230"/>
      <c r="BY217" s="232"/>
      <c r="BZ217" s="231"/>
      <c r="CA217" s="233"/>
      <c r="CB217" s="230"/>
      <c r="CC217" s="232"/>
      <c r="CD217" s="231"/>
      <c r="CE217" s="233"/>
      <c r="CF217" s="230"/>
      <c r="CG217" s="232"/>
      <c r="CH217" s="231"/>
      <c r="CI217" s="233"/>
      <c r="CJ217" s="230"/>
      <c r="CK217" s="232"/>
      <c r="CL217" s="231"/>
      <c r="CM217" s="233"/>
      <c r="CN217" s="230"/>
      <c r="CO217" s="232"/>
      <c r="CP217" s="231"/>
      <c r="CQ217" s="233"/>
      <c r="CR217" s="230"/>
      <c r="CS217" s="232"/>
      <c r="CT217" s="231"/>
      <c r="CU217" s="233"/>
      <c r="CV217" s="230"/>
      <c r="CW217" s="232"/>
      <c r="CX217" s="231"/>
      <c r="CY217" s="233"/>
      <c r="CZ217" s="230"/>
      <c r="DA217" s="232"/>
      <c r="DB217" s="231"/>
      <c r="DC217" s="233"/>
      <c r="DD217" s="230"/>
      <c r="DE217" s="232"/>
      <c r="DF217" s="231"/>
      <c r="DG217" s="233"/>
      <c r="DH217" s="230"/>
      <c r="DI217" s="232"/>
      <c r="DJ217" s="231"/>
      <c r="DK217" s="233"/>
      <c r="DL217" s="230"/>
      <c r="DM217" s="232"/>
      <c r="DN217" s="231"/>
      <c r="DO217" s="233"/>
      <c r="DP217" s="230"/>
      <c r="DQ217" s="232"/>
      <c r="DR217" s="231"/>
      <c r="DS217" s="233"/>
      <c r="DT217" s="230"/>
      <c r="DU217" s="232"/>
      <c r="DV217" s="231"/>
      <c r="DW217" s="233"/>
      <c r="DX217" s="230"/>
      <c r="DY217" s="232"/>
      <c r="DZ217" s="231"/>
      <c r="EA217" s="233"/>
      <c r="EB217" s="230"/>
      <c r="EC217" s="232"/>
      <c r="ED217" s="231"/>
      <c r="EE217" s="233"/>
      <c r="EF217" s="230"/>
      <c r="EG217" s="232"/>
      <c r="EH217" s="231"/>
      <c r="EI217" s="233"/>
      <c r="EJ217" s="230"/>
      <c r="EK217" s="232"/>
      <c r="EL217" s="231"/>
      <c r="EM217" s="233"/>
      <c r="EN217" s="230"/>
      <c r="EO217" s="232"/>
      <c r="EP217" s="231"/>
      <c r="EQ217" s="233"/>
      <c r="ER217" s="230"/>
      <c r="ES217" s="232"/>
      <c r="ET217" s="231"/>
      <c r="EU217" s="233"/>
      <c r="EV217" s="230"/>
      <c r="EW217" s="232"/>
      <c r="EX217" s="231"/>
      <c r="EY217" s="233"/>
      <c r="EZ217" s="230"/>
      <c r="FA217" s="232"/>
      <c r="FB217" s="231"/>
      <c r="FC217" s="233"/>
      <c r="FD217" s="230"/>
      <c r="FE217" s="232"/>
      <c r="FF217" s="231"/>
      <c r="FG217" s="233"/>
      <c r="FH217" s="230"/>
      <c r="FI217" s="232"/>
      <c r="FJ217" s="231"/>
      <c r="FK217" s="233"/>
      <c r="FL217" s="230"/>
      <c r="FM217" s="232"/>
      <c r="FN217" s="231"/>
      <c r="FO217" s="233"/>
      <c r="FP217" s="230"/>
      <c r="FQ217" s="232"/>
      <c r="FR217" s="231"/>
      <c r="FS217" s="233"/>
      <c r="FT217" s="230"/>
      <c r="FU217" s="232"/>
      <c r="FV217" s="231"/>
      <c r="FW217" s="233"/>
      <c r="FX217" s="230"/>
      <c r="FY217" s="232"/>
      <c r="FZ217" s="231"/>
      <c r="GA217" s="233"/>
      <c r="GB217" s="230"/>
      <c r="GC217" s="232"/>
      <c r="GD217" s="231"/>
      <c r="GE217" s="233"/>
      <c r="GF217" s="230"/>
      <c r="GG217" s="232"/>
      <c r="GH217" s="231"/>
      <c r="GI217" s="233"/>
      <c r="GJ217" s="230"/>
      <c r="GK217" s="232"/>
      <c r="GL217" s="231"/>
      <c r="GM217" s="233"/>
      <c r="GN217" s="230"/>
      <c r="GO217" s="232"/>
      <c r="GP217" s="231"/>
      <c r="GQ217" s="233"/>
      <c r="GR217" s="230"/>
      <c r="GS217" s="232"/>
      <c r="GT217" s="231"/>
      <c r="GU217" s="233"/>
      <c r="GV217" s="230"/>
      <c r="GW217" s="232"/>
      <c r="GX217" s="231"/>
      <c r="GY217" s="233"/>
      <c r="GZ217" s="230"/>
      <c r="HA217" s="232"/>
      <c r="HB217" s="231"/>
      <c r="HC217" s="233"/>
      <c r="HD217" s="230"/>
      <c r="HE217" s="232"/>
      <c r="HF217" s="231"/>
      <c r="HG217" s="233"/>
      <c r="HH217" s="230"/>
      <c r="HI217" s="232"/>
      <c r="HJ217" s="231"/>
      <c r="HK217" s="233"/>
      <c r="HL217" s="230"/>
      <c r="HM217" s="232"/>
      <c r="HN217" s="231"/>
      <c r="HO217" s="233"/>
      <c r="HP217" s="230"/>
      <c r="HQ217" s="232"/>
      <c r="HR217" s="231"/>
      <c r="HS217" s="233"/>
      <c r="HT217" s="230"/>
      <c r="HU217" s="232"/>
      <c r="HV217" s="231"/>
      <c r="HW217" s="233"/>
      <c r="HX217" s="230"/>
      <c r="HY217" s="232"/>
      <c r="HZ217" s="231"/>
      <c r="IA217" s="233"/>
      <c r="IB217" s="230"/>
      <c r="IC217" s="232"/>
      <c r="ID217" s="231"/>
      <c r="IE217" s="233"/>
      <c r="IG217" s="708"/>
      <c r="IH217" s="705"/>
      <c r="II217" s="706"/>
      <c r="IK217" s="574" t="str">
        <f t="shared" si="55"/>
        <v/>
      </c>
      <c r="IL217" s="229" t="str">
        <f t="shared" si="51"/>
        <v/>
      </c>
      <c r="IM217" s="333" t="str">
        <f t="shared" si="52"/>
        <v/>
      </c>
      <c r="IN217" s="333" t="str">
        <f t="shared" si="53"/>
        <v/>
      </c>
    </row>
    <row r="218" spans="1:248" s="229" customFormat="1" ht="15.75" thickBot="1">
      <c r="A218" s="148" t="s">
        <v>139</v>
      </c>
      <c r="B218" s="240" t="s">
        <v>168</v>
      </c>
      <c r="C218" s="235">
        <v>2003</v>
      </c>
      <c r="D218" s="236">
        <f t="shared" si="58"/>
        <v>14</v>
      </c>
      <c r="E218" s="352" t="str">
        <f t="shared" si="56"/>
        <v>Minime</v>
      </c>
      <c r="F218" s="237"/>
      <c r="G218" s="238"/>
      <c r="H218" s="236"/>
      <c r="I218" s="239"/>
      <c r="J218" s="237"/>
      <c r="K218" s="238"/>
      <c r="L218" s="236"/>
      <c r="M218" s="239"/>
      <c r="N218" s="237"/>
      <c r="O218" s="238"/>
      <c r="P218" s="236"/>
      <c r="Q218" s="239"/>
      <c r="R218" s="237"/>
      <c r="S218" s="238"/>
      <c r="T218" s="236"/>
      <c r="U218" s="239"/>
      <c r="V218" s="237" t="s">
        <v>363</v>
      </c>
      <c r="W218" s="238" t="s">
        <v>688</v>
      </c>
      <c r="X218" s="236" t="s">
        <v>353</v>
      </c>
      <c r="Y218" s="239">
        <v>497</v>
      </c>
      <c r="Z218" s="237"/>
      <c r="AA218" s="238"/>
      <c r="AB218" s="236"/>
      <c r="AC218" s="239"/>
      <c r="AD218" s="237"/>
      <c r="AE218" s="238"/>
      <c r="AF218" s="236"/>
      <c r="AG218" s="239"/>
      <c r="AH218" s="237"/>
      <c r="AI218" s="238"/>
      <c r="AJ218" s="236"/>
      <c r="AK218" s="239"/>
      <c r="AL218" s="237"/>
      <c r="AM218" s="238"/>
      <c r="AN218" s="236"/>
      <c r="AO218" s="239"/>
      <c r="AP218" s="237"/>
      <c r="AQ218" s="238"/>
      <c r="AR218" s="236"/>
      <c r="AS218" s="239"/>
      <c r="AT218" s="237"/>
      <c r="AU218" s="238"/>
      <c r="AV218" s="236"/>
      <c r="AW218" s="239"/>
      <c r="AX218" s="237"/>
      <c r="AY218" s="238"/>
      <c r="AZ218" s="236"/>
      <c r="BA218" s="239"/>
      <c r="BB218" s="237"/>
      <c r="BC218" s="238"/>
      <c r="BD218" s="236"/>
      <c r="BE218" s="239"/>
      <c r="BF218" s="228">
        <f t="shared" si="54"/>
        <v>15</v>
      </c>
      <c r="BG218" s="355" t="str">
        <f t="shared" si="57"/>
        <v>Minime</v>
      </c>
      <c r="BH218" s="237"/>
      <c r="BI218" s="238"/>
      <c r="BJ218" s="236"/>
      <c r="BK218" s="239"/>
      <c r="BL218" s="237"/>
      <c r="BM218" s="238"/>
      <c r="BN218" s="236"/>
      <c r="BO218" s="239"/>
      <c r="BP218" s="237"/>
      <c r="BQ218" s="238"/>
      <c r="BR218" s="236"/>
      <c r="BS218" s="239"/>
      <c r="BT218" s="237"/>
      <c r="BU218" s="238"/>
      <c r="BV218" s="236"/>
      <c r="BW218" s="239"/>
      <c r="BX218" s="237"/>
      <c r="BY218" s="238"/>
      <c r="BZ218" s="236"/>
      <c r="CA218" s="239"/>
      <c r="CB218" s="237"/>
      <c r="CC218" s="238"/>
      <c r="CD218" s="236"/>
      <c r="CE218" s="239"/>
      <c r="CF218" s="237"/>
      <c r="CG218" s="238"/>
      <c r="CH218" s="236"/>
      <c r="CI218" s="239"/>
      <c r="CJ218" s="237"/>
      <c r="CK218" s="238"/>
      <c r="CL218" s="236"/>
      <c r="CM218" s="239"/>
      <c r="CN218" s="237"/>
      <c r="CO218" s="238"/>
      <c r="CP218" s="236"/>
      <c r="CQ218" s="239"/>
      <c r="CR218" s="237"/>
      <c r="CS218" s="238"/>
      <c r="CT218" s="236"/>
      <c r="CU218" s="239"/>
      <c r="CV218" s="237"/>
      <c r="CW218" s="238"/>
      <c r="CX218" s="236"/>
      <c r="CY218" s="239"/>
      <c r="CZ218" s="237"/>
      <c r="DA218" s="238"/>
      <c r="DB218" s="236"/>
      <c r="DC218" s="239"/>
      <c r="DD218" s="237"/>
      <c r="DE218" s="238"/>
      <c r="DF218" s="236"/>
      <c r="DG218" s="239"/>
      <c r="DH218" s="237"/>
      <c r="DI218" s="238"/>
      <c r="DJ218" s="236"/>
      <c r="DK218" s="239"/>
      <c r="DL218" s="237"/>
      <c r="DM218" s="238"/>
      <c r="DN218" s="236"/>
      <c r="DO218" s="239"/>
      <c r="DP218" s="237"/>
      <c r="DQ218" s="238"/>
      <c r="DR218" s="236"/>
      <c r="DS218" s="239"/>
      <c r="DT218" s="237"/>
      <c r="DU218" s="238"/>
      <c r="DV218" s="236"/>
      <c r="DW218" s="239"/>
      <c r="DX218" s="237"/>
      <c r="DY218" s="238"/>
      <c r="DZ218" s="236"/>
      <c r="EA218" s="239"/>
      <c r="EB218" s="237"/>
      <c r="EC218" s="238"/>
      <c r="ED218" s="236"/>
      <c r="EE218" s="239"/>
      <c r="EF218" s="237"/>
      <c r="EG218" s="238"/>
      <c r="EH218" s="236"/>
      <c r="EI218" s="239"/>
      <c r="EJ218" s="237"/>
      <c r="EK218" s="238"/>
      <c r="EL218" s="236"/>
      <c r="EM218" s="239"/>
      <c r="EN218" s="237"/>
      <c r="EO218" s="238"/>
      <c r="EP218" s="236"/>
      <c r="EQ218" s="239"/>
      <c r="ER218" s="237"/>
      <c r="ES218" s="238"/>
      <c r="ET218" s="236"/>
      <c r="EU218" s="239"/>
      <c r="EV218" s="237"/>
      <c r="EW218" s="238"/>
      <c r="EX218" s="236"/>
      <c r="EY218" s="239"/>
      <c r="EZ218" s="237"/>
      <c r="FA218" s="238"/>
      <c r="FB218" s="236"/>
      <c r="FC218" s="239"/>
      <c r="FD218" s="237" t="s">
        <v>363</v>
      </c>
      <c r="FE218" s="238" t="s">
        <v>1237</v>
      </c>
      <c r="FF218" s="236" t="s">
        <v>1239</v>
      </c>
      <c r="FG218" s="239">
        <v>505</v>
      </c>
      <c r="FH218" s="237"/>
      <c r="FI218" s="238"/>
      <c r="FJ218" s="236"/>
      <c r="FK218" s="239"/>
      <c r="FL218" s="237"/>
      <c r="FM218" s="238"/>
      <c r="FN218" s="236"/>
      <c r="FO218" s="239"/>
      <c r="FP218" s="237"/>
      <c r="FQ218" s="238"/>
      <c r="FR218" s="236"/>
      <c r="FS218" s="239"/>
      <c r="FT218" s="237"/>
      <c r="FU218" s="238"/>
      <c r="FV218" s="236"/>
      <c r="FW218" s="239"/>
      <c r="FX218" s="237"/>
      <c r="FY218" s="238"/>
      <c r="FZ218" s="236"/>
      <c r="GA218" s="239"/>
      <c r="GB218" s="237"/>
      <c r="GC218" s="238"/>
      <c r="GD218" s="236"/>
      <c r="GE218" s="239"/>
      <c r="GF218" s="237"/>
      <c r="GG218" s="238"/>
      <c r="GH218" s="236"/>
      <c r="GI218" s="239"/>
      <c r="GJ218" s="237"/>
      <c r="GK218" s="238"/>
      <c r="GL218" s="236"/>
      <c r="GM218" s="239"/>
      <c r="GN218" s="237"/>
      <c r="GO218" s="238"/>
      <c r="GP218" s="236"/>
      <c r="GQ218" s="239"/>
      <c r="GR218" s="237"/>
      <c r="GS218" s="238"/>
      <c r="GT218" s="236"/>
      <c r="GU218" s="239"/>
      <c r="GV218" s="237"/>
      <c r="GW218" s="238"/>
      <c r="GX218" s="236"/>
      <c r="GY218" s="239"/>
      <c r="GZ218" s="237"/>
      <c r="HA218" s="238"/>
      <c r="HB218" s="236"/>
      <c r="HC218" s="239"/>
      <c r="HD218" s="237"/>
      <c r="HE218" s="238"/>
      <c r="HF218" s="236"/>
      <c r="HG218" s="239"/>
      <c r="HH218" s="237"/>
      <c r="HI218" s="238"/>
      <c r="HJ218" s="236"/>
      <c r="HK218" s="239"/>
      <c r="HL218" s="237"/>
      <c r="HM218" s="238"/>
      <c r="HN218" s="236"/>
      <c r="HO218" s="239"/>
      <c r="HP218" s="237"/>
      <c r="HQ218" s="238"/>
      <c r="HR218" s="236"/>
      <c r="HS218" s="239"/>
      <c r="HT218" s="237"/>
      <c r="HU218" s="238"/>
      <c r="HV218" s="236"/>
      <c r="HW218" s="239"/>
      <c r="HX218" s="237"/>
      <c r="HY218" s="238"/>
      <c r="HZ218" s="236"/>
      <c r="IA218" s="239"/>
      <c r="IB218" s="237"/>
      <c r="IC218" s="238"/>
      <c r="ID218" s="236"/>
      <c r="IE218" s="239"/>
      <c r="IG218" s="708" t="str">
        <f>IF(ISERROR(VLOOKUP(MAX(IK218:IK225),IK218:IN225,4,FALSE)),"",VLOOKUP(MAX(IK218:IK225),IK218:IN225,4,FALSE))</f>
        <v>100m NL</v>
      </c>
      <c r="IH218" s="705" t="str">
        <f>IF(ISERROR(VLOOKUP(MAX(IK218:IK225),IK218:IN225,3,FALSE)),"",VLOOKUP(MAX(IK218:IK225),IK218:IN225,3,FALSE))</f>
        <v>1'16"05</v>
      </c>
      <c r="II218" s="709">
        <f>IF(MAX(IK218:IK225)=0,"",MAX(IK218:IK225))</f>
        <v>505</v>
      </c>
      <c r="IK218" s="574">
        <f t="shared" si="55"/>
        <v>505</v>
      </c>
      <c r="IL218" s="229">
        <f t="shared" si="51"/>
        <v>158</v>
      </c>
      <c r="IM218" s="224" t="str">
        <f t="shared" si="52"/>
        <v>1'16"05</v>
      </c>
      <c r="IN218" s="224" t="str">
        <f t="shared" si="53"/>
        <v>100m NL</v>
      </c>
    </row>
    <row r="219" spans="1:248" s="229" customFormat="1" ht="15.75" thickBot="1">
      <c r="A219" s="145" t="s">
        <v>139</v>
      </c>
      <c r="B219" s="266" t="s">
        <v>168</v>
      </c>
      <c r="C219" s="133">
        <v>2003</v>
      </c>
      <c r="D219" s="134">
        <f t="shared" si="58"/>
        <v>14</v>
      </c>
      <c r="E219" s="354" t="str">
        <f t="shared" si="56"/>
        <v>Minime</v>
      </c>
      <c r="F219" s="225"/>
      <c r="G219" s="226"/>
      <c r="H219" s="571"/>
      <c r="I219" s="227"/>
      <c r="J219" s="225"/>
      <c r="K219" s="226"/>
      <c r="L219" s="571"/>
      <c r="M219" s="227"/>
      <c r="N219" s="225"/>
      <c r="O219" s="226"/>
      <c r="P219" s="571"/>
      <c r="Q219" s="227"/>
      <c r="R219" s="225"/>
      <c r="S219" s="226"/>
      <c r="T219" s="571"/>
      <c r="U219" s="227"/>
      <c r="V219" s="225"/>
      <c r="W219" s="226"/>
      <c r="X219" s="571"/>
      <c r="Y219" s="227"/>
      <c r="Z219" s="225"/>
      <c r="AA219" s="226"/>
      <c r="AB219" s="571"/>
      <c r="AC219" s="227"/>
      <c r="AD219" s="225"/>
      <c r="AE219" s="226"/>
      <c r="AF219" s="571"/>
      <c r="AG219" s="227"/>
      <c r="AH219" s="225"/>
      <c r="AI219" s="226"/>
      <c r="AJ219" s="571"/>
      <c r="AK219" s="227"/>
      <c r="AL219" s="225"/>
      <c r="AM219" s="226"/>
      <c r="AN219" s="571"/>
      <c r="AO219" s="227"/>
      <c r="AP219" s="225"/>
      <c r="AQ219" s="226"/>
      <c r="AR219" s="571"/>
      <c r="AS219" s="227"/>
      <c r="AT219" s="225"/>
      <c r="AU219" s="226"/>
      <c r="AV219" s="571"/>
      <c r="AW219" s="227"/>
      <c r="AX219" s="225"/>
      <c r="AY219" s="226"/>
      <c r="AZ219" s="571"/>
      <c r="BA219" s="227"/>
      <c r="BB219" s="225"/>
      <c r="BC219" s="226"/>
      <c r="BD219" s="571"/>
      <c r="BE219" s="227"/>
      <c r="BF219" s="266">
        <f t="shared" si="54"/>
        <v>15</v>
      </c>
      <c r="BG219" s="354" t="str">
        <f t="shared" si="57"/>
        <v>Minime</v>
      </c>
      <c r="BH219" s="225"/>
      <c r="BI219" s="226"/>
      <c r="BJ219" s="571"/>
      <c r="BK219" s="227"/>
      <c r="BL219" s="225"/>
      <c r="BM219" s="226"/>
      <c r="BN219" s="571"/>
      <c r="BO219" s="227"/>
      <c r="BP219" s="225"/>
      <c r="BQ219" s="226"/>
      <c r="BR219" s="571"/>
      <c r="BS219" s="227"/>
      <c r="BT219" s="225"/>
      <c r="BU219" s="226"/>
      <c r="BV219" s="571"/>
      <c r="BW219" s="227"/>
      <c r="BX219" s="225"/>
      <c r="BY219" s="226"/>
      <c r="BZ219" s="571"/>
      <c r="CA219" s="227"/>
      <c r="CB219" s="225"/>
      <c r="CC219" s="226"/>
      <c r="CD219" s="571"/>
      <c r="CE219" s="227"/>
      <c r="CF219" s="225"/>
      <c r="CG219" s="226"/>
      <c r="CH219" s="571"/>
      <c r="CI219" s="227"/>
      <c r="CJ219" s="225"/>
      <c r="CK219" s="226"/>
      <c r="CL219" s="571"/>
      <c r="CM219" s="227"/>
      <c r="CN219" s="225"/>
      <c r="CO219" s="226"/>
      <c r="CP219" s="571"/>
      <c r="CQ219" s="227"/>
      <c r="CR219" s="225"/>
      <c r="CS219" s="226"/>
      <c r="CT219" s="571"/>
      <c r="CU219" s="227"/>
      <c r="CV219" s="225"/>
      <c r="CW219" s="226"/>
      <c r="CX219" s="571"/>
      <c r="CY219" s="227"/>
      <c r="CZ219" s="225"/>
      <c r="DA219" s="226"/>
      <c r="DB219" s="571"/>
      <c r="DC219" s="227"/>
      <c r="DD219" s="225"/>
      <c r="DE219" s="226"/>
      <c r="DF219" s="571"/>
      <c r="DG219" s="227"/>
      <c r="DH219" s="225"/>
      <c r="DI219" s="226"/>
      <c r="DJ219" s="571"/>
      <c r="DK219" s="227"/>
      <c r="DL219" s="225"/>
      <c r="DM219" s="226"/>
      <c r="DN219" s="571"/>
      <c r="DO219" s="227"/>
      <c r="DP219" s="225"/>
      <c r="DQ219" s="226"/>
      <c r="DR219" s="571"/>
      <c r="DS219" s="227"/>
      <c r="DT219" s="225"/>
      <c r="DU219" s="226"/>
      <c r="DV219" s="571"/>
      <c r="DW219" s="227"/>
      <c r="DX219" s="225"/>
      <c r="DY219" s="226"/>
      <c r="DZ219" s="571"/>
      <c r="EA219" s="227"/>
      <c r="EB219" s="225"/>
      <c r="EC219" s="226"/>
      <c r="ED219" s="571"/>
      <c r="EE219" s="227"/>
      <c r="EF219" s="225"/>
      <c r="EG219" s="226"/>
      <c r="EH219" s="571"/>
      <c r="EI219" s="227"/>
      <c r="EJ219" s="225"/>
      <c r="EK219" s="226"/>
      <c r="EL219" s="571"/>
      <c r="EM219" s="227"/>
      <c r="EN219" s="225"/>
      <c r="EO219" s="226"/>
      <c r="EP219" s="571"/>
      <c r="EQ219" s="227"/>
      <c r="ER219" s="225"/>
      <c r="ES219" s="226"/>
      <c r="ET219" s="571"/>
      <c r="EU219" s="227"/>
      <c r="EV219" s="225"/>
      <c r="EW219" s="226"/>
      <c r="EX219" s="571"/>
      <c r="EY219" s="227"/>
      <c r="EZ219" s="225"/>
      <c r="FA219" s="226"/>
      <c r="FB219" s="571"/>
      <c r="FC219" s="227"/>
      <c r="FD219" s="225" t="s">
        <v>369</v>
      </c>
      <c r="FE219" s="226" t="s">
        <v>1238</v>
      </c>
      <c r="FF219" s="571" t="s">
        <v>1240</v>
      </c>
      <c r="FG219" s="227">
        <v>263</v>
      </c>
      <c r="FH219" s="225"/>
      <c r="FI219" s="226"/>
      <c r="FJ219" s="571"/>
      <c r="FK219" s="227"/>
      <c r="FL219" s="225"/>
      <c r="FM219" s="226"/>
      <c r="FN219" s="571"/>
      <c r="FO219" s="227"/>
      <c r="FP219" s="225"/>
      <c r="FQ219" s="226"/>
      <c r="FR219" s="571"/>
      <c r="FS219" s="227"/>
      <c r="FT219" s="225"/>
      <c r="FU219" s="226"/>
      <c r="FV219" s="571"/>
      <c r="FW219" s="227"/>
      <c r="FX219" s="225"/>
      <c r="FY219" s="226"/>
      <c r="FZ219" s="571"/>
      <c r="GA219" s="227"/>
      <c r="GB219" s="225"/>
      <c r="GC219" s="226"/>
      <c r="GD219" s="571"/>
      <c r="GE219" s="227"/>
      <c r="GF219" s="225"/>
      <c r="GG219" s="226"/>
      <c r="GH219" s="571"/>
      <c r="GI219" s="227"/>
      <c r="GJ219" s="225"/>
      <c r="GK219" s="226"/>
      <c r="GL219" s="571"/>
      <c r="GM219" s="227"/>
      <c r="GN219" s="225"/>
      <c r="GO219" s="226"/>
      <c r="GP219" s="571"/>
      <c r="GQ219" s="227"/>
      <c r="GR219" s="225"/>
      <c r="GS219" s="226"/>
      <c r="GT219" s="571"/>
      <c r="GU219" s="227"/>
      <c r="GV219" s="225"/>
      <c r="GW219" s="226"/>
      <c r="GX219" s="571"/>
      <c r="GY219" s="227"/>
      <c r="GZ219" s="225"/>
      <c r="HA219" s="226"/>
      <c r="HB219" s="571"/>
      <c r="HC219" s="227"/>
      <c r="HD219" s="225"/>
      <c r="HE219" s="226"/>
      <c r="HF219" s="571"/>
      <c r="HG219" s="227"/>
      <c r="HH219" s="225"/>
      <c r="HI219" s="226"/>
      <c r="HJ219" s="571"/>
      <c r="HK219" s="227"/>
      <c r="HL219" s="225"/>
      <c r="HM219" s="226"/>
      <c r="HN219" s="571"/>
      <c r="HO219" s="227"/>
      <c r="HP219" s="225"/>
      <c r="HQ219" s="226"/>
      <c r="HR219" s="571"/>
      <c r="HS219" s="227"/>
      <c r="HT219" s="225"/>
      <c r="HU219" s="226"/>
      <c r="HV219" s="424"/>
      <c r="HW219" s="227"/>
      <c r="HX219" s="225"/>
      <c r="HY219" s="226"/>
      <c r="HZ219" s="424"/>
      <c r="IA219" s="227"/>
      <c r="IB219" s="225"/>
      <c r="IC219" s="226"/>
      <c r="ID219" s="424"/>
      <c r="IE219" s="227"/>
      <c r="IG219" s="708"/>
      <c r="IH219" s="705"/>
      <c r="II219" s="709"/>
      <c r="IK219" s="574">
        <f t="shared" si="55"/>
        <v>263</v>
      </c>
      <c r="IL219" s="229">
        <f t="shared" si="51"/>
        <v>158</v>
      </c>
      <c r="IM219" s="224" t="str">
        <f t="shared" si="52"/>
        <v>43"83</v>
      </c>
      <c r="IN219" s="224" t="str">
        <f t="shared" si="53"/>
        <v>50m PAP</v>
      </c>
    </row>
    <row r="220" spans="1:248" s="229" customFormat="1" ht="15.75" thickBot="1">
      <c r="A220" s="145" t="s">
        <v>139</v>
      </c>
      <c r="B220" s="266" t="s">
        <v>168</v>
      </c>
      <c r="C220" s="133">
        <v>2003</v>
      </c>
      <c r="D220" s="134">
        <f t="shared" si="58"/>
        <v>14</v>
      </c>
      <c r="E220" s="354" t="str">
        <f t="shared" si="56"/>
        <v>Minime</v>
      </c>
      <c r="F220" s="225"/>
      <c r="G220" s="226"/>
      <c r="H220" s="571"/>
      <c r="I220" s="227"/>
      <c r="J220" s="225"/>
      <c r="K220" s="226"/>
      <c r="L220" s="571"/>
      <c r="M220" s="227"/>
      <c r="N220" s="225"/>
      <c r="O220" s="226"/>
      <c r="P220" s="571"/>
      <c r="Q220" s="227"/>
      <c r="R220" s="225"/>
      <c r="S220" s="226"/>
      <c r="T220" s="571"/>
      <c r="U220" s="227"/>
      <c r="V220" s="225"/>
      <c r="W220" s="226"/>
      <c r="X220" s="571"/>
      <c r="Y220" s="227"/>
      <c r="Z220" s="225"/>
      <c r="AA220" s="226"/>
      <c r="AB220" s="571"/>
      <c r="AC220" s="227"/>
      <c r="AD220" s="225"/>
      <c r="AE220" s="226"/>
      <c r="AF220" s="571"/>
      <c r="AG220" s="227"/>
      <c r="AH220" s="225"/>
      <c r="AI220" s="226"/>
      <c r="AJ220" s="571"/>
      <c r="AK220" s="227"/>
      <c r="AL220" s="225"/>
      <c r="AM220" s="226"/>
      <c r="AN220" s="571"/>
      <c r="AO220" s="227"/>
      <c r="AP220" s="225"/>
      <c r="AQ220" s="226"/>
      <c r="AR220" s="571"/>
      <c r="AS220" s="227"/>
      <c r="AT220" s="225"/>
      <c r="AU220" s="226"/>
      <c r="AV220" s="571"/>
      <c r="AW220" s="227"/>
      <c r="AX220" s="225"/>
      <c r="AY220" s="226"/>
      <c r="AZ220" s="571"/>
      <c r="BA220" s="227"/>
      <c r="BB220" s="225"/>
      <c r="BC220" s="226"/>
      <c r="BD220" s="571"/>
      <c r="BE220" s="227"/>
      <c r="BF220" s="266">
        <f t="shared" si="54"/>
        <v>15</v>
      </c>
      <c r="BG220" s="354" t="str">
        <f t="shared" si="57"/>
        <v>Minime</v>
      </c>
      <c r="BH220" s="225"/>
      <c r="BI220" s="226"/>
      <c r="BJ220" s="571"/>
      <c r="BK220" s="227"/>
      <c r="BL220" s="225"/>
      <c r="BM220" s="226"/>
      <c r="BN220" s="571"/>
      <c r="BO220" s="227"/>
      <c r="BP220" s="225"/>
      <c r="BQ220" s="226"/>
      <c r="BR220" s="571"/>
      <c r="BS220" s="227"/>
      <c r="BT220" s="225"/>
      <c r="BU220" s="226"/>
      <c r="BV220" s="571"/>
      <c r="BW220" s="227"/>
      <c r="BX220" s="225"/>
      <c r="BY220" s="226"/>
      <c r="BZ220" s="571"/>
      <c r="CA220" s="227"/>
      <c r="CB220" s="225"/>
      <c r="CC220" s="226"/>
      <c r="CD220" s="571"/>
      <c r="CE220" s="227"/>
      <c r="CF220" s="225"/>
      <c r="CG220" s="226"/>
      <c r="CH220" s="571"/>
      <c r="CI220" s="227"/>
      <c r="CJ220" s="225"/>
      <c r="CK220" s="226"/>
      <c r="CL220" s="571"/>
      <c r="CM220" s="227"/>
      <c r="CN220" s="225"/>
      <c r="CO220" s="226"/>
      <c r="CP220" s="571"/>
      <c r="CQ220" s="227"/>
      <c r="CR220" s="225"/>
      <c r="CS220" s="226"/>
      <c r="CT220" s="571"/>
      <c r="CU220" s="227"/>
      <c r="CV220" s="225"/>
      <c r="CW220" s="226"/>
      <c r="CX220" s="571"/>
      <c r="CY220" s="227"/>
      <c r="CZ220" s="225"/>
      <c r="DA220" s="226"/>
      <c r="DB220" s="571"/>
      <c r="DC220" s="227"/>
      <c r="DD220" s="225"/>
      <c r="DE220" s="226"/>
      <c r="DF220" s="571"/>
      <c r="DG220" s="227"/>
      <c r="DH220" s="225"/>
      <c r="DI220" s="226"/>
      <c r="DJ220" s="571"/>
      <c r="DK220" s="227"/>
      <c r="DL220" s="225"/>
      <c r="DM220" s="226"/>
      <c r="DN220" s="571"/>
      <c r="DO220" s="227"/>
      <c r="DP220" s="225"/>
      <c r="DQ220" s="226"/>
      <c r="DR220" s="571"/>
      <c r="DS220" s="227"/>
      <c r="DT220" s="225"/>
      <c r="DU220" s="226"/>
      <c r="DV220" s="571"/>
      <c r="DW220" s="227"/>
      <c r="DX220" s="225"/>
      <c r="DY220" s="226"/>
      <c r="DZ220" s="571"/>
      <c r="EA220" s="227"/>
      <c r="EB220" s="225"/>
      <c r="EC220" s="226"/>
      <c r="ED220" s="571"/>
      <c r="EE220" s="227"/>
      <c r="EF220" s="225"/>
      <c r="EG220" s="226"/>
      <c r="EH220" s="571"/>
      <c r="EI220" s="227"/>
      <c r="EJ220" s="225"/>
      <c r="EK220" s="226"/>
      <c r="EL220" s="571"/>
      <c r="EM220" s="227"/>
      <c r="EN220" s="225"/>
      <c r="EO220" s="226"/>
      <c r="EP220" s="571"/>
      <c r="EQ220" s="227"/>
      <c r="ER220" s="225"/>
      <c r="ES220" s="226"/>
      <c r="ET220" s="571"/>
      <c r="EU220" s="227"/>
      <c r="EV220" s="225"/>
      <c r="EW220" s="226"/>
      <c r="EX220" s="571"/>
      <c r="EY220" s="227"/>
      <c r="EZ220" s="225"/>
      <c r="FA220" s="226"/>
      <c r="FB220" s="571"/>
      <c r="FC220" s="227"/>
      <c r="FD220" s="225"/>
      <c r="FE220" s="226"/>
      <c r="FF220" s="571"/>
      <c r="FG220" s="227"/>
      <c r="FH220" s="225"/>
      <c r="FI220" s="226"/>
      <c r="FJ220" s="571"/>
      <c r="FK220" s="227"/>
      <c r="FL220" s="225"/>
      <c r="FM220" s="226"/>
      <c r="FN220" s="571"/>
      <c r="FO220" s="227"/>
      <c r="FP220" s="225"/>
      <c r="FQ220" s="226"/>
      <c r="FR220" s="571"/>
      <c r="FS220" s="227"/>
      <c r="FT220" s="225"/>
      <c r="FU220" s="226"/>
      <c r="FV220" s="571"/>
      <c r="FW220" s="227"/>
      <c r="FX220" s="225"/>
      <c r="FY220" s="226"/>
      <c r="FZ220" s="571"/>
      <c r="GA220" s="227"/>
      <c r="GB220" s="225"/>
      <c r="GC220" s="226"/>
      <c r="GD220" s="571"/>
      <c r="GE220" s="227"/>
      <c r="GF220" s="225"/>
      <c r="GG220" s="226"/>
      <c r="GH220" s="571"/>
      <c r="GI220" s="227"/>
      <c r="GJ220" s="225"/>
      <c r="GK220" s="226"/>
      <c r="GL220" s="571"/>
      <c r="GM220" s="227"/>
      <c r="GN220" s="225"/>
      <c r="GO220" s="226"/>
      <c r="GP220" s="571"/>
      <c r="GQ220" s="227"/>
      <c r="GR220" s="225"/>
      <c r="GS220" s="226"/>
      <c r="GT220" s="571"/>
      <c r="GU220" s="227"/>
      <c r="GV220" s="225"/>
      <c r="GW220" s="226"/>
      <c r="GX220" s="571"/>
      <c r="GY220" s="227"/>
      <c r="GZ220" s="225"/>
      <c r="HA220" s="226"/>
      <c r="HB220" s="571"/>
      <c r="HC220" s="227"/>
      <c r="HD220" s="225"/>
      <c r="HE220" s="226"/>
      <c r="HF220" s="571"/>
      <c r="HG220" s="227"/>
      <c r="HH220" s="225"/>
      <c r="HI220" s="226"/>
      <c r="HJ220" s="571"/>
      <c r="HK220" s="227"/>
      <c r="HL220" s="225"/>
      <c r="HM220" s="226"/>
      <c r="HN220" s="571"/>
      <c r="HO220" s="227"/>
      <c r="HP220" s="225"/>
      <c r="HQ220" s="226"/>
      <c r="HR220" s="571"/>
      <c r="HS220" s="227"/>
      <c r="HT220" s="225"/>
      <c r="HU220" s="226"/>
      <c r="HV220" s="424"/>
      <c r="HW220" s="227"/>
      <c r="HX220" s="225"/>
      <c r="HY220" s="226"/>
      <c r="HZ220" s="424"/>
      <c r="IA220" s="227"/>
      <c r="IB220" s="225"/>
      <c r="IC220" s="226"/>
      <c r="ID220" s="424"/>
      <c r="IE220" s="227"/>
      <c r="IG220" s="708"/>
      <c r="IH220" s="705"/>
      <c r="II220" s="709"/>
      <c r="IK220" s="574" t="str">
        <f t="shared" si="55"/>
        <v/>
      </c>
      <c r="IL220" s="229" t="str">
        <f t="shared" si="51"/>
        <v/>
      </c>
      <c r="IM220" s="224" t="str">
        <f t="shared" si="52"/>
        <v/>
      </c>
      <c r="IN220" s="224" t="str">
        <f t="shared" si="53"/>
        <v/>
      </c>
    </row>
    <row r="221" spans="1:248" s="229" customFormat="1" ht="15.75" thickBot="1">
      <c r="A221" s="145" t="s">
        <v>139</v>
      </c>
      <c r="B221" s="266" t="s">
        <v>168</v>
      </c>
      <c r="C221" s="133">
        <v>2003</v>
      </c>
      <c r="D221" s="134">
        <f t="shared" si="58"/>
        <v>14</v>
      </c>
      <c r="E221" s="354" t="str">
        <f t="shared" si="56"/>
        <v>Minime</v>
      </c>
      <c r="F221" s="225"/>
      <c r="G221" s="226"/>
      <c r="H221" s="571"/>
      <c r="I221" s="227"/>
      <c r="J221" s="225"/>
      <c r="K221" s="226"/>
      <c r="L221" s="571"/>
      <c r="M221" s="227"/>
      <c r="N221" s="225"/>
      <c r="O221" s="226"/>
      <c r="P221" s="571"/>
      <c r="Q221" s="227"/>
      <c r="R221" s="225"/>
      <c r="S221" s="226"/>
      <c r="T221" s="571"/>
      <c r="U221" s="227"/>
      <c r="V221" s="225"/>
      <c r="W221" s="226"/>
      <c r="X221" s="571"/>
      <c r="Y221" s="227"/>
      <c r="Z221" s="225"/>
      <c r="AA221" s="226"/>
      <c r="AB221" s="571"/>
      <c r="AC221" s="227"/>
      <c r="AD221" s="225"/>
      <c r="AE221" s="226"/>
      <c r="AF221" s="571"/>
      <c r="AG221" s="227"/>
      <c r="AH221" s="225"/>
      <c r="AI221" s="226"/>
      <c r="AJ221" s="571"/>
      <c r="AK221" s="227"/>
      <c r="AL221" s="225"/>
      <c r="AM221" s="226"/>
      <c r="AN221" s="571"/>
      <c r="AO221" s="227"/>
      <c r="AP221" s="225"/>
      <c r="AQ221" s="226"/>
      <c r="AR221" s="571"/>
      <c r="AS221" s="227"/>
      <c r="AT221" s="225"/>
      <c r="AU221" s="226"/>
      <c r="AV221" s="571"/>
      <c r="AW221" s="227"/>
      <c r="AX221" s="225"/>
      <c r="AY221" s="226"/>
      <c r="AZ221" s="571"/>
      <c r="BA221" s="227"/>
      <c r="BB221" s="225"/>
      <c r="BC221" s="226"/>
      <c r="BD221" s="571"/>
      <c r="BE221" s="227"/>
      <c r="BF221" s="266">
        <f t="shared" si="54"/>
        <v>15</v>
      </c>
      <c r="BG221" s="354" t="str">
        <f t="shared" si="57"/>
        <v>Minime</v>
      </c>
      <c r="BH221" s="225"/>
      <c r="BI221" s="226"/>
      <c r="BJ221" s="571"/>
      <c r="BK221" s="227"/>
      <c r="BL221" s="225"/>
      <c r="BM221" s="226"/>
      <c r="BN221" s="571"/>
      <c r="BO221" s="227"/>
      <c r="BP221" s="225"/>
      <c r="BQ221" s="226"/>
      <c r="BR221" s="571"/>
      <c r="BS221" s="227"/>
      <c r="BT221" s="225"/>
      <c r="BU221" s="226"/>
      <c r="BV221" s="571"/>
      <c r="BW221" s="227"/>
      <c r="BX221" s="225"/>
      <c r="BY221" s="226"/>
      <c r="BZ221" s="571"/>
      <c r="CA221" s="227"/>
      <c r="CB221" s="225"/>
      <c r="CC221" s="226"/>
      <c r="CD221" s="571"/>
      <c r="CE221" s="227"/>
      <c r="CF221" s="225"/>
      <c r="CG221" s="226"/>
      <c r="CH221" s="571"/>
      <c r="CI221" s="227"/>
      <c r="CJ221" s="225"/>
      <c r="CK221" s="226"/>
      <c r="CL221" s="571"/>
      <c r="CM221" s="227"/>
      <c r="CN221" s="225"/>
      <c r="CO221" s="226"/>
      <c r="CP221" s="571"/>
      <c r="CQ221" s="227"/>
      <c r="CR221" s="225"/>
      <c r="CS221" s="226"/>
      <c r="CT221" s="571"/>
      <c r="CU221" s="227"/>
      <c r="CV221" s="225"/>
      <c r="CW221" s="226"/>
      <c r="CX221" s="571"/>
      <c r="CY221" s="227"/>
      <c r="CZ221" s="225"/>
      <c r="DA221" s="226"/>
      <c r="DB221" s="571"/>
      <c r="DC221" s="227"/>
      <c r="DD221" s="225"/>
      <c r="DE221" s="226"/>
      <c r="DF221" s="571"/>
      <c r="DG221" s="227"/>
      <c r="DH221" s="225"/>
      <c r="DI221" s="226"/>
      <c r="DJ221" s="571"/>
      <c r="DK221" s="227"/>
      <c r="DL221" s="225"/>
      <c r="DM221" s="226"/>
      <c r="DN221" s="571"/>
      <c r="DO221" s="227"/>
      <c r="DP221" s="225"/>
      <c r="DQ221" s="226"/>
      <c r="DR221" s="571"/>
      <c r="DS221" s="227"/>
      <c r="DT221" s="225"/>
      <c r="DU221" s="226"/>
      <c r="DV221" s="571"/>
      <c r="DW221" s="227"/>
      <c r="DX221" s="225"/>
      <c r="DY221" s="226"/>
      <c r="DZ221" s="571"/>
      <c r="EA221" s="227"/>
      <c r="EB221" s="225"/>
      <c r="EC221" s="226"/>
      <c r="ED221" s="571"/>
      <c r="EE221" s="227"/>
      <c r="EF221" s="225"/>
      <c r="EG221" s="226"/>
      <c r="EH221" s="571"/>
      <c r="EI221" s="227"/>
      <c r="EJ221" s="225"/>
      <c r="EK221" s="226"/>
      <c r="EL221" s="571"/>
      <c r="EM221" s="227"/>
      <c r="EN221" s="225"/>
      <c r="EO221" s="226"/>
      <c r="EP221" s="571"/>
      <c r="EQ221" s="227"/>
      <c r="ER221" s="225"/>
      <c r="ES221" s="226"/>
      <c r="ET221" s="571"/>
      <c r="EU221" s="227"/>
      <c r="EV221" s="225"/>
      <c r="EW221" s="226"/>
      <c r="EX221" s="571"/>
      <c r="EY221" s="227"/>
      <c r="EZ221" s="225"/>
      <c r="FA221" s="226"/>
      <c r="FB221" s="571"/>
      <c r="FC221" s="227"/>
      <c r="FD221" s="225"/>
      <c r="FE221" s="226"/>
      <c r="FF221" s="571"/>
      <c r="FG221" s="227"/>
      <c r="FH221" s="225"/>
      <c r="FI221" s="226"/>
      <c r="FJ221" s="571"/>
      <c r="FK221" s="227"/>
      <c r="FL221" s="225"/>
      <c r="FM221" s="226"/>
      <c r="FN221" s="571"/>
      <c r="FO221" s="227"/>
      <c r="FP221" s="225"/>
      <c r="FQ221" s="226"/>
      <c r="FR221" s="571"/>
      <c r="FS221" s="227"/>
      <c r="FT221" s="225"/>
      <c r="FU221" s="226"/>
      <c r="FV221" s="571"/>
      <c r="FW221" s="227"/>
      <c r="FX221" s="225"/>
      <c r="FY221" s="226"/>
      <c r="FZ221" s="571"/>
      <c r="GA221" s="227"/>
      <c r="GB221" s="225"/>
      <c r="GC221" s="226"/>
      <c r="GD221" s="571"/>
      <c r="GE221" s="227"/>
      <c r="GF221" s="225"/>
      <c r="GG221" s="226"/>
      <c r="GH221" s="571"/>
      <c r="GI221" s="227"/>
      <c r="GJ221" s="225"/>
      <c r="GK221" s="226"/>
      <c r="GL221" s="571"/>
      <c r="GM221" s="227"/>
      <c r="GN221" s="225"/>
      <c r="GO221" s="226"/>
      <c r="GP221" s="571"/>
      <c r="GQ221" s="227"/>
      <c r="GR221" s="225"/>
      <c r="GS221" s="226"/>
      <c r="GT221" s="571"/>
      <c r="GU221" s="227"/>
      <c r="GV221" s="225"/>
      <c r="GW221" s="226"/>
      <c r="GX221" s="571"/>
      <c r="GY221" s="227"/>
      <c r="GZ221" s="225"/>
      <c r="HA221" s="226"/>
      <c r="HB221" s="571"/>
      <c r="HC221" s="227"/>
      <c r="HD221" s="225"/>
      <c r="HE221" s="226"/>
      <c r="HF221" s="571"/>
      <c r="HG221" s="227"/>
      <c r="HH221" s="225"/>
      <c r="HI221" s="226"/>
      <c r="HJ221" s="571"/>
      <c r="HK221" s="227"/>
      <c r="HL221" s="225"/>
      <c r="HM221" s="226"/>
      <c r="HN221" s="571"/>
      <c r="HO221" s="227"/>
      <c r="HP221" s="225"/>
      <c r="HQ221" s="226"/>
      <c r="HR221" s="571"/>
      <c r="HS221" s="227"/>
      <c r="HT221" s="225"/>
      <c r="HU221" s="226"/>
      <c r="HV221" s="424"/>
      <c r="HW221" s="227"/>
      <c r="HX221" s="225"/>
      <c r="HY221" s="226"/>
      <c r="HZ221" s="424"/>
      <c r="IA221" s="227"/>
      <c r="IB221" s="225"/>
      <c r="IC221" s="226"/>
      <c r="ID221" s="424"/>
      <c r="IE221" s="227"/>
      <c r="IG221" s="708"/>
      <c r="IH221" s="705"/>
      <c r="II221" s="709"/>
      <c r="IK221" s="574" t="str">
        <f t="shared" si="55"/>
        <v/>
      </c>
      <c r="IL221" s="229" t="str">
        <f t="shared" si="51"/>
        <v/>
      </c>
      <c r="IM221" s="335" t="str">
        <f t="shared" si="52"/>
        <v/>
      </c>
      <c r="IN221" s="335" t="str">
        <f t="shared" si="53"/>
        <v/>
      </c>
    </row>
    <row r="222" spans="1:248" s="229" customFormat="1" ht="15.75" thickBot="1">
      <c r="A222" s="145" t="s">
        <v>139</v>
      </c>
      <c r="B222" s="266" t="s">
        <v>168</v>
      </c>
      <c r="C222" s="133">
        <v>2003</v>
      </c>
      <c r="D222" s="134">
        <f t="shared" si="58"/>
        <v>14</v>
      </c>
      <c r="E222" s="354" t="str">
        <f>VLOOKUP(INDEX(CAT,MATCH(D222,CAT)+1)-1,categorie,2,TRUE)</f>
        <v>Minime</v>
      </c>
      <c r="F222" s="225"/>
      <c r="G222" s="226"/>
      <c r="H222" s="571"/>
      <c r="I222" s="227"/>
      <c r="J222" s="225"/>
      <c r="K222" s="226"/>
      <c r="L222" s="571"/>
      <c r="M222" s="227"/>
      <c r="N222" s="225"/>
      <c r="O222" s="226"/>
      <c r="P222" s="571"/>
      <c r="Q222" s="227"/>
      <c r="R222" s="225"/>
      <c r="S222" s="226"/>
      <c r="T222" s="571"/>
      <c r="U222" s="227"/>
      <c r="V222" s="225"/>
      <c r="W222" s="226"/>
      <c r="X222" s="571"/>
      <c r="Y222" s="227"/>
      <c r="Z222" s="225"/>
      <c r="AA222" s="226"/>
      <c r="AB222" s="571"/>
      <c r="AC222" s="227"/>
      <c r="AD222" s="225"/>
      <c r="AE222" s="226"/>
      <c r="AF222" s="571"/>
      <c r="AG222" s="227"/>
      <c r="AH222" s="225"/>
      <c r="AI222" s="226"/>
      <c r="AJ222" s="571"/>
      <c r="AK222" s="227"/>
      <c r="AL222" s="225"/>
      <c r="AM222" s="226"/>
      <c r="AN222" s="571"/>
      <c r="AO222" s="227"/>
      <c r="AP222" s="225"/>
      <c r="AQ222" s="226"/>
      <c r="AR222" s="571"/>
      <c r="AS222" s="227"/>
      <c r="AT222" s="225"/>
      <c r="AU222" s="226"/>
      <c r="AV222" s="571"/>
      <c r="AW222" s="227"/>
      <c r="AX222" s="225"/>
      <c r="AY222" s="226"/>
      <c r="AZ222" s="571"/>
      <c r="BA222" s="227"/>
      <c r="BB222" s="225"/>
      <c r="BC222" s="226"/>
      <c r="BD222" s="571"/>
      <c r="BE222" s="227"/>
      <c r="BF222" s="266">
        <f t="shared" si="54"/>
        <v>15</v>
      </c>
      <c r="BG222" s="354" t="str">
        <f>VLOOKUP(INDEX(CAT,MATCH(BF222,CAT)+1)-1,categorie,2,TRUE)</f>
        <v>Minime</v>
      </c>
      <c r="BH222" s="225"/>
      <c r="BI222" s="226"/>
      <c r="BJ222" s="571"/>
      <c r="BK222" s="227"/>
      <c r="BL222" s="225"/>
      <c r="BM222" s="226"/>
      <c r="BN222" s="571"/>
      <c r="BO222" s="227"/>
      <c r="BP222" s="225"/>
      <c r="BQ222" s="226"/>
      <c r="BR222" s="571"/>
      <c r="BS222" s="227"/>
      <c r="BT222" s="225"/>
      <c r="BU222" s="226"/>
      <c r="BV222" s="571"/>
      <c r="BW222" s="227"/>
      <c r="BX222" s="225"/>
      <c r="BY222" s="226"/>
      <c r="BZ222" s="571"/>
      <c r="CA222" s="227"/>
      <c r="CB222" s="225"/>
      <c r="CC222" s="226"/>
      <c r="CD222" s="571"/>
      <c r="CE222" s="227"/>
      <c r="CF222" s="225"/>
      <c r="CG222" s="226"/>
      <c r="CH222" s="571"/>
      <c r="CI222" s="227"/>
      <c r="CJ222" s="225"/>
      <c r="CK222" s="226"/>
      <c r="CL222" s="571"/>
      <c r="CM222" s="227"/>
      <c r="CN222" s="225"/>
      <c r="CO222" s="226"/>
      <c r="CP222" s="571"/>
      <c r="CQ222" s="227"/>
      <c r="CR222" s="225"/>
      <c r="CS222" s="226"/>
      <c r="CT222" s="571"/>
      <c r="CU222" s="227"/>
      <c r="CV222" s="225"/>
      <c r="CW222" s="226"/>
      <c r="CX222" s="571"/>
      <c r="CY222" s="227"/>
      <c r="CZ222" s="225"/>
      <c r="DA222" s="226"/>
      <c r="DB222" s="571"/>
      <c r="DC222" s="227"/>
      <c r="DD222" s="225"/>
      <c r="DE222" s="226"/>
      <c r="DF222" s="571"/>
      <c r="DG222" s="227"/>
      <c r="DH222" s="225"/>
      <c r="DI222" s="226"/>
      <c r="DJ222" s="571"/>
      <c r="DK222" s="227"/>
      <c r="DL222" s="225"/>
      <c r="DM222" s="226"/>
      <c r="DN222" s="571"/>
      <c r="DO222" s="227"/>
      <c r="DP222" s="225"/>
      <c r="DQ222" s="226"/>
      <c r="DR222" s="571"/>
      <c r="DS222" s="227"/>
      <c r="DT222" s="225"/>
      <c r="DU222" s="226"/>
      <c r="DV222" s="571"/>
      <c r="DW222" s="227"/>
      <c r="DX222" s="225"/>
      <c r="DY222" s="226"/>
      <c r="DZ222" s="571"/>
      <c r="EA222" s="227"/>
      <c r="EB222" s="225"/>
      <c r="EC222" s="226"/>
      <c r="ED222" s="571"/>
      <c r="EE222" s="227"/>
      <c r="EF222" s="225"/>
      <c r="EG222" s="226"/>
      <c r="EH222" s="571"/>
      <c r="EI222" s="227"/>
      <c r="EJ222" s="225"/>
      <c r="EK222" s="226"/>
      <c r="EL222" s="571"/>
      <c r="EM222" s="227"/>
      <c r="EN222" s="225"/>
      <c r="EO222" s="226"/>
      <c r="EP222" s="571"/>
      <c r="EQ222" s="227"/>
      <c r="ER222" s="225"/>
      <c r="ES222" s="226"/>
      <c r="ET222" s="571"/>
      <c r="EU222" s="227"/>
      <c r="EV222" s="225"/>
      <c r="EW222" s="226"/>
      <c r="EX222" s="571"/>
      <c r="EY222" s="227"/>
      <c r="EZ222" s="225"/>
      <c r="FA222" s="226"/>
      <c r="FB222" s="571"/>
      <c r="FC222" s="227"/>
      <c r="FD222" s="225"/>
      <c r="FE222" s="226"/>
      <c r="FF222" s="571"/>
      <c r="FG222" s="227"/>
      <c r="FH222" s="225"/>
      <c r="FI222" s="226"/>
      <c r="FJ222" s="571"/>
      <c r="FK222" s="227"/>
      <c r="FL222" s="225"/>
      <c r="FM222" s="226"/>
      <c r="FN222" s="571"/>
      <c r="FO222" s="227"/>
      <c r="FP222" s="225"/>
      <c r="FQ222" s="226"/>
      <c r="FR222" s="571"/>
      <c r="FS222" s="227"/>
      <c r="FT222" s="225"/>
      <c r="FU222" s="226"/>
      <c r="FV222" s="571"/>
      <c r="FW222" s="227"/>
      <c r="FX222" s="225"/>
      <c r="FY222" s="226"/>
      <c r="FZ222" s="571"/>
      <c r="GA222" s="227"/>
      <c r="GB222" s="225"/>
      <c r="GC222" s="226"/>
      <c r="GD222" s="571"/>
      <c r="GE222" s="227"/>
      <c r="GF222" s="225"/>
      <c r="GG222" s="226"/>
      <c r="GH222" s="571"/>
      <c r="GI222" s="227"/>
      <c r="GJ222" s="225"/>
      <c r="GK222" s="226"/>
      <c r="GL222" s="571"/>
      <c r="GM222" s="227"/>
      <c r="GN222" s="225"/>
      <c r="GO222" s="226"/>
      <c r="GP222" s="571"/>
      <c r="GQ222" s="227"/>
      <c r="GR222" s="225"/>
      <c r="GS222" s="226"/>
      <c r="GT222" s="571"/>
      <c r="GU222" s="227"/>
      <c r="GV222" s="225"/>
      <c r="GW222" s="226"/>
      <c r="GX222" s="571"/>
      <c r="GY222" s="227"/>
      <c r="GZ222" s="225"/>
      <c r="HA222" s="226"/>
      <c r="HB222" s="571"/>
      <c r="HC222" s="227"/>
      <c r="HD222" s="225"/>
      <c r="HE222" s="226"/>
      <c r="HF222" s="571"/>
      <c r="HG222" s="227"/>
      <c r="HH222" s="225"/>
      <c r="HI222" s="226"/>
      <c r="HJ222" s="571"/>
      <c r="HK222" s="227"/>
      <c r="HL222" s="225"/>
      <c r="HM222" s="226"/>
      <c r="HN222" s="571"/>
      <c r="HO222" s="227"/>
      <c r="HP222" s="225"/>
      <c r="HQ222" s="226"/>
      <c r="HR222" s="571"/>
      <c r="HS222" s="227"/>
      <c r="HT222" s="225"/>
      <c r="HU222" s="226"/>
      <c r="HV222" s="424"/>
      <c r="HW222" s="227"/>
      <c r="HX222" s="225"/>
      <c r="HY222" s="226"/>
      <c r="HZ222" s="424"/>
      <c r="IA222" s="227"/>
      <c r="IB222" s="225"/>
      <c r="IC222" s="226"/>
      <c r="ID222" s="424"/>
      <c r="IE222" s="227"/>
      <c r="IG222" s="708"/>
      <c r="IH222" s="705"/>
      <c r="II222" s="709"/>
      <c r="IK222" s="574" t="str">
        <f t="shared" si="55"/>
        <v/>
      </c>
      <c r="IL222" s="229" t="str">
        <f t="shared" si="51"/>
        <v/>
      </c>
      <c r="IM222" s="337" t="str">
        <f t="shared" si="52"/>
        <v/>
      </c>
      <c r="IN222" s="337" t="str">
        <f t="shared" si="53"/>
        <v/>
      </c>
    </row>
    <row r="223" spans="1:248" s="229" customFormat="1" ht="15.75" thickBot="1">
      <c r="A223" s="145" t="s">
        <v>139</v>
      </c>
      <c r="B223" s="266" t="s">
        <v>168</v>
      </c>
      <c r="C223" s="133">
        <v>2003</v>
      </c>
      <c r="D223" s="134">
        <f t="shared" si="58"/>
        <v>14</v>
      </c>
      <c r="E223" s="354" t="str">
        <f>VLOOKUP(INDEX(CAT,MATCH(D223,CAT)+1)-1,categorie,2,TRUE)</f>
        <v>Minime</v>
      </c>
      <c r="F223" s="225"/>
      <c r="G223" s="226"/>
      <c r="H223" s="571"/>
      <c r="I223" s="227"/>
      <c r="J223" s="225"/>
      <c r="K223" s="226"/>
      <c r="L223" s="571"/>
      <c r="M223" s="227"/>
      <c r="N223" s="225"/>
      <c r="O223" s="226"/>
      <c r="P223" s="571"/>
      <c r="Q223" s="227"/>
      <c r="R223" s="225"/>
      <c r="S223" s="226"/>
      <c r="T223" s="571"/>
      <c r="U223" s="227"/>
      <c r="V223" s="225"/>
      <c r="W223" s="226"/>
      <c r="X223" s="571"/>
      <c r="Y223" s="227"/>
      <c r="Z223" s="225"/>
      <c r="AA223" s="226"/>
      <c r="AB223" s="571"/>
      <c r="AC223" s="227"/>
      <c r="AD223" s="225"/>
      <c r="AE223" s="226"/>
      <c r="AF223" s="571"/>
      <c r="AG223" s="227"/>
      <c r="AH223" s="225"/>
      <c r="AI223" s="226"/>
      <c r="AJ223" s="571"/>
      <c r="AK223" s="227"/>
      <c r="AL223" s="225"/>
      <c r="AM223" s="226"/>
      <c r="AN223" s="571"/>
      <c r="AO223" s="227"/>
      <c r="AP223" s="225"/>
      <c r="AQ223" s="226"/>
      <c r="AR223" s="571"/>
      <c r="AS223" s="227"/>
      <c r="AT223" s="225"/>
      <c r="AU223" s="226"/>
      <c r="AV223" s="571"/>
      <c r="AW223" s="227"/>
      <c r="AX223" s="225"/>
      <c r="AY223" s="226"/>
      <c r="AZ223" s="571"/>
      <c r="BA223" s="227"/>
      <c r="BB223" s="225"/>
      <c r="BC223" s="226"/>
      <c r="BD223" s="571"/>
      <c r="BE223" s="227"/>
      <c r="BF223" s="266">
        <f t="shared" si="54"/>
        <v>15</v>
      </c>
      <c r="BG223" s="354" t="str">
        <f>VLOOKUP(INDEX(CAT,MATCH(BF223,CAT)+1)-1,categorie,2,TRUE)</f>
        <v>Minime</v>
      </c>
      <c r="BH223" s="225"/>
      <c r="BI223" s="226"/>
      <c r="BJ223" s="571"/>
      <c r="BK223" s="227"/>
      <c r="BL223" s="225"/>
      <c r="BM223" s="226"/>
      <c r="BN223" s="571"/>
      <c r="BO223" s="227"/>
      <c r="BP223" s="225"/>
      <c r="BQ223" s="226"/>
      <c r="BR223" s="571"/>
      <c r="BS223" s="227"/>
      <c r="BT223" s="225"/>
      <c r="BU223" s="226"/>
      <c r="BV223" s="571"/>
      <c r="BW223" s="227"/>
      <c r="BX223" s="225"/>
      <c r="BY223" s="226"/>
      <c r="BZ223" s="571"/>
      <c r="CA223" s="227"/>
      <c r="CB223" s="225"/>
      <c r="CC223" s="226"/>
      <c r="CD223" s="571"/>
      <c r="CE223" s="227"/>
      <c r="CF223" s="225"/>
      <c r="CG223" s="226"/>
      <c r="CH223" s="571"/>
      <c r="CI223" s="227"/>
      <c r="CJ223" s="225"/>
      <c r="CK223" s="226"/>
      <c r="CL223" s="571"/>
      <c r="CM223" s="227"/>
      <c r="CN223" s="225"/>
      <c r="CO223" s="226"/>
      <c r="CP223" s="571"/>
      <c r="CQ223" s="227"/>
      <c r="CR223" s="225"/>
      <c r="CS223" s="226"/>
      <c r="CT223" s="571"/>
      <c r="CU223" s="227"/>
      <c r="CV223" s="225"/>
      <c r="CW223" s="226"/>
      <c r="CX223" s="571"/>
      <c r="CY223" s="227"/>
      <c r="CZ223" s="225"/>
      <c r="DA223" s="226"/>
      <c r="DB223" s="571"/>
      <c r="DC223" s="227"/>
      <c r="DD223" s="225"/>
      <c r="DE223" s="226"/>
      <c r="DF223" s="571"/>
      <c r="DG223" s="227"/>
      <c r="DH223" s="225"/>
      <c r="DI223" s="226"/>
      <c r="DJ223" s="571"/>
      <c r="DK223" s="227"/>
      <c r="DL223" s="225"/>
      <c r="DM223" s="226"/>
      <c r="DN223" s="571"/>
      <c r="DO223" s="227"/>
      <c r="DP223" s="225"/>
      <c r="DQ223" s="226"/>
      <c r="DR223" s="571"/>
      <c r="DS223" s="227"/>
      <c r="DT223" s="225"/>
      <c r="DU223" s="226"/>
      <c r="DV223" s="571"/>
      <c r="DW223" s="227"/>
      <c r="DX223" s="225"/>
      <c r="DY223" s="226"/>
      <c r="DZ223" s="571"/>
      <c r="EA223" s="227"/>
      <c r="EB223" s="225"/>
      <c r="EC223" s="226"/>
      <c r="ED223" s="571"/>
      <c r="EE223" s="227"/>
      <c r="EF223" s="225"/>
      <c r="EG223" s="226"/>
      <c r="EH223" s="571"/>
      <c r="EI223" s="227"/>
      <c r="EJ223" s="225"/>
      <c r="EK223" s="226"/>
      <c r="EL223" s="571"/>
      <c r="EM223" s="227"/>
      <c r="EN223" s="225"/>
      <c r="EO223" s="226"/>
      <c r="EP223" s="571"/>
      <c r="EQ223" s="227"/>
      <c r="ER223" s="225"/>
      <c r="ES223" s="226"/>
      <c r="ET223" s="571"/>
      <c r="EU223" s="227"/>
      <c r="EV223" s="225"/>
      <c r="EW223" s="226"/>
      <c r="EX223" s="571"/>
      <c r="EY223" s="227"/>
      <c r="EZ223" s="225"/>
      <c r="FA223" s="226"/>
      <c r="FB223" s="571"/>
      <c r="FC223" s="227"/>
      <c r="FD223" s="225"/>
      <c r="FE223" s="226"/>
      <c r="FF223" s="571"/>
      <c r="FG223" s="227"/>
      <c r="FH223" s="225"/>
      <c r="FI223" s="226"/>
      <c r="FJ223" s="571"/>
      <c r="FK223" s="227"/>
      <c r="FL223" s="225"/>
      <c r="FM223" s="226"/>
      <c r="FN223" s="571"/>
      <c r="FO223" s="227"/>
      <c r="FP223" s="225"/>
      <c r="FQ223" s="226"/>
      <c r="FR223" s="571"/>
      <c r="FS223" s="227"/>
      <c r="FT223" s="225"/>
      <c r="FU223" s="226"/>
      <c r="FV223" s="571"/>
      <c r="FW223" s="227"/>
      <c r="FX223" s="225"/>
      <c r="FY223" s="226"/>
      <c r="FZ223" s="571"/>
      <c r="GA223" s="227"/>
      <c r="GB223" s="225"/>
      <c r="GC223" s="226"/>
      <c r="GD223" s="571"/>
      <c r="GE223" s="227"/>
      <c r="GF223" s="225"/>
      <c r="GG223" s="226"/>
      <c r="GH223" s="571"/>
      <c r="GI223" s="227"/>
      <c r="GJ223" s="225"/>
      <c r="GK223" s="226"/>
      <c r="GL223" s="571"/>
      <c r="GM223" s="227"/>
      <c r="GN223" s="225"/>
      <c r="GO223" s="226"/>
      <c r="GP223" s="571"/>
      <c r="GQ223" s="227"/>
      <c r="GR223" s="225"/>
      <c r="GS223" s="226"/>
      <c r="GT223" s="571"/>
      <c r="GU223" s="227"/>
      <c r="GV223" s="225"/>
      <c r="GW223" s="226"/>
      <c r="GX223" s="571"/>
      <c r="GY223" s="227"/>
      <c r="GZ223" s="225"/>
      <c r="HA223" s="226"/>
      <c r="HB223" s="571"/>
      <c r="HC223" s="227"/>
      <c r="HD223" s="225"/>
      <c r="HE223" s="226"/>
      <c r="HF223" s="571"/>
      <c r="HG223" s="227"/>
      <c r="HH223" s="225"/>
      <c r="HI223" s="226"/>
      <c r="HJ223" s="571"/>
      <c r="HK223" s="227"/>
      <c r="HL223" s="225"/>
      <c r="HM223" s="226"/>
      <c r="HN223" s="571"/>
      <c r="HO223" s="227"/>
      <c r="HP223" s="225"/>
      <c r="HQ223" s="226"/>
      <c r="HR223" s="571"/>
      <c r="HS223" s="227"/>
      <c r="HT223" s="225"/>
      <c r="HU223" s="226"/>
      <c r="HV223" s="424"/>
      <c r="HW223" s="227"/>
      <c r="HX223" s="225"/>
      <c r="HY223" s="226"/>
      <c r="HZ223" s="424"/>
      <c r="IA223" s="227"/>
      <c r="IB223" s="225"/>
      <c r="IC223" s="226"/>
      <c r="ID223" s="424"/>
      <c r="IE223" s="227"/>
      <c r="IG223" s="708"/>
      <c r="IH223" s="705"/>
      <c r="II223" s="709"/>
      <c r="IK223" s="574" t="str">
        <f t="shared" si="55"/>
        <v/>
      </c>
      <c r="IL223" s="229" t="str">
        <f t="shared" si="51"/>
        <v/>
      </c>
      <c r="IM223" s="425" t="str">
        <f t="shared" si="52"/>
        <v/>
      </c>
      <c r="IN223" s="425" t="str">
        <f t="shared" si="53"/>
        <v/>
      </c>
    </row>
    <row r="224" spans="1:248" s="229" customFormat="1" ht="15.75" thickBot="1">
      <c r="A224" s="145" t="s">
        <v>139</v>
      </c>
      <c r="B224" s="266" t="s">
        <v>168</v>
      </c>
      <c r="C224" s="133">
        <v>2003</v>
      </c>
      <c r="D224" s="134">
        <f t="shared" si="58"/>
        <v>14</v>
      </c>
      <c r="E224" s="354" t="str">
        <f>VLOOKUP(INDEX(CAT,MATCH(D224,CAT)+1)-1,categorie,2,TRUE)</f>
        <v>Minime</v>
      </c>
      <c r="F224" s="225"/>
      <c r="G224" s="226"/>
      <c r="H224" s="571"/>
      <c r="I224" s="227"/>
      <c r="J224" s="225"/>
      <c r="K224" s="226"/>
      <c r="L224" s="571"/>
      <c r="M224" s="227"/>
      <c r="N224" s="225"/>
      <c r="O224" s="226"/>
      <c r="P224" s="571"/>
      <c r="Q224" s="227"/>
      <c r="R224" s="225"/>
      <c r="S224" s="226"/>
      <c r="T224" s="571"/>
      <c r="U224" s="227"/>
      <c r="V224" s="225"/>
      <c r="W224" s="226"/>
      <c r="X224" s="571"/>
      <c r="Y224" s="227"/>
      <c r="Z224" s="225"/>
      <c r="AA224" s="226"/>
      <c r="AB224" s="571"/>
      <c r="AC224" s="227"/>
      <c r="AD224" s="225"/>
      <c r="AE224" s="226"/>
      <c r="AF224" s="571"/>
      <c r="AG224" s="227"/>
      <c r="AH224" s="225"/>
      <c r="AI224" s="226"/>
      <c r="AJ224" s="571"/>
      <c r="AK224" s="227"/>
      <c r="AL224" s="225"/>
      <c r="AM224" s="226"/>
      <c r="AN224" s="571"/>
      <c r="AO224" s="227"/>
      <c r="AP224" s="225"/>
      <c r="AQ224" s="226"/>
      <c r="AR224" s="571"/>
      <c r="AS224" s="227"/>
      <c r="AT224" s="225"/>
      <c r="AU224" s="226"/>
      <c r="AV224" s="571"/>
      <c r="AW224" s="227"/>
      <c r="AX224" s="225"/>
      <c r="AY224" s="226"/>
      <c r="AZ224" s="571"/>
      <c r="BA224" s="227"/>
      <c r="BB224" s="225"/>
      <c r="BC224" s="226"/>
      <c r="BD224" s="571"/>
      <c r="BE224" s="227"/>
      <c r="BF224" s="266">
        <f t="shared" si="54"/>
        <v>15</v>
      </c>
      <c r="BG224" s="354" t="str">
        <f>VLOOKUP(INDEX(CAT,MATCH(BF224,CAT)+1)-1,categorie,2,TRUE)</f>
        <v>Minime</v>
      </c>
      <c r="BH224" s="225"/>
      <c r="BI224" s="226"/>
      <c r="BJ224" s="571"/>
      <c r="BK224" s="227"/>
      <c r="BL224" s="225"/>
      <c r="BM224" s="226"/>
      <c r="BN224" s="571"/>
      <c r="BO224" s="227"/>
      <c r="BP224" s="225"/>
      <c r="BQ224" s="226"/>
      <c r="BR224" s="571"/>
      <c r="BS224" s="227"/>
      <c r="BT224" s="225"/>
      <c r="BU224" s="226"/>
      <c r="BV224" s="571"/>
      <c r="BW224" s="227"/>
      <c r="BX224" s="225"/>
      <c r="BY224" s="226"/>
      <c r="BZ224" s="571"/>
      <c r="CA224" s="227"/>
      <c r="CB224" s="225"/>
      <c r="CC224" s="226"/>
      <c r="CD224" s="571"/>
      <c r="CE224" s="227"/>
      <c r="CF224" s="225"/>
      <c r="CG224" s="226"/>
      <c r="CH224" s="571"/>
      <c r="CI224" s="227"/>
      <c r="CJ224" s="225"/>
      <c r="CK224" s="226"/>
      <c r="CL224" s="571"/>
      <c r="CM224" s="227"/>
      <c r="CN224" s="225"/>
      <c r="CO224" s="226"/>
      <c r="CP224" s="571"/>
      <c r="CQ224" s="227"/>
      <c r="CR224" s="225"/>
      <c r="CS224" s="226"/>
      <c r="CT224" s="571"/>
      <c r="CU224" s="227"/>
      <c r="CV224" s="225"/>
      <c r="CW224" s="226"/>
      <c r="CX224" s="571"/>
      <c r="CY224" s="227"/>
      <c r="CZ224" s="225"/>
      <c r="DA224" s="226"/>
      <c r="DB224" s="571"/>
      <c r="DC224" s="227"/>
      <c r="DD224" s="225"/>
      <c r="DE224" s="226"/>
      <c r="DF224" s="571"/>
      <c r="DG224" s="227"/>
      <c r="DH224" s="225"/>
      <c r="DI224" s="226"/>
      <c r="DJ224" s="571"/>
      <c r="DK224" s="227"/>
      <c r="DL224" s="225"/>
      <c r="DM224" s="226"/>
      <c r="DN224" s="571"/>
      <c r="DO224" s="227"/>
      <c r="DP224" s="225"/>
      <c r="DQ224" s="226"/>
      <c r="DR224" s="571"/>
      <c r="DS224" s="227"/>
      <c r="DT224" s="225"/>
      <c r="DU224" s="226"/>
      <c r="DV224" s="571"/>
      <c r="DW224" s="227"/>
      <c r="DX224" s="225"/>
      <c r="DY224" s="226"/>
      <c r="DZ224" s="571"/>
      <c r="EA224" s="227"/>
      <c r="EB224" s="225"/>
      <c r="EC224" s="226"/>
      <c r="ED224" s="571"/>
      <c r="EE224" s="227"/>
      <c r="EF224" s="225"/>
      <c r="EG224" s="226"/>
      <c r="EH224" s="571"/>
      <c r="EI224" s="227"/>
      <c r="EJ224" s="225"/>
      <c r="EK224" s="226"/>
      <c r="EL224" s="571"/>
      <c r="EM224" s="227"/>
      <c r="EN224" s="225"/>
      <c r="EO224" s="226"/>
      <c r="EP224" s="571"/>
      <c r="EQ224" s="227"/>
      <c r="ER224" s="225"/>
      <c r="ES224" s="226"/>
      <c r="ET224" s="571"/>
      <c r="EU224" s="227"/>
      <c r="EV224" s="225"/>
      <c r="EW224" s="226"/>
      <c r="EX224" s="571"/>
      <c r="EY224" s="227"/>
      <c r="EZ224" s="225"/>
      <c r="FA224" s="226"/>
      <c r="FB224" s="571"/>
      <c r="FC224" s="227"/>
      <c r="FD224" s="225"/>
      <c r="FE224" s="226"/>
      <c r="FF224" s="571"/>
      <c r="FG224" s="227"/>
      <c r="FH224" s="225"/>
      <c r="FI224" s="226"/>
      <c r="FJ224" s="571"/>
      <c r="FK224" s="227"/>
      <c r="FL224" s="225"/>
      <c r="FM224" s="226"/>
      <c r="FN224" s="571"/>
      <c r="FO224" s="227"/>
      <c r="FP224" s="225"/>
      <c r="FQ224" s="226"/>
      <c r="FR224" s="571"/>
      <c r="FS224" s="227"/>
      <c r="FT224" s="225"/>
      <c r="FU224" s="226"/>
      <c r="FV224" s="571"/>
      <c r="FW224" s="227"/>
      <c r="FX224" s="225"/>
      <c r="FY224" s="226"/>
      <c r="FZ224" s="571"/>
      <c r="GA224" s="227"/>
      <c r="GB224" s="225"/>
      <c r="GC224" s="226"/>
      <c r="GD224" s="571"/>
      <c r="GE224" s="227"/>
      <c r="GF224" s="225"/>
      <c r="GG224" s="226"/>
      <c r="GH224" s="571"/>
      <c r="GI224" s="227"/>
      <c r="GJ224" s="225"/>
      <c r="GK224" s="226"/>
      <c r="GL224" s="571"/>
      <c r="GM224" s="227"/>
      <c r="GN224" s="225"/>
      <c r="GO224" s="226"/>
      <c r="GP224" s="571"/>
      <c r="GQ224" s="227"/>
      <c r="GR224" s="225"/>
      <c r="GS224" s="226"/>
      <c r="GT224" s="571"/>
      <c r="GU224" s="227"/>
      <c r="GV224" s="225"/>
      <c r="GW224" s="226"/>
      <c r="GX224" s="571"/>
      <c r="GY224" s="227"/>
      <c r="GZ224" s="225"/>
      <c r="HA224" s="226"/>
      <c r="HB224" s="571"/>
      <c r="HC224" s="227"/>
      <c r="HD224" s="225"/>
      <c r="HE224" s="226"/>
      <c r="HF224" s="571"/>
      <c r="HG224" s="227"/>
      <c r="HH224" s="225"/>
      <c r="HI224" s="226"/>
      <c r="HJ224" s="571"/>
      <c r="HK224" s="227"/>
      <c r="HL224" s="225"/>
      <c r="HM224" s="226"/>
      <c r="HN224" s="571"/>
      <c r="HO224" s="227"/>
      <c r="HP224" s="225"/>
      <c r="HQ224" s="226"/>
      <c r="HR224" s="571"/>
      <c r="HS224" s="227"/>
      <c r="HT224" s="225"/>
      <c r="HU224" s="226"/>
      <c r="HV224" s="424"/>
      <c r="HW224" s="227"/>
      <c r="HX224" s="225"/>
      <c r="HY224" s="226"/>
      <c r="HZ224" s="424"/>
      <c r="IA224" s="227"/>
      <c r="IB224" s="225"/>
      <c r="IC224" s="226"/>
      <c r="ID224" s="424"/>
      <c r="IE224" s="227"/>
      <c r="IG224" s="708"/>
      <c r="IH224" s="705"/>
      <c r="II224" s="709"/>
      <c r="IK224" s="574" t="str">
        <f t="shared" si="55"/>
        <v/>
      </c>
      <c r="IL224" s="229" t="str">
        <f t="shared" si="51"/>
        <v/>
      </c>
      <c r="IM224" s="425" t="str">
        <f t="shared" si="52"/>
        <v/>
      </c>
      <c r="IN224" s="425" t="str">
        <f t="shared" si="53"/>
        <v/>
      </c>
    </row>
    <row r="225" spans="1:248" s="229" customFormat="1" ht="15.75" thickBot="1">
      <c r="A225" s="146" t="s">
        <v>139</v>
      </c>
      <c r="B225" s="265" t="s">
        <v>168</v>
      </c>
      <c r="C225" s="135">
        <v>2003</v>
      </c>
      <c r="D225" s="136">
        <f t="shared" si="58"/>
        <v>14</v>
      </c>
      <c r="E225" s="353" t="str">
        <f>VLOOKUP(INDEX(CAT,MATCH(D225,CAT)+1)-1,categorie,2,TRUE)</f>
        <v>Minime</v>
      </c>
      <c r="F225" s="230"/>
      <c r="G225" s="232"/>
      <c r="H225" s="231"/>
      <c r="I225" s="233"/>
      <c r="J225" s="230"/>
      <c r="K225" s="232"/>
      <c r="L225" s="231"/>
      <c r="M225" s="233"/>
      <c r="N225" s="230"/>
      <c r="O225" s="232"/>
      <c r="P225" s="231"/>
      <c r="Q225" s="233"/>
      <c r="R225" s="230"/>
      <c r="S225" s="232"/>
      <c r="T225" s="231"/>
      <c r="U225" s="233"/>
      <c r="V225" s="230"/>
      <c r="W225" s="232"/>
      <c r="X225" s="231"/>
      <c r="Y225" s="233"/>
      <c r="Z225" s="230"/>
      <c r="AA225" s="232"/>
      <c r="AB225" s="231"/>
      <c r="AC225" s="233"/>
      <c r="AD225" s="230"/>
      <c r="AE225" s="232"/>
      <c r="AF225" s="231"/>
      <c r="AG225" s="233"/>
      <c r="AH225" s="230"/>
      <c r="AI225" s="232"/>
      <c r="AJ225" s="231"/>
      <c r="AK225" s="233"/>
      <c r="AL225" s="230"/>
      <c r="AM225" s="232"/>
      <c r="AN225" s="231"/>
      <c r="AO225" s="233"/>
      <c r="AP225" s="230"/>
      <c r="AQ225" s="232"/>
      <c r="AR225" s="231"/>
      <c r="AS225" s="233"/>
      <c r="AT225" s="230"/>
      <c r="AU225" s="232"/>
      <c r="AV225" s="231"/>
      <c r="AW225" s="233"/>
      <c r="AX225" s="230"/>
      <c r="AY225" s="232"/>
      <c r="AZ225" s="231"/>
      <c r="BA225" s="233"/>
      <c r="BB225" s="230"/>
      <c r="BC225" s="232"/>
      <c r="BD225" s="231"/>
      <c r="BE225" s="233"/>
      <c r="BF225" s="265">
        <f t="shared" si="54"/>
        <v>15</v>
      </c>
      <c r="BG225" s="353" t="str">
        <f>VLOOKUP(INDEX(CAT,MATCH(BF225,CAT)+1)-1,categorie,2,TRUE)</f>
        <v>Minime</v>
      </c>
      <c r="BH225" s="230"/>
      <c r="BI225" s="232"/>
      <c r="BJ225" s="231"/>
      <c r="BK225" s="233"/>
      <c r="BL225" s="230"/>
      <c r="BM225" s="232"/>
      <c r="BN225" s="231"/>
      <c r="BO225" s="233"/>
      <c r="BP225" s="230"/>
      <c r="BQ225" s="232"/>
      <c r="BR225" s="231"/>
      <c r="BS225" s="233"/>
      <c r="BT225" s="230"/>
      <c r="BU225" s="232"/>
      <c r="BV225" s="231"/>
      <c r="BW225" s="233"/>
      <c r="BX225" s="230"/>
      <c r="BY225" s="232"/>
      <c r="BZ225" s="231"/>
      <c r="CA225" s="233"/>
      <c r="CB225" s="230"/>
      <c r="CC225" s="232"/>
      <c r="CD225" s="231"/>
      <c r="CE225" s="233"/>
      <c r="CF225" s="230"/>
      <c r="CG225" s="232"/>
      <c r="CH225" s="231"/>
      <c r="CI225" s="233"/>
      <c r="CJ225" s="230"/>
      <c r="CK225" s="232"/>
      <c r="CL225" s="231"/>
      <c r="CM225" s="233"/>
      <c r="CN225" s="230"/>
      <c r="CO225" s="232"/>
      <c r="CP225" s="231"/>
      <c r="CQ225" s="233"/>
      <c r="CR225" s="230"/>
      <c r="CS225" s="232"/>
      <c r="CT225" s="231"/>
      <c r="CU225" s="233"/>
      <c r="CV225" s="230"/>
      <c r="CW225" s="232"/>
      <c r="CX225" s="231"/>
      <c r="CY225" s="233"/>
      <c r="CZ225" s="230"/>
      <c r="DA225" s="232"/>
      <c r="DB225" s="231"/>
      <c r="DC225" s="233"/>
      <c r="DD225" s="230"/>
      <c r="DE225" s="232"/>
      <c r="DF225" s="231"/>
      <c r="DG225" s="233"/>
      <c r="DH225" s="230"/>
      <c r="DI225" s="232"/>
      <c r="DJ225" s="231"/>
      <c r="DK225" s="233"/>
      <c r="DL225" s="230"/>
      <c r="DM225" s="232"/>
      <c r="DN225" s="231"/>
      <c r="DO225" s="233"/>
      <c r="DP225" s="230"/>
      <c r="DQ225" s="232"/>
      <c r="DR225" s="231"/>
      <c r="DS225" s="233"/>
      <c r="DT225" s="230"/>
      <c r="DU225" s="232"/>
      <c r="DV225" s="231"/>
      <c r="DW225" s="233"/>
      <c r="DX225" s="230"/>
      <c r="DY225" s="232"/>
      <c r="DZ225" s="231"/>
      <c r="EA225" s="233"/>
      <c r="EB225" s="230"/>
      <c r="EC225" s="232"/>
      <c r="ED225" s="231"/>
      <c r="EE225" s="233"/>
      <c r="EF225" s="230"/>
      <c r="EG225" s="232"/>
      <c r="EH225" s="231"/>
      <c r="EI225" s="233"/>
      <c r="EJ225" s="230"/>
      <c r="EK225" s="232"/>
      <c r="EL225" s="231"/>
      <c r="EM225" s="233"/>
      <c r="EN225" s="230"/>
      <c r="EO225" s="232"/>
      <c r="EP225" s="231"/>
      <c r="EQ225" s="233"/>
      <c r="ER225" s="230"/>
      <c r="ES225" s="232"/>
      <c r="ET225" s="231"/>
      <c r="EU225" s="233"/>
      <c r="EV225" s="230"/>
      <c r="EW225" s="232"/>
      <c r="EX225" s="231"/>
      <c r="EY225" s="233"/>
      <c r="EZ225" s="230"/>
      <c r="FA225" s="232"/>
      <c r="FB225" s="231"/>
      <c r="FC225" s="233"/>
      <c r="FD225" s="230"/>
      <c r="FE225" s="232"/>
      <c r="FF225" s="231"/>
      <c r="FG225" s="233"/>
      <c r="FH225" s="230"/>
      <c r="FI225" s="232"/>
      <c r="FJ225" s="231"/>
      <c r="FK225" s="233"/>
      <c r="FL225" s="230"/>
      <c r="FM225" s="232"/>
      <c r="FN225" s="231"/>
      <c r="FO225" s="233"/>
      <c r="FP225" s="230"/>
      <c r="FQ225" s="232"/>
      <c r="FR225" s="231"/>
      <c r="FS225" s="233"/>
      <c r="FT225" s="230"/>
      <c r="FU225" s="232"/>
      <c r="FV225" s="231"/>
      <c r="FW225" s="233"/>
      <c r="FX225" s="230"/>
      <c r="FY225" s="232"/>
      <c r="FZ225" s="231"/>
      <c r="GA225" s="233"/>
      <c r="GB225" s="230"/>
      <c r="GC225" s="232"/>
      <c r="GD225" s="231"/>
      <c r="GE225" s="233"/>
      <c r="GF225" s="230"/>
      <c r="GG225" s="232"/>
      <c r="GH225" s="231"/>
      <c r="GI225" s="233"/>
      <c r="GJ225" s="230"/>
      <c r="GK225" s="232"/>
      <c r="GL225" s="231"/>
      <c r="GM225" s="233"/>
      <c r="GN225" s="230"/>
      <c r="GO225" s="232"/>
      <c r="GP225" s="231"/>
      <c r="GQ225" s="233"/>
      <c r="GR225" s="230"/>
      <c r="GS225" s="232"/>
      <c r="GT225" s="231"/>
      <c r="GU225" s="233"/>
      <c r="GV225" s="230"/>
      <c r="GW225" s="232"/>
      <c r="GX225" s="231"/>
      <c r="GY225" s="233"/>
      <c r="GZ225" s="230"/>
      <c r="HA225" s="232"/>
      <c r="HB225" s="231"/>
      <c r="HC225" s="233"/>
      <c r="HD225" s="230"/>
      <c r="HE225" s="232"/>
      <c r="HF225" s="231"/>
      <c r="HG225" s="233"/>
      <c r="HH225" s="230"/>
      <c r="HI225" s="232"/>
      <c r="HJ225" s="231"/>
      <c r="HK225" s="233"/>
      <c r="HL225" s="230"/>
      <c r="HM225" s="232"/>
      <c r="HN225" s="231"/>
      <c r="HO225" s="233"/>
      <c r="HP225" s="230"/>
      <c r="HQ225" s="232"/>
      <c r="HR225" s="231"/>
      <c r="HS225" s="233"/>
      <c r="HT225" s="230"/>
      <c r="HU225" s="232"/>
      <c r="HV225" s="231"/>
      <c r="HW225" s="233"/>
      <c r="HX225" s="230"/>
      <c r="HY225" s="232"/>
      <c r="HZ225" s="231"/>
      <c r="IA225" s="233"/>
      <c r="IB225" s="230"/>
      <c r="IC225" s="232"/>
      <c r="ID225" s="231"/>
      <c r="IE225" s="233"/>
      <c r="IG225" s="708"/>
      <c r="IH225" s="705"/>
      <c r="II225" s="709"/>
      <c r="IK225" s="574" t="str">
        <f t="shared" si="55"/>
        <v/>
      </c>
      <c r="IL225" s="229" t="str">
        <f t="shared" si="51"/>
        <v/>
      </c>
      <c r="IM225" s="425" t="str">
        <f t="shared" si="52"/>
        <v/>
      </c>
      <c r="IN225" s="425" t="str">
        <f t="shared" si="53"/>
        <v/>
      </c>
    </row>
    <row r="226" spans="1:248" s="229" customFormat="1" ht="15.75" thickBot="1">
      <c r="A226" s="148" t="s">
        <v>102</v>
      </c>
      <c r="B226" s="240" t="s">
        <v>167</v>
      </c>
      <c r="C226" s="235">
        <v>1970</v>
      </c>
      <c r="D226" s="236">
        <f t="shared" si="58"/>
        <v>47</v>
      </c>
      <c r="E226" s="352" t="str">
        <f t="shared" si="56"/>
        <v>M05</v>
      </c>
      <c r="F226" s="237"/>
      <c r="G226" s="238"/>
      <c r="H226" s="236"/>
      <c r="I226" s="239"/>
      <c r="J226" s="237"/>
      <c r="K226" s="238"/>
      <c r="L226" s="236"/>
      <c r="M226" s="239"/>
      <c r="N226" s="237"/>
      <c r="O226" s="238"/>
      <c r="P226" s="236"/>
      <c r="Q226" s="239"/>
      <c r="R226" s="237"/>
      <c r="S226" s="238"/>
      <c r="T226" s="236"/>
      <c r="U226" s="239"/>
      <c r="V226" s="237"/>
      <c r="W226" s="238"/>
      <c r="X226" s="236"/>
      <c r="Y226" s="239"/>
      <c r="Z226" s="237"/>
      <c r="AA226" s="238"/>
      <c r="AB226" s="236"/>
      <c r="AC226" s="239"/>
      <c r="AD226" s="237" t="s">
        <v>347</v>
      </c>
      <c r="AE226" s="238" t="s">
        <v>719</v>
      </c>
      <c r="AF226" s="236" t="s">
        <v>355</v>
      </c>
      <c r="AG226" s="239">
        <v>919</v>
      </c>
      <c r="AH226" s="237"/>
      <c r="AI226" s="238"/>
      <c r="AJ226" s="236"/>
      <c r="AK226" s="239"/>
      <c r="AL226" s="237"/>
      <c r="AM226" s="238"/>
      <c r="AN226" s="236"/>
      <c r="AO226" s="239"/>
      <c r="AP226" s="237"/>
      <c r="AQ226" s="238"/>
      <c r="AR226" s="236"/>
      <c r="AS226" s="239"/>
      <c r="AT226" s="237"/>
      <c r="AU226" s="238"/>
      <c r="AV226" s="236"/>
      <c r="AW226" s="239"/>
      <c r="AX226" s="237"/>
      <c r="AY226" s="238"/>
      <c r="AZ226" s="236"/>
      <c r="BA226" s="239"/>
      <c r="BB226" s="237"/>
      <c r="BC226" s="238"/>
      <c r="BD226" s="236"/>
      <c r="BE226" s="239"/>
      <c r="BF226" s="240">
        <f t="shared" si="54"/>
        <v>48</v>
      </c>
      <c r="BG226" s="352" t="str">
        <f t="shared" si="57"/>
        <v>M05</v>
      </c>
      <c r="BH226" s="237"/>
      <c r="BI226" s="238"/>
      <c r="BJ226" s="236"/>
      <c r="BK226" s="239"/>
      <c r="BL226" s="237"/>
      <c r="BM226" s="238"/>
      <c r="BN226" s="236"/>
      <c r="BO226" s="239"/>
      <c r="BP226" s="237"/>
      <c r="BQ226" s="238"/>
      <c r="BR226" s="236"/>
      <c r="BS226" s="239"/>
      <c r="BT226" s="237"/>
      <c r="BU226" s="238"/>
      <c r="BV226" s="236"/>
      <c r="BW226" s="239"/>
      <c r="BX226" s="237" t="s">
        <v>347</v>
      </c>
      <c r="BY226" s="238" t="s">
        <v>936</v>
      </c>
      <c r="BZ226" s="236" t="s">
        <v>353</v>
      </c>
      <c r="CA226" s="239">
        <v>936</v>
      </c>
      <c r="CB226" s="237"/>
      <c r="CC226" s="238"/>
      <c r="CD226" s="236"/>
      <c r="CE226" s="239"/>
      <c r="CF226" s="237"/>
      <c r="CG226" s="238"/>
      <c r="CH226" s="236"/>
      <c r="CI226" s="239"/>
      <c r="CJ226" s="237"/>
      <c r="CK226" s="238"/>
      <c r="CL226" s="236"/>
      <c r="CM226" s="239"/>
      <c r="CN226" s="237"/>
      <c r="CO226" s="238"/>
      <c r="CP226" s="236"/>
      <c r="CQ226" s="239"/>
      <c r="CR226" s="237"/>
      <c r="CS226" s="238"/>
      <c r="CT226" s="236"/>
      <c r="CU226" s="239"/>
      <c r="CV226" s="237"/>
      <c r="CW226" s="238"/>
      <c r="CX226" s="236"/>
      <c r="CY226" s="239"/>
      <c r="CZ226" s="237"/>
      <c r="DA226" s="238"/>
      <c r="DB226" s="236"/>
      <c r="DC226" s="239"/>
      <c r="DD226" s="237"/>
      <c r="DE226" s="238"/>
      <c r="DF226" s="236"/>
      <c r="DG226" s="239"/>
      <c r="DH226" s="237"/>
      <c r="DI226" s="238"/>
      <c r="DJ226" s="236"/>
      <c r="DK226" s="239"/>
      <c r="DL226" s="237"/>
      <c r="DM226" s="238"/>
      <c r="DN226" s="236"/>
      <c r="DO226" s="239"/>
      <c r="DP226" s="237"/>
      <c r="DQ226" s="238"/>
      <c r="DR226" s="236"/>
      <c r="DS226" s="239"/>
      <c r="DT226" s="237"/>
      <c r="DU226" s="238"/>
      <c r="DV226" s="236"/>
      <c r="DW226" s="239"/>
      <c r="DX226" s="237"/>
      <c r="DY226" s="238"/>
      <c r="DZ226" s="236"/>
      <c r="EA226" s="239"/>
      <c r="EB226" s="237"/>
      <c r="EC226" s="238"/>
      <c r="ED226" s="236"/>
      <c r="EE226" s="239"/>
      <c r="EF226" s="237"/>
      <c r="EG226" s="238"/>
      <c r="EH226" s="236"/>
      <c r="EI226" s="239"/>
      <c r="EJ226" s="237"/>
      <c r="EK226" s="238"/>
      <c r="EL226" s="236"/>
      <c r="EM226" s="239"/>
      <c r="EN226" s="237"/>
      <c r="EO226" s="238"/>
      <c r="EP226" s="236"/>
      <c r="EQ226" s="239"/>
      <c r="ER226" s="237"/>
      <c r="ES226" s="238"/>
      <c r="ET226" s="236"/>
      <c r="EU226" s="239"/>
      <c r="EV226" s="237"/>
      <c r="EW226" s="238"/>
      <c r="EX226" s="236"/>
      <c r="EY226" s="239"/>
      <c r="EZ226" s="237"/>
      <c r="FA226" s="238"/>
      <c r="FB226" s="236"/>
      <c r="FC226" s="239"/>
      <c r="FD226" s="237"/>
      <c r="FE226" s="238"/>
      <c r="FF226" s="236"/>
      <c r="FG226" s="239"/>
      <c r="FH226" s="237"/>
      <c r="FI226" s="238"/>
      <c r="FJ226" s="236"/>
      <c r="FK226" s="239"/>
      <c r="FL226" s="237"/>
      <c r="FM226" s="238"/>
      <c r="FN226" s="236"/>
      <c r="FO226" s="239"/>
      <c r="FP226" s="237"/>
      <c r="FQ226" s="238"/>
      <c r="FR226" s="236"/>
      <c r="FS226" s="239"/>
      <c r="FT226" s="237"/>
      <c r="FU226" s="238"/>
      <c r="FV226" s="236"/>
      <c r="FW226" s="239"/>
      <c r="FX226" s="237"/>
      <c r="FY226" s="238"/>
      <c r="FZ226" s="236"/>
      <c r="GA226" s="239"/>
      <c r="GB226" s="237"/>
      <c r="GC226" s="238"/>
      <c r="GD226" s="236"/>
      <c r="GE226" s="239"/>
      <c r="GF226" s="237"/>
      <c r="GG226" s="238"/>
      <c r="GH226" s="236"/>
      <c r="GI226" s="239"/>
      <c r="GJ226" s="237"/>
      <c r="GK226" s="238"/>
      <c r="GL226" s="236"/>
      <c r="GM226" s="239"/>
      <c r="GN226" s="237"/>
      <c r="GO226" s="238"/>
      <c r="GP226" s="236"/>
      <c r="GQ226" s="239"/>
      <c r="GR226" s="237"/>
      <c r="GS226" s="238"/>
      <c r="GT226" s="236"/>
      <c r="GU226" s="239"/>
      <c r="GV226" s="237" t="s">
        <v>369</v>
      </c>
      <c r="GW226" s="238" t="s">
        <v>1345</v>
      </c>
      <c r="GX226" s="236" t="s">
        <v>447</v>
      </c>
      <c r="GY226" s="239">
        <v>997</v>
      </c>
      <c r="GZ226" s="237"/>
      <c r="HA226" s="238"/>
      <c r="HB226" s="236"/>
      <c r="HC226" s="239"/>
      <c r="HD226" s="237"/>
      <c r="HE226" s="238"/>
      <c r="HF226" s="236"/>
      <c r="HG226" s="239"/>
      <c r="HH226" s="237"/>
      <c r="HI226" s="238"/>
      <c r="HJ226" s="236"/>
      <c r="HK226" s="239"/>
      <c r="HL226" s="237"/>
      <c r="HM226" s="238"/>
      <c r="HN226" s="236"/>
      <c r="HO226" s="239"/>
      <c r="HP226" s="237"/>
      <c r="HQ226" s="238"/>
      <c r="HR226" s="236"/>
      <c r="HS226" s="239"/>
      <c r="HT226" s="237"/>
      <c r="HU226" s="238"/>
      <c r="HV226" s="236"/>
      <c r="HW226" s="239"/>
      <c r="HX226" s="237"/>
      <c r="HY226" s="238"/>
      <c r="HZ226" s="236"/>
      <c r="IA226" s="239"/>
      <c r="IB226" s="237"/>
      <c r="IC226" s="238"/>
      <c r="ID226" s="236"/>
      <c r="IE226" s="239"/>
      <c r="IG226" s="708" t="str">
        <f>IF(ISERROR(VLOOKUP(MAX(IK226:IK230),IK226:IN230,4,FALSE)),"",VLOOKUP(MAX(IK226:IK230),IK226:IN230,4,FALSE))</f>
        <v>50m PAP</v>
      </c>
      <c r="IH226" s="705" t="str">
        <f>IF(ISERROR(VLOOKUP(MAX(IK226:IK230),IK226:IN230,3,FALSE)),"",VLOOKUP(MAX(IK226:IK230),IK226:IN230,3,FALSE))</f>
        <v>34"34</v>
      </c>
      <c r="II226" s="706">
        <f>IF(MAX(IK226:IK230)=0,"",MAX(IK226:IK230))</f>
        <v>997</v>
      </c>
      <c r="IK226" s="574">
        <f t="shared" si="55"/>
        <v>997</v>
      </c>
      <c r="IL226" s="229">
        <f t="shared" si="51"/>
        <v>202</v>
      </c>
      <c r="IM226" s="224" t="str">
        <f t="shared" si="52"/>
        <v>34"34</v>
      </c>
      <c r="IN226" s="224" t="str">
        <f t="shared" si="53"/>
        <v>50m PAP</v>
      </c>
    </row>
    <row r="227" spans="1:248" s="229" customFormat="1" ht="15.75" thickBot="1">
      <c r="A227" s="145" t="s">
        <v>102</v>
      </c>
      <c r="B227" s="266" t="s">
        <v>167</v>
      </c>
      <c r="C227" s="133">
        <v>1970</v>
      </c>
      <c r="D227" s="134">
        <f t="shared" si="58"/>
        <v>47</v>
      </c>
      <c r="E227" s="354" t="str">
        <f t="shared" si="56"/>
        <v>M05</v>
      </c>
      <c r="F227" s="225"/>
      <c r="G227" s="226"/>
      <c r="H227" s="571"/>
      <c r="I227" s="227"/>
      <c r="J227" s="225"/>
      <c r="K227" s="226"/>
      <c r="L227" s="571"/>
      <c r="M227" s="227"/>
      <c r="N227" s="225"/>
      <c r="O227" s="226"/>
      <c r="P227" s="571"/>
      <c r="Q227" s="227"/>
      <c r="R227" s="225"/>
      <c r="S227" s="226"/>
      <c r="T227" s="571"/>
      <c r="U227" s="227"/>
      <c r="V227" s="225"/>
      <c r="W227" s="226"/>
      <c r="X227" s="571"/>
      <c r="Y227" s="227"/>
      <c r="Z227" s="225"/>
      <c r="AA227" s="226"/>
      <c r="AB227" s="571"/>
      <c r="AC227" s="227"/>
      <c r="AD227" s="225"/>
      <c r="AE227" s="226"/>
      <c r="AF227" s="571"/>
      <c r="AG227" s="227"/>
      <c r="AH227" s="225"/>
      <c r="AI227" s="226"/>
      <c r="AJ227" s="571"/>
      <c r="AK227" s="227"/>
      <c r="AL227" s="225"/>
      <c r="AM227" s="226"/>
      <c r="AN227" s="571"/>
      <c r="AO227" s="227"/>
      <c r="AP227" s="225"/>
      <c r="AQ227" s="226"/>
      <c r="AR227" s="571"/>
      <c r="AS227" s="227"/>
      <c r="AT227" s="225"/>
      <c r="AU227" s="226"/>
      <c r="AV227" s="571"/>
      <c r="AW227" s="227"/>
      <c r="AX227" s="225"/>
      <c r="AY227" s="226"/>
      <c r="AZ227" s="571"/>
      <c r="BA227" s="227"/>
      <c r="BB227" s="225"/>
      <c r="BC227" s="226"/>
      <c r="BD227" s="571"/>
      <c r="BE227" s="227"/>
      <c r="BF227" s="266">
        <f t="shared" si="54"/>
        <v>48</v>
      </c>
      <c r="BG227" s="354" t="str">
        <f t="shared" si="57"/>
        <v>M05</v>
      </c>
      <c r="BH227" s="225"/>
      <c r="BI227" s="226"/>
      <c r="BJ227" s="571"/>
      <c r="BK227" s="227"/>
      <c r="BL227" s="225"/>
      <c r="BM227" s="226"/>
      <c r="BN227" s="571"/>
      <c r="BO227" s="227"/>
      <c r="BP227" s="225"/>
      <c r="BQ227" s="226"/>
      <c r="BR227" s="571"/>
      <c r="BS227" s="227"/>
      <c r="BT227" s="225"/>
      <c r="BU227" s="226"/>
      <c r="BV227" s="571"/>
      <c r="BW227" s="227"/>
      <c r="BX227" s="225"/>
      <c r="BY227" s="226"/>
      <c r="BZ227" s="571"/>
      <c r="CA227" s="227"/>
      <c r="CB227" s="225"/>
      <c r="CC227" s="226"/>
      <c r="CD227" s="571"/>
      <c r="CE227" s="227"/>
      <c r="CF227" s="225"/>
      <c r="CG227" s="226"/>
      <c r="CH227" s="571"/>
      <c r="CI227" s="227"/>
      <c r="CJ227" s="225"/>
      <c r="CK227" s="226"/>
      <c r="CL227" s="571"/>
      <c r="CM227" s="227"/>
      <c r="CN227" s="225"/>
      <c r="CO227" s="226"/>
      <c r="CP227" s="571"/>
      <c r="CQ227" s="227"/>
      <c r="CR227" s="225"/>
      <c r="CS227" s="226"/>
      <c r="CT227" s="571"/>
      <c r="CU227" s="227"/>
      <c r="CV227" s="225"/>
      <c r="CW227" s="226"/>
      <c r="CX227" s="571"/>
      <c r="CY227" s="227"/>
      <c r="CZ227" s="225"/>
      <c r="DA227" s="226"/>
      <c r="DB227" s="571"/>
      <c r="DC227" s="227"/>
      <c r="DD227" s="225"/>
      <c r="DE227" s="226"/>
      <c r="DF227" s="571"/>
      <c r="DG227" s="227"/>
      <c r="DH227" s="225"/>
      <c r="DI227" s="226"/>
      <c r="DJ227" s="571"/>
      <c r="DK227" s="227"/>
      <c r="DL227" s="225"/>
      <c r="DM227" s="226"/>
      <c r="DN227" s="571"/>
      <c r="DO227" s="227"/>
      <c r="DP227" s="225"/>
      <c r="DQ227" s="226"/>
      <c r="DR227" s="571"/>
      <c r="DS227" s="227"/>
      <c r="DT227" s="225"/>
      <c r="DU227" s="226"/>
      <c r="DV227" s="571"/>
      <c r="DW227" s="227"/>
      <c r="DX227" s="225"/>
      <c r="DY227" s="226"/>
      <c r="DZ227" s="571"/>
      <c r="EA227" s="227"/>
      <c r="EB227" s="225"/>
      <c r="EC227" s="226"/>
      <c r="ED227" s="571"/>
      <c r="EE227" s="227"/>
      <c r="EF227" s="225"/>
      <c r="EG227" s="226"/>
      <c r="EH227" s="571"/>
      <c r="EI227" s="227"/>
      <c r="EJ227" s="225"/>
      <c r="EK227" s="226"/>
      <c r="EL227" s="571"/>
      <c r="EM227" s="227"/>
      <c r="EN227" s="225"/>
      <c r="EO227" s="226"/>
      <c r="EP227" s="571"/>
      <c r="EQ227" s="227"/>
      <c r="ER227" s="225"/>
      <c r="ES227" s="226"/>
      <c r="ET227" s="571"/>
      <c r="EU227" s="227"/>
      <c r="EV227" s="225"/>
      <c r="EW227" s="226"/>
      <c r="EX227" s="571"/>
      <c r="EY227" s="227"/>
      <c r="EZ227" s="225"/>
      <c r="FA227" s="226"/>
      <c r="FB227" s="571"/>
      <c r="FC227" s="227"/>
      <c r="FD227" s="225"/>
      <c r="FE227" s="226"/>
      <c r="FF227" s="571"/>
      <c r="FG227" s="227"/>
      <c r="FH227" s="225"/>
      <c r="FI227" s="226"/>
      <c r="FJ227" s="571"/>
      <c r="FK227" s="227"/>
      <c r="FL227" s="225"/>
      <c r="FM227" s="226"/>
      <c r="FN227" s="571"/>
      <c r="FO227" s="227"/>
      <c r="FP227" s="225"/>
      <c r="FQ227" s="226"/>
      <c r="FR227" s="571"/>
      <c r="FS227" s="227"/>
      <c r="FT227" s="225"/>
      <c r="FU227" s="226"/>
      <c r="FV227" s="571"/>
      <c r="FW227" s="227"/>
      <c r="FX227" s="225"/>
      <c r="FY227" s="226"/>
      <c r="FZ227" s="571"/>
      <c r="GA227" s="227"/>
      <c r="GB227" s="225"/>
      <c r="GC227" s="226"/>
      <c r="GD227" s="571"/>
      <c r="GE227" s="227"/>
      <c r="GF227" s="225"/>
      <c r="GG227" s="226"/>
      <c r="GH227" s="571"/>
      <c r="GI227" s="227"/>
      <c r="GJ227" s="225"/>
      <c r="GK227" s="226"/>
      <c r="GL227" s="571"/>
      <c r="GM227" s="227"/>
      <c r="GN227" s="225"/>
      <c r="GO227" s="226"/>
      <c r="GP227" s="571"/>
      <c r="GQ227" s="227"/>
      <c r="GR227" s="225"/>
      <c r="GS227" s="226"/>
      <c r="GT227" s="571"/>
      <c r="GU227" s="227"/>
      <c r="GV227" s="225"/>
      <c r="GW227" s="226"/>
      <c r="GX227" s="571"/>
      <c r="GY227" s="227"/>
      <c r="GZ227" s="225"/>
      <c r="HA227" s="226"/>
      <c r="HB227" s="571"/>
      <c r="HC227" s="227"/>
      <c r="HD227" s="225"/>
      <c r="HE227" s="226"/>
      <c r="HF227" s="571"/>
      <c r="HG227" s="227"/>
      <c r="HH227" s="225"/>
      <c r="HI227" s="226"/>
      <c r="HJ227" s="571"/>
      <c r="HK227" s="227"/>
      <c r="HL227" s="225"/>
      <c r="HM227" s="226"/>
      <c r="HN227" s="571"/>
      <c r="HO227" s="227"/>
      <c r="HP227" s="225"/>
      <c r="HQ227" s="226"/>
      <c r="HR227" s="571"/>
      <c r="HS227" s="227"/>
      <c r="HT227" s="225"/>
      <c r="HU227" s="226"/>
      <c r="HV227" s="417"/>
      <c r="HW227" s="227"/>
      <c r="HX227" s="225"/>
      <c r="HY227" s="226"/>
      <c r="HZ227" s="417"/>
      <c r="IA227" s="227"/>
      <c r="IB227" s="225"/>
      <c r="IC227" s="226"/>
      <c r="ID227" s="417"/>
      <c r="IE227" s="227"/>
      <c r="IG227" s="708"/>
      <c r="IH227" s="705"/>
      <c r="II227" s="706"/>
      <c r="IK227" s="574" t="str">
        <f t="shared" si="55"/>
        <v/>
      </c>
      <c r="IL227" s="229" t="str">
        <f t="shared" si="51"/>
        <v/>
      </c>
      <c r="IM227" s="224" t="str">
        <f t="shared" si="52"/>
        <v/>
      </c>
      <c r="IN227" s="224" t="str">
        <f t="shared" si="53"/>
        <v/>
      </c>
    </row>
    <row r="228" spans="1:248" s="229" customFormat="1" ht="15.75" thickBot="1">
      <c r="A228" s="145" t="s">
        <v>102</v>
      </c>
      <c r="B228" s="266" t="s">
        <v>167</v>
      </c>
      <c r="C228" s="133">
        <v>1970</v>
      </c>
      <c r="D228" s="134">
        <f t="shared" si="58"/>
        <v>47</v>
      </c>
      <c r="E228" s="354" t="str">
        <f t="shared" si="56"/>
        <v>M05</v>
      </c>
      <c r="F228" s="225"/>
      <c r="G228" s="226"/>
      <c r="H228" s="571"/>
      <c r="I228" s="227"/>
      <c r="J228" s="225"/>
      <c r="K228" s="226"/>
      <c r="L228" s="571"/>
      <c r="M228" s="227"/>
      <c r="N228" s="225"/>
      <c r="O228" s="226"/>
      <c r="P228" s="571"/>
      <c r="Q228" s="227"/>
      <c r="R228" s="225"/>
      <c r="S228" s="226"/>
      <c r="T228" s="571"/>
      <c r="U228" s="227"/>
      <c r="V228" s="225"/>
      <c r="W228" s="226"/>
      <c r="X228" s="571"/>
      <c r="Y228" s="227"/>
      <c r="Z228" s="225"/>
      <c r="AA228" s="226"/>
      <c r="AB228" s="571"/>
      <c r="AC228" s="227"/>
      <c r="AD228" s="225"/>
      <c r="AE228" s="226"/>
      <c r="AF228" s="571"/>
      <c r="AG228" s="227"/>
      <c r="AH228" s="225"/>
      <c r="AI228" s="226"/>
      <c r="AJ228" s="571"/>
      <c r="AK228" s="227"/>
      <c r="AL228" s="225"/>
      <c r="AM228" s="226"/>
      <c r="AN228" s="571"/>
      <c r="AO228" s="227"/>
      <c r="AP228" s="225"/>
      <c r="AQ228" s="226"/>
      <c r="AR228" s="571"/>
      <c r="AS228" s="227"/>
      <c r="AT228" s="225"/>
      <c r="AU228" s="226"/>
      <c r="AV228" s="571"/>
      <c r="AW228" s="227"/>
      <c r="AX228" s="225"/>
      <c r="AY228" s="226"/>
      <c r="AZ228" s="571"/>
      <c r="BA228" s="227"/>
      <c r="BB228" s="225"/>
      <c r="BC228" s="226"/>
      <c r="BD228" s="571"/>
      <c r="BE228" s="227"/>
      <c r="BF228" s="266">
        <f t="shared" si="54"/>
        <v>48</v>
      </c>
      <c r="BG228" s="354" t="str">
        <f t="shared" si="57"/>
        <v>M05</v>
      </c>
      <c r="BH228" s="225"/>
      <c r="BI228" s="226"/>
      <c r="BJ228" s="571"/>
      <c r="BK228" s="227"/>
      <c r="BL228" s="225"/>
      <c r="BM228" s="226"/>
      <c r="BN228" s="571"/>
      <c r="BO228" s="227"/>
      <c r="BP228" s="225"/>
      <c r="BQ228" s="226"/>
      <c r="BR228" s="571"/>
      <c r="BS228" s="227"/>
      <c r="BT228" s="225"/>
      <c r="BU228" s="226"/>
      <c r="BV228" s="571"/>
      <c r="BW228" s="227"/>
      <c r="BX228" s="225"/>
      <c r="BY228" s="226"/>
      <c r="BZ228" s="571"/>
      <c r="CA228" s="227"/>
      <c r="CB228" s="225"/>
      <c r="CC228" s="226"/>
      <c r="CD228" s="571"/>
      <c r="CE228" s="227"/>
      <c r="CF228" s="225"/>
      <c r="CG228" s="226"/>
      <c r="CH228" s="571"/>
      <c r="CI228" s="227"/>
      <c r="CJ228" s="225"/>
      <c r="CK228" s="226"/>
      <c r="CL228" s="571"/>
      <c r="CM228" s="227"/>
      <c r="CN228" s="225"/>
      <c r="CO228" s="226"/>
      <c r="CP228" s="571"/>
      <c r="CQ228" s="227"/>
      <c r="CR228" s="225"/>
      <c r="CS228" s="226"/>
      <c r="CT228" s="571"/>
      <c r="CU228" s="227"/>
      <c r="CV228" s="225"/>
      <c r="CW228" s="226"/>
      <c r="CX228" s="571"/>
      <c r="CY228" s="227"/>
      <c r="CZ228" s="225"/>
      <c r="DA228" s="226"/>
      <c r="DB228" s="571"/>
      <c r="DC228" s="227"/>
      <c r="DD228" s="225"/>
      <c r="DE228" s="226"/>
      <c r="DF228" s="571"/>
      <c r="DG228" s="227"/>
      <c r="DH228" s="225"/>
      <c r="DI228" s="226"/>
      <c r="DJ228" s="571"/>
      <c r="DK228" s="227"/>
      <c r="DL228" s="225"/>
      <c r="DM228" s="226"/>
      <c r="DN228" s="571"/>
      <c r="DO228" s="227"/>
      <c r="DP228" s="225"/>
      <c r="DQ228" s="226"/>
      <c r="DR228" s="571"/>
      <c r="DS228" s="227"/>
      <c r="DT228" s="225"/>
      <c r="DU228" s="226"/>
      <c r="DV228" s="571"/>
      <c r="DW228" s="227"/>
      <c r="DX228" s="225"/>
      <c r="DY228" s="226"/>
      <c r="DZ228" s="571"/>
      <c r="EA228" s="227"/>
      <c r="EB228" s="225"/>
      <c r="EC228" s="226"/>
      <c r="ED228" s="571"/>
      <c r="EE228" s="227"/>
      <c r="EF228" s="225"/>
      <c r="EG228" s="226"/>
      <c r="EH228" s="571"/>
      <c r="EI228" s="227"/>
      <c r="EJ228" s="225"/>
      <c r="EK228" s="226"/>
      <c r="EL228" s="571"/>
      <c r="EM228" s="227"/>
      <c r="EN228" s="225"/>
      <c r="EO228" s="226"/>
      <c r="EP228" s="571"/>
      <c r="EQ228" s="227"/>
      <c r="ER228" s="225"/>
      <c r="ES228" s="226"/>
      <c r="ET228" s="571"/>
      <c r="EU228" s="227"/>
      <c r="EV228" s="225"/>
      <c r="EW228" s="226"/>
      <c r="EX228" s="571"/>
      <c r="EY228" s="227"/>
      <c r="EZ228" s="225"/>
      <c r="FA228" s="226"/>
      <c r="FB228" s="571"/>
      <c r="FC228" s="227"/>
      <c r="FD228" s="225"/>
      <c r="FE228" s="226"/>
      <c r="FF228" s="571"/>
      <c r="FG228" s="227"/>
      <c r="FH228" s="225"/>
      <c r="FI228" s="226"/>
      <c r="FJ228" s="571"/>
      <c r="FK228" s="227"/>
      <c r="FL228" s="225"/>
      <c r="FM228" s="226"/>
      <c r="FN228" s="571"/>
      <c r="FO228" s="227"/>
      <c r="FP228" s="225"/>
      <c r="FQ228" s="226"/>
      <c r="FR228" s="571"/>
      <c r="FS228" s="227"/>
      <c r="FT228" s="225"/>
      <c r="FU228" s="226"/>
      <c r="FV228" s="571"/>
      <c r="FW228" s="227"/>
      <c r="FX228" s="225"/>
      <c r="FY228" s="226"/>
      <c r="FZ228" s="571"/>
      <c r="GA228" s="227"/>
      <c r="GB228" s="225"/>
      <c r="GC228" s="226"/>
      <c r="GD228" s="571"/>
      <c r="GE228" s="227"/>
      <c r="GF228" s="225"/>
      <c r="GG228" s="226"/>
      <c r="GH228" s="571"/>
      <c r="GI228" s="227"/>
      <c r="GJ228" s="225"/>
      <c r="GK228" s="226"/>
      <c r="GL228" s="571"/>
      <c r="GM228" s="227"/>
      <c r="GN228" s="225"/>
      <c r="GO228" s="226"/>
      <c r="GP228" s="571"/>
      <c r="GQ228" s="227"/>
      <c r="GR228" s="225"/>
      <c r="GS228" s="226"/>
      <c r="GT228" s="571"/>
      <c r="GU228" s="227"/>
      <c r="GV228" s="225"/>
      <c r="GW228" s="226"/>
      <c r="GX228" s="571"/>
      <c r="GY228" s="227"/>
      <c r="GZ228" s="225"/>
      <c r="HA228" s="226"/>
      <c r="HB228" s="571"/>
      <c r="HC228" s="227"/>
      <c r="HD228" s="225"/>
      <c r="HE228" s="226"/>
      <c r="HF228" s="571"/>
      <c r="HG228" s="227"/>
      <c r="HH228" s="225"/>
      <c r="HI228" s="226"/>
      <c r="HJ228" s="571"/>
      <c r="HK228" s="227"/>
      <c r="HL228" s="225"/>
      <c r="HM228" s="226"/>
      <c r="HN228" s="571"/>
      <c r="HO228" s="227"/>
      <c r="HP228" s="225"/>
      <c r="HQ228" s="226"/>
      <c r="HR228" s="571"/>
      <c r="HS228" s="227"/>
      <c r="HT228" s="225"/>
      <c r="HU228" s="226"/>
      <c r="HV228" s="417"/>
      <c r="HW228" s="227"/>
      <c r="HX228" s="225"/>
      <c r="HY228" s="226"/>
      <c r="HZ228" s="417"/>
      <c r="IA228" s="227"/>
      <c r="IB228" s="225"/>
      <c r="IC228" s="226"/>
      <c r="ID228" s="417"/>
      <c r="IE228" s="227"/>
      <c r="IG228" s="708"/>
      <c r="IH228" s="705"/>
      <c r="II228" s="706"/>
      <c r="IK228" s="574" t="str">
        <f t="shared" si="55"/>
        <v/>
      </c>
      <c r="IL228" s="229" t="str">
        <f t="shared" si="51"/>
        <v/>
      </c>
      <c r="IM228" s="224" t="str">
        <f t="shared" si="52"/>
        <v/>
      </c>
      <c r="IN228" s="224" t="str">
        <f t="shared" si="53"/>
        <v/>
      </c>
    </row>
    <row r="229" spans="1:248" s="229" customFormat="1" ht="15.75" thickBot="1">
      <c r="A229" s="145" t="s">
        <v>102</v>
      </c>
      <c r="B229" s="266" t="s">
        <v>167</v>
      </c>
      <c r="C229" s="133">
        <v>1970</v>
      </c>
      <c r="D229" s="134">
        <f t="shared" si="58"/>
        <v>47</v>
      </c>
      <c r="E229" s="354" t="str">
        <f t="shared" si="56"/>
        <v>M05</v>
      </c>
      <c r="F229" s="225"/>
      <c r="G229" s="226"/>
      <c r="H229" s="571"/>
      <c r="I229" s="227"/>
      <c r="J229" s="225"/>
      <c r="K229" s="226"/>
      <c r="L229" s="571"/>
      <c r="M229" s="227"/>
      <c r="N229" s="225"/>
      <c r="O229" s="226"/>
      <c r="P229" s="571"/>
      <c r="Q229" s="227"/>
      <c r="R229" s="225"/>
      <c r="S229" s="226"/>
      <c r="T229" s="571"/>
      <c r="U229" s="227"/>
      <c r="V229" s="225"/>
      <c r="W229" s="226"/>
      <c r="X229" s="571"/>
      <c r="Y229" s="227"/>
      <c r="Z229" s="225"/>
      <c r="AA229" s="226"/>
      <c r="AB229" s="571"/>
      <c r="AC229" s="227"/>
      <c r="AD229" s="225"/>
      <c r="AE229" s="226"/>
      <c r="AF229" s="571"/>
      <c r="AG229" s="227"/>
      <c r="AH229" s="225"/>
      <c r="AI229" s="226"/>
      <c r="AJ229" s="571"/>
      <c r="AK229" s="227"/>
      <c r="AL229" s="225"/>
      <c r="AM229" s="226"/>
      <c r="AN229" s="571"/>
      <c r="AO229" s="227"/>
      <c r="AP229" s="225"/>
      <c r="AQ229" s="226"/>
      <c r="AR229" s="571"/>
      <c r="AS229" s="227"/>
      <c r="AT229" s="225"/>
      <c r="AU229" s="226"/>
      <c r="AV229" s="571"/>
      <c r="AW229" s="227"/>
      <c r="AX229" s="225"/>
      <c r="AY229" s="226"/>
      <c r="AZ229" s="571"/>
      <c r="BA229" s="227"/>
      <c r="BB229" s="225"/>
      <c r="BC229" s="226"/>
      <c r="BD229" s="571"/>
      <c r="BE229" s="227"/>
      <c r="BF229" s="266">
        <f t="shared" si="54"/>
        <v>48</v>
      </c>
      <c r="BG229" s="354" t="str">
        <f t="shared" si="57"/>
        <v>M05</v>
      </c>
      <c r="BH229" s="225"/>
      <c r="BI229" s="226"/>
      <c r="BJ229" s="571"/>
      <c r="BK229" s="227"/>
      <c r="BL229" s="225"/>
      <c r="BM229" s="226"/>
      <c r="BN229" s="571"/>
      <c r="BO229" s="227"/>
      <c r="BP229" s="225"/>
      <c r="BQ229" s="226"/>
      <c r="BR229" s="571"/>
      <c r="BS229" s="227"/>
      <c r="BT229" s="225"/>
      <c r="BU229" s="226"/>
      <c r="BV229" s="571"/>
      <c r="BW229" s="227"/>
      <c r="BX229" s="225"/>
      <c r="BY229" s="226"/>
      <c r="BZ229" s="571"/>
      <c r="CA229" s="227"/>
      <c r="CB229" s="225"/>
      <c r="CC229" s="226"/>
      <c r="CD229" s="571"/>
      <c r="CE229" s="227"/>
      <c r="CF229" s="225"/>
      <c r="CG229" s="226"/>
      <c r="CH229" s="571"/>
      <c r="CI229" s="227"/>
      <c r="CJ229" s="225"/>
      <c r="CK229" s="226"/>
      <c r="CL229" s="571"/>
      <c r="CM229" s="227"/>
      <c r="CN229" s="225"/>
      <c r="CO229" s="226"/>
      <c r="CP229" s="571"/>
      <c r="CQ229" s="227"/>
      <c r="CR229" s="225"/>
      <c r="CS229" s="226"/>
      <c r="CT229" s="571"/>
      <c r="CU229" s="227"/>
      <c r="CV229" s="225"/>
      <c r="CW229" s="226"/>
      <c r="CX229" s="571"/>
      <c r="CY229" s="227"/>
      <c r="CZ229" s="225"/>
      <c r="DA229" s="226"/>
      <c r="DB229" s="571"/>
      <c r="DC229" s="227"/>
      <c r="DD229" s="225"/>
      <c r="DE229" s="226"/>
      <c r="DF229" s="571"/>
      <c r="DG229" s="227"/>
      <c r="DH229" s="225"/>
      <c r="DI229" s="226"/>
      <c r="DJ229" s="571"/>
      <c r="DK229" s="227"/>
      <c r="DL229" s="225"/>
      <c r="DM229" s="226"/>
      <c r="DN229" s="571"/>
      <c r="DO229" s="227"/>
      <c r="DP229" s="225"/>
      <c r="DQ229" s="226"/>
      <c r="DR229" s="571"/>
      <c r="DS229" s="227"/>
      <c r="DT229" s="225"/>
      <c r="DU229" s="226"/>
      <c r="DV229" s="571"/>
      <c r="DW229" s="227"/>
      <c r="DX229" s="225"/>
      <c r="DY229" s="226"/>
      <c r="DZ229" s="571"/>
      <c r="EA229" s="227"/>
      <c r="EB229" s="225"/>
      <c r="EC229" s="226"/>
      <c r="ED229" s="571"/>
      <c r="EE229" s="227"/>
      <c r="EF229" s="225"/>
      <c r="EG229" s="226"/>
      <c r="EH229" s="571"/>
      <c r="EI229" s="227"/>
      <c r="EJ229" s="225"/>
      <c r="EK229" s="226"/>
      <c r="EL229" s="571"/>
      <c r="EM229" s="227"/>
      <c r="EN229" s="225"/>
      <c r="EO229" s="226"/>
      <c r="EP229" s="571"/>
      <c r="EQ229" s="227"/>
      <c r="ER229" s="225"/>
      <c r="ES229" s="226"/>
      <c r="ET229" s="571"/>
      <c r="EU229" s="227"/>
      <c r="EV229" s="225"/>
      <c r="EW229" s="226"/>
      <c r="EX229" s="571"/>
      <c r="EY229" s="227"/>
      <c r="EZ229" s="225"/>
      <c r="FA229" s="226"/>
      <c r="FB229" s="571"/>
      <c r="FC229" s="227"/>
      <c r="FD229" s="225"/>
      <c r="FE229" s="226"/>
      <c r="FF229" s="571"/>
      <c r="FG229" s="227"/>
      <c r="FH229" s="225"/>
      <c r="FI229" s="226"/>
      <c r="FJ229" s="571"/>
      <c r="FK229" s="227"/>
      <c r="FL229" s="225"/>
      <c r="FM229" s="226"/>
      <c r="FN229" s="571"/>
      <c r="FO229" s="227"/>
      <c r="FP229" s="225"/>
      <c r="FQ229" s="226"/>
      <c r="FR229" s="571"/>
      <c r="FS229" s="227"/>
      <c r="FT229" s="225"/>
      <c r="FU229" s="226"/>
      <c r="FV229" s="571"/>
      <c r="FW229" s="227"/>
      <c r="FX229" s="225"/>
      <c r="FY229" s="226"/>
      <c r="FZ229" s="571"/>
      <c r="GA229" s="227"/>
      <c r="GB229" s="225"/>
      <c r="GC229" s="226"/>
      <c r="GD229" s="571"/>
      <c r="GE229" s="227"/>
      <c r="GF229" s="225"/>
      <c r="GG229" s="226"/>
      <c r="GH229" s="571"/>
      <c r="GI229" s="227"/>
      <c r="GJ229" s="225"/>
      <c r="GK229" s="226"/>
      <c r="GL229" s="571"/>
      <c r="GM229" s="227"/>
      <c r="GN229" s="225"/>
      <c r="GO229" s="226"/>
      <c r="GP229" s="571"/>
      <c r="GQ229" s="227"/>
      <c r="GR229" s="225"/>
      <c r="GS229" s="226"/>
      <c r="GT229" s="571"/>
      <c r="GU229" s="227"/>
      <c r="GV229" s="225"/>
      <c r="GW229" s="226"/>
      <c r="GX229" s="571"/>
      <c r="GY229" s="227"/>
      <c r="GZ229" s="225"/>
      <c r="HA229" s="226"/>
      <c r="HB229" s="571"/>
      <c r="HC229" s="227"/>
      <c r="HD229" s="225"/>
      <c r="HE229" s="226"/>
      <c r="HF229" s="571"/>
      <c r="HG229" s="227"/>
      <c r="HH229" s="225"/>
      <c r="HI229" s="226"/>
      <c r="HJ229" s="571"/>
      <c r="HK229" s="227"/>
      <c r="HL229" s="225"/>
      <c r="HM229" s="226"/>
      <c r="HN229" s="571"/>
      <c r="HO229" s="227"/>
      <c r="HP229" s="225"/>
      <c r="HQ229" s="226"/>
      <c r="HR229" s="571"/>
      <c r="HS229" s="227"/>
      <c r="HT229" s="225"/>
      <c r="HU229" s="226"/>
      <c r="HV229" s="417"/>
      <c r="HW229" s="227"/>
      <c r="HX229" s="225"/>
      <c r="HY229" s="226"/>
      <c r="HZ229" s="417"/>
      <c r="IA229" s="227"/>
      <c r="IB229" s="225"/>
      <c r="IC229" s="226"/>
      <c r="ID229" s="417"/>
      <c r="IE229" s="227"/>
      <c r="IG229" s="708"/>
      <c r="IH229" s="705"/>
      <c r="II229" s="706"/>
      <c r="IK229" s="574" t="str">
        <f t="shared" si="55"/>
        <v/>
      </c>
      <c r="IL229" s="229" t="str">
        <f t="shared" si="51"/>
        <v/>
      </c>
      <c r="IM229" s="224" t="str">
        <f t="shared" si="52"/>
        <v/>
      </c>
      <c r="IN229" s="224" t="str">
        <f t="shared" si="53"/>
        <v/>
      </c>
    </row>
    <row r="230" spans="1:248" s="229" customFormat="1" ht="15.75" thickBot="1">
      <c r="A230" s="146" t="s">
        <v>102</v>
      </c>
      <c r="B230" s="265" t="s">
        <v>167</v>
      </c>
      <c r="C230" s="135">
        <v>1970</v>
      </c>
      <c r="D230" s="136">
        <f t="shared" si="58"/>
        <v>47</v>
      </c>
      <c r="E230" s="353" t="str">
        <f t="shared" si="56"/>
        <v>M05</v>
      </c>
      <c r="F230" s="230"/>
      <c r="G230" s="232"/>
      <c r="H230" s="231"/>
      <c r="I230" s="233"/>
      <c r="J230" s="230"/>
      <c r="K230" s="232"/>
      <c r="L230" s="231"/>
      <c r="M230" s="233"/>
      <c r="N230" s="230"/>
      <c r="O230" s="232"/>
      <c r="P230" s="231"/>
      <c r="Q230" s="233"/>
      <c r="R230" s="230"/>
      <c r="S230" s="232"/>
      <c r="T230" s="231"/>
      <c r="U230" s="233"/>
      <c r="V230" s="230"/>
      <c r="W230" s="232"/>
      <c r="X230" s="231"/>
      <c r="Y230" s="233"/>
      <c r="Z230" s="230"/>
      <c r="AA230" s="232"/>
      <c r="AB230" s="231"/>
      <c r="AC230" s="233"/>
      <c r="AD230" s="230"/>
      <c r="AE230" s="232"/>
      <c r="AF230" s="231"/>
      <c r="AG230" s="233"/>
      <c r="AH230" s="230"/>
      <c r="AI230" s="232"/>
      <c r="AJ230" s="231"/>
      <c r="AK230" s="233"/>
      <c r="AL230" s="230"/>
      <c r="AM230" s="232"/>
      <c r="AN230" s="231"/>
      <c r="AO230" s="233"/>
      <c r="AP230" s="230"/>
      <c r="AQ230" s="232"/>
      <c r="AR230" s="231"/>
      <c r="AS230" s="233"/>
      <c r="AT230" s="230"/>
      <c r="AU230" s="232"/>
      <c r="AV230" s="231"/>
      <c r="AW230" s="233"/>
      <c r="AX230" s="230"/>
      <c r="AY230" s="232"/>
      <c r="AZ230" s="231"/>
      <c r="BA230" s="233"/>
      <c r="BB230" s="230"/>
      <c r="BC230" s="232"/>
      <c r="BD230" s="231"/>
      <c r="BE230" s="233"/>
      <c r="BF230" s="265">
        <f t="shared" si="54"/>
        <v>48</v>
      </c>
      <c r="BG230" s="353" t="str">
        <f t="shared" si="57"/>
        <v>M05</v>
      </c>
      <c r="BH230" s="230"/>
      <c r="BI230" s="232"/>
      <c r="BJ230" s="231"/>
      <c r="BK230" s="233"/>
      <c r="BL230" s="230"/>
      <c r="BM230" s="232"/>
      <c r="BN230" s="231"/>
      <c r="BO230" s="233"/>
      <c r="BP230" s="230"/>
      <c r="BQ230" s="232"/>
      <c r="BR230" s="231"/>
      <c r="BS230" s="233"/>
      <c r="BT230" s="230"/>
      <c r="BU230" s="232"/>
      <c r="BV230" s="231"/>
      <c r="BW230" s="233"/>
      <c r="BX230" s="230"/>
      <c r="BY230" s="232"/>
      <c r="BZ230" s="231"/>
      <c r="CA230" s="233"/>
      <c r="CB230" s="230"/>
      <c r="CC230" s="232"/>
      <c r="CD230" s="231"/>
      <c r="CE230" s="233"/>
      <c r="CF230" s="230"/>
      <c r="CG230" s="232"/>
      <c r="CH230" s="231"/>
      <c r="CI230" s="233"/>
      <c r="CJ230" s="230"/>
      <c r="CK230" s="232"/>
      <c r="CL230" s="231"/>
      <c r="CM230" s="233"/>
      <c r="CN230" s="230"/>
      <c r="CO230" s="232"/>
      <c r="CP230" s="231"/>
      <c r="CQ230" s="233"/>
      <c r="CR230" s="230"/>
      <c r="CS230" s="232"/>
      <c r="CT230" s="231"/>
      <c r="CU230" s="233"/>
      <c r="CV230" s="230"/>
      <c r="CW230" s="232"/>
      <c r="CX230" s="231"/>
      <c r="CY230" s="233"/>
      <c r="CZ230" s="230"/>
      <c r="DA230" s="232"/>
      <c r="DB230" s="231"/>
      <c r="DC230" s="233"/>
      <c r="DD230" s="230"/>
      <c r="DE230" s="232"/>
      <c r="DF230" s="231"/>
      <c r="DG230" s="233"/>
      <c r="DH230" s="230"/>
      <c r="DI230" s="232"/>
      <c r="DJ230" s="231"/>
      <c r="DK230" s="233"/>
      <c r="DL230" s="230"/>
      <c r="DM230" s="232"/>
      <c r="DN230" s="231"/>
      <c r="DO230" s="233"/>
      <c r="DP230" s="230"/>
      <c r="DQ230" s="232"/>
      <c r="DR230" s="231"/>
      <c r="DS230" s="233"/>
      <c r="DT230" s="230"/>
      <c r="DU230" s="232"/>
      <c r="DV230" s="231"/>
      <c r="DW230" s="233"/>
      <c r="DX230" s="230"/>
      <c r="DY230" s="232"/>
      <c r="DZ230" s="231"/>
      <c r="EA230" s="233"/>
      <c r="EB230" s="230"/>
      <c r="EC230" s="232"/>
      <c r="ED230" s="231"/>
      <c r="EE230" s="233"/>
      <c r="EF230" s="230"/>
      <c r="EG230" s="232"/>
      <c r="EH230" s="231"/>
      <c r="EI230" s="233"/>
      <c r="EJ230" s="230"/>
      <c r="EK230" s="232"/>
      <c r="EL230" s="231"/>
      <c r="EM230" s="233"/>
      <c r="EN230" s="230"/>
      <c r="EO230" s="232"/>
      <c r="EP230" s="231"/>
      <c r="EQ230" s="233"/>
      <c r="ER230" s="230"/>
      <c r="ES230" s="232"/>
      <c r="ET230" s="231"/>
      <c r="EU230" s="233"/>
      <c r="EV230" s="230"/>
      <c r="EW230" s="232"/>
      <c r="EX230" s="231"/>
      <c r="EY230" s="233"/>
      <c r="EZ230" s="230"/>
      <c r="FA230" s="232"/>
      <c r="FB230" s="231"/>
      <c r="FC230" s="233"/>
      <c r="FD230" s="230"/>
      <c r="FE230" s="232"/>
      <c r="FF230" s="231"/>
      <c r="FG230" s="233"/>
      <c r="FH230" s="230"/>
      <c r="FI230" s="232"/>
      <c r="FJ230" s="231"/>
      <c r="FK230" s="233"/>
      <c r="FL230" s="230"/>
      <c r="FM230" s="232"/>
      <c r="FN230" s="231"/>
      <c r="FO230" s="233"/>
      <c r="FP230" s="230"/>
      <c r="FQ230" s="232"/>
      <c r="FR230" s="231"/>
      <c r="FS230" s="233"/>
      <c r="FT230" s="230"/>
      <c r="FU230" s="232"/>
      <c r="FV230" s="231"/>
      <c r="FW230" s="233"/>
      <c r="FX230" s="230"/>
      <c r="FY230" s="232"/>
      <c r="FZ230" s="231"/>
      <c r="GA230" s="233"/>
      <c r="GB230" s="230"/>
      <c r="GC230" s="232"/>
      <c r="GD230" s="231"/>
      <c r="GE230" s="233"/>
      <c r="GF230" s="230"/>
      <c r="GG230" s="232"/>
      <c r="GH230" s="231"/>
      <c r="GI230" s="233"/>
      <c r="GJ230" s="230"/>
      <c r="GK230" s="232"/>
      <c r="GL230" s="231"/>
      <c r="GM230" s="233"/>
      <c r="GN230" s="230"/>
      <c r="GO230" s="232"/>
      <c r="GP230" s="231"/>
      <c r="GQ230" s="233"/>
      <c r="GR230" s="230"/>
      <c r="GS230" s="232"/>
      <c r="GT230" s="231"/>
      <c r="GU230" s="233"/>
      <c r="GV230" s="230"/>
      <c r="GW230" s="232"/>
      <c r="GX230" s="231"/>
      <c r="GY230" s="233"/>
      <c r="GZ230" s="230"/>
      <c r="HA230" s="232"/>
      <c r="HB230" s="231"/>
      <c r="HC230" s="233"/>
      <c r="HD230" s="230"/>
      <c r="HE230" s="232"/>
      <c r="HF230" s="231"/>
      <c r="HG230" s="233"/>
      <c r="HH230" s="230"/>
      <c r="HI230" s="232"/>
      <c r="HJ230" s="231"/>
      <c r="HK230" s="233"/>
      <c r="HL230" s="230"/>
      <c r="HM230" s="232"/>
      <c r="HN230" s="231"/>
      <c r="HO230" s="233"/>
      <c r="HP230" s="230"/>
      <c r="HQ230" s="232"/>
      <c r="HR230" s="231"/>
      <c r="HS230" s="233"/>
      <c r="HT230" s="230"/>
      <c r="HU230" s="232"/>
      <c r="HV230" s="231"/>
      <c r="HW230" s="233"/>
      <c r="HX230" s="230"/>
      <c r="HY230" s="232"/>
      <c r="HZ230" s="231"/>
      <c r="IA230" s="233"/>
      <c r="IB230" s="230"/>
      <c r="IC230" s="232"/>
      <c r="ID230" s="231"/>
      <c r="IE230" s="233"/>
      <c r="IG230" s="708"/>
      <c r="IH230" s="705"/>
      <c r="II230" s="706"/>
      <c r="IK230" s="574" t="str">
        <f t="shared" si="55"/>
        <v/>
      </c>
      <c r="IL230" s="229" t="str">
        <f t="shared" si="51"/>
        <v/>
      </c>
      <c r="IM230" s="418" t="str">
        <f t="shared" si="52"/>
        <v/>
      </c>
      <c r="IN230" s="418" t="str">
        <f t="shared" si="53"/>
        <v/>
      </c>
    </row>
    <row r="231" spans="1:248" s="229" customFormat="1" ht="15.75" thickBot="1">
      <c r="A231" s="148" t="s">
        <v>119</v>
      </c>
      <c r="B231" s="240" t="s">
        <v>168</v>
      </c>
      <c r="C231" s="235">
        <v>1937</v>
      </c>
      <c r="D231" s="236">
        <f t="shared" si="58"/>
        <v>80</v>
      </c>
      <c r="E231" s="352" t="str">
        <f t="shared" si="56"/>
        <v>M12</v>
      </c>
      <c r="F231" s="237"/>
      <c r="G231" s="238"/>
      <c r="H231" s="236"/>
      <c r="I231" s="239"/>
      <c r="J231" s="237"/>
      <c r="K231" s="238"/>
      <c r="L231" s="236"/>
      <c r="M231" s="239"/>
      <c r="N231" s="237"/>
      <c r="O231" s="238"/>
      <c r="P231" s="236"/>
      <c r="Q231" s="239"/>
      <c r="R231" s="237"/>
      <c r="S231" s="238"/>
      <c r="T231" s="236"/>
      <c r="U231" s="239"/>
      <c r="V231" s="237"/>
      <c r="W231" s="238"/>
      <c r="X231" s="236"/>
      <c r="Y231" s="239"/>
      <c r="Z231" s="237"/>
      <c r="AA231" s="238"/>
      <c r="AB231" s="236"/>
      <c r="AC231" s="239"/>
      <c r="AD231" s="237" t="s">
        <v>365</v>
      </c>
      <c r="AE231" s="238" t="s">
        <v>720</v>
      </c>
      <c r="AF231" s="236" t="s">
        <v>570</v>
      </c>
      <c r="AG231" s="239">
        <v>1169</v>
      </c>
      <c r="AH231" s="237"/>
      <c r="AI231" s="238"/>
      <c r="AJ231" s="236"/>
      <c r="AK231" s="239"/>
      <c r="AL231" s="237"/>
      <c r="AM231" s="238"/>
      <c r="AN231" s="236"/>
      <c r="AO231" s="239"/>
      <c r="AP231" s="237"/>
      <c r="AQ231" s="238"/>
      <c r="AR231" s="236"/>
      <c r="AS231" s="239"/>
      <c r="AT231" s="237"/>
      <c r="AU231" s="238"/>
      <c r="AV231" s="236"/>
      <c r="AW231" s="239"/>
      <c r="AX231" s="237"/>
      <c r="AY231" s="238"/>
      <c r="AZ231" s="236"/>
      <c r="BA231" s="239"/>
      <c r="BB231" s="237"/>
      <c r="BC231" s="238"/>
      <c r="BD231" s="236"/>
      <c r="BE231" s="239"/>
      <c r="BF231" s="240">
        <f t="shared" si="54"/>
        <v>81</v>
      </c>
      <c r="BG231" s="352" t="str">
        <f t="shared" si="57"/>
        <v>M12</v>
      </c>
      <c r="BH231" s="237" t="s">
        <v>362</v>
      </c>
      <c r="BI231" s="238" t="s">
        <v>863</v>
      </c>
      <c r="BJ231" s="236" t="s">
        <v>570</v>
      </c>
      <c r="BK231" s="239">
        <v>946</v>
      </c>
      <c r="BL231" s="237"/>
      <c r="BM231" s="238"/>
      <c r="BN231" s="236"/>
      <c r="BO231" s="239"/>
      <c r="BP231" s="237"/>
      <c r="BQ231" s="238"/>
      <c r="BR231" s="236"/>
      <c r="BS231" s="239"/>
      <c r="BT231" s="237" t="s">
        <v>366</v>
      </c>
      <c r="BU231" s="238" t="s">
        <v>911</v>
      </c>
      <c r="BV231" s="236" t="s">
        <v>570</v>
      </c>
      <c r="BW231" s="239">
        <v>1190</v>
      </c>
      <c r="BX231" s="237" t="s">
        <v>366</v>
      </c>
      <c r="BY231" s="238" t="s">
        <v>937</v>
      </c>
      <c r="BZ231" s="236" t="s">
        <v>570</v>
      </c>
      <c r="CA231" s="239">
        <v>1223</v>
      </c>
      <c r="CB231" s="237"/>
      <c r="CC231" s="238"/>
      <c r="CD231" s="236"/>
      <c r="CE231" s="239"/>
      <c r="CF231" s="237"/>
      <c r="CG231" s="238"/>
      <c r="CH231" s="236"/>
      <c r="CI231" s="239"/>
      <c r="CJ231" s="237" t="s">
        <v>363</v>
      </c>
      <c r="CK231" s="238" t="s">
        <v>979</v>
      </c>
      <c r="CL231" s="236" t="s">
        <v>570</v>
      </c>
      <c r="CM231" s="239">
        <v>895</v>
      </c>
      <c r="CN231" s="237"/>
      <c r="CO231" s="238"/>
      <c r="CP231" s="236"/>
      <c r="CQ231" s="239"/>
      <c r="CR231" s="237"/>
      <c r="CS231" s="238"/>
      <c r="CT231" s="236"/>
      <c r="CU231" s="239"/>
      <c r="CV231" s="237"/>
      <c r="CW231" s="238"/>
      <c r="CX231" s="236"/>
      <c r="CY231" s="239"/>
      <c r="CZ231" s="237"/>
      <c r="DA231" s="238"/>
      <c r="DB231" s="236"/>
      <c r="DC231" s="239"/>
      <c r="DD231" s="237"/>
      <c r="DE231" s="238"/>
      <c r="DF231" s="236"/>
      <c r="DG231" s="239"/>
      <c r="DH231" s="237"/>
      <c r="DI231" s="238"/>
      <c r="DJ231" s="236"/>
      <c r="DK231" s="239"/>
      <c r="DL231" s="237"/>
      <c r="DM231" s="238"/>
      <c r="DN231" s="236"/>
      <c r="DO231" s="239"/>
      <c r="DP231" s="237" t="s">
        <v>362</v>
      </c>
      <c r="DQ231" s="238" t="s">
        <v>1142</v>
      </c>
      <c r="DR231" s="236" t="s">
        <v>447</v>
      </c>
      <c r="DS231" s="239">
        <v>925</v>
      </c>
      <c r="DT231" s="237"/>
      <c r="DU231" s="238"/>
      <c r="DV231" s="236"/>
      <c r="DW231" s="239"/>
      <c r="DX231" s="237"/>
      <c r="DY231" s="238"/>
      <c r="DZ231" s="236"/>
      <c r="EA231" s="239"/>
      <c r="EB231" s="237"/>
      <c r="EC231" s="238"/>
      <c r="ED231" s="236"/>
      <c r="EE231" s="239"/>
      <c r="EF231" s="237"/>
      <c r="EG231" s="238"/>
      <c r="EH231" s="236"/>
      <c r="EI231" s="239"/>
      <c r="EJ231" s="237"/>
      <c r="EK231" s="238"/>
      <c r="EL231" s="236"/>
      <c r="EM231" s="239"/>
      <c r="EN231" s="237"/>
      <c r="EO231" s="238"/>
      <c r="EP231" s="236"/>
      <c r="EQ231" s="239"/>
      <c r="ER231" s="237"/>
      <c r="ES231" s="238"/>
      <c r="ET231" s="236"/>
      <c r="EU231" s="239"/>
      <c r="EV231" s="237"/>
      <c r="EW231" s="238"/>
      <c r="EX231" s="236"/>
      <c r="EY231" s="239"/>
      <c r="EZ231" s="237"/>
      <c r="FA231" s="238"/>
      <c r="FB231" s="236"/>
      <c r="FC231" s="239"/>
      <c r="FD231" s="237"/>
      <c r="FE231" s="238"/>
      <c r="FF231" s="236"/>
      <c r="FG231" s="239"/>
      <c r="FH231" s="237"/>
      <c r="FI231" s="238"/>
      <c r="FJ231" s="236"/>
      <c r="FK231" s="239"/>
      <c r="FL231" s="237"/>
      <c r="FM231" s="238"/>
      <c r="FN231" s="236"/>
      <c r="FO231" s="239"/>
      <c r="FP231" s="237"/>
      <c r="FQ231" s="238"/>
      <c r="FR231" s="236"/>
      <c r="FS231" s="239"/>
      <c r="FT231" s="237"/>
      <c r="FU231" s="238"/>
      <c r="FV231" s="236"/>
      <c r="FW231" s="239"/>
      <c r="FX231" s="237"/>
      <c r="FY231" s="238"/>
      <c r="FZ231" s="236"/>
      <c r="GA231" s="239"/>
      <c r="GB231" s="237"/>
      <c r="GC231" s="238"/>
      <c r="GD231" s="236"/>
      <c r="GE231" s="239"/>
      <c r="GF231" s="237"/>
      <c r="GG231" s="238"/>
      <c r="GH231" s="236"/>
      <c r="GI231" s="239"/>
      <c r="GJ231" s="237"/>
      <c r="GK231" s="238"/>
      <c r="GL231" s="236"/>
      <c r="GM231" s="239"/>
      <c r="GN231" s="237"/>
      <c r="GO231" s="238"/>
      <c r="GP231" s="236"/>
      <c r="GQ231" s="239"/>
      <c r="GR231" s="237"/>
      <c r="GS231" s="238"/>
      <c r="GT231" s="236"/>
      <c r="GU231" s="239"/>
      <c r="GV231" s="237"/>
      <c r="GW231" s="238"/>
      <c r="GX231" s="236"/>
      <c r="GY231" s="239"/>
      <c r="GZ231" s="237"/>
      <c r="HA231" s="238"/>
      <c r="HB231" s="236"/>
      <c r="HC231" s="239"/>
      <c r="HD231" s="237"/>
      <c r="HE231" s="238"/>
      <c r="HF231" s="236"/>
      <c r="HG231" s="239"/>
      <c r="HH231" s="237"/>
      <c r="HI231" s="238"/>
      <c r="HJ231" s="236"/>
      <c r="HK231" s="239"/>
      <c r="HL231" s="237"/>
      <c r="HM231" s="238"/>
      <c r="HN231" s="236"/>
      <c r="HO231" s="239"/>
      <c r="HP231" s="237"/>
      <c r="HQ231" s="238"/>
      <c r="HR231" s="236"/>
      <c r="HS231" s="239"/>
      <c r="HT231" s="237"/>
      <c r="HU231" s="238"/>
      <c r="HV231" s="236"/>
      <c r="HW231" s="239"/>
      <c r="HX231" s="237"/>
      <c r="HY231" s="238"/>
      <c r="HZ231" s="236"/>
      <c r="IA231" s="239"/>
      <c r="IB231" s="237"/>
      <c r="IC231" s="238"/>
      <c r="ID231" s="236"/>
      <c r="IE231" s="239"/>
      <c r="IG231" s="708" t="str">
        <f>IF(ISERROR(VLOOKUP(MAX(IK231:IK235),IK231:IN235,4,FALSE)),"",VLOOKUP(MAX(IK231:IK235),IK231:IN235,4,FALSE))</f>
        <v>100m BRA</v>
      </c>
      <c r="IH231" s="705" t="str">
        <f>IF(ISERROR(VLOOKUP(MAX(IK231:IK235),IK231:IN235,3,FALSE)),"",VLOOKUP(MAX(IK231:IK235),IK231:IN235,3,FALSE))</f>
        <v>1'46"48</v>
      </c>
      <c r="II231" s="706">
        <f>IF(MAX(IK231:IK235)=0,"",MAX(IK231:IK235))</f>
        <v>1237</v>
      </c>
      <c r="IK231" s="574">
        <f t="shared" si="55"/>
        <v>1223</v>
      </c>
      <c r="IL231" s="229">
        <f t="shared" si="51"/>
        <v>74</v>
      </c>
      <c r="IM231" s="224" t="str">
        <f t="shared" si="52"/>
        <v>1'47"35</v>
      </c>
      <c r="IN231" s="224" t="str">
        <f t="shared" si="53"/>
        <v>100m BRA</v>
      </c>
    </row>
    <row r="232" spans="1:248" s="229" customFormat="1" ht="15.75" thickBot="1">
      <c r="A232" s="145" t="s">
        <v>119</v>
      </c>
      <c r="B232" s="266" t="s">
        <v>168</v>
      </c>
      <c r="C232" s="133">
        <v>1937</v>
      </c>
      <c r="D232" s="134">
        <f t="shared" si="58"/>
        <v>80</v>
      </c>
      <c r="E232" s="354" t="str">
        <f t="shared" si="56"/>
        <v>M12</v>
      </c>
      <c r="F232" s="225"/>
      <c r="G232" s="226"/>
      <c r="H232" s="571"/>
      <c r="I232" s="227"/>
      <c r="J232" s="225"/>
      <c r="K232" s="226"/>
      <c r="L232" s="571"/>
      <c r="M232" s="227"/>
      <c r="N232" s="225"/>
      <c r="O232" s="226"/>
      <c r="P232" s="571"/>
      <c r="Q232" s="227"/>
      <c r="R232" s="225"/>
      <c r="S232" s="226"/>
      <c r="T232" s="571"/>
      <c r="U232" s="227"/>
      <c r="V232" s="225"/>
      <c r="W232" s="226"/>
      <c r="X232" s="571"/>
      <c r="Y232" s="227"/>
      <c r="Z232" s="225"/>
      <c r="AA232" s="226"/>
      <c r="AB232" s="571"/>
      <c r="AC232" s="227"/>
      <c r="AD232" s="225"/>
      <c r="AE232" s="226"/>
      <c r="AF232" s="571"/>
      <c r="AG232" s="227"/>
      <c r="AH232" s="225"/>
      <c r="AI232" s="226"/>
      <c r="AJ232" s="571"/>
      <c r="AK232" s="227"/>
      <c r="AL232" s="225"/>
      <c r="AM232" s="226"/>
      <c r="AN232" s="571"/>
      <c r="AO232" s="227"/>
      <c r="AP232" s="225"/>
      <c r="AQ232" s="226"/>
      <c r="AR232" s="571"/>
      <c r="AS232" s="227"/>
      <c r="AT232" s="225"/>
      <c r="AU232" s="226"/>
      <c r="AV232" s="571"/>
      <c r="AW232" s="227"/>
      <c r="AX232" s="225"/>
      <c r="AY232" s="226"/>
      <c r="AZ232" s="571"/>
      <c r="BA232" s="227"/>
      <c r="BB232" s="225"/>
      <c r="BC232" s="226"/>
      <c r="BD232" s="571"/>
      <c r="BE232" s="227"/>
      <c r="BF232" s="266">
        <f t="shared" si="54"/>
        <v>81</v>
      </c>
      <c r="BG232" s="354" t="str">
        <f t="shared" si="57"/>
        <v>M12</v>
      </c>
      <c r="BH232" s="225" t="s">
        <v>82</v>
      </c>
      <c r="BI232" s="226" t="s">
        <v>864</v>
      </c>
      <c r="BJ232" s="571" t="s">
        <v>570</v>
      </c>
      <c r="BK232" s="227">
        <v>887</v>
      </c>
      <c r="BL232" s="225"/>
      <c r="BM232" s="226"/>
      <c r="BN232" s="571"/>
      <c r="BO232" s="227"/>
      <c r="BP232" s="225"/>
      <c r="BQ232" s="226"/>
      <c r="BR232" s="571"/>
      <c r="BS232" s="227"/>
      <c r="BT232" s="225" t="s">
        <v>367</v>
      </c>
      <c r="BU232" s="226" t="s">
        <v>912</v>
      </c>
      <c r="BV232" s="571" t="s">
        <v>570</v>
      </c>
      <c r="BW232" s="227">
        <v>1138</v>
      </c>
      <c r="BX232" s="225"/>
      <c r="BY232" s="226"/>
      <c r="BZ232" s="571"/>
      <c r="CA232" s="227"/>
      <c r="CB232" s="225"/>
      <c r="CC232" s="226"/>
      <c r="CD232" s="571"/>
      <c r="CE232" s="227"/>
      <c r="CF232" s="225"/>
      <c r="CG232" s="226"/>
      <c r="CH232" s="571"/>
      <c r="CI232" s="227"/>
      <c r="CJ232" s="225" t="s">
        <v>366</v>
      </c>
      <c r="CK232" s="226" t="s">
        <v>980</v>
      </c>
      <c r="CL232" s="571" t="s">
        <v>570</v>
      </c>
      <c r="CM232" s="227">
        <v>1197</v>
      </c>
      <c r="CN232" s="225"/>
      <c r="CO232" s="226"/>
      <c r="CP232" s="571"/>
      <c r="CQ232" s="227"/>
      <c r="CR232" s="225"/>
      <c r="CS232" s="226"/>
      <c r="CT232" s="571"/>
      <c r="CU232" s="227"/>
      <c r="CV232" s="225"/>
      <c r="CW232" s="226"/>
      <c r="CX232" s="571"/>
      <c r="CY232" s="227"/>
      <c r="CZ232" s="225"/>
      <c r="DA232" s="226"/>
      <c r="DB232" s="571"/>
      <c r="DC232" s="227"/>
      <c r="DD232" s="225"/>
      <c r="DE232" s="226"/>
      <c r="DF232" s="571"/>
      <c r="DG232" s="227"/>
      <c r="DH232" s="225"/>
      <c r="DI232" s="226"/>
      <c r="DJ232" s="571"/>
      <c r="DK232" s="227"/>
      <c r="DL232" s="225"/>
      <c r="DM232" s="226"/>
      <c r="DN232" s="571"/>
      <c r="DO232" s="227"/>
      <c r="DP232" s="225" t="s">
        <v>365</v>
      </c>
      <c r="DQ232" s="226" t="s">
        <v>1143</v>
      </c>
      <c r="DR232" s="571" t="s">
        <v>570</v>
      </c>
      <c r="DS232" s="227">
        <v>1176</v>
      </c>
      <c r="DT232" s="225"/>
      <c r="DU232" s="226"/>
      <c r="DV232" s="571"/>
      <c r="DW232" s="227"/>
      <c r="DX232" s="225"/>
      <c r="DY232" s="226"/>
      <c r="DZ232" s="571"/>
      <c r="EA232" s="227"/>
      <c r="EB232" s="225"/>
      <c r="EC232" s="226"/>
      <c r="ED232" s="571"/>
      <c r="EE232" s="227"/>
      <c r="EF232" s="225"/>
      <c r="EG232" s="226"/>
      <c r="EH232" s="571"/>
      <c r="EI232" s="227"/>
      <c r="EJ232" s="225"/>
      <c r="EK232" s="226"/>
      <c r="EL232" s="571"/>
      <c r="EM232" s="227"/>
      <c r="EN232" s="225"/>
      <c r="EO232" s="226"/>
      <c r="EP232" s="571"/>
      <c r="EQ232" s="227"/>
      <c r="ER232" s="225"/>
      <c r="ES232" s="226"/>
      <c r="ET232" s="571"/>
      <c r="EU232" s="227"/>
      <c r="EV232" s="225"/>
      <c r="EW232" s="226"/>
      <c r="EX232" s="571"/>
      <c r="EY232" s="227"/>
      <c r="EZ232" s="225"/>
      <c r="FA232" s="226"/>
      <c r="FB232" s="571"/>
      <c r="FC232" s="227"/>
      <c r="FD232" s="225"/>
      <c r="FE232" s="226"/>
      <c r="FF232" s="571"/>
      <c r="FG232" s="227"/>
      <c r="FH232" s="225"/>
      <c r="FI232" s="226"/>
      <c r="FJ232" s="571"/>
      <c r="FK232" s="227"/>
      <c r="FL232" s="225"/>
      <c r="FM232" s="226"/>
      <c r="FN232" s="571"/>
      <c r="FO232" s="227"/>
      <c r="FP232" s="225"/>
      <c r="FQ232" s="226"/>
      <c r="FR232" s="571"/>
      <c r="FS232" s="227"/>
      <c r="FT232" s="225"/>
      <c r="FU232" s="226"/>
      <c r="FV232" s="571"/>
      <c r="FW232" s="227"/>
      <c r="FX232" s="225"/>
      <c r="FY232" s="226"/>
      <c r="FZ232" s="571"/>
      <c r="GA232" s="227"/>
      <c r="GB232" s="225"/>
      <c r="GC232" s="226"/>
      <c r="GD232" s="571"/>
      <c r="GE232" s="227"/>
      <c r="GF232" s="225"/>
      <c r="GG232" s="226"/>
      <c r="GH232" s="571"/>
      <c r="GI232" s="227"/>
      <c r="GJ232" s="225"/>
      <c r="GK232" s="226"/>
      <c r="GL232" s="571"/>
      <c r="GM232" s="227"/>
      <c r="GN232" s="225"/>
      <c r="GO232" s="226"/>
      <c r="GP232" s="571"/>
      <c r="GQ232" s="227"/>
      <c r="GR232" s="225"/>
      <c r="GS232" s="226"/>
      <c r="GT232" s="571"/>
      <c r="GU232" s="227"/>
      <c r="GV232" s="225"/>
      <c r="GW232" s="226"/>
      <c r="GX232" s="571"/>
      <c r="GY232" s="227"/>
      <c r="GZ232" s="225"/>
      <c r="HA232" s="226"/>
      <c r="HB232" s="571"/>
      <c r="HC232" s="227"/>
      <c r="HD232" s="225"/>
      <c r="HE232" s="226"/>
      <c r="HF232" s="571"/>
      <c r="HG232" s="227"/>
      <c r="HH232" s="225"/>
      <c r="HI232" s="226"/>
      <c r="HJ232" s="571"/>
      <c r="HK232" s="227"/>
      <c r="HL232" s="225"/>
      <c r="HM232" s="226"/>
      <c r="HN232" s="571"/>
      <c r="HO232" s="227"/>
      <c r="HP232" s="225"/>
      <c r="HQ232" s="226"/>
      <c r="HR232" s="571"/>
      <c r="HS232" s="227"/>
      <c r="HT232" s="225"/>
      <c r="HU232" s="226"/>
      <c r="HV232" s="332"/>
      <c r="HW232" s="227"/>
      <c r="HX232" s="225"/>
      <c r="HY232" s="226"/>
      <c r="HZ232" s="332"/>
      <c r="IA232" s="227"/>
      <c r="IB232" s="225"/>
      <c r="IC232" s="226"/>
      <c r="ID232" s="340"/>
      <c r="IE232" s="227"/>
      <c r="IG232" s="708"/>
      <c r="IH232" s="705"/>
      <c r="II232" s="706"/>
      <c r="IK232" s="574">
        <f t="shared" si="55"/>
        <v>1197</v>
      </c>
      <c r="IL232" s="229">
        <f t="shared" si="51"/>
        <v>86</v>
      </c>
      <c r="IM232" s="294" t="str">
        <f t="shared" si="52"/>
        <v>1'48"95</v>
      </c>
      <c r="IN232" s="294" t="str">
        <f t="shared" si="53"/>
        <v>100m BRA</v>
      </c>
    </row>
    <row r="233" spans="1:248" s="229" customFormat="1" ht="15.75" thickBot="1">
      <c r="A233" s="145" t="s">
        <v>119</v>
      </c>
      <c r="B233" s="266" t="s">
        <v>168</v>
      </c>
      <c r="C233" s="133">
        <v>1937</v>
      </c>
      <c r="D233" s="134">
        <f t="shared" si="58"/>
        <v>80</v>
      </c>
      <c r="E233" s="354" t="str">
        <f t="shared" si="56"/>
        <v>M12</v>
      </c>
      <c r="F233" s="225"/>
      <c r="G233" s="226"/>
      <c r="H233" s="571"/>
      <c r="I233" s="227"/>
      <c r="J233" s="225"/>
      <c r="K233" s="226"/>
      <c r="L233" s="571"/>
      <c r="M233" s="227"/>
      <c r="N233" s="225"/>
      <c r="O233" s="226"/>
      <c r="P233" s="571"/>
      <c r="Q233" s="227"/>
      <c r="R233" s="225"/>
      <c r="S233" s="226"/>
      <c r="T233" s="571"/>
      <c r="U233" s="227"/>
      <c r="V233" s="225"/>
      <c r="W233" s="226"/>
      <c r="X233" s="571"/>
      <c r="Y233" s="227"/>
      <c r="Z233" s="225"/>
      <c r="AA233" s="226"/>
      <c r="AB233" s="571"/>
      <c r="AC233" s="227"/>
      <c r="AD233" s="225"/>
      <c r="AE233" s="226"/>
      <c r="AF233" s="571"/>
      <c r="AG233" s="227"/>
      <c r="AH233" s="225"/>
      <c r="AI233" s="226"/>
      <c r="AJ233" s="571"/>
      <c r="AK233" s="227"/>
      <c r="AL233" s="225"/>
      <c r="AM233" s="226"/>
      <c r="AN233" s="571"/>
      <c r="AO233" s="227"/>
      <c r="AP233" s="225"/>
      <c r="AQ233" s="226"/>
      <c r="AR233" s="571"/>
      <c r="AS233" s="227"/>
      <c r="AT233" s="225"/>
      <c r="AU233" s="226"/>
      <c r="AV233" s="571"/>
      <c r="AW233" s="227"/>
      <c r="AX233" s="225"/>
      <c r="AY233" s="226"/>
      <c r="AZ233" s="571"/>
      <c r="BA233" s="227"/>
      <c r="BB233" s="225"/>
      <c r="BC233" s="226"/>
      <c r="BD233" s="571"/>
      <c r="BE233" s="227"/>
      <c r="BF233" s="266">
        <f t="shared" si="54"/>
        <v>81</v>
      </c>
      <c r="BG233" s="354" t="str">
        <f t="shared" si="57"/>
        <v>M12</v>
      </c>
      <c r="BH233" s="225" t="s">
        <v>365</v>
      </c>
      <c r="BI233" s="226" t="s">
        <v>865</v>
      </c>
      <c r="BJ233" s="571" t="s">
        <v>570</v>
      </c>
      <c r="BK233" s="227">
        <v>1185</v>
      </c>
      <c r="BL233" s="225"/>
      <c r="BM233" s="226"/>
      <c r="BN233" s="571"/>
      <c r="BO233" s="227"/>
      <c r="BP233" s="225"/>
      <c r="BQ233" s="226"/>
      <c r="BR233" s="571"/>
      <c r="BS233" s="227"/>
      <c r="BT233" s="225" t="s">
        <v>369</v>
      </c>
      <c r="BU233" s="226" t="s">
        <v>913</v>
      </c>
      <c r="BV233" s="571" t="s">
        <v>570</v>
      </c>
      <c r="BW233" s="227">
        <v>892</v>
      </c>
      <c r="BX233" s="225"/>
      <c r="BY233" s="226"/>
      <c r="BZ233" s="571"/>
      <c r="CA233" s="227"/>
      <c r="CB233" s="225"/>
      <c r="CC233" s="226"/>
      <c r="CD233" s="571"/>
      <c r="CE233" s="227"/>
      <c r="CF233" s="225"/>
      <c r="CG233" s="226"/>
      <c r="CH233" s="571"/>
      <c r="CI233" s="227"/>
      <c r="CJ233" s="225"/>
      <c r="CK233" s="226"/>
      <c r="CL233" s="571"/>
      <c r="CM233" s="227"/>
      <c r="CN233" s="225"/>
      <c r="CO233" s="226"/>
      <c r="CP233" s="571"/>
      <c r="CQ233" s="227"/>
      <c r="CR233" s="225"/>
      <c r="CS233" s="226"/>
      <c r="CT233" s="571"/>
      <c r="CU233" s="227"/>
      <c r="CV233" s="225"/>
      <c r="CW233" s="226"/>
      <c r="CX233" s="571"/>
      <c r="CY233" s="227"/>
      <c r="CZ233" s="225"/>
      <c r="DA233" s="226"/>
      <c r="DB233" s="571"/>
      <c r="DC233" s="227"/>
      <c r="DD233" s="225"/>
      <c r="DE233" s="226"/>
      <c r="DF233" s="571"/>
      <c r="DG233" s="227"/>
      <c r="DH233" s="225"/>
      <c r="DI233" s="226"/>
      <c r="DJ233" s="571"/>
      <c r="DK233" s="227"/>
      <c r="DL233" s="225"/>
      <c r="DM233" s="226"/>
      <c r="DN233" s="571"/>
      <c r="DO233" s="227"/>
      <c r="DP233" s="225" t="s">
        <v>366</v>
      </c>
      <c r="DQ233" s="226" t="s">
        <v>1144</v>
      </c>
      <c r="DR233" s="571" t="s">
        <v>447</v>
      </c>
      <c r="DS233" s="227">
        <v>1237</v>
      </c>
      <c r="DT233" s="225"/>
      <c r="DU233" s="226"/>
      <c r="DV233" s="571"/>
      <c r="DW233" s="227"/>
      <c r="DX233" s="225"/>
      <c r="DY233" s="226"/>
      <c r="DZ233" s="571"/>
      <c r="EA233" s="227"/>
      <c r="EB233" s="225"/>
      <c r="EC233" s="226"/>
      <c r="ED233" s="571"/>
      <c r="EE233" s="227"/>
      <c r="EF233" s="225"/>
      <c r="EG233" s="226"/>
      <c r="EH233" s="571"/>
      <c r="EI233" s="227"/>
      <c r="EJ233" s="225"/>
      <c r="EK233" s="226"/>
      <c r="EL233" s="571"/>
      <c r="EM233" s="227"/>
      <c r="EN233" s="225"/>
      <c r="EO233" s="226"/>
      <c r="EP233" s="571"/>
      <c r="EQ233" s="227"/>
      <c r="ER233" s="225"/>
      <c r="ES233" s="226"/>
      <c r="ET233" s="571"/>
      <c r="EU233" s="227"/>
      <c r="EV233" s="225"/>
      <c r="EW233" s="226"/>
      <c r="EX233" s="571"/>
      <c r="EY233" s="227"/>
      <c r="EZ233" s="225"/>
      <c r="FA233" s="226"/>
      <c r="FB233" s="571"/>
      <c r="FC233" s="227"/>
      <c r="FD233" s="225"/>
      <c r="FE233" s="226"/>
      <c r="FF233" s="571"/>
      <c r="FG233" s="227"/>
      <c r="FH233" s="225"/>
      <c r="FI233" s="226"/>
      <c r="FJ233" s="571"/>
      <c r="FK233" s="227"/>
      <c r="FL233" s="225"/>
      <c r="FM233" s="226"/>
      <c r="FN233" s="571"/>
      <c r="FO233" s="227"/>
      <c r="FP233" s="225"/>
      <c r="FQ233" s="226"/>
      <c r="FR233" s="571"/>
      <c r="FS233" s="227"/>
      <c r="FT233" s="225"/>
      <c r="FU233" s="226"/>
      <c r="FV233" s="571"/>
      <c r="FW233" s="227"/>
      <c r="FX233" s="225"/>
      <c r="FY233" s="226"/>
      <c r="FZ233" s="571"/>
      <c r="GA233" s="227"/>
      <c r="GB233" s="225"/>
      <c r="GC233" s="226"/>
      <c r="GD233" s="571"/>
      <c r="GE233" s="227"/>
      <c r="GF233" s="225"/>
      <c r="GG233" s="226"/>
      <c r="GH233" s="571"/>
      <c r="GI233" s="227"/>
      <c r="GJ233" s="225"/>
      <c r="GK233" s="226"/>
      <c r="GL233" s="571"/>
      <c r="GM233" s="227"/>
      <c r="GN233" s="225"/>
      <c r="GO233" s="226"/>
      <c r="GP233" s="571"/>
      <c r="GQ233" s="227"/>
      <c r="GR233" s="225"/>
      <c r="GS233" s="226"/>
      <c r="GT233" s="571"/>
      <c r="GU233" s="227"/>
      <c r="GV233" s="225"/>
      <c r="GW233" s="226"/>
      <c r="GX233" s="571"/>
      <c r="GY233" s="227"/>
      <c r="GZ233" s="225"/>
      <c r="HA233" s="226"/>
      <c r="HB233" s="571"/>
      <c r="HC233" s="227"/>
      <c r="HD233" s="225"/>
      <c r="HE233" s="226"/>
      <c r="HF233" s="571"/>
      <c r="HG233" s="227"/>
      <c r="HH233" s="225"/>
      <c r="HI233" s="226"/>
      <c r="HJ233" s="571"/>
      <c r="HK233" s="227"/>
      <c r="HL233" s="225"/>
      <c r="HM233" s="226"/>
      <c r="HN233" s="571"/>
      <c r="HO233" s="227"/>
      <c r="HP233" s="225"/>
      <c r="HQ233" s="226"/>
      <c r="HR233" s="571"/>
      <c r="HS233" s="227"/>
      <c r="HT233" s="225"/>
      <c r="HU233" s="226"/>
      <c r="HV233" s="332"/>
      <c r="HW233" s="227"/>
      <c r="HX233" s="225"/>
      <c r="HY233" s="226"/>
      <c r="HZ233" s="332"/>
      <c r="IA233" s="227"/>
      <c r="IB233" s="225"/>
      <c r="IC233" s="226"/>
      <c r="ID233" s="340"/>
      <c r="IE233" s="227"/>
      <c r="IG233" s="708"/>
      <c r="IH233" s="705"/>
      <c r="II233" s="706"/>
      <c r="IK233" s="574">
        <f t="shared" si="55"/>
        <v>1237</v>
      </c>
      <c r="IL233" s="229">
        <f t="shared" si="51"/>
        <v>118</v>
      </c>
      <c r="IM233" s="294" t="str">
        <f t="shared" si="52"/>
        <v>1'46"48</v>
      </c>
      <c r="IN233" s="294" t="str">
        <f t="shared" si="53"/>
        <v>100m BRA</v>
      </c>
    </row>
    <row r="234" spans="1:248" s="229" customFormat="1" ht="15.75" thickBot="1">
      <c r="A234" s="145" t="s">
        <v>119</v>
      </c>
      <c r="B234" s="266" t="s">
        <v>168</v>
      </c>
      <c r="C234" s="133">
        <v>1937</v>
      </c>
      <c r="D234" s="134">
        <f t="shared" si="58"/>
        <v>80</v>
      </c>
      <c r="E234" s="354" t="str">
        <f t="shared" si="56"/>
        <v>M12</v>
      </c>
      <c r="F234" s="225"/>
      <c r="G234" s="226"/>
      <c r="H234" s="571"/>
      <c r="I234" s="227"/>
      <c r="J234" s="225"/>
      <c r="K234" s="226"/>
      <c r="L234" s="571"/>
      <c r="M234" s="227"/>
      <c r="N234" s="225"/>
      <c r="O234" s="226"/>
      <c r="P234" s="571"/>
      <c r="Q234" s="227"/>
      <c r="R234" s="225"/>
      <c r="S234" s="226"/>
      <c r="T234" s="571"/>
      <c r="U234" s="227"/>
      <c r="V234" s="225"/>
      <c r="W234" s="226"/>
      <c r="X234" s="571"/>
      <c r="Y234" s="227"/>
      <c r="Z234" s="225"/>
      <c r="AA234" s="226"/>
      <c r="AB234" s="571"/>
      <c r="AC234" s="227"/>
      <c r="AD234" s="225"/>
      <c r="AE234" s="226"/>
      <c r="AF234" s="571"/>
      <c r="AG234" s="227"/>
      <c r="AH234" s="225"/>
      <c r="AI234" s="226"/>
      <c r="AJ234" s="571"/>
      <c r="AK234" s="227"/>
      <c r="AL234" s="225"/>
      <c r="AM234" s="226"/>
      <c r="AN234" s="571"/>
      <c r="AO234" s="227"/>
      <c r="AP234" s="225"/>
      <c r="AQ234" s="226"/>
      <c r="AR234" s="571"/>
      <c r="AS234" s="227"/>
      <c r="AT234" s="225"/>
      <c r="AU234" s="226"/>
      <c r="AV234" s="571"/>
      <c r="AW234" s="227"/>
      <c r="AX234" s="225"/>
      <c r="AY234" s="226"/>
      <c r="AZ234" s="571"/>
      <c r="BA234" s="227"/>
      <c r="BB234" s="225"/>
      <c r="BC234" s="226"/>
      <c r="BD234" s="571"/>
      <c r="BE234" s="227"/>
      <c r="BF234" s="266">
        <f t="shared" si="54"/>
        <v>81</v>
      </c>
      <c r="BG234" s="354" t="str">
        <f t="shared" si="57"/>
        <v>M12</v>
      </c>
      <c r="BH234" s="225"/>
      <c r="BI234" s="226"/>
      <c r="BJ234" s="571"/>
      <c r="BK234" s="227"/>
      <c r="BL234" s="225"/>
      <c r="BM234" s="226"/>
      <c r="BN234" s="571"/>
      <c r="BO234" s="227"/>
      <c r="BP234" s="225"/>
      <c r="BQ234" s="226"/>
      <c r="BR234" s="571"/>
      <c r="BS234" s="227"/>
      <c r="BT234" s="225" t="s">
        <v>347</v>
      </c>
      <c r="BU234" s="226" t="s">
        <v>914</v>
      </c>
      <c r="BV234" s="571" t="s">
        <v>447</v>
      </c>
      <c r="BW234" s="227">
        <v>1038</v>
      </c>
      <c r="BX234" s="225"/>
      <c r="BY234" s="226"/>
      <c r="BZ234" s="571"/>
      <c r="CA234" s="227"/>
      <c r="CB234" s="225"/>
      <c r="CC234" s="226"/>
      <c r="CD234" s="571"/>
      <c r="CE234" s="227"/>
      <c r="CF234" s="225"/>
      <c r="CG234" s="226"/>
      <c r="CH234" s="571"/>
      <c r="CI234" s="227"/>
      <c r="CJ234" s="225"/>
      <c r="CK234" s="226"/>
      <c r="CL234" s="571"/>
      <c r="CM234" s="227"/>
      <c r="CN234" s="225"/>
      <c r="CO234" s="226"/>
      <c r="CP234" s="571"/>
      <c r="CQ234" s="227"/>
      <c r="CR234" s="225"/>
      <c r="CS234" s="226"/>
      <c r="CT234" s="571"/>
      <c r="CU234" s="227"/>
      <c r="CV234" s="225"/>
      <c r="CW234" s="226"/>
      <c r="CX234" s="571"/>
      <c r="CY234" s="227"/>
      <c r="CZ234" s="225"/>
      <c r="DA234" s="226"/>
      <c r="DB234" s="571"/>
      <c r="DC234" s="227"/>
      <c r="DD234" s="225"/>
      <c r="DE234" s="226"/>
      <c r="DF234" s="571"/>
      <c r="DG234" s="227"/>
      <c r="DH234" s="225"/>
      <c r="DI234" s="226"/>
      <c r="DJ234" s="571"/>
      <c r="DK234" s="227"/>
      <c r="DL234" s="225"/>
      <c r="DM234" s="226"/>
      <c r="DN234" s="571"/>
      <c r="DO234" s="227"/>
      <c r="DP234" s="225" t="s">
        <v>369</v>
      </c>
      <c r="DQ234" s="226" t="s">
        <v>1145</v>
      </c>
      <c r="DR234" s="571" t="s">
        <v>447</v>
      </c>
      <c r="DS234" s="227">
        <v>980</v>
      </c>
      <c r="DT234" s="225"/>
      <c r="DU234" s="226"/>
      <c r="DV234" s="571"/>
      <c r="DW234" s="227"/>
      <c r="DX234" s="225"/>
      <c r="DY234" s="226"/>
      <c r="DZ234" s="571"/>
      <c r="EA234" s="227"/>
      <c r="EB234" s="225"/>
      <c r="EC234" s="226"/>
      <c r="ED234" s="571"/>
      <c r="EE234" s="227"/>
      <c r="EF234" s="225"/>
      <c r="EG234" s="226"/>
      <c r="EH234" s="571"/>
      <c r="EI234" s="227"/>
      <c r="EJ234" s="225"/>
      <c r="EK234" s="226"/>
      <c r="EL234" s="571"/>
      <c r="EM234" s="227"/>
      <c r="EN234" s="225"/>
      <c r="EO234" s="226"/>
      <c r="EP234" s="571"/>
      <c r="EQ234" s="227"/>
      <c r="ER234" s="225"/>
      <c r="ES234" s="226"/>
      <c r="ET234" s="571"/>
      <c r="EU234" s="227"/>
      <c r="EV234" s="225"/>
      <c r="EW234" s="226"/>
      <c r="EX234" s="571"/>
      <c r="EY234" s="227"/>
      <c r="EZ234" s="225"/>
      <c r="FA234" s="226"/>
      <c r="FB234" s="571"/>
      <c r="FC234" s="227"/>
      <c r="FD234" s="225"/>
      <c r="FE234" s="226"/>
      <c r="FF234" s="571"/>
      <c r="FG234" s="227"/>
      <c r="FH234" s="225"/>
      <c r="FI234" s="226"/>
      <c r="FJ234" s="571"/>
      <c r="FK234" s="227"/>
      <c r="FL234" s="225"/>
      <c r="FM234" s="226"/>
      <c r="FN234" s="571"/>
      <c r="FO234" s="227"/>
      <c r="FP234" s="225"/>
      <c r="FQ234" s="226"/>
      <c r="FR234" s="571"/>
      <c r="FS234" s="227"/>
      <c r="FT234" s="225"/>
      <c r="FU234" s="226"/>
      <c r="FV234" s="571"/>
      <c r="FW234" s="227"/>
      <c r="FX234" s="225"/>
      <c r="FY234" s="226"/>
      <c r="FZ234" s="571"/>
      <c r="GA234" s="227"/>
      <c r="GB234" s="225"/>
      <c r="GC234" s="226"/>
      <c r="GD234" s="571"/>
      <c r="GE234" s="227"/>
      <c r="GF234" s="225"/>
      <c r="GG234" s="226"/>
      <c r="GH234" s="571"/>
      <c r="GI234" s="227"/>
      <c r="GJ234" s="225"/>
      <c r="GK234" s="226"/>
      <c r="GL234" s="571"/>
      <c r="GM234" s="227"/>
      <c r="GN234" s="225"/>
      <c r="GO234" s="226"/>
      <c r="GP234" s="571"/>
      <c r="GQ234" s="227"/>
      <c r="GR234" s="225"/>
      <c r="GS234" s="226"/>
      <c r="GT234" s="571"/>
      <c r="GU234" s="227"/>
      <c r="GV234" s="225"/>
      <c r="GW234" s="226"/>
      <c r="GX234" s="571"/>
      <c r="GY234" s="227"/>
      <c r="GZ234" s="225"/>
      <c r="HA234" s="226"/>
      <c r="HB234" s="571"/>
      <c r="HC234" s="227"/>
      <c r="HD234" s="225"/>
      <c r="HE234" s="226"/>
      <c r="HF234" s="571"/>
      <c r="HG234" s="227"/>
      <c r="HH234" s="225"/>
      <c r="HI234" s="226"/>
      <c r="HJ234" s="571"/>
      <c r="HK234" s="227"/>
      <c r="HL234" s="225"/>
      <c r="HM234" s="226"/>
      <c r="HN234" s="571"/>
      <c r="HO234" s="227"/>
      <c r="HP234" s="225"/>
      <c r="HQ234" s="226"/>
      <c r="HR234" s="571"/>
      <c r="HS234" s="227"/>
      <c r="HT234" s="225"/>
      <c r="HU234" s="226"/>
      <c r="HV234" s="332"/>
      <c r="HW234" s="227"/>
      <c r="HX234" s="225"/>
      <c r="HY234" s="226"/>
      <c r="HZ234" s="332"/>
      <c r="IA234" s="227"/>
      <c r="IB234" s="225"/>
      <c r="IC234" s="226"/>
      <c r="ID234" s="340"/>
      <c r="IE234" s="227"/>
      <c r="IG234" s="708"/>
      <c r="IH234" s="705"/>
      <c r="II234" s="706"/>
      <c r="IK234" s="574">
        <f t="shared" si="55"/>
        <v>1038</v>
      </c>
      <c r="IL234" s="229">
        <f t="shared" si="51"/>
        <v>70</v>
      </c>
      <c r="IM234" s="294" t="str">
        <f t="shared" si="52"/>
        <v>1'48"20</v>
      </c>
      <c r="IN234" s="294" t="str">
        <f t="shared" si="53"/>
        <v>200m 4N</v>
      </c>
    </row>
    <row r="235" spans="1:248" s="229" customFormat="1" ht="15.75" thickBot="1">
      <c r="A235" s="146" t="s">
        <v>119</v>
      </c>
      <c r="B235" s="265" t="s">
        <v>168</v>
      </c>
      <c r="C235" s="135">
        <v>1937</v>
      </c>
      <c r="D235" s="136">
        <f t="shared" si="58"/>
        <v>80</v>
      </c>
      <c r="E235" s="353" t="str">
        <f t="shared" si="56"/>
        <v>M12</v>
      </c>
      <c r="F235" s="230"/>
      <c r="G235" s="232"/>
      <c r="H235" s="231"/>
      <c r="I235" s="233"/>
      <c r="J235" s="230"/>
      <c r="K235" s="232"/>
      <c r="L235" s="231"/>
      <c r="M235" s="233"/>
      <c r="N235" s="230"/>
      <c r="O235" s="232"/>
      <c r="P235" s="231"/>
      <c r="Q235" s="233"/>
      <c r="R235" s="230"/>
      <c r="S235" s="232"/>
      <c r="T235" s="231"/>
      <c r="U235" s="233"/>
      <c r="V235" s="230"/>
      <c r="W235" s="232"/>
      <c r="X235" s="231"/>
      <c r="Y235" s="233"/>
      <c r="Z235" s="230"/>
      <c r="AA235" s="232"/>
      <c r="AB235" s="231"/>
      <c r="AC235" s="233"/>
      <c r="AD235" s="230"/>
      <c r="AE235" s="232"/>
      <c r="AF235" s="231"/>
      <c r="AG235" s="233"/>
      <c r="AH235" s="230"/>
      <c r="AI235" s="232"/>
      <c r="AJ235" s="231"/>
      <c r="AK235" s="233"/>
      <c r="AL235" s="230"/>
      <c r="AM235" s="232"/>
      <c r="AN235" s="231"/>
      <c r="AO235" s="233"/>
      <c r="AP235" s="230"/>
      <c r="AQ235" s="232"/>
      <c r="AR235" s="231"/>
      <c r="AS235" s="233"/>
      <c r="AT235" s="230"/>
      <c r="AU235" s="232"/>
      <c r="AV235" s="231"/>
      <c r="AW235" s="233"/>
      <c r="AX235" s="230"/>
      <c r="AY235" s="232"/>
      <c r="AZ235" s="231"/>
      <c r="BA235" s="233"/>
      <c r="BB235" s="230"/>
      <c r="BC235" s="232"/>
      <c r="BD235" s="231"/>
      <c r="BE235" s="233"/>
      <c r="BF235" s="265">
        <f t="shared" si="54"/>
        <v>81</v>
      </c>
      <c r="BG235" s="353" t="str">
        <f t="shared" si="57"/>
        <v>M12</v>
      </c>
      <c r="BH235" s="230"/>
      <c r="BI235" s="232"/>
      <c r="BJ235" s="231"/>
      <c r="BK235" s="233"/>
      <c r="BL235" s="230"/>
      <c r="BM235" s="232"/>
      <c r="BN235" s="231"/>
      <c r="BO235" s="233"/>
      <c r="BP235" s="230"/>
      <c r="BQ235" s="232"/>
      <c r="BR235" s="231"/>
      <c r="BS235" s="233"/>
      <c r="BT235" s="230"/>
      <c r="BU235" s="232"/>
      <c r="BV235" s="231"/>
      <c r="BW235" s="233"/>
      <c r="BX235" s="230"/>
      <c r="BY235" s="232"/>
      <c r="BZ235" s="231"/>
      <c r="CA235" s="233"/>
      <c r="CB235" s="230"/>
      <c r="CC235" s="232"/>
      <c r="CD235" s="231"/>
      <c r="CE235" s="233"/>
      <c r="CF235" s="230"/>
      <c r="CG235" s="232"/>
      <c r="CH235" s="231"/>
      <c r="CI235" s="233"/>
      <c r="CJ235" s="230"/>
      <c r="CK235" s="232"/>
      <c r="CL235" s="231"/>
      <c r="CM235" s="233"/>
      <c r="CN235" s="230"/>
      <c r="CO235" s="232"/>
      <c r="CP235" s="231"/>
      <c r="CQ235" s="233"/>
      <c r="CR235" s="230"/>
      <c r="CS235" s="232"/>
      <c r="CT235" s="231"/>
      <c r="CU235" s="233"/>
      <c r="CV235" s="230"/>
      <c r="CW235" s="232"/>
      <c r="CX235" s="231"/>
      <c r="CY235" s="233"/>
      <c r="CZ235" s="230"/>
      <c r="DA235" s="232"/>
      <c r="DB235" s="231"/>
      <c r="DC235" s="233"/>
      <c r="DD235" s="230"/>
      <c r="DE235" s="232"/>
      <c r="DF235" s="231"/>
      <c r="DG235" s="233"/>
      <c r="DH235" s="230"/>
      <c r="DI235" s="232"/>
      <c r="DJ235" s="231"/>
      <c r="DK235" s="233"/>
      <c r="DL235" s="230"/>
      <c r="DM235" s="232"/>
      <c r="DN235" s="231"/>
      <c r="DO235" s="233"/>
      <c r="DP235" s="230" t="s">
        <v>371</v>
      </c>
      <c r="DQ235" s="232" t="s">
        <v>1146</v>
      </c>
      <c r="DR235" s="231" t="s">
        <v>447</v>
      </c>
      <c r="DS235" s="233">
        <v>1060</v>
      </c>
      <c r="DT235" s="230"/>
      <c r="DU235" s="232"/>
      <c r="DV235" s="231"/>
      <c r="DW235" s="233"/>
      <c r="DX235" s="230"/>
      <c r="DY235" s="232"/>
      <c r="DZ235" s="231"/>
      <c r="EA235" s="233"/>
      <c r="EB235" s="230"/>
      <c r="EC235" s="232"/>
      <c r="ED235" s="231"/>
      <c r="EE235" s="233"/>
      <c r="EF235" s="230"/>
      <c r="EG235" s="232"/>
      <c r="EH235" s="231"/>
      <c r="EI235" s="233"/>
      <c r="EJ235" s="230"/>
      <c r="EK235" s="232"/>
      <c r="EL235" s="231"/>
      <c r="EM235" s="233"/>
      <c r="EN235" s="230"/>
      <c r="EO235" s="232"/>
      <c r="EP235" s="231"/>
      <c r="EQ235" s="233"/>
      <c r="ER235" s="230"/>
      <c r="ES235" s="232"/>
      <c r="ET235" s="231"/>
      <c r="EU235" s="233"/>
      <c r="EV235" s="230"/>
      <c r="EW235" s="232"/>
      <c r="EX235" s="231"/>
      <c r="EY235" s="233"/>
      <c r="EZ235" s="230"/>
      <c r="FA235" s="232"/>
      <c r="FB235" s="231"/>
      <c r="FC235" s="233"/>
      <c r="FD235" s="230"/>
      <c r="FE235" s="232"/>
      <c r="FF235" s="231"/>
      <c r="FG235" s="233"/>
      <c r="FH235" s="230"/>
      <c r="FI235" s="232"/>
      <c r="FJ235" s="231"/>
      <c r="FK235" s="233"/>
      <c r="FL235" s="230"/>
      <c r="FM235" s="232"/>
      <c r="FN235" s="231"/>
      <c r="FO235" s="233"/>
      <c r="FP235" s="230"/>
      <c r="FQ235" s="232"/>
      <c r="FR235" s="231"/>
      <c r="FS235" s="233"/>
      <c r="FT235" s="230"/>
      <c r="FU235" s="232"/>
      <c r="FV235" s="231"/>
      <c r="FW235" s="233"/>
      <c r="FX235" s="230"/>
      <c r="FY235" s="232"/>
      <c r="FZ235" s="231"/>
      <c r="GA235" s="233"/>
      <c r="GB235" s="230"/>
      <c r="GC235" s="232"/>
      <c r="GD235" s="231"/>
      <c r="GE235" s="233"/>
      <c r="GF235" s="230"/>
      <c r="GG235" s="232"/>
      <c r="GH235" s="231"/>
      <c r="GI235" s="233"/>
      <c r="GJ235" s="230"/>
      <c r="GK235" s="232"/>
      <c r="GL235" s="231"/>
      <c r="GM235" s="233"/>
      <c r="GN235" s="230"/>
      <c r="GO235" s="232"/>
      <c r="GP235" s="231"/>
      <c r="GQ235" s="233"/>
      <c r="GR235" s="230"/>
      <c r="GS235" s="232"/>
      <c r="GT235" s="231"/>
      <c r="GU235" s="233"/>
      <c r="GV235" s="230"/>
      <c r="GW235" s="232"/>
      <c r="GX235" s="231"/>
      <c r="GY235" s="233"/>
      <c r="GZ235" s="230"/>
      <c r="HA235" s="232"/>
      <c r="HB235" s="231"/>
      <c r="HC235" s="233"/>
      <c r="HD235" s="230"/>
      <c r="HE235" s="232"/>
      <c r="HF235" s="231"/>
      <c r="HG235" s="233"/>
      <c r="HH235" s="230"/>
      <c r="HI235" s="232"/>
      <c r="HJ235" s="231"/>
      <c r="HK235" s="233"/>
      <c r="HL235" s="230"/>
      <c r="HM235" s="232"/>
      <c r="HN235" s="231"/>
      <c r="HO235" s="233"/>
      <c r="HP235" s="230"/>
      <c r="HQ235" s="232"/>
      <c r="HR235" s="231"/>
      <c r="HS235" s="233"/>
      <c r="HT235" s="230"/>
      <c r="HU235" s="232"/>
      <c r="HV235" s="231"/>
      <c r="HW235" s="233"/>
      <c r="HX235" s="230"/>
      <c r="HY235" s="232"/>
      <c r="HZ235" s="231"/>
      <c r="IA235" s="233"/>
      <c r="IB235" s="230"/>
      <c r="IC235" s="232"/>
      <c r="ID235" s="231"/>
      <c r="IE235" s="233"/>
      <c r="IG235" s="708"/>
      <c r="IH235" s="705"/>
      <c r="II235" s="706"/>
      <c r="IK235" s="574">
        <f t="shared" si="55"/>
        <v>1060</v>
      </c>
      <c r="IL235" s="229">
        <f t="shared" si="51"/>
        <v>118</v>
      </c>
      <c r="IM235" s="333" t="str">
        <f t="shared" si="52"/>
        <v>1'46"90</v>
      </c>
      <c r="IN235" s="333" t="str">
        <f t="shared" si="53"/>
        <v>100m 4N</v>
      </c>
    </row>
    <row r="236" spans="1:248" s="229" customFormat="1" ht="15.75" thickBot="1">
      <c r="A236" s="149" t="s">
        <v>240</v>
      </c>
      <c r="B236" s="218" t="s">
        <v>168</v>
      </c>
      <c r="C236" s="152">
        <v>1931</v>
      </c>
      <c r="D236" s="236">
        <f t="shared" si="58"/>
        <v>86</v>
      </c>
      <c r="E236" s="352" t="str">
        <f t="shared" si="56"/>
        <v>M13</v>
      </c>
      <c r="F236" s="237"/>
      <c r="G236" s="238"/>
      <c r="H236" s="236"/>
      <c r="I236" s="239"/>
      <c r="J236" s="237"/>
      <c r="K236" s="238"/>
      <c r="L236" s="236"/>
      <c r="M236" s="239"/>
      <c r="N236" s="237"/>
      <c r="O236" s="238"/>
      <c r="P236" s="236"/>
      <c r="Q236" s="239"/>
      <c r="R236" s="237"/>
      <c r="S236" s="238"/>
      <c r="T236" s="236"/>
      <c r="U236" s="239"/>
      <c r="V236" s="237"/>
      <c r="W236" s="238"/>
      <c r="X236" s="236"/>
      <c r="Y236" s="239"/>
      <c r="Z236" s="237"/>
      <c r="AA236" s="238"/>
      <c r="AB236" s="236"/>
      <c r="AC236" s="239"/>
      <c r="AD236" s="237" t="s">
        <v>365</v>
      </c>
      <c r="AE236" s="238" t="s">
        <v>721</v>
      </c>
      <c r="AF236" s="236" t="s">
        <v>570</v>
      </c>
      <c r="AG236" s="239">
        <v>823</v>
      </c>
      <c r="AH236" s="237"/>
      <c r="AI236" s="238"/>
      <c r="AJ236" s="236"/>
      <c r="AK236" s="239"/>
      <c r="AL236" s="237"/>
      <c r="AM236" s="238"/>
      <c r="AN236" s="236"/>
      <c r="AO236" s="239"/>
      <c r="AP236" s="237"/>
      <c r="AQ236" s="238"/>
      <c r="AR236" s="236"/>
      <c r="AS236" s="239"/>
      <c r="AT236" s="237" t="s">
        <v>362</v>
      </c>
      <c r="AU236" s="238" t="s">
        <v>1402</v>
      </c>
      <c r="AV236" s="236" t="s">
        <v>570</v>
      </c>
      <c r="AW236" s="239">
        <v>610</v>
      </c>
      <c r="AX236" s="237"/>
      <c r="AY236" s="238"/>
      <c r="AZ236" s="236"/>
      <c r="BA236" s="239"/>
      <c r="BB236" s="237"/>
      <c r="BC236" s="238"/>
      <c r="BD236" s="236"/>
      <c r="BE236" s="239"/>
      <c r="BF236" s="240">
        <f t="shared" si="54"/>
        <v>87</v>
      </c>
      <c r="BG236" s="352" t="str">
        <f t="shared" si="57"/>
        <v>M13</v>
      </c>
      <c r="BH236" s="237"/>
      <c r="BI236" s="238"/>
      <c r="BJ236" s="236"/>
      <c r="BK236" s="239"/>
      <c r="BL236" s="237"/>
      <c r="BM236" s="238"/>
      <c r="BN236" s="236"/>
      <c r="BO236" s="239"/>
      <c r="BP236" s="237"/>
      <c r="BQ236" s="238"/>
      <c r="BR236" s="236"/>
      <c r="BS236" s="239"/>
      <c r="BT236" s="237" t="s">
        <v>363</v>
      </c>
      <c r="BU236" s="238" t="s">
        <v>915</v>
      </c>
      <c r="BV236" s="236" t="s">
        <v>570</v>
      </c>
      <c r="BW236" s="239">
        <v>433</v>
      </c>
      <c r="BX236" s="237"/>
      <c r="BY236" s="238"/>
      <c r="BZ236" s="236"/>
      <c r="CA236" s="239"/>
      <c r="CB236" s="237"/>
      <c r="CC236" s="238"/>
      <c r="CD236" s="236"/>
      <c r="CE236" s="239"/>
      <c r="CF236" s="237"/>
      <c r="CG236" s="238"/>
      <c r="CH236" s="236"/>
      <c r="CI236" s="239"/>
      <c r="CJ236" s="237"/>
      <c r="CK236" s="238"/>
      <c r="CL236" s="236"/>
      <c r="CM236" s="239"/>
      <c r="CN236" s="237"/>
      <c r="CO236" s="238"/>
      <c r="CP236" s="236"/>
      <c r="CQ236" s="239"/>
      <c r="CR236" s="237"/>
      <c r="CS236" s="238"/>
      <c r="CT236" s="236"/>
      <c r="CU236" s="239"/>
      <c r="CV236" s="237"/>
      <c r="CW236" s="238"/>
      <c r="CX236" s="236"/>
      <c r="CY236" s="239"/>
      <c r="CZ236" s="237"/>
      <c r="DA236" s="238"/>
      <c r="DB236" s="236"/>
      <c r="DC236" s="239"/>
      <c r="DD236" s="237"/>
      <c r="DE236" s="238"/>
      <c r="DF236" s="236"/>
      <c r="DG236" s="239"/>
      <c r="DH236" s="237"/>
      <c r="DI236" s="238"/>
      <c r="DJ236" s="236"/>
      <c r="DK236" s="239"/>
      <c r="DL236" s="237"/>
      <c r="DM236" s="238"/>
      <c r="DN236" s="236"/>
      <c r="DO236" s="239"/>
      <c r="DP236" s="237" t="s">
        <v>362</v>
      </c>
      <c r="DQ236" s="238" t="s">
        <v>1147</v>
      </c>
      <c r="DR236" s="236" t="s">
        <v>570</v>
      </c>
      <c r="DS236" s="239">
        <v>697</v>
      </c>
      <c r="DT236" s="237"/>
      <c r="DU236" s="238"/>
      <c r="DV236" s="236"/>
      <c r="DW236" s="239"/>
      <c r="DX236" s="237"/>
      <c r="DY236" s="238"/>
      <c r="DZ236" s="236"/>
      <c r="EA236" s="239"/>
      <c r="EB236" s="237"/>
      <c r="EC236" s="238"/>
      <c r="ED236" s="236"/>
      <c r="EE236" s="239"/>
      <c r="EF236" s="237"/>
      <c r="EG236" s="238"/>
      <c r="EH236" s="236"/>
      <c r="EI236" s="239"/>
      <c r="EJ236" s="237"/>
      <c r="EK236" s="238"/>
      <c r="EL236" s="236"/>
      <c r="EM236" s="239"/>
      <c r="EN236" s="237"/>
      <c r="EO236" s="238"/>
      <c r="EP236" s="236"/>
      <c r="EQ236" s="239"/>
      <c r="ER236" s="237"/>
      <c r="ES236" s="238"/>
      <c r="ET236" s="236"/>
      <c r="EU236" s="239"/>
      <c r="EV236" s="237"/>
      <c r="EW236" s="238"/>
      <c r="EX236" s="236"/>
      <c r="EY236" s="239"/>
      <c r="EZ236" s="237"/>
      <c r="FA236" s="238"/>
      <c r="FB236" s="236"/>
      <c r="FC236" s="239"/>
      <c r="FD236" s="237"/>
      <c r="FE236" s="238"/>
      <c r="FF236" s="236"/>
      <c r="FG236" s="239"/>
      <c r="FH236" s="237"/>
      <c r="FI236" s="238"/>
      <c r="FJ236" s="236"/>
      <c r="FK236" s="239"/>
      <c r="FL236" s="237"/>
      <c r="FM236" s="238"/>
      <c r="FN236" s="236"/>
      <c r="FO236" s="239"/>
      <c r="FP236" s="237"/>
      <c r="FQ236" s="238"/>
      <c r="FR236" s="236"/>
      <c r="FS236" s="239"/>
      <c r="FT236" s="237"/>
      <c r="FU236" s="238"/>
      <c r="FV236" s="236"/>
      <c r="FW236" s="239"/>
      <c r="FX236" s="237"/>
      <c r="FY236" s="238"/>
      <c r="FZ236" s="236"/>
      <c r="GA236" s="239"/>
      <c r="GB236" s="237"/>
      <c r="GC236" s="238"/>
      <c r="GD236" s="236"/>
      <c r="GE236" s="239"/>
      <c r="GF236" s="237"/>
      <c r="GG236" s="238"/>
      <c r="GH236" s="236"/>
      <c r="GI236" s="239"/>
      <c r="GJ236" s="237"/>
      <c r="GK236" s="238"/>
      <c r="GL236" s="236"/>
      <c r="GM236" s="239"/>
      <c r="GN236" s="237"/>
      <c r="GO236" s="238"/>
      <c r="GP236" s="236"/>
      <c r="GQ236" s="239"/>
      <c r="GR236" s="237"/>
      <c r="GS236" s="238"/>
      <c r="GT236" s="236"/>
      <c r="GU236" s="239"/>
      <c r="GV236" s="237"/>
      <c r="GW236" s="238"/>
      <c r="GX236" s="236"/>
      <c r="GY236" s="239"/>
      <c r="GZ236" s="237"/>
      <c r="HA236" s="238"/>
      <c r="HB236" s="236"/>
      <c r="HC236" s="239"/>
      <c r="HD236" s="237"/>
      <c r="HE236" s="238"/>
      <c r="HF236" s="236"/>
      <c r="HG236" s="239"/>
      <c r="HH236" s="237"/>
      <c r="HI236" s="238"/>
      <c r="HJ236" s="236"/>
      <c r="HK236" s="239"/>
      <c r="HL236" s="237" t="s">
        <v>362</v>
      </c>
      <c r="HM236" s="238" t="s">
        <v>1532</v>
      </c>
      <c r="HN236" s="236" t="s">
        <v>570</v>
      </c>
      <c r="HO236" s="239">
        <v>602</v>
      </c>
      <c r="HP236" s="237"/>
      <c r="HQ236" s="238"/>
      <c r="HR236" s="236"/>
      <c r="HS236" s="239"/>
      <c r="HT236" s="237"/>
      <c r="HU236" s="238"/>
      <c r="HV236" s="236"/>
      <c r="HW236" s="239"/>
      <c r="HX236" s="237"/>
      <c r="HY236" s="238"/>
      <c r="HZ236" s="236"/>
      <c r="IA236" s="239"/>
      <c r="IB236" s="237"/>
      <c r="IC236" s="238"/>
      <c r="ID236" s="236"/>
      <c r="IE236" s="239"/>
      <c r="IG236" s="708" t="str">
        <f>IF(ISERROR(VLOOKUP(MAX(IK236:IK240),IK236:IN240,4,FALSE)),"",VLOOKUP(MAX(IK236:IK240),IK236:IN240,4,FALSE))</f>
        <v>50m BRA</v>
      </c>
      <c r="IH236" s="705" t="str">
        <f>IF(ISERROR(VLOOKUP(MAX(IK236:IK240),IK236:IN240,3,FALSE)),"",VLOOKUP(MAX(IK236:IK240),IK236:IN240,3,FALSE))</f>
        <v>1'05"93</v>
      </c>
      <c r="II236" s="706">
        <f>IF(MAX(IK236:IK240)=0,"",MAX(IK236:IK240))</f>
        <v>823</v>
      </c>
      <c r="IK236" s="574">
        <f t="shared" si="55"/>
        <v>823</v>
      </c>
      <c r="IL236" s="229">
        <f t="shared" si="51"/>
        <v>28</v>
      </c>
      <c r="IM236" s="224" t="str">
        <f t="shared" si="52"/>
        <v>1'05"93</v>
      </c>
      <c r="IN236" s="224" t="str">
        <f t="shared" si="53"/>
        <v>50m BRA</v>
      </c>
    </row>
    <row r="237" spans="1:248" s="229" customFormat="1" ht="15.75" thickBot="1">
      <c r="A237" s="145" t="s">
        <v>240</v>
      </c>
      <c r="B237" s="266" t="s">
        <v>168</v>
      </c>
      <c r="C237" s="133">
        <v>1931</v>
      </c>
      <c r="D237" s="134">
        <f t="shared" si="58"/>
        <v>86</v>
      </c>
      <c r="E237" s="354" t="str">
        <f t="shared" si="56"/>
        <v>M13</v>
      </c>
      <c r="F237" s="225"/>
      <c r="G237" s="226"/>
      <c r="H237" s="571"/>
      <c r="I237" s="227"/>
      <c r="J237" s="225"/>
      <c r="K237" s="226"/>
      <c r="L237" s="571"/>
      <c r="M237" s="227"/>
      <c r="N237" s="225"/>
      <c r="O237" s="226"/>
      <c r="P237" s="571"/>
      <c r="Q237" s="227"/>
      <c r="R237" s="225"/>
      <c r="S237" s="226"/>
      <c r="T237" s="571"/>
      <c r="U237" s="227"/>
      <c r="V237" s="225"/>
      <c r="W237" s="226"/>
      <c r="X237" s="571"/>
      <c r="Y237" s="227"/>
      <c r="Z237" s="225"/>
      <c r="AA237" s="226"/>
      <c r="AB237" s="571"/>
      <c r="AC237" s="227"/>
      <c r="AD237" s="225"/>
      <c r="AE237" s="226"/>
      <c r="AF237" s="571"/>
      <c r="AG237" s="227"/>
      <c r="AH237" s="225"/>
      <c r="AI237" s="226"/>
      <c r="AJ237" s="571"/>
      <c r="AK237" s="227"/>
      <c r="AL237" s="225"/>
      <c r="AM237" s="226"/>
      <c r="AN237" s="571"/>
      <c r="AO237" s="227"/>
      <c r="AP237" s="225"/>
      <c r="AQ237" s="226"/>
      <c r="AR237" s="571"/>
      <c r="AS237" s="227"/>
      <c r="AT237" s="225" t="s">
        <v>83</v>
      </c>
      <c r="AU237" s="226" t="s">
        <v>1403</v>
      </c>
      <c r="AV237" s="571" t="s">
        <v>570</v>
      </c>
      <c r="AW237" s="227">
        <v>424</v>
      </c>
      <c r="AX237" s="225"/>
      <c r="AY237" s="226"/>
      <c r="AZ237" s="571"/>
      <c r="BA237" s="227"/>
      <c r="BB237" s="225"/>
      <c r="BC237" s="226"/>
      <c r="BD237" s="571"/>
      <c r="BE237" s="227"/>
      <c r="BF237" s="266">
        <f t="shared" si="54"/>
        <v>87</v>
      </c>
      <c r="BG237" s="354" t="str">
        <f t="shared" si="57"/>
        <v>M13</v>
      </c>
      <c r="BH237" s="225"/>
      <c r="BI237" s="226"/>
      <c r="BJ237" s="571"/>
      <c r="BK237" s="227"/>
      <c r="BL237" s="225"/>
      <c r="BM237" s="226"/>
      <c r="BN237" s="571"/>
      <c r="BO237" s="227"/>
      <c r="BP237" s="225"/>
      <c r="BQ237" s="226"/>
      <c r="BR237" s="571"/>
      <c r="BS237" s="227"/>
      <c r="BT237" s="225" t="s">
        <v>82</v>
      </c>
      <c r="BU237" s="226" t="s">
        <v>916</v>
      </c>
      <c r="BV237" s="571" t="s">
        <v>570</v>
      </c>
      <c r="BW237" s="227">
        <v>386</v>
      </c>
      <c r="BX237" s="225"/>
      <c r="BY237" s="226"/>
      <c r="BZ237" s="571"/>
      <c r="CA237" s="227"/>
      <c r="CB237" s="225"/>
      <c r="CC237" s="226"/>
      <c r="CD237" s="571"/>
      <c r="CE237" s="227"/>
      <c r="CF237" s="225"/>
      <c r="CG237" s="226"/>
      <c r="CH237" s="571"/>
      <c r="CI237" s="227"/>
      <c r="CJ237" s="225"/>
      <c r="CK237" s="226"/>
      <c r="CL237" s="571"/>
      <c r="CM237" s="227"/>
      <c r="CN237" s="225"/>
      <c r="CO237" s="226"/>
      <c r="CP237" s="571"/>
      <c r="CQ237" s="227"/>
      <c r="CR237" s="225"/>
      <c r="CS237" s="226"/>
      <c r="CT237" s="571"/>
      <c r="CU237" s="227"/>
      <c r="CV237" s="225"/>
      <c r="CW237" s="226"/>
      <c r="CX237" s="571"/>
      <c r="CY237" s="227"/>
      <c r="CZ237" s="225"/>
      <c r="DA237" s="226"/>
      <c r="DB237" s="571"/>
      <c r="DC237" s="227"/>
      <c r="DD237" s="225"/>
      <c r="DE237" s="226"/>
      <c r="DF237" s="571"/>
      <c r="DG237" s="227"/>
      <c r="DH237" s="225"/>
      <c r="DI237" s="226"/>
      <c r="DJ237" s="571"/>
      <c r="DK237" s="227"/>
      <c r="DL237" s="225"/>
      <c r="DM237" s="226"/>
      <c r="DN237" s="571"/>
      <c r="DO237" s="227"/>
      <c r="DP237" s="225" t="s">
        <v>365</v>
      </c>
      <c r="DQ237" s="226" t="s">
        <v>1148</v>
      </c>
      <c r="DR237" s="571" t="s">
        <v>570</v>
      </c>
      <c r="DS237" s="227">
        <v>781</v>
      </c>
      <c r="DT237" s="225"/>
      <c r="DU237" s="226"/>
      <c r="DV237" s="571"/>
      <c r="DW237" s="227"/>
      <c r="DX237" s="225"/>
      <c r="DY237" s="226"/>
      <c r="DZ237" s="571"/>
      <c r="EA237" s="227"/>
      <c r="EB237" s="225"/>
      <c r="EC237" s="226"/>
      <c r="ED237" s="571"/>
      <c r="EE237" s="227"/>
      <c r="EF237" s="225"/>
      <c r="EG237" s="226"/>
      <c r="EH237" s="571"/>
      <c r="EI237" s="227"/>
      <c r="EJ237" s="225"/>
      <c r="EK237" s="226"/>
      <c r="EL237" s="571"/>
      <c r="EM237" s="227"/>
      <c r="EN237" s="225"/>
      <c r="EO237" s="226"/>
      <c r="EP237" s="571"/>
      <c r="EQ237" s="227"/>
      <c r="ER237" s="225"/>
      <c r="ES237" s="226"/>
      <c r="ET237" s="571"/>
      <c r="EU237" s="227"/>
      <c r="EV237" s="225"/>
      <c r="EW237" s="226"/>
      <c r="EX237" s="571"/>
      <c r="EY237" s="227"/>
      <c r="EZ237" s="225"/>
      <c r="FA237" s="226"/>
      <c r="FB237" s="571"/>
      <c r="FC237" s="227"/>
      <c r="FD237" s="225"/>
      <c r="FE237" s="226"/>
      <c r="FF237" s="571"/>
      <c r="FG237" s="227"/>
      <c r="FH237" s="225"/>
      <c r="FI237" s="226"/>
      <c r="FJ237" s="571"/>
      <c r="FK237" s="227"/>
      <c r="FL237" s="225"/>
      <c r="FM237" s="226"/>
      <c r="FN237" s="571"/>
      <c r="FO237" s="227"/>
      <c r="FP237" s="225"/>
      <c r="FQ237" s="226"/>
      <c r="FR237" s="571"/>
      <c r="FS237" s="227"/>
      <c r="FT237" s="225"/>
      <c r="FU237" s="226"/>
      <c r="FV237" s="571"/>
      <c r="FW237" s="227"/>
      <c r="FX237" s="225"/>
      <c r="FY237" s="226"/>
      <c r="FZ237" s="571"/>
      <c r="GA237" s="227"/>
      <c r="GB237" s="225"/>
      <c r="GC237" s="226"/>
      <c r="GD237" s="571"/>
      <c r="GE237" s="227"/>
      <c r="GF237" s="225"/>
      <c r="GG237" s="226"/>
      <c r="GH237" s="571"/>
      <c r="GI237" s="227"/>
      <c r="GJ237" s="225"/>
      <c r="GK237" s="226"/>
      <c r="GL237" s="571"/>
      <c r="GM237" s="227"/>
      <c r="GN237" s="225"/>
      <c r="GO237" s="226"/>
      <c r="GP237" s="571"/>
      <c r="GQ237" s="227"/>
      <c r="GR237" s="225"/>
      <c r="GS237" s="226"/>
      <c r="GT237" s="571"/>
      <c r="GU237" s="227"/>
      <c r="GV237" s="225"/>
      <c r="GW237" s="226"/>
      <c r="GX237" s="571"/>
      <c r="GY237" s="227"/>
      <c r="GZ237" s="225"/>
      <c r="HA237" s="226"/>
      <c r="HB237" s="571"/>
      <c r="HC237" s="227"/>
      <c r="HD237" s="225"/>
      <c r="HE237" s="226"/>
      <c r="HF237" s="571"/>
      <c r="HG237" s="227"/>
      <c r="HH237" s="225"/>
      <c r="HI237" s="226"/>
      <c r="HJ237" s="571"/>
      <c r="HK237" s="227"/>
      <c r="HL237" s="225" t="s">
        <v>363</v>
      </c>
      <c r="HM237" s="226" t="s">
        <v>1533</v>
      </c>
      <c r="HN237" s="571" t="s">
        <v>570</v>
      </c>
      <c r="HO237" s="227">
        <v>513</v>
      </c>
      <c r="HP237" s="225"/>
      <c r="HQ237" s="226"/>
      <c r="HR237" s="571"/>
      <c r="HS237" s="227"/>
      <c r="HT237" s="225"/>
      <c r="HU237" s="226"/>
      <c r="HV237" s="332"/>
      <c r="HW237" s="227"/>
      <c r="HX237" s="225"/>
      <c r="HY237" s="226"/>
      <c r="HZ237" s="332"/>
      <c r="IA237" s="227"/>
      <c r="IB237" s="225"/>
      <c r="IC237" s="226"/>
      <c r="ID237" s="340"/>
      <c r="IE237" s="227"/>
      <c r="IG237" s="708"/>
      <c r="IH237" s="705"/>
      <c r="II237" s="706"/>
      <c r="IK237" s="574">
        <f t="shared" si="55"/>
        <v>781</v>
      </c>
      <c r="IL237" s="229">
        <f t="shared" si="51"/>
        <v>118</v>
      </c>
      <c r="IM237" s="224" t="str">
        <f t="shared" si="52"/>
        <v>1'07"64</v>
      </c>
      <c r="IN237" s="224" t="str">
        <f t="shared" si="53"/>
        <v>50m BRA</v>
      </c>
    </row>
    <row r="238" spans="1:248" s="229" customFormat="1" ht="15.75" thickBot="1">
      <c r="A238" s="145" t="s">
        <v>240</v>
      </c>
      <c r="B238" s="266" t="s">
        <v>168</v>
      </c>
      <c r="C238" s="133">
        <v>1931</v>
      </c>
      <c r="D238" s="134">
        <f t="shared" si="58"/>
        <v>86</v>
      </c>
      <c r="E238" s="354" t="str">
        <f t="shared" si="56"/>
        <v>M13</v>
      </c>
      <c r="F238" s="225"/>
      <c r="G238" s="226"/>
      <c r="H238" s="571"/>
      <c r="I238" s="227"/>
      <c r="J238" s="225"/>
      <c r="K238" s="226"/>
      <c r="L238" s="571"/>
      <c r="M238" s="227"/>
      <c r="N238" s="225"/>
      <c r="O238" s="226"/>
      <c r="P238" s="571"/>
      <c r="Q238" s="227"/>
      <c r="R238" s="225"/>
      <c r="S238" s="226"/>
      <c r="T238" s="571"/>
      <c r="U238" s="227"/>
      <c r="V238" s="225"/>
      <c r="W238" s="226"/>
      <c r="X238" s="571"/>
      <c r="Y238" s="227"/>
      <c r="Z238" s="225"/>
      <c r="AA238" s="226"/>
      <c r="AB238" s="571"/>
      <c r="AC238" s="227"/>
      <c r="AD238" s="225"/>
      <c r="AE238" s="226"/>
      <c r="AF238" s="571"/>
      <c r="AG238" s="227"/>
      <c r="AH238" s="225"/>
      <c r="AI238" s="226"/>
      <c r="AJ238" s="571"/>
      <c r="AK238" s="227"/>
      <c r="AL238" s="225"/>
      <c r="AM238" s="226"/>
      <c r="AN238" s="571"/>
      <c r="AO238" s="227"/>
      <c r="AP238" s="225"/>
      <c r="AQ238" s="226"/>
      <c r="AR238" s="571"/>
      <c r="AS238" s="227"/>
      <c r="AT238" s="225"/>
      <c r="AU238" s="226"/>
      <c r="AV238" s="571"/>
      <c r="AW238" s="227"/>
      <c r="AX238" s="225"/>
      <c r="AY238" s="226"/>
      <c r="AZ238" s="571"/>
      <c r="BA238" s="227"/>
      <c r="BB238" s="225"/>
      <c r="BC238" s="226"/>
      <c r="BD238" s="571"/>
      <c r="BE238" s="227"/>
      <c r="BF238" s="266">
        <f t="shared" si="54"/>
        <v>87</v>
      </c>
      <c r="BG238" s="354" t="str">
        <f t="shared" si="57"/>
        <v>M13</v>
      </c>
      <c r="BH238" s="225"/>
      <c r="BI238" s="226"/>
      <c r="BJ238" s="571"/>
      <c r="BK238" s="227"/>
      <c r="BL238" s="225"/>
      <c r="BM238" s="226"/>
      <c r="BN238" s="571"/>
      <c r="BO238" s="227"/>
      <c r="BP238" s="225"/>
      <c r="BQ238" s="226"/>
      <c r="BR238" s="571"/>
      <c r="BS238" s="227"/>
      <c r="BT238" s="225" t="s">
        <v>366</v>
      </c>
      <c r="BU238" s="226" t="s">
        <v>917</v>
      </c>
      <c r="BV238" s="571" t="s">
        <v>570</v>
      </c>
      <c r="BW238" s="227">
        <v>753</v>
      </c>
      <c r="BX238" s="225"/>
      <c r="BY238" s="226"/>
      <c r="BZ238" s="571"/>
      <c r="CA238" s="227"/>
      <c r="CB238" s="225"/>
      <c r="CC238" s="226"/>
      <c r="CD238" s="571"/>
      <c r="CE238" s="227"/>
      <c r="CF238" s="225"/>
      <c r="CG238" s="226"/>
      <c r="CH238" s="571"/>
      <c r="CI238" s="227"/>
      <c r="CJ238" s="225"/>
      <c r="CK238" s="226"/>
      <c r="CL238" s="571"/>
      <c r="CM238" s="227"/>
      <c r="CN238" s="225"/>
      <c r="CO238" s="226"/>
      <c r="CP238" s="571"/>
      <c r="CQ238" s="227"/>
      <c r="CR238" s="225"/>
      <c r="CS238" s="226"/>
      <c r="CT238" s="571"/>
      <c r="CU238" s="227"/>
      <c r="CV238" s="225"/>
      <c r="CW238" s="226"/>
      <c r="CX238" s="571"/>
      <c r="CY238" s="227"/>
      <c r="CZ238" s="225"/>
      <c r="DA238" s="226"/>
      <c r="DB238" s="571"/>
      <c r="DC238" s="227"/>
      <c r="DD238" s="225"/>
      <c r="DE238" s="226"/>
      <c r="DF238" s="571"/>
      <c r="DG238" s="227"/>
      <c r="DH238" s="225"/>
      <c r="DI238" s="226"/>
      <c r="DJ238" s="571"/>
      <c r="DK238" s="227"/>
      <c r="DL238" s="225"/>
      <c r="DM238" s="226"/>
      <c r="DN238" s="571"/>
      <c r="DO238" s="227"/>
      <c r="DP238" s="225" t="s">
        <v>366</v>
      </c>
      <c r="DQ238" s="226" t="s">
        <v>1149</v>
      </c>
      <c r="DR238" s="571" t="s">
        <v>570</v>
      </c>
      <c r="DS238" s="227">
        <v>720</v>
      </c>
      <c r="DT238" s="225"/>
      <c r="DU238" s="226"/>
      <c r="DV238" s="571"/>
      <c r="DW238" s="227"/>
      <c r="DX238" s="225"/>
      <c r="DY238" s="226"/>
      <c r="DZ238" s="571"/>
      <c r="EA238" s="227"/>
      <c r="EB238" s="225"/>
      <c r="EC238" s="226"/>
      <c r="ED238" s="571"/>
      <c r="EE238" s="227"/>
      <c r="EF238" s="225"/>
      <c r="EG238" s="226"/>
      <c r="EH238" s="571"/>
      <c r="EI238" s="227"/>
      <c r="EJ238" s="225"/>
      <c r="EK238" s="226"/>
      <c r="EL238" s="571"/>
      <c r="EM238" s="227"/>
      <c r="EN238" s="225"/>
      <c r="EO238" s="226"/>
      <c r="EP238" s="571"/>
      <c r="EQ238" s="227"/>
      <c r="ER238" s="225"/>
      <c r="ES238" s="226"/>
      <c r="ET238" s="571"/>
      <c r="EU238" s="227"/>
      <c r="EV238" s="225"/>
      <c r="EW238" s="226"/>
      <c r="EX238" s="571"/>
      <c r="EY238" s="227"/>
      <c r="EZ238" s="225"/>
      <c r="FA238" s="226"/>
      <c r="FB238" s="571"/>
      <c r="FC238" s="227"/>
      <c r="FD238" s="225"/>
      <c r="FE238" s="226"/>
      <c r="FF238" s="571"/>
      <c r="FG238" s="227"/>
      <c r="FH238" s="225"/>
      <c r="FI238" s="226"/>
      <c r="FJ238" s="571"/>
      <c r="FK238" s="227"/>
      <c r="FL238" s="225"/>
      <c r="FM238" s="226"/>
      <c r="FN238" s="571"/>
      <c r="FO238" s="227"/>
      <c r="FP238" s="225"/>
      <c r="FQ238" s="226"/>
      <c r="FR238" s="571"/>
      <c r="FS238" s="227"/>
      <c r="FT238" s="225"/>
      <c r="FU238" s="226"/>
      <c r="FV238" s="571"/>
      <c r="FW238" s="227"/>
      <c r="FX238" s="225"/>
      <c r="FY238" s="226"/>
      <c r="FZ238" s="571"/>
      <c r="GA238" s="227"/>
      <c r="GB238" s="225"/>
      <c r="GC238" s="226"/>
      <c r="GD238" s="571"/>
      <c r="GE238" s="227"/>
      <c r="GF238" s="225"/>
      <c r="GG238" s="226"/>
      <c r="GH238" s="571"/>
      <c r="GI238" s="227"/>
      <c r="GJ238" s="225"/>
      <c r="GK238" s="226"/>
      <c r="GL238" s="571"/>
      <c r="GM238" s="227"/>
      <c r="GN238" s="225"/>
      <c r="GO238" s="226"/>
      <c r="GP238" s="571"/>
      <c r="GQ238" s="227"/>
      <c r="GR238" s="225"/>
      <c r="GS238" s="226"/>
      <c r="GT238" s="571"/>
      <c r="GU238" s="227"/>
      <c r="GV238" s="225"/>
      <c r="GW238" s="226"/>
      <c r="GX238" s="571"/>
      <c r="GY238" s="227"/>
      <c r="GZ238" s="225"/>
      <c r="HA238" s="226"/>
      <c r="HB238" s="571"/>
      <c r="HC238" s="227"/>
      <c r="HD238" s="225"/>
      <c r="HE238" s="226"/>
      <c r="HF238" s="571"/>
      <c r="HG238" s="227"/>
      <c r="HH238" s="225"/>
      <c r="HI238" s="226"/>
      <c r="HJ238" s="571"/>
      <c r="HK238" s="227"/>
      <c r="HL238" s="225" t="s">
        <v>365</v>
      </c>
      <c r="HM238" s="226" t="s">
        <v>1534</v>
      </c>
      <c r="HN238" s="571" t="s">
        <v>570</v>
      </c>
      <c r="HO238" s="227">
        <v>778</v>
      </c>
      <c r="HP238" s="225"/>
      <c r="HQ238" s="226"/>
      <c r="HR238" s="571"/>
      <c r="HS238" s="227"/>
      <c r="HT238" s="225"/>
      <c r="HU238" s="226"/>
      <c r="HV238" s="332"/>
      <c r="HW238" s="227"/>
      <c r="HX238" s="225"/>
      <c r="HY238" s="226"/>
      <c r="HZ238" s="332"/>
      <c r="IA238" s="227"/>
      <c r="IB238" s="225"/>
      <c r="IC238" s="226"/>
      <c r="ID238" s="340"/>
      <c r="IE238" s="227"/>
      <c r="IG238" s="708"/>
      <c r="IH238" s="705"/>
      <c r="II238" s="706"/>
      <c r="IK238" s="574">
        <f t="shared" si="55"/>
        <v>778</v>
      </c>
      <c r="IL238" s="229">
        <f t="shared" si="51"/>
        <v>218</v>
      </c>
      <c r="IM238" s="322" t="str">
        <f t="shared" si="52"/>
        <v>1'07"76</v>
      </c>
      <c r="IN238" s="322" t="str">
        <f t="shared" si="53"/>
        <v>50m BRA</v>
      </c>
    </row>
    <row r="239" spans="1:248" s="229" customFormat="1" ht="15.75" thickBot="1">
      <c r="A239" s="145" t="s">
        <v>240</v>
      </c>
      <c r="B239" s="266" t="s">
        <v>168</v>
      </c>
      <c r="C239" s="133">
        <v>1931</v>
      </c>
      <c r="D239" s="134">
        <f t="shared" si="58"/>
        <v>86</v>
      </c>
      <c r="E239" s="354" t="str">
        <f t="shared" si="56"/>
        <v>M13</v>
      </c>
      <c r="F239" s="225"/>
      <c r="G239" s="226"/>
      <c r="H239" s="571"/>
      <c r="I239" s="227"/>
      <c r="J239" s="225"/>
      <c r="K239" s="226"/>
      <c r="L239" s="571"/>
      <c r="M239" s="227"/>
      <c r="N239" s="225"/>
      <c r="O239" s="226"/>
      <c r="P239" s="571"/>
      <c r="Q239" s="227"/>
      <c r="R239" s="225"/>
      <c r="S239" s="226"/>
      <c r="T239" s="571"/>
      <c r="U239" s="227"/>
      <c r="V239" s="225"/>
      <c r="W239" s="226"/>
      <c r="X239" s="571"/>
      <c r="Y239" s="227"/>
      <c r="Z239" s="225"/>
      <c r="AA239" s="226"/>
      <c r="AB239" s="571"/>
      <c r="AC239" s="227"/>
      <c r="AD239" s="225"/>
      <c r="AE239" s="226"/>
      <c r="AF239" s="571"/>
      <c r="AG239" s="227"/>
      <c r="AH239" s="225"/>
      <c r="AI239" s="226"/>
      <c r="AJ239" s="571"/>
      <c r="AK239" s="227"/>
      <c r="AL239" s="225"/>
      <c r="AM239" s="226"/>
      <c r="AN239" s="571"/>
      <c r="AO239" s="227"/>
      <c r="AP239" s="225"/>
      <c r="AQ239" s="226"/>
      <c r="AR239" s="571"/>
      <c r="AS239" s="227"/>
      <c r="AT239" s="225"/>
      <c r="AU239" s="226"/>
      <c r="AV239" s="571"/>
      <c r="AW239" s="227"/>
      <c r="AX239" s="225"/>
      <c r="AY239" s="226"/>
      <c r="AZ239" s="571"/>
      <c r="BA239" s="227"/>
      <c r="BB239" s="225"/>
      <c r="BC239" s="226"/>
      <c r="BD239" s="571"/>
      <c r="BE239" s="227"/>
      <c r="BF239" s="266">
        <f t="shared" si="54"/>
        <v>87</v>
      </c>
      <c r="BG239" s="354" t="str">
        <f t="shared" si="57"/>
        <v>M13</v>
      </c>
      <c r="BH239" s="225"/>
      <c r="BI239" s="226"/>
      <c r="BJ239" s="571"/>
      <c r="BK239" s="227"/>
      <c r="BL239" s="225"/>
      <c r="BM239" s="226"/>
      <c r="BN239" s="571"/>
      <c r="BO239" s="227"/>
      <c r="BP239" s="225"/>
      <c r="BQ239" s="226"/>
      <c r="BR239" s="571"/>
      <c r="BS239" s="227"/>
      <c r="BT239" s="225"/>
      <c r="BU239" s="226"/>
      <c r="BV239" s="571"/>
      <c r="BW239" s="227"/>
      <c r="BX239" s="225"/>
      <c r="BY239" s="226"/>
      <c r="BZ239" s="571"/>
      <c r="CA239" s="227"/>
      <c r="CB239" s="225"/>
      <c r="CC239" s="226"/>
      <c r="CD239" s="571"/>
      <c r="CE239" s="227"/>
      <c r="CF239" s="225"/>
      <c r="CG239" s="226"/>
      <c r="CH239" s="571"/>
      <c r="CI239" s="227"/>
      <c r="CJ239" s="225"/>
      <c r="CK239" s="226"/>
      <c r="CL239" s="571"/>
      <c r="CM239" s="227"/>
      <c r="CN239" s="225"/>
      <c r="CO239" s="226"/>
      <c r="CP239" s="571"/>
      <c r="CQ239" s="227"/>
      <c r="CR239" s="225"/>
      <c r="CS239" s="226"/>
      <c r="CT239" s="571"/>
      <c r="CU239" s="227"/>
      <c r="CV239" s="225"/>
      <c r="CW239" s="226"/>
      <c r="CX239" s="571"/>
      <c r="CY239" s="227"/>
      <c r="CZ239" s="225"/>
      <c r="DA239" s="226"/>
      <c r="DB239" s="571"/>
      <c r="DC239" s="227"/>
      <c r="DD239" s="225"/>
      <c r="DE239" s="226"/>
      <c r="DF239" s="571"/>
      <c r="DG239" s="227"/>
      <c r="DH239" s="225"/>
      <c r="DI239" s="226"/>
      <c r="DJ239" s="571"/>
      <c r="DK239" s="227"/>
      <c r="DL239" s="225"/>
      <c r="DM239" s="226"/>
      <c r="DN239" s="571"/>
      <c r="DO239" s="227"/>
      <c r="DP239" s="225"/>
      <c r="DQ239" s="226"/>
      <c r="DR239" s="571"/>
      <c r="DS239" s="227"/>
      <c r="DT239" s="225"/>
      <c r="DU239" s="226"/>
      <c r="DV239" s="571"/>
      <c r="DW239" s="227"/>
      <c r="DX239" s="225"/>
      <c r="DY239" s="226"/>
      <c r="DZ239" s="571"/>
      <c r="EA239" s="227"/>
      <c r="EB239" s="225"/>
      <c r="EC239" s="226"/>
      <c r="ED239" s="571"/>
      <c r="EE239" s="227"/>
      <c r="EF239" s="225"/>
      <c r="EG239" s="226"/>
      <c r="EH239" s="571"/>
      <c r="EI239" s="227"/>
      <c r="EJ239" s="225"/>
      <c r="EK239" s="226"/>
      <c r="EL239" s="571"/>
      <c r="EM239" s="227"/>
      <c r="EN239" s="225"/>
      <c r="EO239" s="226"/>
      <c r="EP239" s="571"/>
      <c r="EQ239" s="227"/>
      <c r="ER239" s="225"/>
      <c r="ES239" s="226"/>
      <c r="ET239" s="571"/>
      <c r="EU239" s="227"/>
      <c r="EV239" s="225"/>
      <c r="EW239" s="226"/>
      <c r="EX239" s="571"/>
      <c r="EY239" s="227"/>
      <c r="EZ239" s="225"/>
      <c r="FA239" s="226"/>
      <c r="FB239" s="571"/>
      <c r="FC239" s="227"/>
      <c r="FD239" s="225"/>
      <c r="FE239" s="226"/>
      <c r="FF239" s="571"/>
      <c r="FG239" s="227"/>
      <c r="FH239" s="225"/>
      <c r="FI239" s="226"/>
      <c r="FJ239" s="571"/>
      <c r="FK239" s="227"/>
      <c r="FL239" s="225"/>
      <c r="FM239" s="226"/>
      <c r="FN239" s="571"/>
      <c r="FO239" s="227"/>
      <c r="FP239" s="225"/>
      <c r="FQ239" s="226"/>
      <c r="FR239" s="571"/>
      <c r="FS239" s="227"/>
      <c r="FT239" s="225"/>
      <c r="FU239" s="226"/>
      <c r="FV239" s="571"/>
      <c r="FW239" s="227"/>
      <c r="FX239" s="225"/>
      <c r="FY239" s="226"/>
      <c r="FZ239" s="571"/>
      <c r="GA239" s="227"/>
      <c r="GB239" s="225"/>
      <c r="GC239" s="226"/>
      <c r="GD239" s="571"/>
      <c r="GE239" s="227"/>
      <c r="GF239" s="225"/>
      <c r="GG239" s="226"/>
      <c r="GH239" s="571"/>
      <c r="GI239" s="227"/>
      <c r="GJ239" s="225"/>
      <c r="GK239" s="226"/>
      <c r="GL239" s="571"/>
      <c r="GM239" s="227"/>
      <c r="GN239" s="225"/>
      <c r="GO239" s="226"/>
      <c r="GP239" s="571"/>
      <c r="GQ239" s="227"/>
      <c r="GR239" s="225"/>
      <c r="GS239" s="226"/>
      <c r="GT239" s="571"/>
      <c r="GU239" s="227"/>
      <c r="GV239" s="225"/>
      <c r="GW239" s="226"/>
      <c r="GX239" s="571"/>
      <c r="GY239" s="227"/>
      <c r="GZ239" s="225"/>
      <c r="HA239" s="226"/>
      <c r="HB239" s="571"/>
      <c r="HC239" s="227"/>
      <c r="HD239" s="225"/>
      <c r="HE239" s="226"/>
      <c r="HF239" s="571"/>
      <c r="HG239" s="227"/>
      <c r="HH239" s="225"/>
      <c r="HI239" s="226"/>
      <c r="HJ239" s="571"/>
      <c r="HK239" s="227"/>
      <c r="HL239" s="225" t="s">
        <v>366</v>
      </c>
      <c r="HM239" s="226" t="s">
        <v>1535</v>
      </c>
      <c r="HN239" s="571" t="s">
        <v>570</v>
      </c>
      <c r="HO239" s="227">
        <v>633</v>
      </c>
      <c r="HP239" s="225"/>
      <c r="HQ239" s="226"/>
      <c r="HR239" s="571"/>
      <c r="HS239" s="227"/>
      <c r="HT239" s="225"/>
      <c r="HU239" s="226"/>
      <c r="HV239" s="332"/>
      <c r="HW239" s="227"/>
      <c r="HX239" s="225"/>
      <c r="HY239" s="226"/>
      <c r="HZ239" s="332"/>
      <c r="IA239" s="227"/>
      <c r="IB239" s="225"/>
      <c r="IC239" s="226"/>
      <c r="ID239" s="340"/>
      <c r="IE239" s="227"/>
      <c r="IG239" s="708"/>
      <c r="IH239" s="705"/>
      <c r="II239" s="706"/>
      <c r="IK239" s="574">
        <f t="shared" si="55"/>
        <v>633</v>
      </c>
      <c r="IL239" s="229">
        <f t="shared" si="51"/>
        <v>218</v>
      </c>
      <c r="IM239" s="333" t="str">
        <f t="shared" si="52"/>
        <v>2'49"64</v>
      </c>
      <c r="IN239" s="333" t="str">
        <f t="shared" si="53"/>
        <v>100m BRA</v>
      </c>
    </row>
    <row r="240" spans="1:248" s="229" customFormat="1" ht="15.75" thickBot="1">
      <c r="A240" s="146" t="s">
        <v>240</v>
      </c>
      <c r="B240" s="265" t="s">
        <v>168</v>
      </c>
      <c r="C240" s="135">
        <v>1931</v>
      </c>
      <c r="D240" s="136">
        <f t="shared" si="58"/>
        <v>86</v>
      </c>
      <c r="E240" s="353" t="str">
        <f t="shared" si="56"/>
        <v>M13</v>
      </c>
      <c r="F240" s="230"/>
      <c r="G240" s="232"/>
      <c r="H240" s="231"/>
      <c r="I240" s="233"/>
      <c r="J240" s="230"/>
      <c r="K240" s="232"/>
      <c r="L240" s="231"/>
      <c r="M240" s="233"/>
      <c r="N240" s="230"/>
      <c r="O240" s="232"/>
      <c r="P240" s="231"/>
      <c r="Q240" s="233"/>
      <c r="R240" s="230"/>
      <c r="S240" s="232"/>
      <c r="T240" s="231"/>
      <c r="U240" s="233"/>
      <c r="V240" s="230"/>
      <c r="W240" s="232"/>
      <c r="X240" s="231"/>
      <c r="Y240" s="233"/>
      <c r="Z240" s="230"/>
      <c r="AA240" s="232"/>
      <c r="AB240" s="231"/>
      <c r="AC240" s="233"/>
      <c r="AD240" s="230"/>
      <c r="AE240" s="232"/>
      <c r="AF240" s="231"/>
      <c r="AG240" s="233"/>
      <c r="AH240" s="230"/>
      <c r="AI240" s="232"/>
      <c r="AJ240" s="231"/>
      <c r="AK240" s="233"/>
      <c r="AL240" s="230"/>
      <c r="AM240" s="232"/>
      <c r="AN240" s="231"/>
      <c r="AO240" s="233"/>
      <c r="AP240" s="230"/>
      <c r="AQ240" s="232"/>
      <c r="AR240" s="231"/>
      <c r="AS240" s="233"/>
      <c r="AT240" s="230"/>
      <c r="AU240" s="232"/>
      <c r="AV240" s="231"/>
      <c r="AW240" s="233"/>
      <c r="AX240" s="230"/>
      <c r="AY240" s="232"/>
      <c r="AZ240" s="231"/>
      <c r="BA240" s="233"/>
      <c r="BB240" s="230"/>
      <c r="BC240" s="232"/>
      <c r="BD240" s="231"/>
      <c r="BE240" s="233"/>
      <c r="BF240" s="265">
        <f t="shared" si="54"/>
        <v>87</v>
      </c>
      <c r="BG240" s="353" t="str">
        <f t="shared" si="57"/>
        <v>M13</v>
      </c>
      <c r="BH240" s="230"/>
      <c r="BI240" s="232"/>
      <c r="BJ240" s="231"/>
      <c r="BK240" s="233"/>
      <c r="BL240" s="230"/>
      <c r="BM240" s="232"/>
      <c r="BN240" s="231"/>
      <c r="BO240" s="233"/>
      <c r="BP240" s="230"/>
      <c r="BQ240" s="232"/>
      <c r="BR240" s="231"/>
      <c r="BS240" s="233"/>
      <c r="BT240" s="230"/>
      <c r="BU240" s="232"/>
      <c r="BV240" s="231"/>
      <c r="BW240" s="233"/>
      <c r="BX240" s="230"/>
      <c r="BY240" s="232"/>
      <c r="BZ240" s="231"/>
      <c r="CA240" s="233"/>
      <c r="CB240" s="230"/>
      <c r="CC240" s="232"/>
      <c r="CD240" s="231"/>
      <c r="CE240" s="233"/>
      <c r="CF240" s="230"/>
      <c r="CG240" s="232"/>
      <c r="CH240" s="231"/>
      <c r="CI240" s="233"/>
      <c r="CJ240" s="230"/>
      <c r="CK240" s="232"/>
      <c r="CL240" s="231"/>
      <c r="CM240" s="233"/>
      <c r="CN240" s="230"/>
      <c r="CO240" s="232"/>
      <c r="CP240" s="231"/>
      <c r="CQ240" s="233"/>
      <c r="CR240" s="230"/>
      <c r="CS240" s="232"/>
      <c r="CT240" s="231"/>
      <c r="CU240" s="233"/>
      <c r="CV240" s="230"/>
      <c r="CW240" s="232"/>
      <c r="CX240" s="231"/>
      <c r="CY240" s="233"/>
      <c r="CZ240" s="230"/>
      <c r="DA240" s="232"/>
      <c r="DB240" s="231"/>
      <c r="DC240" s="233"/>
      <c r="DD240" s="230"/>
      <c r="DE240" s="232"/>
      <c r="DF240" s="231"/>
      <c r="DG240" s="233"/>
      <c r="DH240" s="230"/>
      <c r="DI240" s="232"/>
      <c r="DJ240" s="231"/>
      <c r="DK240" s="233"/>
      <c r="DL240" s="230"/>
      <c r="DM240" s="232"/>
      <c r="DN240" s="231"/>
      <c r="DO240" s="233"/>
      <c r="DP240" s="230"/>
      <c r="DQ240" s="232"/>
      <c r="DR240" s="231"/>
      <c r="DS240" s="233"/>
      <c r="DT240" s="230"/>
      <c r="DU240" s="232"/>
      <c r="DV240" s="231"/>
      <c r="DW240" s="233"/>
      <c r="DX240" s="230"/>
      <c r="DY240" s="232"/>
      <c r="DZ240" s="231"/>
      <c r="EA240" s="233"/>
      <c r="EB240" s="230"/>
      <c r="EC240" s="232"/>
      <c r="ED240" s="231"/>
      <c r="EE240" s="233"/>
      <c r="EF240" s="230"/>
      <c r="EG240" s="232"/>
      <c r="EH240" s="231"/>
      <c r="EI240" s="233"/>
      <c r="EJ240" s="230"/>
      <c r="EK240" s="232"/>
      <c r="EL240" s="231"/>
      <c r="EM240" s="233"/>
      <c r="EN240" s="230"/>
      <c r="EO240" s="232"/>
      <c r="EP240" s="231"/>
      <c r="EQ240" s="233"/>
      <c r="ER240" s="230"/>
      <c r="ES240" s="232"/>
      <c r="ET240" s="231"/>
      <c r="EU240" s="233"/>
      <c r="EV240" s="230"/>
      <c r="EW240" s="232"/>
      <c r="EX240" s="231"/>
      <c r="EY240" s="233"/>
      <c r="EZ240" s="230"/>
      <c r="FA240" s="232"/>
      <c r="FB240" s="231"/>
      <c r="FC240" s="233"/>
      <c r="FD240" s="230"/>
      <c r="FE240" s="232"/>
      <c r="FF240" s="231"/>
      <c r="FG240" s="233"/>
      <c r="FH240" s="230"/>
      <c r="FI240" s="232"/>
      <c r="FJ240" s="231"/>
      <c r="FK240" s="233"/>
      <c r="FL240" s="230"/>
      <c r="FM240" s="232"/>
      <c r="FN240" s="231"/>
      <c r="FO240" s="233"/>
      <c r="FP240" s="230"/>
      <c r="FQ240" s="232"/>
      <c r="FR240" s="231"/>
      <c r="FS240" s="233"/>
      <c r="FT240" s="230"/>
      <c r="FU240" s="232"/>
      <c r="FV240" s="231"/>
      <c r="FW240" s="233"/>
      <c r="FX240" s="230"/>
      <c r="FY240" s="232"/>
      <c r="FZ240" s="231"/>
      <c r="GA240" s="233"/>
      <c r="GB240" s="230"/>
      <c r="GC240" s="232"/>
      <c r="GD240" s="231"/>
      <c r="GE240" s="233"/>
      <c r="GF240" s="230"/>
      <c r="GG240" s="232"/>
      <c r="GH240" s="231"/>
      <c r="GI240" s="233"/>
      <c r="GJ240" s="230"/>
      <c r="GK240" s="232"/>
      <c r="GL240" s="231"/>
      <c r="GM240" s="233"/>
      <c r="GN240" s="230"/>
      <c r="GO240" s="232"/>
      <c r="GP240" s="231"/>
      <c r="GQ240" s="233"/>
      <c r="GR240" s="230"/>
      <c r="GS240" s="232"/>
      <c r="GT240" s="231"/>
      <c r="GU240" s="233"/>
      <c r="GV240" s="230"/>
      <c r="GW240" s="232"/>
      <c r="GX240" s="231"/>
      <c r="GY240" s="233"/>
      <c r="GZ240" s="230"/>
      <c r="HA240" s="232"/>
      <c r="HB240" s="231"/>
      <c r="HC240" s="233"/>
      <c r="HD240" s="230"/>
      <c r="HE240" s="232"/>
      <c r="HF240" s="231"/>
      <c r="HG240" s="233"/>
      <c r="HH240" s="230"/>
      <c r="HI240" s="232"/>
      <c r="HJ240" s="231"/>
      <c r="HK240" s="233"/>
      <c r="HL240" s="230"/>
      <c r="HM240" s="232"/>
      <c r="HN240" s="231"/>
      <c r="HO240" s="233"/>
      <c r="HP240" s="230"/>
      <c r="HQ240" s="232"/>
      <c r="HR240" s="231"/>
      <c r="HS240" s="233"/>
      <c r="HT240" s="230"/>
      <c r="HU240" s="232"/>
      <c r="HV240" s="231"/>
      <c r="HW240" s="233"/>
      <c r="HX240" s="230"/>
      <c r="HY240" s="232"/>
      <c r="HZ240" s="231"/>
      <c r="IA240" s="233"/>
      <c r="IB240" s="230"/>
      <c r="IC240" s="232"/>
      <c r="ID240" s="231"/>
      <c r="IE240" s="233"/>
      <c r="IG240" s="708"/>
      <c r="IH240" s="705"/>
      <c r="II240" s="706"/>
      <c r="IK240" s="574" t="str">
        <f t="shared" si="55"/>
        <v/>
      </c>
      <c r="IL240" s="229" t="str">
        <f t="shared" si="51"/>
        <v/>
      </c>
      <c r="IM240" s="333" t="str">
        <f t="shared" si="52"/>
        <v/>
      </c>
      <c r="IN240" s="333" t="str">
        <f t="shared" si="53"/>
        <v/>
      </c>
    </row>
    <row r="241" spans="1:248" s="141" customFormat="1" ht="15.75" thickBot="1">
      <c r="A241" s="149" t="s">
        <v>514</v>
      </c>
      <c r="B241" s="218" t="s">
        <v>168</v>
      </c>
      <c r="C241" s="152">
        <v>1990</v>
      </c>
      <c r="D241" s="236">
        <f t="shared" si="58"/>
        <v>27</v>
      </c>
      <c r="E241" s="352" t="str">
        <f t="shared" si="56"/>
        <v>M01</v>
      </c>
      <c r="F241" s="153"/>
      <c r="G241" s="154"/>
      <c r="H241" s="150"/>
      <c r="I241" s="155"/>
      <c r="J241" s="153"/>
      <c r="K241" s="154"/>
      <c r="L241" s="150"/>
      <c r="M241" s="155"/>
      <c r="N241" s="153"/>
      <c r="O241" s="154"/>
      <c r="P241" s="150"/>
      <c r="Q241" s="155"/>
      <c r="R241" s="153"/>
      <c r="S241" s="154"/>
      <c r="T241" s="150"/>
      <c r="U241" s="155"/>
      <c r="V241" s="153" t="s">
        <v>347</v>
      </c>
      <c r="W241" s="154" t="s">
        <v>689</v>
      </c>
      <c r="X241" s="150" t="s">
        <v>353</v>
      </c>
      <c r="Y241" s="155">
        <v>685</v>
      </c>
      <c r="Z241" s="153"/>
      <c r="AA241" s="154"/>
      <c r="AB241" s="150"/>
      <c r="AC241" s="155"/>
      <c r="AD241" s="153" t="s">
        <v>347</v>
      </c>
      <c r="AE241" s="154" t="s">
        <v>722</v>
      </c>
      <c r="AF241" s="150" t="s">
        <v>447</v>
      </c>
      <c r="AG241" s="155">
        <v>740</v>
      </c>
      <c r="AH241" s="153"/>
      <c r="AI241" s="154"/>
      <c r="AJ241" s="150"/>
      <c r="AK241" s="155"/>
      <c r="AL241" s="153"/>
      <c r="AM241" s="154"/>
      <c r="AN241" s="150"/>
      <c r="AO241" s="155"/>
      <c r="AP241" s="153"/>
      <c r="AQ241" s="154"/>
      <c r="AR241" s="150"/>
      <c r="AS241" s="155"/>
      <c r="AT241" s="153"/>
      <c r="AU241" s="154"/>
      <c r="AV241" s="150"/>
      <c r="AW241" s="155"/>
      <c r="AX241" s="153"/>
      <c r="AY241" s="154"/>
      <c r="AZ241" s="150"/>
      <c r="BA241" s="155"/>
      <c r="BB241" s="153"/>
      <c r="BC241" s="154"/>
      <c r="BD241" s="150"/>
      <c r="BE241" s="155"/>
      <c r="BF241" s="240">
        <f t="shared" si="54"/>
        <v>28</v>
      </c>
      <c r="BG241" s="352" t="str">
        <f t="shared" si="57"/>
        <v>M01</v>
      </c>
      <c r="BH241" s="153"/>
      <c r="BI241" s="154"/>
      <c r="BJ241" s="150"/>
      <c r="BK241" s="155"/>
      <c r="BL241" s="153"/>
      <c r="BM241" s="154"/>
      <c r="BN241" s="150"/>
      <c r="BO241" s="155"/>
      <c r="BP241" s="153"/>
      <c r="BQ241" s="154"/>
      <c r="BR241" s="150"/>
      <c r="BS241" s="155"/>
      <c r="BT241" s="153"/>
      <c r="BU241" s="154"/>
      <c r="BV241" s="150"/>
      <c r="BW241" s="155"/>
      <c r="BX241" s="153"/>
      <c r="BY241" s="154"/>
      <c r="BZ241" s="150"/>
      <c r="CA241" s="155"/>
      <c r="CB241" s="153"/>
      <c r="CC241" s="154"/>
      <c r="CD241" s="150"/>
      <c r="CE241" s="155"/>
      <c r="CF241" s="153"/>
      <c r="CG241" s="154"/>
      <c r="CH241" s="150"/>
      <c r="CI241" s="155"/>
      <c r="CJ241" s="153"/>
      <c r="CK241" s="154"/>
      <c r="CL241" s="150"/>
      <c r="CM241" s="155"/>
      <c r="CN241" s="153"/>
      <c r="CO241" s="154"/>
      <c r="CP241" s="150"/>
      <c r="CQ241" s="155"/>
      <c r="CR241" s="153"/>
      <c r="CS241" s="154"/>
      <c r="CT241" s="150"/>
      <c r="CU241" s="155"/>
      <c r="CV241" s="153"/>
      <c r="CW241" s="154"/>
      <c r="CX241" s="150"/>
      <c r="CY241" s="155"/>
      <c r="CZ241" s="153"/>
      <c r="DA241" s="154"/>
      <c r="DB241" s="150"/>
      <c r="DC241" s="155"/>
      <c r="DD241" s="153"/>
      <c r="DE241" s="154"/>
      <c r="DF241" s="150"/>
      <c r="DG241" s="155"/>
      <c r="DH241" s="153"/>
      <c r="DI241" s="154"/>
      <c r="DJ241" s="150"/>
      <c r="DK241" s="155"/>
      <c r="DL241" s="153"/>
      <c r="DM241" s="154"/>
      <c r="DN241" s="150"/>
      <c r="DO241" s="155"/>
      <c r="DP241" s="153"/>
      <c r="DQ241" s="154"/>
      <c r="DR241" s="150"/>
      <c r="DS241" s="155"/>
      <c r="DT241" s="153"/>
      <c r="DU241" s="154"/>
      <c r="DV241" s="150"/>
      <c r="DW241" s="155"/>
      <c r="DX241" s="153"/>
      <c r="DY241" s="154"/>
      <c r="DZ241" s="150"/>
      <c r="EA241" s="155"/>
      <c r="EB241" s="153"/>
      <c r="EC241" s="154"/>
      <c r="ED241" s="150"/>
      <c r="EE241" s="155"/>
      <c r="EF241" s="153"/>
      <c r="EG241" s="154"/>
      <c r="EH241" s="150"/>
      <c r="EI241" s="155"/>
      <c r="EJ241" s="153"/>
      <c r="EK241" s="154"/>
      <c r="EL241" s="150"/>
      <c r="EM241" s="155"/>
      <c r="EN241" s="153"/>
      <c r="EO241" s="154"/>
      <c r="EP241" s="150"/>
      <c r="EQ241" s="155"/>
      <c r="ER241" s="153"/>
      <c r="ES241" s="154"/>
      <c r="ET241" s="150"/>
      <c r="EU241" s="155"/>
      <c r="EV241" s="153"/>
      <c r="EW241" s="154"/>
      <c r="EX241" s="150"/>
      <c r="EY241" s="155"/>
      <c r="EZ241" s="153"/>
      <c r="FA241" s="154"/>
      <c r="FB241" s="150"/>
      <c r="FC241" s="155"/>
      <c r="FD241" s="153"/>
      <c r="FE241" s="154"/>
      <c r="FF241" s="150"/>
      <c r="FG241" s="155"/>
      <c r="FH241" s="153"/>
      <c r="FI241" s="154"/>
      <c r="FJ241" s="150"/>
      <c r="FK241" s="155"/>
      <c r="FL241" s="153"/>
      <c r="FM241" s="154"/>
      <c r="FN241" s="150"/>
      <c r="FO241" s="155"/>
      <c r="FP241" s="153"/>
      <c r="FQ241" s="154"/>
      <c r="FR241" s="150"/>
      <c r="FS241" s="155"/>
      <c r="FT241" s="153"/>
      <c r="FU241" s="154"/>
      <c r="FV241" s="150"/>
      <c r="FW241" s="155"/>
      <c r="FX241" s="153"/>
      <c r="FY241" s="154"/>
      <c r="FZ241" s="150"/>
      <c r="GA241" s="155"/>
      <c r="GB241" s="153"/>
      <c r="GC241" s="154"/>
      <c r="GD241" s="150"/>
      <c r="GE241" s="155"/>
      <c r="GF241" s="153"/>
      <c r="GG241" s="154"/>
      <c r="GH241" s="150"/>
      <c r="GI241" s="155"/>
      <c r="GJ241" s="153"/>
      <c r="GK241" s="154"/>
      <c r="GL241" s="150"/>
      <c r="GM241" s="155"/>
      <c r="GN241" s="153"/>
      <c r="GO241" s="154"/>
      <c r="GP241" s="150"/>
      <c r="GQ241" s="155"/>
      <c r="GR241" s="153"/>
      <c r="GS241" s="154"/>
      <c r="GT241" s="150"/>
      <c r="GU241" s="155"/>
      <c r="GV241" s="153"/>
      <c r="GW241" s="154"/>
      <c r="GX241" s="150"/>
      <c r="GY241" s="155"/>
      <c r="GZ241" s="153"/>
      <c r="HA241" s="154"/>
      <c r="HB241" s="150"/>
      <c r="HC241" s="155"/>
      <c r="HD241" s="153"/>
      <c r="HE241" s="154"/>
      <c r="HF241" s="150"/>
      <c r="HG241" s="155"/>
      <c r="HH241" s="153"/>
      <c r="HI241" s="154"/>
      <c r="HJ241" s="150"/>
      <c r="HK241" s="155"/>
      <c r="HL241" s="153"/>
      <c r="HM241" s="154"/>
      <c r="HN241" s="150"/>
      <c r="HO241" s="155"/>
      <c r="HP241" s="153"/>
      <c r="HQ241" s="154"/>
      <c r="HR241" s="150"/>
      <c r="HS241" s="155"/>
      <c r="HT241" s="153"/>
      <c r="HU241" s="154"/>
      <c r="HV241" s="150"/>
      <c r="HW241" s="155"/>
      <c r="HX241" s="153"/>
      <c r="HY241" s="154"/>
      <c r="HZ241" s="150"/>
      <c r="IA241" s="155"/>
      <c r="IB241" s="153"/>
      <c r="IC241" s="154"/>
      <c r="ID241" s="150"/>
      <c r="IE241" s="155"/>
      <c r="IG241" s="710" t="str">
        <f>IF(ISERROR(VLOOKUP(MAX(IK241:IK243),IK241:IN243,4,FALSE)),"",VLOOKUP(MAX(IK241:IK243),IK241:IN243,4,FALSE))</f>
        <v>10x50m NL R</v>
      </c>
      <c r="IH241" s="707" t="str">
        <f>IF(ISERROR(VLOOKUP(MAX(IK241:IK243),IK241:IN243,3,FALSE)),"",VLOOKUP(MAX(IK241:IK243),IK241:IN243,3,FALSE))</f>
        <v>27"51</v>
      </c>
      <c r="II241" s="709">
        <f>IF(MAX(IK241:IK243)=0,"",MAX(IK241:IK243))</f>
        <v>937</v>
      </c>
      <c r="IK241" s="574">
        <f t="shared" si="55"/>
        <v>740</v>
      </c>
      <c r="IL241" s="229">
        <f t="shared" si="51"/>
        <v>28</v>
      </c>
      <c r="IM241" s="401" t="str">
        <f t="shared" si="52"/>
        <v>2'39"29</v>
      </c>
      <c r="IN241" s="401" t="str">
        <f t="shared" si="53"/>
        <v>200m 4N</v>
      </c>
    </row>
    <row r="242" spans="1:248" s="141" customFormat="1" ht="15.75" thickBot="1">
      <c r="A242" s="145" t="s">
        <v>514</v>
      </c>
      <c r="B242" s="266" t="s">
        <v>168</v>
      </c>
      <c r="C242" s="133">
        <v>1990</v>
      </c>
      <c r="D242" s="134">
        <f t="shared" si="58"/>
        <v>27</v>
      </c>
      <c r="E242" s="354" t="str">
        <f t="shared" si="56"/>
        <v>M01</v>
      </c>
      <c r="F242" s="138"/>
      <c r="G242" s="139"/>
      <c r="H242" s="137"/>
      <c r="I242" s="140"/>
      <c r="J242" s="138"/>
      <c r="K242" s="139"/>
      <c r="L242" s="137"/>
      <c r="M242" s="140"/>
      <c r="N242" s="138"/>
      <c r="O242" s="139"/>
      <c r="P242" s="137"/>
      <c r="Q242" s="140"/>
      <c r="R242" s="138"/>
      <c r="S242" s="139"/>
      <c r="T242" s="137"/>
      <c r="U242" s="140"/>
      <c r="V242" s="138"/>
      <c r="W242" s="139"/>
      <c r="X242" s="137"/>
      <c r="Y242" s="140"/>
      <c r="Z242" s="138"/>
      <c r="AA242" s="139"/>
      <c r="AB242" s="137"/>
      <c r="AC242" s="140"/>
      <c r="AD242" s="138" t="s">
        <v>670</v>
      </c>
      <c r="AE242" s="139" t="s">
        <v>723</v>
      </c>
      <c r="AF242" s="137" t="s">
        <v>357</v>
      </c>
      <c r="AG242" s="140">
        <v>937</v>
      </c>
      <c r="AH242" s="138"/>
      <c r="AI242" s="139"/>
      <c r="AJ242" s="137"/>
      <c r="AK242" s="140"/>
      <c r="AL242" s="138"/>
      <c r="AM242" s="139"/>
      <c r="AN242" s="137"/>
      <c r="AO242" s="140"/>
      <c r="AP242" s="138"/>
      <c r="AQ242" s="139"/>
      <c r="AR242" s="137"/>
      <c r="AS242" s="140"/>
      <c r="AT242" s="138"/>
      <c r="AU242" s="139"/>
      <c r="AV242" s="137"/>
      <c r="AW242" s="140"/>
      <c r="AX242" s="138"/>
      <c r="AY242" s="139"/>
      <c r="AZ242" s="137"/>
      <c r="BA242" s="140"/>
      <c r="BB242" s="138"/>
      <c r="BC242" s="139"/>
      <c r="BD242" s="137"/>
      <c r="BE242" s="140"/>
      <c r="BF242" s="266">
        <f t="shared" si="54"/>
        <v>28</v>
      </c>
      <c r="BG242" s="354" t="str">
        <f t="shared" si="57"/>
        <v>M01</v>
      </c>
      <c r="BH242" s="138"/>
      <c r="BI242" s="139"/>
      <c r="BJ242" s="137"/>
      <c r="BK242" s="140"/>
      <c r="BL242" s="138"/>
      <c r="BM242" s="139"/>
      <c r="BN242" s="137"/>
      <c r="BO242" s="140"/>
      <c r="BP242" s="138"/>
      <c r="BQ242" s="139"/>
      <c r="BR242" s="137"/>
      <c r="BS242" s="140"/>
      <c r="BT242" s="138"/>
      <c r="BU242" s="139"/>
      <c r="BV242" s="137"/>
      <c r="BW242" s="140"/>
      <c r="BX242" s="138"/>
      <c r="BY242" s="139"/>
      <c r="BZ242" s="137"/>
      <c r="CA242" s="140"/>
      <c r="CB242" s="138"/>
      <c r="CC242" s="139"/>
      <c r="CD242" s="137"/>
      <c r="CE242" s="140"/>
      <c r="CF242" s="138"/>
      <c r="CG242" s="139"/>
      <c r="CH242" s="137"/>
      <c r="CI242" s="140"/>
      <c r="CJ242" s="138"/>
      <c r="CK242" s="139"/>
      <c r="CL242" s="137"/>
      <c r="CM242" s="140"/>
      <c r="CN242" s="138"/>
      <c r="CO242" s="139"/>
      <c r="CP242" s="137"/>
      <c r="CQ242" s="140"/>
      <c r="CR242" s="138"/>
      <c r="CS242" s="139"/>
      <c r="CT242" s="137"/>
      <c r="CU242" s="140"/>
      <c r="CV242" s="138"/>
      <c r="CW242" s="139"/>
      <c r="CX242" s="137"/>
      <c r="CY242" s="140"/>
      <c r="CZ242" s="138"/>
      <c r="DA242" s="139"/>
      <c r="DB242" s="137"/>
      <c r="DC242" s="140"/>
      <c r="DD242" s="138"/>
      <c r="DE242" s="139"/>
      <c r="DF242" s="137"/>
      <c r="DG242" s="140"/>
      <c r="DH242" s="138"/>
      <c r="DI242" s="139"/>
      <c r="DJ242" s="137"/>
      <c r="DK242" s="140"/>
      <c r="DL242" s="138"/>
      <c r="DM242" s="139"/>
      <c r="DN242" s="137"/>
      <c r="DO242" s="140"/>
      <c r="DP242" s="138"/>
      <c r="DQ242" s="139"/>
      <c r="DR242" s="137"/>
      <c r="DS242" s="140"/>
      <c r="DT242" s="138"/>
      <c r="DU242" s="139"/>
      <c r="DV242" s="137"/>
      <c r="DW242" s="140"/>
      <c r="DX242" s="138"/>
      <c r="DY242" s="139"/>
      <c r="DZ242" s="137"/>
      <c r="EA242" s="140"/>
      <c r="EB242" s="138"/>
      <c r="EC242" s="139"/>
      <c r="ED242" s="137"/>
      <c r="EE242" s="140"/>
      <c r="EF242" s="138"/>
      <c r="EG242" s="139"/>
      <c r="EH242" s="137"/>
      <c r="EI242" s="140"/>
      <c r="EJ242" s="138"/>
      <c r="EK242" s="139"/>
      <c r="EL242" s="137"/>
      <c r="EM242" s="140"/>
      <c r="EN242" s="138"/>
      <c r="EO242" s="139"/>
      <c r="EP242" s="137"/>
      <c r="EQ242" s="140"/>
      <c r="ER242" s="138"/>
      <c r="ES242" s="139"/>
      <c r="ET242" s="137"/>
      <c r="EU242" s="140"/>
      <c r="EV242" s="138"/>
      <c r="EW242" s="139"/>
      <c r="EX242" s="137"/>
      <c r="EY242" s="140"/>
      <c r="EZ242" s="138"/>
      <c r="FA242" s="139"/>
      <c r="FB242" s="137"/>
      <c r="FC242" s="140"/>
      <c r="FD242" s="138"/>
      <c r="FE242" s="139"/>
      <c r="FF242" s="137"/>
      <c r="FG242" s="140"/>
      <c r="FH242" s="138"/>
      <c r="FI242" s="139"/>
      <c r="FJ242" s="137"/>
      <c r="FK242" s="140"/>
      <c r="FL242" s="138"/>
      <c r="FM242" s="139"/>
      <c r="FN242" s="137"/>
      <c r="FO242" s="140"/>
      <c r="FP242" s="138"/>
      <c r="FQ242" s="139"/>
      <c r="FR242" s="137"/>
      <c r="FS242" s="140"/>
      <c r="FT242" s="138"/>
      <c r="FU242" s="139"/>
      <c r="FV242" s="137"/>
      <c r="FW242" s="140"/>
      <c r="FX242" s="138"/>
      <c r="FY242" s="139"/>
      <c r="FZ242" s="137"/>
      <c r="GA242" s="140"/>
      <c r="GB242" s="138"/>
      <c r="GC242" s="139"/>
      <c r="GD242" s="137"/>
      <c r="GE242" s="140"/>
      <c r="GF242" s="138"/>
      <c r="GG242" s="139"/>
      <c r="GH242" s="137"/>
      <c r="GI242" s="140"/>
      <c r="GJ242" s="138"/>
      <c r="GK242" s="139"/>
      <c r="GL242" s="137"/>
      <c r="GM242" s="140"/>
      <c r="GN242" s="138"/>
      <c r="GO242" s="139"/>
      <c r="GP242" s="137"/>
      <c r="GQ242" s="140"/>
      <c r="GR242" s="138"/>
      <c r="GS242" s="139"/>
      <c r="GT242" s="137"/>
      <c r="GU242" s="140"/>
      <c r="GV242" s="138"/>
      <c r="GW242" s="139"/>
      <c r="GX242" s="137"/>
      <c r="GY242" s="140"/>
      <c r="GZ242" s="138"/>
      <c r="HA242" s="139"/>
      <c r="HB242" s="137"/>
      <c r="HC242" s="140"/>
      <c r="HD242" s="138"/>
      <c r="HE242" s="139"/>
      <c r="HF242" s="137"/>
      <c r="HG242" s="140"/>
      <c r="HH242" s="138"/>
      <c r="HI242" s="139"/>
      <c r="HJ242" s="137"/>
      <c r="HK242" s="140"/>
      <c r="HL242" s="138"/>
      <c r="HM242" s="139"/>
      <c r="HN242" s="137"/>
      <c r="HO242" s="140"/>
      <c r="HP242" s="138"/>
      <c r="HQ242" s="139"/>
      <c r="HR242" s="137"/>
      <c r="HS242" s="140"/>
      <c r="HT242" s="138"/>
      <c r="HU242" s="139"/>
      <c r="HV242" s="137"/>
      <c r="HW242" s="140"/>
      <c r="HX242" s="138"/>
      <c r="HY242" s="139"/>
      <c r="HZ242" s="137"/>
      <c r="IA242" s="140"/>
      <c r="IB242" s="138"/>
      <c r="IC242" s="139"/>
      <c r="ID242" s="137"/>
      <c r="IE242" s="140"/>
      <c r="IG242" s="710"/>
      <c r="IH242" s="707"/>
      <c r="II242" s="709"/>
      <c r="IK242" s="574">
        <f t="shared" si="55"/>
        <v>937</v>
      </c>
      <c r="IL242" s="229">
        <f t="shared" si="51"/>
        <v>28</v>
      </c>
      <c r="IM242" s="401" t="str">
        <f t="shared" si="52"/>
        <v>27"51</v>
      </c>
      <c r="IN242" s="401" t="str">
        <f t="shared" si="53"/>
        <v>10x50m NL R</v>
      </c>
    </row>
    <row r="243" spans="1:248" s="141" customFormat="1" ht="15.75" thickBot="1">
      <c r="A243" s="146" t="s">
        <v>514</v>
      </c>
      <c r="B243" s="265" t="s">
        <v>168</v>
      </c>
      <c r="C243" s="135">
        <v>1990</v>
      </c>
      <c r="D243" s="136">
        <f t="shared" si="58"/>
        <v>27</v>
      </c>
      <c r="E243" s="353" t="str">
        <f t="shared" si="56"/>
        <v>M01</v>
      </c>
      <c r="F243" s="176"/>
      <c r="G243" s="178"/>
      <c r="H243" s="177"/>
      <c r="I243" s="179"/>
      <c r="J243" s="176"/>
      <c r="K243" s="178"/>
      <c r="L243" s="177"/>
      <c r="M243" s="179"/>
      <c r="N243" s="176"/>
      <c r="O243" s="178"/>
      <c r="P243" s="177"/>
      <c r="Q243" s="179"/>
      <c r="R243" s="176"/>
      <c r="S243" s="178"/>
      <c r="T243" s="177"/>
      <c r="U243" s="179"/>
      <c r="V243" s="176"/>
      <c r="W243" s="178"/>
      <c r="X243" s="177"/>
      <c r="Y243" s="179"/>
      <c r="Z243" s="176"/>
      <c r="AA243" s="178"/>
      <c r="AB243" s="177"/>
      <c r="AC243" s="179"/>
      <c r="AD243" s="176"/>
      <c r="AE243" s="178"/>
      <c r="AF243" s="177"/>
      <c r="AG243" s="179"/>
      <c r="AH243" s="176"/>
      <c r="AI243" s="178"/>
      <c r="AJ243" s="177"/>
      <c r="AK243" s="179"/>
      <c r="AL243" s="176"/>
      <c r="AM243" s="178"/>
      <c r="AN243" s="177"/>
      <c r="AO243" s="179"/>
      <c r="AP243" s="176"/>
      <c r="AQ243" s="178"/>
      <c r="AR243" s="177"/>
      <c r="AS243" s="179"/>
      <c r="AT243" s="176"/>
      <c r="AU243" s="178"/>
      <c r="AV243" s="177"/>
      <c r="AW243" s="179"/>
      <c r="AX243" s="176"/>
      <c r="AY243" s="178"/>
      <c r="AZ243" s="177"/>
      <c r="BA243" s="179"/>
      <c r="BB243" s="176"/>
      <c r="BC243" s="178"/>
      <c r="BD243" s="177"/>
      <c r="BE243" s="179"/>
      <c r="BF243" s="265">
        <f t="shared" si="54"/>
        <v>28</v>
      </c>
      <c r="BG243" s="353" t="str">
        <f t="shared" si="57"/>
        <v>M01</v>
      </c>
      <c r="BH243" s="176"/>
      <c r="BI243" s="178"/>
      <c r="BJ243" s="177"/>
      <c r="BK243" s="179"/>
      <c r="BL243" s="176"/>
      <c r="BM243" s="178"/>
      <c r="BN243" s="177"/>
      <c r="BO243" s="179"/>
      <c r="BP243" s="176"/>
      <c r="BQ243" s="178"/>
      <c r="BR243" s="177"/>
      <c r="BS243" s="179"/>
      <c r="BT243" s="176"/>
      <c r="BU243" s="178"/>
      <c r="BV243" s="177"/>
      <c r="BW243" s="179"/>
      <c r="BX243" s="176"/>
      <c r="BY243" s="178"/>
      <c r="BZ243" s="177"/>
      <c r="CA243" s="179"/>
      <c r="CB243" s="176"/>
      <c r="CC243" s="178"/>
      <c r="CD243" s="177"/>
      <c r="CE243" s="179"/>
      <c r="CF243" s="176"/>
      <c r="CG243" s="178"/>
      <c r="CH243" s="177"/>
      <c r="CI243" s="179"/>
      <c r="CJ243" s="176"/>
      <c r="CK243" s="178"/>
      <c r="CL243" s="177"/>
      <c r="CM243" s="179"/>
      <c r="CN243" s="176"/>
      <c r="CO243" s="178"/>
      <c r="CP243" s="177"/>
      <c r="CQ243" s="179"/>
      <c r="CR243" s="176"/>
      <c r="CS243" s="178"/>
      <c r="CT243" s="177"/>
      <c r="CU243" s="179"/>
      <c r="CV243" s="176"/>
      <c r="CW243" s="178"/>
      <c r="CX243" s="177"/>
      <c r="CY243" s="179"/>
      <c r="CZ243" s="176"/>
      <c r="DA243" s="178"/>
      <c r="DB243" s="177"/>
      <c r="DC243" s="179"/>
      <c r="DD243" s="176"/>
      <c r="DE243" s="178"/>
      <c r="DF243" s="177"/>
      <c r="DG243" s="179"/>
      <c r="DH243" s="176"/>
      <c r="DI243" s="178"/>
      <c r="DJ243" s="177"/>
      <c r="DK243" s="179"/>
      <c r="DL243" s="176"/>
      <c r="DM243" s="178"/>
      <c r="DN243" s="177"/>
      <c r="DO243" s="179"/>
      <c r="DP243" s="176"/>
      <c r="DQ243" s="178"/>
      <c r="DR243" s="177"/>
      <c r="DS243" s="179"/>
      <c r="DT243" s="176"/>
      <c r="DU243" s="178"/>
      <c r="DV243" s="177"/>
      <c r="DW243" s="179"/>
      <c r="DX243" s="176"/>
      <c r="DY243" s="178"/>
      <c r="DZ243" s="177"/>
      <c r="EA243" s="179"/>
      <c r="EB243" s="176"/>
      <c r="EC243" s="178"/>
      <c r="ED243" s="177"/>
      <c r="EE243" s="179"/>
      <c r="EF243" s="176"/>
      <c r="EG243" s="178"/>
      <c r="EH243" s="177"/>
      <c r="EI243" s="179"/>
      <c r="EJ243" s="176"/>
      <c r="EK243" s="178"/>
      <c r="EL243" s="177"/>
      <c r="EM243" s="179"/>
      <c r="EN243" s="176"/>
      <c r="EO243" s="178"/>
      <c r="EP243" s="177"/>
      <c r="EQ243" s="179"/>
      <c r="ER243" s="176"/>
      <c r="ES243" s="178"/>
      <c r="ET243" s="177"/>
      <c r="EU243" s="179"/>
      <c r="EV243" s="176"/>
      <c r="EW243" s="178"/>
      <c r="EX243" s="177"/>
      <c r="EY243" s="179"/>
      <c r="EZ243" s="176"/>
      <c r="FA243" s="178"/>
      <c r="FB243" s="177"/>
      <c r="FC243" s="179"/>
      <c r="FD243" s="176"/>
      <c r="FE243" s="178"/>
      <c r="FF243" s="177"/>
      <c r="FG243" s="179"/>
      <c r="FH243" s="176"/>
      <c r="FI243" s="178"/>
      <c r="FJ243" s="177"/>
      <c r="FK243" s="179"/>
      <c r="FL243" s="176"/>
      <c r="FM243" s="178"/>
      <c r="FN243" s="177"/>
      <c r="FO243" s="179"/>
      <c r="FP243" s="176"/>
      <c r="FQ243" s="178"/>
      <c r="FR243" s="177"/>
      <c r="FS243" s="179"/>
      <c r="FT243" s="176"/>
      <c r="FU243" s="178"/>
      <c r="FV243" s="177"/>
      <c r="FW243" s="179"/>
      <c r="FX243" s="176"/>
      <c r="FY243" s="178"/>
      <c r="FZ243" s="177"/>
      <c r="GA243" s="179"/>
      <c r="GB243" s="176"/>
      <c r="GC243" s="178"/>
      <c r="GD243" s="177"/>
      <c r="GE243" s="179"/>
      <c r="GF243" s="176"/>
      <c r="GG243" s="178"/>
      <c r="GH243" s="177"/>
      <c r="GI243" s="179"/>
      <c r="GJ243" s="176"/>
      <c r="GK243" s="178"/>
      <c r="GL243" s="177"/>
      <c r="GM243" s="179"/>
      <c r="GN243" s="176"/>
      <c r="GO243" s="178"/>
      <c r="GP243" s="177"/>
      <c r="GQ243" s="179"/>
      <c r="GR243" s="176"/>
      <c r="GS243" s="178"/>
      <c r="GT243" s="177"/>
      <c r="GU243" s="179"/>
      <c r="GV243" s="176"/>
      <c r="GW243" s="178"/>
      <c r="GX243" s="177"/>
      <c r="GY243" s="179"/>
      <c r="GZ243" s="176"/>
      <c r="HA243" s="178"/>
      <c r="HB243" s="177"/>
      <c r="HC243" s="179"/>
      <c r="HD243" s="176"/>
      <c r="HE243" s="178"/>
      <c r="HF243" s="177"/>
      <c r="HG243" s="179"/>
      <c r="HH243" s="176"/>
      <c r="HI243" s="178"/>
      <c r="HJ243" s="177"/>
      <c r="HK243" s="179"/>
      <c r="HL243" s="176"/>
      <c r="HM243" s="178"/>
      <c r="HN243" s="177"/>
      <c r="HO243" s="179"/>
      <c r="HP243" s="176"/>
      <c r="HQ243" s="178"/>
      <c r="HR243" s="177"/>
      <c r="HS243" s="179"/>
      <c r="HT243" s="176"/>
      <c r="HU243" s="178"/>
      <c r="HV243" s="177"/>
      <c r="HW243" s="179"/>
      <c r="HX243" s="176"/>
      <c r="HY243" s="178"/>
      <c r="HZ243" s="177"/>
      <c r="IA243" s="179"/>
      <c r="IB243" s="176"/>
      <c r="IC243" s="178"/>
      <c r="ID243" s="177"/>
      <c r="IE243" s="179"/>
      <c r="IG243" s="710"/>
      <c r="IH243" s="707"/>
      <c r="II243" s="709"/>
      <c r="IK243" s="574" t="str">
        <f t="shared" si="55"/>
        <v/>
      </c>
      <c r="IL243" s="229" t="str">
        <f t="shared" si="51"/>
        <v/>
      </c>
      <c r="IM243" s="401" t="str">
        <f t="shared" si="52"/>
        <v/>
      </c>
      <c r="IN243" s="401" t="str">
        <f t="shared" si="53"/>
        <v/>
      </c>
    </row>
    <row r="244" spans="1:248" s="141" customFormat="1" ht="15.75" thickBot="1">
      <c r="A244" s="316" t="s">
        <v>407</v>
      </c>
      <c r="B244" s="218" t="s">
        <v>168</v>
      </c>
      <c r="C244" s="152">
        <v>1969</v>
      </c>
      <c r="D244" s="236">
        <f t="shared" si="58"/>
        <v>48</v>
      </c>
      <c r="E244" s="352" t="str">
        <f t="shared" si="56"/>
        <v>M05</v>
      </c>
      <c r="F244" s="317"/>
      <c r="G244" s="154"/>
      <c r="H244" s="150"/>
      <c r="I244" s="155"/>
      <c r="J244" s="153"/>
      <c r="K244" s="154"/>
      <c r="L244" s="150"/>
      <c r="M244" s="155"/>
      <c r="N244" s="153"/>
      <c r="O244" s="154"/>
      <c r="P244" s="150"/>
      <c r="Q244" s="155"/>
      <c r="R244" s="153"/>
      <c r="S244" s="154"/>
      <c r="T244" s="150"/>
      <c r="U244" s="155"/>
      <c r="V244" s="153"/>
      <c r="W244" s="154"/>
      <c r="X244" s="150"/>
      <c r="Y244" s="155"/>
      <c r="Z244" s="153"/>
      <c r="AA244" s="154"/>
      <c r="AB244" s="150"/>
      <c r="AC244" s="155"/>
      <c r="AD244" s="153" t="s">
        <v>363</v>
      </c>
      <c r="AE244" s="154" t="s">
        <v>725</v>
      </c>
      <c r="AF244" s="150" t="s">
        <v>570</v>
      </c>
      <c r="AG244" s="155">
        <v>1034</v>
      </c>
      <c r="AH244" s="153"/>
      <c r="AI244" s="154"/>
      <c r="AJ244" s="150"/>
      <c r="AK244" s="155"/>
      <c r="AL244" s="153"/>
      <c r="AM244" s="154"/>
      <c r="AN244" s="150"/>
      <c r="AO244" s="155"/>
      <c r="AP244" s="153"/>
      <c r="AQ244" s="154"/>
      <c r="AR244" s="150"/>
      <c r="AS244" s="155"/>
      <c r="AT244" s="153"/>
      <c r="AU244" s="154"/>
      <c r="AV244" s="150"/>
      <c r="AW244" s="155"/>
      <c r="AX244" s="153"/>
      <c r="AY244" s="154"/>
      <c r="AZ244" s="150"/>
      <c r="BA244" s="155"/>
      <c r="BB244" s="153"/>
      <c r="BC244" s="154"/>
      <c r="BD244" s="150"/>
      <c r="BE244" s="155"/>
      <c r="BF244" s="240">
        <f t="shared" si="54"/>
        <v>49</v>
      </c>
      <c r="BG244" s="352" t="str">
        <f t="shared" si="57"/>
        <v>M05</v>
      </c>
      <c r="BH244" s="153" t="s">
        <v>363</v>
      </c>
      <c r="BI244" s="154" t="s">
        <v>866</v>
      </c>
      <c r="BJ244" s="150" t="s">
        <v>447</v>
      </c>
      <c r="BK244" s="155">
        <v>1059</v>
      </c>
      <c r="BL244" s="153"/>
      <c r="BM244" s="154"/>
      <c r="BN244" s="150"/>
      <c r="BO244" s="155"/>
      <c r="BP244" s="153"/>
      <c r="BQ244" s="154"/>
      <c r="BR244" s="150"/>
      <c r="BS244" s="155"/>
      <c r="BT244" s="153"/>
      <c r="BU244" s="154"/>
      <c r="BV244" s="150"/>
      <c r="BW244" s="155"/>
      <c r="BX244" s="153" t="s">
        <v>363</v>
      </c>
      <c r="BY244" s="154" t="s">
        <v>938</v>
      </c>
      <c r="BZ244" s="150" t="s">
        <v>447</v>
      </c>
      <c r="CA244" s="155">
        <v>1070</v>
      </c>
      <c r="CB244" s="153"/>
      <c r="CC244" s="154"/>
      <c r="CD244" s="150"/>
      <c r="CE244" s="155"/>
      <c r="CF244" s="153"/>
      <c r="CG244" s="154"/>
      <c r="CH244" s="150"/>
      <c r="CI244" s="155"/>
      <c r="CJ244" s="153"/>
      <c r="CK244" s="154"/>
      <c r="CL244" s="150"/>
      <c r="CM244" s="155"/>
      <c r="CN244" s="153"/>
      <c r="CO244" s="154"/>
      <c r="CP244" s="150"/>
      <c r="CQ244" s="155"/>
      <c r="CR244" s="153"/>
      <c r="CS244" s="154"/>
      <c r="CT244" s="150"/>
      <c r="CU244" s="155"/>
      <c r="CV244" s="153" t="s">
        <v>363</v>
      </c>
      <c r="CW244" s="154" t="s">
        <v>1072</v>
      </c>
      <c r="CX244" s="150" t="s">
        <v>447</v>
      </c>
      <c r="CY244" s="155">
        <v>1011</v>
      </c>
      <c r="CZ244" s="153"/>
      <c r="DA244" s="154"/>
      <c r="DB244" s="150"/>
      <c r="DC244" s="155"/>
      <c r="DD244" s="153"/>
      <c r="DE244" s="154"/>
      <c r="DF244" s="150"/>
      <c r="DG244" s="155"/>
      <c r="DH244" s="153"/>
      <c r="DI244" s="154"/>
      <c r="DJ244" s="150"/>
      <c r="DK244" s="155"/>
      <c r="DL244" s="153"/>
      <c r="DM244" s="154"/>
      <c r="DN244" s="150"/>
      <c r="DO244" s="155"/>
      <c r="DP244" s="153"/>
      <c r="DQ244" s="154"/>
      <c r="DR244" s="150"/>
      <c r="DS244" s="155"/>
      <c r="DT244" s="153"/>
      <c r="DU244" s="154"/>
      <c r="DV244" s="150"/>
      <c r="DW244" s="155"/>
      <c r="DX244" s="153"/>
      <c r="DY244" s="154"/>
      <c r="DZ244" s="150"/>
      <c r="EA244" s="155"/>
      <c r="EB244" s="153"/>
      <c r="EC244" s="154"/>
      <c r="ED244" s="150"/>
      <c r="EE244" s="155"/>
      <c r="EF244" s="153"/>
      <c r="EG244" s="154"/>
      <c r="EH244" s="150"/>
      <c r="EI244" s="155"/>
      <c r="EJ244" s="153"/>
      <c r="EK244" s="154"/>
      <c r="EL244" s="150"/>
      <c r="EM244" s="155"/>
      <c r="EN244" s="153"/>
      <c r="EO244" s="154"/>
      <c r="EP244" s="150"/>
      <c r="EQ244" s="155"/>
      <c r="ER244" s="153"/>
      <c r="ES244" s="154"/>
      <c r="ET244" s="150"/>
      <c r="EU244" s="155"/>
      <c r="EV244" s="153"/>
      <c r="EW244" s="154"/>
      <c r="EX244" s="150"/>
      <c r="EY244" s="155"/>
      <c r="EZ244" s="153"/>
      <c r="FA244" s="154"/>
      <c r="FB244" s="150"/>
      <c r="FC244" s="155"/>
      <c r="FD244" s="153"/>
      <c r="FE244" s="154"/>
      <c r="FF244" s="150"/>
      <c r="FG244" s="155"/>
      <c r="FH244" s="153"/>
      <c r="FI244" s="154"/>
      <c r="FJ244" s="150"/>
      <c r="FK244" s="155"/>
      <c r="FL244" s="153"/>
      <c r="FM244" s="154"/>
      <c r="FN244" s="150"/>
      <c r="FO244" s="155"/>
      <c r="FP244" s="153"/>
      <c r="FQ244" s="154"/>
      <c r="FR244" s="150"/>
      <c r="FS244" s="155"/>
      <c r="FT244" s="153"/>
      <c r="FU244" s="154"/>
      <c r="FV244" s="150"/>
      <c r="FW244" s="155"/>
      <c r="FX244" s="153"/>
      <c r="FY244" s="154"/>
      <c r="FZ244" s="150"/>
      <c r="GA244" s="155"/>
      <c r="GB244" s="153"/>
      <c r="GC244" s="154"/>
      <c r="GD244" s="150"/>
      <c r="GE244" s="155"/>
      <c r="GF244" s="153"/>
      <c r="GG244" s="154"/>
      <c r="GH244" s="150"/>
      <c r="GI244" s="155"/>
      <c r="GJ244" s="153"/>
      <c r="GK244" s="154"/>
      <c r="GL244" s="150"/>
      <c r="GM244" s="155"/>
      <c r="GN244" s="153"/>
      <c r="GO244" s="154"/>
      <c r="GP244" s="150"/>
      <c r="GQ244" s="155"/>
      <c r="GR244" s="153"/>
      <c r="GS244" s="154"/>
      <c r="GT244" s="150"/>
      <c r="GU244" s="155"/>
      <c r="GV244" s="153"/>
      <c r="GW244" s="154"/>
      <c r="GX244" s="150"/>
      <c r="GY244" s="155"/>
      <c r="GZ244" s="153"/>
      <c r="HA244" s="154"/>
      <c r="HB244" s="150"/>
      <c r="HC244" s="155"/>
      <c r="HD244" s="153"/>
      <c r="HE244" s="154"/>
      <c r="HF244" s="150"/>
      <c r="HG244" s="155"/>
      <c r="HH244" s="153"/>
      <c r="HI244" s="154"/>
      <c r="HJ244" s="150"/>
      <c r="HK244" s="155"/>
      <c r="HL244" s="153"/>
      <c r="HM244" s="154"/>
      <c r="HN244" s="150"/>
      <c r="HO244" s="155"/>
      <c r="HP244" s="153"/>
      <c r="HQ244" s="154"/>
      <c r="HR244" s="150"/>
      <c r="HS244" s="155"/>
      <c r="HT244" s="153"/>
      <c r="HU244" s="154"/>
      <c r="HV244" s="150"/>
      <c r="HW244" s="155"/>
      <c r="HX244" s="153"/>
      <c r="HY244" s="154"/>
      <c r="HZ244" s="150"/>
      <c r="IA244" s="155"/>
      <c r="IB244" s="153"/>
      <c r="IC244" s="154"/>
      <c r="ID244" s="150"/>
      <c r="IE244" s="155"/>
      <c r="IG244" s="708" t="str">
        <f>IF(ISERROR(VLOOKUP(MAX(IK244:IK246),IK244:IN246,4,FALSE)),"",VLOOKUP(MAX(IK244:IK246),IK244:IN246,4,FALSE))</f>
        <v>100m NL</v>
      </c>
      <c r="IH244" s="705" t="str">
        <f>IF(ISERROR(VLOOKUP(MAX(IK244:IK246),IK244:IN246,3,FALSE)),"",VLOOKUP(MAX(IK244:IK246),IK244:IN246,3,FALSE))</f>
        <v>58"52</v>
      </c>
      <c r="II244" s="709">
        <f>IF(MAX(IK244:IK246)=0,"",MAX(IK244:IK246))</f>
        <v>1070</v>
      </c>
      <c r="IK244" s="574">
        <f t="shared" si="55"/>
        <v>1070</v>
      </c>
      <c r="IL244" s="229">
        <f t="shared" si="51"/>
        <v>74</v>
      </c>
      <c r="IM244" s="311" t="str">
        <f t="shared" si="52"/>
        <v>58"52</v>
      </c>
      <c r="IN244" s="311" t="str">
        <f t="shared" si="53"/>
        <v>100m NL</v>
      </c>
    </row>
    <row r="245" spans="1:248" s="141" customFormat="1" ht="15.75" thickBot="1">
      <c r="A245" s="273" t="s">
        <v>407</v>
      </c>
      <c r="B245" s="266" t="s">
        <v>168</v>
      </c>
      <c r="C245" s="133">
        <v>1969</v>
      </c>
      <c r="D245" s="134">
        <f t="shared" si="58"/>
        <v>48</v>
      </c>
      <c r="E245" s="354" t="str">
        <f t="shared" si="56"/>
        <v>M05</v>
      </c>
      <c r="F245" s="334"/>
      <c r="G245" s="139"/>
      <c r="H245" s="137"/>
      <c r="I245" s="140"/>
      <c r="J245" s="138"/>
      <c r="K245" s="139"/>
      <c r="L245" s="137"/>
      <c r="M245" s="140"/>
      <c r="N245" s="138"/>
      <c r="O245" s="139"/>
      <c r="P245" s="137"/>
      <c r="Q245" s="140"/>
      <c r="R245" s="138"/>
      <c r="S245" s="139"/>
      <c r="T245" s="137"/>
      <c r="U245" s="140"/>
      <c r="V245" s="138"/>
      <c r="W245" s="139"/>
      <c r="X245" s="137"/>
      <c r="Y245" s="140"/>
      <c r="Z245" s="138"/>
      <c r="AA245" s="139"/>
      <c r="AB245" s="137"/>
      <c r="AC245" s="140"/>
      <c r="AD245" s="138" t="s">
        <v>670</v>
      </c>
      <c r="AE245" s="139" t="s">
        <v>726</v>
      </c>
      <c r="AF245" s="137" t="s">
        <v>349</v>
      </c>
      <c r="AG245" s="140">
        <v>1026</v>
      </c>
      <c r="AH245" s="138"/>
      <c r="AI245" s="139"/>
      <c r="AJ245" s="137"/>
      <c r="AK245" s="140"/>
      <c r="AL245" s="138"/>
      <c r="AM245" s="139"/>
      <c r="AN245" s="137"/>
      <c r="AO245" s="140"/>
      <c r="AP245" s="138"/>
      <c r="AQ245" s="139"/>
      <c r="AR245" s="137"/>
      <c r="AS245" s="140"/>
      <c r="AT245" s="138"/>
      <c r="AU245" s="139"/>
      <c r="AV245" s="137"/>
      <c r="AW245" s="140"/>
      <c r="AX245" s="138"/>
      <c r="AY245" s="139"/>
      <c r="AZ245" s="137"/>
      <c r="BA245" s="140"/>
      <c r="BB245" s="138"/>
      <c r="BC245" s="139"/>
      <c r="BD245" s="137"/>
      <c r="BE245" s="140"/>
      <c r="BF245" s="266">
        <f t="shared" si="54"/>
        <v>49</v>
      </c>
      <c r="BG245" s="354" t="str">
        <f t="shared" si="57"/>
        <v>M05</v>
      </c>
      <c r="BH245" s="138"/>
      <c r="BI245" s="139"/>
      <c r="BJ245" s="137"/>
      <c r="BK245" s="140"/>
      <c r="BL245" s="138"/>
      <c r="BM245" s="139"/>
      <c r="BN245" s="137"/>
      <c r="BO245" s="140"/>
      <c r="BP245" s="138"/>
      <c r="BQ245" s="139"/>
      <c r="BR245" s="137"/>
      <c r="BS245" s="140"/>
      <c r="BT245" s="138"/>
      <c r="BU245" s="139"/>
      <c r="BV245" s="137"/>
      <c r="BW245" s="140"/>
      <c r="BX245" s="138"/>
      <c r="BY245" s="139"/>
      <c r="BZ245" s="137"/>
      <c r="CA245" s="140"/>
      <c r="CB245" s="138"/>
      <c r="CC245" s="139"/>
      <c r="CD245" s="137"/>
      <c r="CE245" s="140"/>
      <c r="CF245" s="138"/>
      <c r="CG245" s="139"/>
      <c r="CH245" s="137"/>
      <c r="CI245" s="140"/>
      <c r="CJ245" s="138"/>
      <c r="CK245" s="139"/>
      <c r="CL245" s="137"/>
      <c r="CM245" s="140"/>
      <c r="CN245" s="138"/>
      <c r="CO245" s="139"/>
      <c r="CP245" s="137"/>
      <c r="CQ245" s="140"/>
      <c r="CR245" s="138"/>
      <c r="CS245" s="139"/>
      <c r="CT245" s="137"/>
      <c r="CU245" s="140"/>
      <c r="CV245" s="138" t="s">
        <v>364</v>
      </c>
      <c r="CW245" s="139" t="s">
        <v>1073</v>
      </c>
      <c r="CX245" s="137" t="s">
        <v>596</v>
      </c>
      <c r="CY245" s="140">
        <v>972</v>
      </c>
      <c r="CZ245" s="138"/>
      <c r="DA245" s="139"/>
      <c r="DB245" s="137"/>
      <c r="DC245" s="140"/>
      <c r="DD245" s="138"/>
      <c r="DE245" s="139"/>
      <c r="DF245" s="137"/>
      <c r="DG245" s="140"/>
      <c r="DH245" s="138"/>
      <c r="DI245" s="139"/>
      <c r="DJ245" s="137"/>
      <c r="DK245" s="140"/>
      <c r="DL245" s="138"/>
      <c r="DM245" s="139"/>
      <c r="DN245" s="137"/>
      <c r="DO245" s="140"/>
      <c r="DP245" s="138"/>
      <c r="DQ245" s="139"/>
      <c r="DR245" s="137"/>
      <c r="DS245" s="140"/>
      <c r="DT245" s="138"/>
      <c r="DU245" s="139"/>
      <c r="DV245" s="137"/>
      <c r="DW245" s="140"/>
      <c r="DX245" s="138"/>
      <c r="DY245" s="139"/>
      <c r="DZ245" s="137"/>
      <c r="EA245" s="140"/>
      <c r="EB245" s="138"/>
      <c r="EC245" s="139"/>
      <c r="ED245" s="137"/>
      <c r="EE245" s="140"/>
      <c r="EF245" s="138"/>
      <c r="EG245" s="139"/>
      <c r="EH245" s="137"/>
      <c r="EI245" s="140"/>
      <c r="EJ245" s="138"/>
      <c r="EK245" s="139"/>
      <c r="EL245" s="137"/>
      <c r="EM245" s="140"/>
      <c r="EN245" s="138"/>
      <c r="EO245" s="139"/>
      <c r="EP245" s="137"/>
      <c r="EQ245" s="140"/>
      <c r="ER245" s="138"/>
      <c r="ES245" s="139"/>
      <c r="ET245" s="137"/>
      <c r="EU245" s="140"/>
      <c r="EV245" s="138"/>
      <c r="EW245" s="139"/>
      <c r="EX245" s="137"/>
      <c r="EY245" s="140"/>
      <c r="EZ245" s="138"/>
      <c r="FA245" s="139"/>
      <c r="FB245" s="137"/>
      <c r="FC245" s="140"/>
      <c r="FD245" s="138"/>
      <c r="FE245" s="139"/>
      <c r="FF245" s="137"/>
      <c r="FG245" s="140"/>
      <c r="FH245" s="138"/>
      <c r="FI245" s="139"/>
      <c r="FJ245" s="137"/>
      <c r="FK245" s="140"/>
      <c r="FL245" s="138"/>
      <c r="FM245" s="139"/>
      <c r="FN245" s="137"/>
      <c r="FO245" s="140"/>
      <c r="FP245" s="138"/>
      <c r="FQ245" s="139"/>
      <c r="FR245" s="137"/>
      <c r="FS245" s="140"/>
      <c r="FT245" s="138"/>
      <c r="FU245" s="139"/>
      <c r="FV245" s="137"/>
      <c r="FW245" s="140"/>
      <c r="FX245" s="138"/>
      <c r="FY245" s="139"/>
      <c r="FZ245" s="137"/>
      <c r="GA245" s="140"/>
      <c r="GB245" s="138"/>
      <c r="GC245" s="139"/>
      <c r="GD245" s="137"/>
      <c r="GE245" s="140"/>
      <c r="GF245" s="138"/>
      <c r="GG245" s="139"/>
      <c r="GH245" s="137"/>
      <c r="GI245" s="140"/>
      <c r="GJ245" s="138"/>
      <c r="GK245" s="139"/>
      <c r="GL245" s="137"/>
      <c r="GM245" s="140"/>
      <c r="GN245" s="138"/>
      <c r="GO245" s="139"/>
      <c r="GP245" s="137"/>
      <c r="GQ245" s="140"/>
      <c r="GR245" s="138"/>
      <c r="GS245" s="139"/>
      <c r="GT245" s="137"/>
      <c r="GU245" s="140"/>
      <c r="GV245" s="138"/>
      <c r="GW245" s="139"/>
      <c r="GX245" s="137"/>
      <c r="GY245" s="140"/>
      <c r="GZ245" s="138"/>
      <c r="HA245" s="139"/>
      <c r="HB245" s="137"/>
      <c r="HC245" s="140"/>
      <c r="HD245" s="138"/>
      <c r="HE245" s="139"/>
      <c r="HF245" s="137"/>
      <c r="HG245" s="140"/>
      <c r="HH245" s="138"/>
      <c r="HI245" s="139"/>
      <c r="HJ245" s="137"/>
      <c r="HK245" s="140"/>
      <c r="HL245" s="138"/>
      <c r="HM245" s="139"/>
      <c r="HN245" s="137"/>
      <c r="HO245" s="140"/>
      <c r="HP245" s="138"/>
      <c r="HQ245" s="139"/>
      <c r="HR245" s="137"/>
      <c r="HS245" s="140"/>
      <c r="HT245" s="138"/>
      <c r="HU245" s="139"/>
      <c r="HV245" s="137"/>
      <c r="HW245" s="140"/>
      <c r="HX245" s="138"/>
      <c r="HY245" s="139"/>
      <c r="HZ245" s="137"/>
      <c r="IA245" s="140"/>
      <c r="IB245" s="138"/>
      <c r="IC245" s="139"/>
      <c r="ID245" s="137"/>
      <c r="IE245" s="140"/>
      <c r="IG245" s="708"/>
      <c r="IH245" s="705"/>
      <c r="II245" s="709"/>
      <c r="IK245" s="574">
        <f t="shared" si="55"/>
        <v>1026</v>
      </c>
      <c r="IL245" s="229">
        <f t="shared" si="51"/>
        <v>28</v>
      </c>
      <c r="IM245" s="311" t="str">
        <f t="shared" si="52"/>
        <v>27"39</v>
      </c>
      <c r="IN245" s="311" t="str">
        <f t="shared" si="53"/>
        <v>10x50m NL R</v>
      </c>
    </row>
    <row r="246" spans="1:248" s="141" customFormat="1" ht="15.75" thickBot="1">
      <c r="A246" s="276" t="s">
        <v>407</v>
      </c>
      <c r="B246" s="265" t="s">
        <v>168</v>
      </c>
      <c r="C246" s="135">
        <v>1969</v>
      </c>
      <c r="D246" s="136">
        <f t="shared" si="58"/>
        <v>48</v>
      </c>
      <c r="E246" s="353" t="str">
        <f t="shared" si="56"/>
        <v>M05</v>
      </c>
      <c r="F246" s="318"/>
      <c r="G246" s="178"/>
      <c r="H246" s="177"/>
      <c r="I246" s="179"/>
      <c r="J246" s="176"/>
      <c r="K246" s="178"/>
      <c r="L246" s="177"/>
      <c r="M246" s="179"/>
      <c r="N246" s="176"/>
      <c r="O246" s="178"/>
      <c r="P246" s="177"/>
      <c r="Q246" s="179"/>
      <c r="R246" s="176"/>
      <c r="S246" s="178"/>
      <c r="T246" s="177"/>
      <c r="U246" s="179"/>
      <c r="V246" s="176"/>
      <c r="W246" s="178"/>
      <c r="X246" s="177"/>
      <c r="Y246" s="179"/>
      <c r="Z246" s="176"/>
      <c r="AA246" s="178"/>
      <c r="AB246" s="177"/>
      <c r="AC246" s="179"/>
      <c r="AD246" s="176"/>
      <c r="AE246" s="178"/>
      <c r="AF246" s="177"/>
      <c r="AG246" s="179"/>
      <c r="AH246" s="176"/>
      <c r="AI246" s="178"/>
      <c r="AJ246" s="177"/>
      <c r="AK246" s="179"/>
      <c r="AL246" s="176"/>
      <c r="AM246" s="178"/>
      <c r="AN246" s="177"/>
      <c r="AO246" s="179"/>
      <c r="AP246" s="176"/>
      <c r="AQ246" s="178"/>
      <c r="AR246" s="177"/>
      <c r="AS246" s="179"/>
      <c r="AT246" s="176"/>
      <c r="AU246" s="178"/>
      <c r="AV246" s="177"/>
      <c r="AW246" s="179"/>
      <c r="AX246" s="176"/>
      <c r="AY246" s="178"/>
      <c r="AZ246" s="177"/>
      <c r="BA246" s="179"/>
      <c r="BB246" s="176"/>
      <c r="BC246" s="178"/>
      <c r="BD246" s="177"/>
      <c r="BE246" s="179"/>
      <c r="BF246" s="265">
        <f t="shared" si="54"/>
        <v>49</v>
      </c>
      <c r="BG246" s="353" t="str">
        <f t="shared" si="57"/>
        <v>M05</v>
      </c>
      <c r="BH246" s="176"/>
      <c r="BI246" s="178"/>
      <c r="BJ246" s="177"/>
      <c r="BK246" s="179"/>
      <c r="BL246" s="176"/>
      <c r="BM246" s="178"/>
      <c r="BN246" s="177"/>
      <c r="BO246" s="179"/>
      <c r="BP246" s="176"/>
      <c r="BQ246" s="178"/>
      <c r="BR246" s="177"/>
      <c r="BS246" s="179"/>
      <c r="BT246" s="176"/>
      <c r="BU246" s="178"/>
      <c r="BV246" s="177"/>
      <c r="BW246" s="179"/>
      <c r="BX246" s="176"/>
      <c r="BY246" s="178"/>
      <c r="BZ246" s="177"/>
      <c r="CA246" s="179"/>
      <c r="CB246" s="176"/>
      <c r="CC246" s="178"/>
      <c r="CD246" s="177"/>
      <c r="CE246" s="179"/>
      <c r="CF246" s="176"/>
      <c r="CG246" s="178"/>
      <c r="CH246" s="177"/>
      <c r="CI246" s="179"/>
      <c r="CJ246" s="176"/>
      <c r="CK246" s="178"/>
      <c r="CL246" s="177"/>
      <c r="CM246" s="179"/>
      <c r="CN246" s="176"/>
      <c r="CO246" s="178"/>
      <c r="CP246" s="177"/>
      <c r="CQ246" s="179"/>
      <c r="CR246" s="176"/>
      <c r="CS246" s="178"/>
      <c r="CT246" s="177"/>
      <c r="CU246" s="179"/>
      <c r="CV246" s="176" t="s">
        <v>369</v>
      </c>
      <c r="CW246" s="178" t="s">
        <v>962</v>
      </c>
      <c r="CX246" s="177" t="s">
        <v>447</v>
      </c>
      <c r="CY246" s="179">
        <v>862</v>
      </c>
      <c r="CZ246" s="176"/>
      <c r="DA246" s="178"/>
      <c r="DB246" s="177"/>
      <c r="DC246" s="179"/>
      <c r="DD246" s="176"/>
      <c r="DE246" s="178"/>
      <c r="DF246" s="177"/>
      <c r="DG246" s="179"/>
      <c r="DH246" s="176"/>
      <c r="DI246" s="178"/>
      <c r="DJ246" s="177"/>
      <c r="DK246" s="179"/>
      <c r="DL246" s="176"/>
      <c r="DM246" s="178"/>
      <c r="DN246" s="177"/>
      <c r="DO246" s="179"/>
      <c r="DP246" s="176"/>
      <c r="DQ246" s="178"/>
      <c r="DR246" s="177"/>
      <c r="DS246" s="179"/>
      <c r="DT246" s="176"/>
      <c r="DU246" s="178"/>
      <c r="DV246" s="177"/>
      <c r="DW246" s="179"/>
      <c r="DX246" s="176"/>
      <c r="DY246" s="178"/>
      <c r="DZ246" s="177"/>
      <c r="EA246" s="179"/>
      <c r="EB246" s="176"/>
      <c r="EC246" s="178"/>
      <c r="ED246" s="177"/>
      <c r="EE246" s="179"/>
      <c r="EF246" s="176"/>
      <c r="EG246" s="178"/>
      <c r="EH246" s="177"/>
      <c r="EI246" s="179"/>
      <c r="EJ246" s="176"/>
      <c r="EK246" s="178"/>
      <c r="EL246" s="177"/>
      <c r="EM246" s="179"/>
      <c r="EN246" s="176"/>
      <c r="EO246" s="178"/>
      <c r="EP246" s="177"/>
      <c r="EQ246" s="179"/>
      <c r="ER246" s="176"/>
      <c r="ES246" s="178"/>
      <c r="ET246" s="177"/>
      <c r="EU246" s="179"/>
      <c r="EV246" s="176"/>
      <c r="EW246" s="178"/>
      <c r="EX246" s="177"/>
      <c r="EY246" s="179"/>
      <c r="EZ246" s="176"/>
      <c r="FA246" s="178"/>
      <c r="FB246" s="177"/>
      <c r="FC246" s="179"/>
      <c r="FD246" s="176"/>
      <c r="FE246" s="178"/>
      <c r="FF246" s="177"/>
      <c r="FG246" s="179"/>
      <c r="FH246" s="176"/>
      <c r="FI246" s="178"/>
      <c r="FJ246" s="177"/>
      <c r="FK246" s="179"/>
      <c r="FL246" s="176"/>
      <c r="FM246" s="178"/>
      <c r="FN246" s="177"/>
      <c r="FO246" s="179"/>
      <c r="FP246" s="176"/>
      <c r="FQ246" s="178"/>
      <c r="FR246" s="177"/>
      <c r="FS246" s="179"/>
      <c r="FT246" s="176"/>
      <c r="FU246" s="178"/>
      <c r="FV246" s="177"/>
      <c r="FW246" s="179"/>
      <c r="FX246" s="176"/>
      <c r="FY246" s="178"/>
      <c r="FZ246" s="177"/>
      <c r="GA246" s="179"/>
      <c r="GB246" s="176"/>
      <c r="GC246" s="178"/>
      <c r="GD246" s="177"/>
      <c r="GE246" s="179"/>
      <c r="GF246" s="176"/>
      <c r="GG246" s="178"/>
      <c r="GH246" s="177"/>
      <c r="GI246" s="179"/>
      <c r="GJ246" s="176"/>
      <c r="GK246" s="178"/>
      <c r="GL246" s="177"/>
      <c r="GM246" s="179"/>
      <c r="GN246" s="176"/>
      <c r="GO246" s="178"/>
      <c r="GP246" s="177"/>
      <c r="GQ246" s="179"/>
      <c r="GR246" s="176"/>
      <c r="GS246" s="178"/>
      <c r="GT246" s="177"/>
      <c r="GU246" s="179"/>
      <c r="GV246" s="176"/>
      <c r="GW246" s="178"/>
      <c r="GX246" s="177"/>
      <c r="GY246" s="179"/>
      <c r="GZ246" s="176"/>
      <c r="HA246" s="178"/>
      <c r="HB246" s="177"/>
      <c r="HC246" s="179"/>
      <c r="HD246" s="176"/>
      <c r="HE246" s="178"/>
      <c r="HF246" s="177"/>
      <c r="HG246" s="179"/>
      <c r="HH246" s="176"/>
      <c r="HI246" s="178"/>
      <c r="HJ246" s="177"/>
      <c r="HK246" s="179"/>
      <c r="HL246" s="176"/>
      <c r="HM246" s="178"/>
      <c r="HN246" s="177"/>
      <c r="HO246" s="179"/>
      <c r="HP246" s="176"/>
      <c r="HQ246" s="178"/>
      <c r="HR246" s="177"/>
      <c r="HS246" s="179"/>
      <c r="HT246" s="176"/>
      <c r="HU246" s="178"/>
      <c r="HV246" s="177"/>
      <c r="HW246" s="179"/>
      <c r="HX246" s="176"/>
      <c r="HY246" s="178"/>
      <c r="HZ246" s="177"/>
      <c r="IA246" s="179"/>
      <c r="IB246" s="176"/>
      <c r="IC246" s="178"/>
      <c r="ID246" s="177"/>
      <c r="IE246" s="179"/>
      <c r="IG246" s="708"/>
      <c r="IH246" s="705"/>
      <c r="II246" s="709"/>
      <c r="IK246" s="574">
        <f t="shared" si="55"/>
        <v>862</v>
      </c>
      <c r="IL246" s="229">
        <f t="shared" si="51"/>
        <v>98</v>
      </c>
      <c r="IM246" s="333" t="str">
        <f t="shared" si="52"/>
        <v>31"84</v>
      </c>
      <c r="IN246" s="333" t="str">
        <f t="shared" si="53"/>
        <v>50m PAP</v>
      </c>
    </row>
    <row r="247" spans="1:248" s="229" customFormat="1" ht="15.75" thickBot="1">
      <c r="A247" s="275" t="s">
        <v>727</v>
      </c>
      <c r="B247" s="240" t="s">
        <v>168</v>
      </c>
      <c r="C247" s="235">
        <v>1976</v>
      </c>
      <c r="D247" s="236">
        <f t="shared" si="58"/>
        <v>41</v>
      </c>
      <c r="E247" s="352" t="str">
        <f t="shared" si="56"/>
        <v>M04</v>
      </c>
      <c r="F247" s="277"/>
      <c r="G247" s="238"/>
      <c r="H247" s="236"/>
      <c r="I247" s="239"/>
      <c r="J247" s="237"/>
      <c r="K247" s="238"/>
      <c r="L247" s="236"/>
      <c r="M247" s="239"/>
      <c r="N247" s="237"/>
      <c r="O247" s="238"/>
      <c r="P247" s="236"/>
      <c r="Q247" s="239"/>
      <c r="R247" s="237"/>
      <c r="S247" s="238"/>
      <c r="T247" s="236"/>
      <c r="U247" s="239"/>
      <c r="V247" s="237"/>
      <c r="W247" s="238"/>
      <c r="X247" s="236"/>
      <c r="Y247" s="239"/>
      <c r="Z247" s="237"/>
      <c r="AA247" s="238"/>
      <c r="AB247" s="236"/>
      <c r="AC247" s="239"/>
      <c r="AD247" s="237" t="s">
        <v>362</v>
      </c>
      <c r="AE247" s="238" t="s">
        <v>724</v>
      </c>
      <c r="AF247" s="236" t="s">
        <v>447</v>
      </c>
      <c r="AG247" s="239">
        <v>852</v>
      </c>
      <c r="AH247" s="237"/>
      <c r="AI247" s="238"/>
      <c r="AJ247" s="236"/>
      <c r="AK247" s="239"/>
      <c r="AL247" s="237"/>
      <c r="AM247" s="238"/>
      <c r="AN247" s="236"/>
      <c r="AO247" s="239"/>
      <c r="AP247" s="237"/>
      <c r="AQ247" s="238"/>
      <c r="AR247" s="236"/>
      <c r="AS247" s="239"/>
      <c r="AT247" s="237"/>
      <c r="AU247" s="238"/>
      <c r="AV247" s="236"/>
      <c r="AW247" s="239"/>
      <c r="AX247" s="237"/>
      <c r="AY247" s="238"/>
      <c r="AZ247" s="236"/>
      <c r="BA247" s="239"/>
      <c r="BB247" s="237"/>
      <c r="BC247" s="238"/>
      <c r="BD247" s="236"/>
      <c r="BE247" s="239"/>
      <c r="BF247" s="240">
        <f t="shared" si="54"/>
        <v>42</v>
      </c>
      <c r="BG247" s="352" t="str">
        <f t="shared" si="57"/>
        <v>M04</v>
      </c>
      <c r="BH247" s="237"/>
      <c r="BI247" s="238"/>
      <c r="BJ247" s="236"/>
      <c r="BK247" s="239"/>
      <c r="BL247" s="237"/>
      <c r="BM247" s="238"/>
      <c r="BN247" s="236"/>
      <c r="BO247" s="239"/>
      <c r="BP247" s="237"/>
      <c r="BQ247" s="238"/>
      <c r="BR247" s="236"/>
      <c r="BS247" s="239"/>
      <c r="BT247" s="237"/>
      <c r="BU247" s="238"/>
      <c r="BV247" s="236"/>
      <c r="BW247" s="239"/>
      <c r="BX247" s="237"/>
      <c r="BY247" s="238"/>
      <c r="BZ247" s="236"/>
      <c r="CA247" s="239"/>
      <c r="CB247" s="237"/>
      <c r="CC247" s="238"/>
      <c r="CD247" s="236"/>
      <c r="CE247" s="239"/>
      <c r="CF247" s="237"/>
      <c r="CG247" s="238"/>
      <c r="CH247" s="236"/>
      <c r="CI247" s="239"/>
      <c r="CJ247" s="237"/>
      <c r="CK247" s="238"/>
      <c r="CL247" s="236"/>
      <c r="CM247" s="239"/>
      <c r="CN247" s="237"/>
      <c r="CO247" s="238"/>
      <c r="CP247" s="236"/>
      <c r="CQ247" s="239"/>
      <c r="CR247" s="237"/>
      <c r="CS247" s="238"/>
      <c r="CT247" s="236"/>
      <c r="CU247" s="239"/>
      <c r="CV247" s="237"/>
      <c r="CW247" s="238"/>
      <c r="CX247" s="236"/>
      <c r="CY247" s="239"/>
      <c r="CZ247" s="237"/>
      <c r="DA247" s="238"/>
      <c r="DB247" s="236"/>
      <c r="DC247" s="239"/>
      <c r="DD247" s="237"/>
      <c r="DE247" s="238"/>
      <c r="DF247" s="236"/>
      <c r="DG247" s="239"/>
      <c r="DH247" s="237"/>
      <c r="DI247" s="238"/>
      <c r="DJ247" s="236"/>
      <c r="DK247" s="239"/>
      <c r="DL247" s="237"/>
      <c r="DM247" s="238"/>
      <c r="DN247" s="236"/>
      <c r="DO247" s="239"/>
      <c r="DP247" s="237"/>
      <c r="DQ247" s="238"/>
      <c r="DR247" s="236"/>
      <c r="DS247" s="239"/>
      <c r="DT247" s="237"/>
      <c r="DU247" s="238"/>
      <c r="DV247" s="236"/>
      <c r="DW247" s="239"/>
      <c r="DX247" s="237"/>
      <c r="DY247" s="238"/>
      <c r="DZ247" s="236"/>
      <c r="EA247" s="239"/>
      <c r="EB247" s="237"/>
      <c r="EC247" s="238"/>
      <c r="ED247" s="236"/>
      <c r="EE247" s="239"/>
      <c r="EF247" s="237"/>
      <c r="EG247" s="238"/>
      <c r="EH247" s="236"/>
      <c r="EI247" s="239"/>
      <c r="EJ247" s="237"/>
      <c r="EK247" s="238"/>
      <c r="EL247" s="236"/>
      <c r="EM247" s="239"/>
      <c r="EN247" s="237"/>
      <c r="EO247" s="238"/>
      <c r="EP247" s="236"/>
      <c r="EQ247" s="239"/>
      <c r="ER247" s="237"/>
      <c r="ES247" s="238"/>
      <c r="ET247" s="236"/>
      <c r="EU247" s="239"/>
      <c r="EV247" s="237"/>
      <c r="EW247" s="238"/>
      <c r="EX247" s="236"/>
      <c r="EY247" s="239"/>
      <c r="EZ247" s="237"/>
      <c r="FA247" s="238"/>
      <c r="FB247" s="236"/>
      <c r="FC247" s="239"/>
      <c r="FD247" s="237"/>
      <c r="FE247" s="238"/>
      <c r="FF247" s="236"/>
      <c r="FG247" s="239"/>
      <c r="FH247" s="237"/>
      <c r="FI247" s="238"/>
      <c r="FJ247" s="236"/>
      <c r="FK247" s="239"/>
      <c r="FL247" s="237"/>
      <c r="FM247" s="238"/>
      <c r="FN247" s="236"/>
      <c r="FO247" s="239"/>
      <c r="FP247" s="237"/>
      <c r="FQ247" s="238"/>
      <c r="FR247" s="236"/>
      <c r="FS247" s="239"/>
      <c r="FT247" s="237"/>
      <c r="FU247" s="238"/>
      <c r="FV247" s="236"/>
      <c r="FW247" s="239"/>
      <c r="FX247" s="237"/>
      <c r="FY247" s="238"/>
      <c r="FZ247" s="236"/>
      <c r="GA247" s="239"/>
      <c r="GB247" s="237"/>
      <c r="GC247" s="238"/>
      <c r="GD247" s="236"/>
      <c r="GE247" s="239"/>
      <c r="GF247" s="237"/>
      <c r="GG247" s="238"/>
      <c r="GH247" s="236"/>
      <c r="GI247" s="239"/>
      <c r="GJ247" s="237"/>
      <c r="GK247" s="238"/>
      <c r="GL247" s="236"/>
      <c r="GM247" s="239"/>
      <c r="GN247" s="237"/>
      <c r="GO247" s="238"/>
      <c r="GP247" s="236"/>
      <c r="GQ247" s="239"/>
      <c r="GR247" s="237"/>
      <c r="GS247" s="238"/>
      <c r="GT247" s="236"/>
      <c r="GU247" s="239"/>
      <c r="GV247" s="237"/>
      <c r="GW247" s="238"/>
      <c r="GX247" s="236"/>
      <c r="GY247" s="239"/>
      <c r="GZ247" s="237"/>
      <c r="HA247" s="238"/>
      <c r="HB247" s="236"/>
      <c r="HC247" s="239"/>
      <c r="HD247" s="237"/>
      <c r="HE247" s="238"/>
      <c r="HF247" s="236"/>
      <c r="HG247" s="239"/>
      <c r="HH247" s="237"/>
      <c r="HI247" s="238"/>
      <c r="HJ247" s="236"/>
      <c r="HK247" s="239"/>
      <c r="HL247" s="237"/>
      <c r="HM247" s="238"/>
      <c r="HN247" s="236"/>
      <c r="HO247" s="239"/>
      <c r="HP247" s="237"/>
      <c r="HQ247" s="238"/>
      <c r="HR247" s="236"/>
      <c r="HS247" s="239"/>
      <c r="HT247" s="237"/>
      <c r="HU247" s="238"/>
      <c r="HV247" s="236"/>
      <c r="HW247" s="239"/>
      <c r="HX247" s="237"/>
      <c r="HY247" s="238"/>
      <c r="HZ247" s="236"/>
      <c r="IA247" s="239"/>
      <c r="IB247" s="237"/>
      <c r="IC247" s="238"/>
      <c r="ID247" s="236"/>
      <c r="IE247" s="239"/>
      <c r="IG247" s="708" t="str">
        <f>IF(ISERROR(VLOOKUP(MAX(IK247:IK251),IK247:IN251,4,FALSE)),"",VLOOKUP(MAX(IK247:IK251),IK247:IN251,4,FALSE))</f>
        <v>50m NL</v>
      </c>
      <c r="IH247" s="705" t="str">
        <f>IF(ISERROR(VLOOKUP(MAX(IK247:IK251),IK247:IN251,3,FALSE)),"",VLOOKUP(MAX(IK247:IK251),IK247:IN251,3,FALSE))</f>
        <v>29"71</v>
      </c>
      <c r="II247" s="706">
        <f>IF(MAX(IK247:IK251)=0,"",MAX(IK247:IK251))</f>
        <v>852</v>
      </c>
      <c r="IK247" s="574">
        <f t="shared" si="55"/>
        <v>852</v>
      </c>
      <c r="IL247" s="229">
        <f t="shared" si="51"/>
        <v>28</v>
      </c>
      <c r="IM247" s="224" t="str">
        <f t="shared" si="52"/>
        <v>29"71</v>
      </c>
      <c r="IN247" s="224" t="str">
        <f t="shared" si="53"/>
        <v>50m NL</v>
      </c>
    </row>
    <row r="248" spans="1:248" s="229" customFormat="1" ht="15.75" thickBot="1">
      <c r="A248" s="273" t="s">
        <v>727</v>
      </c>
      <c r="B248" s="266" t="s">
        <v>168</v>
      </c>
      <c r="C248" s="133">
        <v>1976</v>
      </c>
      <c r="D248" s="134">
        <f t="shared" si="58"/>
        <v>41</v>
      </c>
      <c r="E248" s="354" t="str">
        <f t="shared" si="56"/>
        <v>M04</v>
      </c>
      <c r="F248" s="274"/>
      <c r="G248" s="226"/>
      <c r="H248" s="571"/>
      <c r="I248" s="227"/>
      <c r="J248" s="225"/>
      <c r="K248" s="226"/>
      <c r="L248" s="571"/>
      <c r="M248" s="227"/>
      <c r="N248" s="225"/>
      <c r="O248" s="226"/>
      <c r="P248" s="571"/>
      <c r="Q248" s="227"/>
      <c r="R248" s="225"/>
      <c r="S248" s="226"/>
      <c r="T248" s="571"/>
      <c r="U248" s="227"/>
      <c r="V248" s="225"/>
      <c r="W248" s="226"/>
      <c r="X248" s="571"/>
      <c r="Y248" s="227"/>
      <c r="Z248" s="225"/>
      <c r="AA248" s="226"/>
      <c r="AB248" s="571"/>
      <c r="AC248" s="227"/>
      <c r="AD248" s="225"/>
      <c r="AE248" s="226"/>
      <c r="AF248" s="571"/>
      <c r="AG248" s="227"/>
      <c r="AH248" s="225"/>
      <c r="AI248" s="226"/>
      <c r="AJ248" s="571"/>
      <c r="AK248" s="227"/>
      <c r="AL248" s="225"/>
      <c r="AM248" s="226"/>
      <c r="AN248" s="571"/>
      <c r="AO248" s="227"/>
      <c r="AP248" s="225"/>
      <c r="AQ248" s="226"/>
      <c r="AR248" s="571"/>
      <c r="AS248" s="227"/>
      <c r="AT248" s="225"/>
      <c r="AU248" s="226"/>
      <c r="AV248" s="571"/>
      <c r="AW248" s="227"/>
      <c r="AX248" s="225"/>
      <c r="AY248" s="226"/>
      <c r="AZ248" s="571"/>
      <c r="BA248" s="227"/>
      <c r="BB248" s="225"/>
      <c r="BC248" s="226"/>
      <c r="BD248" s="571"/>
      <c r="BE248" s="227"/>
      <c r="BF248" s="266">
        <f t="shared" si="54"/>
        <v>42</v>
      </c>
      <c r="BG248" s="354" t="str">
        <f t="shared" si="57"/>
        <v>M04</v>
      </c>
      <c r="BH248" s="225"/>
      <c r="BI248" s="226"/>
      <c r="BJ248" s="571"/>
      <c r="BK248" s="227"/>
      <c r="BL248" s="225"/>
      <c r="BM248" s="226"/>
      <c r="BN248" s="571"/>
      <c r="BO248" s="227"/>
      <c r="BP248" s="225"/>
      <c r="BQ248" s="226"/>
      <c r="BR248" s="571"/>
      <c r="BS248" s="227"/>
      <c r="BT248" s="225"/>
      <c r="BU248" s="226"/>
      <c r="BV248" s="571"/>
      <c r="BW248" s="227"/>
      <c r="BX248" s="225"/>
      <c r="BY248" s="226"/>
      <c r="BZ248" s="571"/>
      <c r="CA248" s="227"/>
      <c r="CB248" s="225"/>
      <c r="CC248" s="226"/>
      <c r="CD248" s="571"/>
      <c r="CE248" s="227"/>
      <c r="CF248" s="225"/>
      <c r="CG248" s="226"/>
      <c r="CH248" s="571"/>
      <c r="CI248" s="227"/>
      <c r="CJ248" s="225"/>
      <c r="CK248" s="226"/>
      <c r="CL248" s="571"/>
      <c r="CM248" s="227"/>
      <c r="CN248" s="225"/>
      <c r="CO248" s="226"/>
      <c r="CP248" s="571"/>
      <c r="CQ248" s="227"/>
      <c r="CR248" s="225"/>
      <c r="CS248" s="226"/>
      <c r="CT248" s="571"/>
      <c r="CU248" s="227"/>
      <c r="CV248" s="225"/>
      <c r="CW248" s="226"/>
      <c r="CX248" s="571"/>
      <c r="CY248" s="227"/>
      <c r="CZ248" s="225"/>
      <c r="DA248" s="226"/>
      <c r="DB248" s="571"/>
      <c r="DC248" s="227"/>
      <c r="DD248" s="225"/>
      <c r="DE248" s="226"/>
      <c r="DF248" s="571"/>
      <c r="DG248" s="227"/>
      <c r="DH248" s="225"/>
      <c r="DI248" s="226"/>
      <c r="DJ248" s="571"/>
      <c r="DK248" s="227"/>
      <c r="DL248" s="225"/>
      <c r="DM248" s="226"/>
      <c r="DN248" s="571"/>
      <c r="DO248" s="227"/>
      <c r="DP248" s="225"/>
      <c r="DQ248" s="226"/>
      <c r="DR248" s="571"/>
      <c r="DS248" s="227"/>
      <c r="DT248" s="225"/>
      <c r="DU248" s="226"/>
      <c r="DV248" s="571"/>
      <c r="DW248" s="227"/>
      <c r="DX248" s="225"/>
      <c r="DY248" s="226"/>
      <c r="DZ248" s="571"/>
      <c r="EA248" s="227"/>
      <c r="EB248" s="225"/>
      <c r="EC248" s="226"/>
      <c r="ED248" s="571"/>
      <c r="EE248" s="227"/>
      <c r="EF248" s="225"/>
      <c r="EG248" s="226"/>
      <c r="EH248" s="571"/>
      <c r="EI248" s="227"/>
      <c r="EJ248" s="225"/>
      <c r="EK248" s="226"/>
      <c r="EL248" s="571"/>
      <c r="EM248" s="227"/>
      <c r="EN248" s="225"/>
      <c r="EO248" s="226"/>
      <c r="EP248" s="571"/>
      <c r="EQ248" s="227"/>
      <c r="ER248" s="225"/>
      <c r="ES248" s="226"/>
      <c r="ET248" s="571"/>
      <c r="EU248" s="227"/>
      <c r="EV248" s="225"/>
      <c r="EW248" s="226"/>
      <c r="EX248" s="571"/>
      <c r="EY248" s="227"/>
      <c r="EZ248" s="225"/>
      <c r="FA248" s="226"/>
      <c r="FB248" s="571"/>
      <c r="FC248" s="227"/>
      <c r="FD248" s="225"/>
      <c r="FE248" s="226"/>
      <c r="FF248" s="571"/>
      <c r="FG248" s="227"/>
      <c r="FH248" s="225"/>
      <c r="FI248" s="226"/>
      <c r="FJ248" s="571"/>
      <c r="FK248" s="227"/>
      <c r="FL248" s="225"/>
      <c r="FM248" s="226"/>
      <c r="FN248" s="571"/>
      <c r="FO248" s="227"/>
      <c r="FP248" s="225"/>
      <c r="FQ248" s="226"/>
      <c r="FR248" s="571"/>
      <c r="FS248" s="227"/>
      <c r="FT248" s="225"/>
      <c r="FU248" s="226"/>
      <c r="FV248" s="571"/>
      <c r="FW248" s="227"/>
      <c r="FX248" s="225"/>
      <c r="FY248" s="226"/>
      <c r="FZ248" s="571"/>
      <c r="GA248" s="227"/>
      <c r="GB248" s="225"/>
      <c r="GC248" s="226"/>
      <c r="GD248" s="571"/>
      <c r="GE248" s="227"/>
      <c r="GF248" s="225"/>
      <c r="GG248" s="226"/>
      <c r="GH248" s="571"/>
      <c r="GI248" s="227"/>
      <c r="GJ248" s="225"/>
      <c r="GK248" s="226"/>
      <c r="GL248" s="571"/>
      <c r="GM248" s="227"/>
      <c r="GN248" s="225"/>
      <c r="GO248" s="226"/>
      <c r="GP248" s="571"/>
      <c r="GQ248" s="227"/>
      <c r="GR248" s="225"/>
      <c r="GS248" s="226"/>
      <c r="GT248" s="571"/>
      <c r="GU248" s="227"/>
      <c r="GV248" s="225"/>
      <c r="GW248" s="226"/>
      <c r="GX248" s="571"/>
      <c r="GY248" s="227"/>
      <c r="GZ248" s="225"/>
      <c r="HA248" s="226"/>
      <c r="HB248" s="571"/>
      <c r="HC248" s="227"/>
      <c r="HD248" s="225"/>
      <c r="HE248" s="226"/>
      <c r="HF248" s="571"/>
      <c r="HG248" s="227"/>
      <c r="HH248" s="225"/>
      <c r="HI248" s="226"/>
      <c r="HJ248" s="571"/>
      <c r="HK248" s="227"/>
      <c r="HL248" s="225"/>
      <c r="HM248" s="226"/>
      <c r="HN248" s="571"/>
      <c r="HO248" s="227"/>
      <c r="HP248" s="225"/>
      <c r="HQ248" s="226"/>
      <c r="HR248" s="571"/>
      <c r="HS248" s="227"/>
      <c r="HT248" s="225"/>
      <c r="HU248" s="226"/>
      <c r="HV248" s="221"/>
      <c r="HW248" s="227"/>
      <c r="HX248" s="225"/>
      <c r="HY248" s="226"/>
      <c r="HZ248" s="221"/>
      <c r="IA248" s="227"/>
      <c r="IB248" s="225"/>
      <c r="IC248" s="226"/>
      <c r="ID248" s="221"/>
      <c r="IE248" s="227"/>
      <c r="IG248" s="708"/>
      <c r="IH248" s="705"/>
      <c r="II248" s="706"/>
      <c r="IK248" s="574" t="str">
        <f t="shared" si="55"/>
        <v/>
      </c>
      <c r="IL248" s="229" t="str">
        <f t="shared" si="51"/>
        <v/>
      </c>
      <c r="IM248" s="224" t="str">
        <f t="shared" si="52"/>
        <v/>
      </c>
      <c r="IN248" s="224" t="str">
        <f t="shared" si="53"/>
        <v/>
      </c>
    </row>
    <row r="249" spans="1:248" s="229" customFormat="1" ht="15.75" thickBot="1">
      <c r="A249" s="273" t="s">
        <v>727</v>
      </c>
      <c r="B249" s="266" t="s">
        <v>168</v>
      </c>
      <c r="C249" s="133">
        <v>1976</v>
      </c>
      <c r="D249" s="134">
        <f t="shared" si="58"/>
        <v>41</v>
      </c>
      <c r="E249" s="354" t="str">
        <f t="shared" si="56"/>
        <v>M04</v>
      </c>
      <c r="F249" s="274"/>
      <c r="G249" s="226"/>
      <c r="H249" s="571"/>
      <c r="I249" s="227"/>
      <c r="J249" s="225"/>
      <c r="K249" s="226"/>
      <c r="L249" s="571"/>
      <c r="M249" s="227"/>
      <c r="N249" s="225"/>
      <c r="O249" s="226"/>
      <c r="P249" s="571"/>
      <c r="Q249" s="227"/>
      <c r="R249" s="225"/>
      <c r="S249" s="226"/>
      <c r="T249" s="571"/>
      <c r="U249" s="227"/>
      <c r="V249" s="225"/>
      <c r="W249" s="226"/>
      <c r="X249" s="571"/>
      <c r="Y249" s="227"/>
      <c r="Z249" s="225"/>
      <c r="AA249" s="226"/>
      <c r="AB249" s="571"/>
      <c r="AC249" s="227"/>
      <c r="AD249" s="225"/>
      <c r="AE249" s="226"/>
      <c r="AF249" s="571"/>
      <c r="AG249" s="227"/>
      <c r="AH249" s="225"/>
      <c r="AI249" s="226"/>
      <c r="AJ249" s="571"/>
      <c r="AK249" s="227"/>
      <c r="AL249" s="225"/>
      <c r="AM249" s="226"/>
      <c r="AN249" s="571"/>
      <c r="AO249" s="227"/>
      <c r="AP249" s="225"/>
      <c r="AQ249" s="226"/>
      <c r="AR249" s="571"/>
      <c r="AS249" s="227"/>
      <c r="AT249" s="225"/>
      <c r="AU249" s="226"/>
      <c r="AV249" s="571"/>
      <c r="AW249" s="227"/>
      <c r="AX249" s="225"/>
      <c r="AY249" s="226"/>
      <c r="AZ249" s="571"/>
      <c r="BA249" s="227"/>
      <c r="BB249" s="225"/>
      <c r="BC249" s="226"/>
      <c r="BD249" s="571"/>
      <c r="BE249" s="227"/>
      <c r="BF249" s="266">
        <f t="shared" si="54"/>
        <v>42</v>
      </c>
      <c r="BG249" s="354" t="str">
        <f t="shared" si="57"/>
        <v>M04</v>
      </c>
      <c r="BH249" s="225"/>
      <c r="BI249" s="226"/>
      <c r="BJ249" s="571"/>
      <c r="BK249" s="227"/>
      <c r="BL249" s="225"/>
      <c r="BM249" s="226"/>
      <c r="BN249" s="571"/>
      <c r="BO249" s="227"/>
      <c r="BP249" s="225"/>
      <c r="BQ249" s="226"/>
      <c r="BR249" s="571"/>
      <c r="BS249" s="227"/>
      <c r="BT249" s="225"/>
      <c r="BU249" s="226"/>
      <c r="BV249" s="571"/>
      <c r="BW249" s="227"/>
      <c r="BX249" s="225"/>
      <c r="BY249" s="226"/>
      <c r="BZ249" s="571"/>
      <c r="CA249" s="227"/>
      <c r="CB249" s="225"/>
      <c r="CC249" s="226"/>
      <c r="CD249" s="571"/>
      <c r="CE249" s="227"/>
      <c r="CF249" s="225"/>
      <c r="CG249" s="226"/>
      <c r="CH249" s="571"/>
      <c r="CI249" s="227"/>
      <c r="CJ249" s="225"/>
      <c r="CK249" s="226"/>
      <c r="CL249" s="571"/>
      <c r="CM249" s="227"/>
      <c r="CN249" s="225"/>
      <c r="CO249" s="226"/>
      <c r="CP249" s="571"/>
      <c r="CQ249" s="227"/>
      <c r="CR249" s="225"/>
      <c r="CS249" s="226"/>
      <c r="CT249" s="571"/>
      <c r="CU249" s="227"/>
      <c r="CV249" s="225"/>
      <c r="CW249" s="226"/>
      <c r="CX249" s="571"/>
      <c r="CY249" s="227"/>
      <c r="CZ249" s="225"/>
      <c r="DA249" s="226"/>
      <c r="DB249" s="571"/>
      <c r="DC249" s="227"/>
      <c r="DD249" s="225"/>
      <c r="DE249" s="226"/>
      <c r="DF249" s="571"/>
      <c r="DG249" s="227"/>
      <c r="DH249" s="225"/>
      <c r="DI249" s="226"/>
      <c r="DJ249" s="571"/>
      <c r="DK249" s="227"/>
      <c r="DL249" s="225"/>
      <c r="DM249" s="226"/>
      <c r="DN249" s="571"/>
      <c r="DO249" s="227"/>
      <c r="DP249" s="225"/>
      <c r="DQ249" s="226"/>
      <c r="DR249" s="571"/>
      <c r="DS249" s="227"/>
      <c r="DT249" s="225"/>
      <c r="DU249" s="226"/>
      <c r="DV249" s="571"/>
      <c r="DW249" s="227"/>
      <c r="DX249" s="225"/>
      <c r="DY249" s="226"/>
      <c r="DZ249" s="571"/>
      <c r="EA249" s="227"/>
      <c r="EB249" s="225"/>
      <c r="EC249" s="226"/>
      <c r="ED249" s="571"/>
      <c r="EE249" s="227"/>
      <c r="EF249" s="225"/>
      <c r="EG249" s="226"/>
      <c r="EH249" s="571"/>
      <c r="EI249" s="227"/>
      <c r="EJ249" s="225"/>
      <c r="EK249" s="226"/>
      <c r="EL249" s="571"/>
      <c r="EM249" s="227"/>
      <c r="EN249" s="225"/>
      <c r="EO249" s="226"/>
      <c r="EP249" s="571"/>
      <c r="EQ249" s="227"/>
      <c r="ER249" s="225"/>
      <c r="ES249" s="226"/>
      <c r="ET249" s="571"/>
      <c r="EU249" s="227"/>
      <c r="EV249" s="225"/>
      <c r="EW249" s="226"/>
      <c r="EX249" s="571"/>
      <c r="EY249" s="227"/>
      <c r="EZ249" s="225"/>
      <c r="FA249" s="226"/>
      <c r="FB249" s="571"/>
      <c r="FC249" s="227"/>
      <c r="FD249" s="225"/>
      <c r="FE249" s="226"/>
      <c r="FF249" s="571"/>
      <c r="FG249" s="227"/>
      <c r="FH249" s="225"/>
      <c r="FI249" s="226"/>
      <c r="FJ249" s="571"/>
      <c r="FK249" s="227"/>
      <c r="FL249" s="225"/>
      <c r="FM249" s="226"/>
      <c r="FN249" s="571"/>
      <c r="FO249" s="227"/>
      <c r="FP249" s="225"/>
      <c r="FQ249" s="226"/>
      <c r="FR249" s="571"/>
      <c r="FS249" s="227"/>
      <c r="FT249" s="225"/>
      <c r="FU249" s="226"/>
      <c r="FV249" s="571"/>
      <c r="FW249" s="227"/>
      <c r="FX249" s="225"/>
      <c r="FY249" s="226"/>
      <c r="FZ249" s="571"/>
      <c r="GA249" s="227"/>
      <c r="GB249" s="225"/>
      <c r="GC249" s="226"/>
      <c r="GD249" s="571"/>
      <c r="GE249" s="227"/>
      <c r="GF249" s="225"/>
      <c r="GG249" s="226"/>
      <c r="GH249" s="571"/>
      <c r="GI249" s="227"/>
      <c r="GJ249" s="225"/>
      <c r="GK249" s="226"/>
      <c r="GL249" s="571"/>
      <c r="GM249" s="227"/>
      <c r="GN249" s="225"/>
      <c r="GO249" s="226"/>
      <c r="GP249" s="571"/>
      <c r="GQ249" s="227"/>
      <c r="GR249" s="225"/>
      <c r="GS249" s="226"/>
      <c r="GT249" s="571"/>
      <c r="GU249" s="227"/>
      <c r="GV249" s="225"/>
      <c r="GW249" s="226"/>
      <c r="GX249" s="571"/>
      <c r="GY249" s="227"/>
      <c r="GZ249" s="225"/>
      <c r="HA249" s="226"/>
      <c r="HB249" s="571"/>
      <c r="HC249" s="227"/>
      <c r="HD249" s="225"/>
      <c r="HE249" s="226"/>
      <c r="HF249" s="571"/>
      <c r="HG249" s="227"/>
      <c r="HH249" s="225"/>
      <c r="HI249" s="226"/>
      <c r="HJ249" s="571"/>
      <c r="HK249" s="227"/>
      <c r="HL249" s="225"/>
      <c r="HM249" s="226"/>
      <c r="HN249" s="571"/>
      <c r="HO249" s="227"/>
      <c r="HP249" s="225"/>
      <c r="HQ249" s="226"/>
      <c r="HR249" s="571"/>
      <c r="HS249" s="227"/>
      <c r="HT249" s="225"/>
      <c r="HU249" s="226"/>
      <c r="HV249" s="221"/>
      <c r="HW249" s="227"/>
      <c r="HX249" s="225"/>
      <c r="HY249" s="226"/>
      <c r="HZ249" s="221"/>
      <c r="IA249" s="227"/>
      <c r="IB249" s="225"/>
      <c r="IC249" s="226"/>
      <c r="ID249" s="221"/>
      <c r="IE249" s="227"/>
      <c r="IG249" s="708"/>
      <c r="IH249" s="705"/>
      <c r="II249" s="706"/>
      <c r="IK249" s="574" t="str">
        <f t="shared" si="55"/>
        <v/>
      </c>
      <c r="IL249" s="229" t="str">
        <f t="shared" si="51"/>
        <v/>
      </c>
      <c r="IM249" s="224" t="str">
        <f t="shared" si="52"/>
        <v/>
      </c>
      <c r="IN249" s="224" t="str">
        <f t="shared" si="53"/>
        <v/>
      </c>
    </row>
    <row r="250" spans="1:248" s="229" customFormat="1" ht="15.75" thickBot="1">
      <c r="A250" s="273" t="s">
        <v>727</v>
      </c>
      <c r="B250" s="266" t="s">
        <v>168</v>
      </c>
      <c r="C250" s="133">
        <v>1976</v>
      </c>
      <c r="D250" s="134">
        <f t="shared" si="58"/>
        <v>41</v>
      </c>
      <c r="E250" s="354" t="str">
        <f t="shared" si="56"/>
        <v>M04</v>
      </c>
      <c r="F250" s="274"/>
      <c r="G250" s="226"/>
      <c r="H250" s="571"/>
      <c r="I250" s="227"/>
      <c r="J250" s="225"/>
      <c r="K250" s="226"/>
      <c r="L250" s="571"/>
      <c r="M250" s="227"/>
      <c r="N250" s="225"/>
      <c r="O250" s="226"/>
      <c r="P250" s="571"/>
      <c r="Q250" s="227"/>
      <c r="R250" s="225"/>
      <c r="S250" s="226"/>
      <c r="T250" s="571"/>
      <c r="U250" s="227"/>
      <c r="V250" s="225"/>
      <c r="W250" s="226"/>
      <c r="X250" s="571"/>
      <c r="Y250" s="227"/>
      <c r="Z250" s="225"/>
      <c r="AA250" s="226"/>
      <c r="AB250" s="571"/>
      <c r="AC250" s="227"/>
      <c r="AD250" s="225"/>
      <c r="AE250" s="226"/>
      <c r="AF250" s="571"/>
      <c r="AG250" s="227"/>
      <c r="AH250" s="225"/>
      <c r="AI250" s="226"/>
      <c r="AJ250" s="571"/>
      <c r="AK250" s="227"/>
      <c r="AL250" s="225"/>
      <c r="AM250" s="226"/>
      <c r="AN250" s="571"/>
      <c r="AO250" s="227"/>
      <c r="AP250" s="225"/>
      <c r="AQ250" s="226"/>
      <c r="AR250" s="571"/>
      <c r="AS250" s="227"/>
      <c r="AT250" s="225"/>
      <c r="AU250" s="226"/>
      <c r="AV250" s="571"/>
      <c r="AW250" s="227"/>
      <c r="AX250" s="225"/>
      <c r="AY250" s="226"/>
      <c r="AZ250" s="571"/>
      <c r="BA250" s="227"/>
      <c r="BB250" s="225"/>
      <c r="BC250" s="226"/>
      <c r="BD250" s="571"/>
      <c r="BE250" s="227"/>
      <c r="BF250" s="266">
        <f t="shared" si="54"/>
        <v>42</v>
      </c>
      <c r="BG250" s="354" t="str">
        <f t="shared" si="57"/>
        <v>M04</v>
      </c>
      <c r="BH250" s="225"/>
      <c r="BI250" s="226"/>
      <c r="BJ250" s="571"/>
      <c r="BK250" s="227"/>
      <c r="BL250" s="225"/>
      <c r="BM250" s="226"/>
      <c r="BN250" s="571"/>
      <c r="BO250" s="227"/>
      <c r="BP250" s="225"/>
      <c r="BQ250" s="226"/>
      <c r="BR250" s="571"/>
      <c r="BS250" s="227"/>
      <c r="BT250" s="225"/>
      <c r="BU250" s="226"/>
      <c r="BV250" s="571"/>
      <c r="BW250" s="227"/>
      <c r="BX250" s="225"/>
      <c r="BY250" s="226"/>
      <c r="BZ250" s="571"/>
      <c r="CA250" s="227"/>
      <c r="CB250" s="225"/>
      <c r="CC250" s="226"/>
      <c r="CD250" s="571"/>
      <c r="CE250" s="227"/>
      <c r="CF250" s="225"/>
      <c r="CG250" s="226"/>
      <c r="CH250" s="571"/>
      <c r="CI250" s="227"/>
      <c r="CJ250" s="225"/>
      <c r="CK250" s="226"/>
      <c r="CL250" s="571"/>
      <c r="CM250" s="227"/>
      <c r="CN250" s="225"/>
      <c r="CO250" s="226"/>
      <c r="CP250" s="571"/>
      <c r="CQ250" s="227"/>
      <c r="CR250" s="225"/>
      <c r="CS250" s="226"/>
      <c r="CT250" s="571"/>
      <c r="CU250" s="227"/>
      <c r="CV250" s="225"/>
      <c r="CW250" s="226"/>
      <c r="CX250" s="571"/>
      <c r="CY250" s="227"/>
      <c r="CZ250" s="225"/>
      <c r="DA250" s="226"/>
      <c r="DB250" s="571"/>
      <c r="DC250" s="227"/>
      <c r="DD250" s="225"/>
      <c r="DE250" s="226"/>
      <c r="DF250" s="571"/>
      <c r="DG250" s="227"/>
      <c r="DH250" s="225"/>
      <c r="DI250" s="226"/>
      <c r="DJ250" s="571"/>
      <c r="DK250" s="227"/>
      <c r="DL250" s="225"/>
      <c r="DM250" s="226"/>
      <c r="DN250" s="571"/>
      <c r="DO250" s="227"/>
      <c r="DP250" s="225"/>
      <c r="DQ250" s="226"/>
      <c r="DR250" s="571"/>
      <c r="DS250" s="227"/>
      <c r="DT250" s="225"/>
      <c r="DU250" s="226"/>
      <c r="DV250" s="571"/>
      <c r="DW250" s="227"/>
      <c r="DX250" s="225"/>
      <c r="DY250" s="226"/>
      <c r="DZ250" s="571"/>
      <c r="EA250" s="227"/>
      <c r="EB250" s="225"/>
      <c r="EC250" s="226"/>
      <c r="ED250" s="571"/>
      <c r="EE250" s="227"/>
      <c r="EF250" s="225"/>
      <c r="EG250" s="226"/>
      <c r="EH250" s="571"/>
      <c r="EI250" s="227"/>
      <c r="EJ250" s="225"/>
      <c r="EK250" s="226"/>
      <c r="EL250" s="571"/>
      <c r="EM250" s="227"/>
      <c r="EN250" s="225"/>
      <c r="EO250" s="226"/>
      <c r="EP250" s="571"/>
      <c r="EQ250" s="227"/>
      <c r="ER250" s="225"/>
      <c r="ES250" s="226"/>
      <c r="ET250" s="571"/>
      <c r="EU250" s="227"/>
      <c r="EV250" s="225"/>
      <c r="EW250" s="226"/>
      <c r="EX250" s="571"/>
      <c r="EY250" s="227"/>
      <c r="EZ250" s="225"/>
      <c r="FA250" s="226"/>
      <c r="FB250" s="571"/>
      <c r="FC250" s="227"/>
      <c r="FD250" s="225"/>
      <c r="FE250" s="226"/>
      <c r="FF250" s="571"/>
      <c r="FG250" s="227"/>
      <c r="FH250" s="225"/>
      <c r="FI250" s="226"/>
      <c r="FJ250" s="571"/>
      <c r="FK250" s="227"/>
      <c r="FL250" s="225"/>
      <c r="FM250" s="226"/>
      <c r="FN250" s="571"/>
      <c r="FO250" s="227"/>
      <c r="FP250" s="225"/>
      <c r="FQ250" s="226"/>
      <c r="FR250" s="571"/>
      <c r="FS250" s="227"/>
      <c r="FT250" s="225"/>
      <c r="FU250" s="226"/>
      <c r="FV250" s="571"/>
      <c r="FW250" s="227"/>
      <c r="FX250" s="225"/>
      <c r="FY250" s="226"/>
      <c r="FZ250" s="571"/>
      <c r="GA250" s="227"/>
      <c r="GB250" s="225"/>
      <c r="GC250" s="226"/>
      <c r="GD250" s="571"/>
      <c r="GE250" s="227"/>
      <c r="GF250" s="225"/>
      <c r="GG250" s="226"/>
      <c r="GH250" s="571"/>
      <c r="GI250" s="227"/>
      <c r="GJ250" s="225"/>
      <c r="GK250" s="226"/>
      <c r="GL250" s="571"/>
      <c r="GM250" s="227"/>
      <c r="GN250" s="225"/>
      <c r="GO250" s="226"/>
      <c r="GP250" s="571"/>
      <c r="GQ250" s="227"/>
      <c r="GR250" s="225"/>
      <c r="GS250" s="226"/>
      <c r="GT250" s="571"/>
      <c r="GU250" s="227"/>
      <c r="GV250" s="225"/>
      <c r="GW250" s="226"/>
      <c r="GX250" s="571"/>
      <c r="GY250" s="227"/>
      <c r="GZ250" s="225"/>
      <c r="HA250" s="226"/>
      <c r="HB250" s="571"/>
      <c r="HC250" s="227"/>
      <c r="HD250" s="225"/>
      <c r="HE250" s="226"/>
      <c r="HF250" s="571"/>
      <c r="HG250" s="227"/>
      <c r="HH250" s="225"/>
      <c r="HI250" s="226"/>
      <c r="HJ250" s="571"/>
      <c r="HK250" s="227"/>
      <c r="HL250" s="225"/>
      <c r="HM250" s="226"/>
      <c r="HN250" s="571"/>
      <c r="HO250" s="227"/>
      <c r="HP250" s="225"/>
      <c r="HQ250" s="226"/>
      <c r="HR250" s="571"/>
      <c r="HS250" s="227"/>
      <c r="HT250" s="225"/>
      <c r="HU250" s="226"/>
      <c r="HV250" s="221"/>
      <c r="HW250" s="227"/>
      <c r="HX250" s="225"/>
      <c r="HY250" s="226"/>
      <c r="HZ250" s="221"/>
      <c r="IA250" s="227"/>
      <c r="IB250" s="225"/>
      <c r="IC250" s="226"/>
      <c r="ID250" s="221"/>
      <c r="IE250" s="227"/>
      <c r="IG250" s="708"/>
      <c r="IH250" s="705"/>
      <c r="II250" s="706"/>
      <c r="IK250" s="574" t="str">
        <f t="shared" si="55"/>
        <v/>
      </c>
      <c r="IL250" s="229" t="str">
        <f t="shared" si="51"/>
        <v/>
      </c>
      <c r="IM250" s="224" t="str">
        <f t="shared" si="52"/>
        <v/>
      </c>
      <c r="IN250" s="224" t="str">
        <f t="shared" si="53"/>
        <v/>
      </c>
    </row>
    <row r="251" spans="1:248" s="229" customFormat="1" ht="15.75" thickBot="1">
      <c r="A251" s="276" t="s">
        <v>727</v>
      </c>
      <c r="B251" s="467" t="s">
        <v>168</v>
      </c>
      <c r="C251" s="330">
        <v>1976</v>
      </c>
      <c r="D251" s="136">
        <f t="shared" si="58"/>
        <v>41</v>
      </c>
      <c r="E251" s="353" t="str">
        <f t="shared" si="56"/>
        <v>M04</v>
      </c>
      <c r="F251" s="274"/>
      <c r="G251" s="226"/>
      <c r="H251" s="571"/>
      <c r="I251" s="227"/>
      <c r="J251" s="225"/>
      <c r="K251" s="226"/>
      <c r="L251" s="571"/>
      <c r="M251" s="227"/>
      <c r="N251" s="225"/>
      <c r="O251" s="226"/>
      <c r="P251" s="571"/>
      <c r="Q251" s="227"/>
      <c r="R251" s="225"/>
      <c r="S251" s="226"/>
      <c r="T251" s="571"/>
      <c r="U251" s="227"/>
      <c r="V251" s="225"/>
      <c r="W251" s="226"/>
      <c r="X251" s="571"/>
      <c r="Y251" s="227"/>
      <c r="Z251" s="225"/>
      <c r="AA251" s="226"/>
      <c r="AB251" s="571"/>
      <c r="AC251" s="227"/>
      <c r="AD251" s="225"/>
      <c r="AE251" s="226"/>
      <c r="AF251" s="571"/>
      <c r="AG251" s="227"/>
      <c r="AH251" s="225"/>
      <c r="AI251" s="226"/>
      <c r="AJ251" s="571"/>
      <c r="AK251" s="227"/>
      <c r="AL251" s="225"/>
      <c r="AM251" s="226"/>
      <c r="AN251" s="571"/>
      <c r="AO251" s="227"/>
      <c r="AP251" s="225"/>
      <c r="AQ251" s="226"/>
      <c r="AR251" s="571"/>
      <c r="AS251" s="227"/>
      <c r="AT251" s="225"/>
      <c r="AU251" s="226"/>
      <c r="AV251" s="571"/>
      <c r="AW251" s="227"/>
      <c r="AX251" s="225"/>
      <c r="AY251" s="226"/>
      <c r="AZ251" s="571"/>
      <c r="BA251" s="227"/>
      <c r="BB251" s="225"/>
      <c r="BC251" s="226"/>
      <c r="BD251" s="571"/>
      <c r="BE251" s="227"/>
      <c r="BF251" s="265">
        <f t="shared" si="54"/>
        <v>42</v>
      </c>
      <c r="BG251" s="353" t="str">
        <f t="shared" si="57"/>
        <v>M04</v>
      </c>
      <c r="BH251" s="225"/>
      <c r="BI251" s="226"/>
      <c r="BJ251" s="571"/>
      <c r="BK251" s="227"/>
      <c r="BL251" s="225"/>
      <c r="BM251" s="226"/>
      <c r="BN251" s="571"/>
      <c r="BO251" s="227"/>
      <c r="BP251" s="225"/>
      <c r="BQ251" s="226"/>
      <c r="BR251" s="571"/>
      <c r="BS251" s="227"/>
      <c r="BT251" s="225"/>
      <c r="BU251" s="226"/>
      <c r="BV251" s="571"/>
      <c r="BW251" s="227"/>
      <c r="BX251" s="225"/>
      <c r="BY251" s="226"/>
      <c r="BZ251" s="571"/>
      <c r="CA251" s="227"/>
      <c r="CB251" s="225"/>
      <c r="CC251" s="226"/>
      <c r="CD251" s="571"/>
      <c r="CE251" s="227"/>
      <c r="CF251" s="225"/>
      <c r="CG251" s="226"/>
      <c r="CH251" s="571"/>
      <c r="CI251" s="227"/>
      <c r="CJ251" s="225"/>
      <c r="CK251" s="226"/>
      <c r="CL251" s="571"/>
      <c r="CM251" s="227"/>
      <c r="CN251" s="225"/>
      <c r="CO251" s="226"/>
      <c r="CP251" s="571"/>
      <c r="CQ251" s="227"/>
      <c r="CR251" s="225"/>
      <c r="CS251" s="226"/>
      <c r="CT251" s="571"/>
      <c r="CU251" s="227"/>
      <c r="CV251" s="225"/>
      <c r="CW251" s="226"/>
      <c r="CX251" s="571"/>
      <c r="CY251" s="227"/>
      <c r="CZ251" s="225"/>
      <c r="DA251" s="226"/>
      <c r="DB251" s="571"/>
      <c r="DC251" s="227"/>
      <c r="DD251" s="225"/>
      <c r="DE251" s="226"/>
      <c r="DF251" s="571"/>
      <c r="DG251" s="227"/>
      <c r="DH251" s="225"/>
      <c r="DI251" s="226"/>
      <c r="DJ251" s="571"/>
      <c r="DK251" s="227"/>
      <c r="DL251" s="225"/>
      <c r="DM251" s="226"/>
      <c r="DN251" s="571"/>
      <c r="DO251" s="227"/>
      <c r="DP251" s="225"/>
      <c r="DQ251" s="226"/>
      <c r="DR251" s="571"/>
      <c r="DS251" s="227"/>
      <c r="DT251" s="225"/>
      <c r="DU251" s="226"/>
      <c r="DV251" s="571"/>
      <c r="DW251" s="227"/>
      <c r="DX251" s="225"/>
      <c r="DY251" s="226"/>
      <c r="DZ251" s="571"/>
      <c r="EA251" s="227"/>
      <c r="EB251" s="225"/>
      <c r="EC251" s="226"/>
      <c r="ED251" s="571"/>
      <c r="EE251" s="227"/>
      <c r="EF251" s="225"/>
      <c r="EG251" s="226"/>
      <c r="EH251" s="571"/>
      <c r="EI251" s="227"/>
      <c r="EJ251" s="225"/>
      <c r="EK251" s="226"/>
      <c r="EL251" s="571"/>
      <c r="EM251" s="227"/>
      <c r="EN251" s="225"/>
      <c r="EO251" s="226"/>
      <c r="EP251" s="571"/>
      <c r="EQ251" s="227"/>
      <c r="ER251" s="225"/>
      <c r="ES251" s="226"/>
      <c r="ET251" s="571"/>
      <c r="EU251" s="227"/>
      <c r="EV251" s="225"/>
      <c r="EW251" s="226"/>
      <c r="EX251" s="571"/>
      <c r="EY251" s="227"/>
      <c r="EZ251" s="225"/>
      <c r="FA251" s="226"/>
      <c r="FB251" s="571"/>
      <c r="FC251" s="227"/>
      <c r="FD251" s="225"/>
      <c r="FE251" s="226"/>
      <c r="FF251" s="571"/>
      <c r="FG251" s="227"/>
      <c r="FH251" s="225"/>
      <c r="FI251" s="226"/>
      <c r="FJ251" s="571"/>
      <c r="FK251" s="227"/>
      <c r="FL251" s="225"/>
      <c r="FM251" s="226"/>
      <c r="FN251" s="571"/>
      <c r="FO251" s="227"/>
      <c r="FP251" s="225"/>
      <c r="FQ251" s="226"/>
      <c r="FR251" s="571"/>
      <c r="FS251" s="227"/>
      <c r="FT251" s="225"/>
      <c r="FU251" s="226"/>
      <c r="FV251" s="571"/>
      <c r="FW251" s="227"/>
      <c r="FX251" s="225"/>
      <c r="FY251" s="226"/>
      <c r="FZ251" s="571"/>
      <c r="GA251" s="227"/>
      <c r="GB251" s="225"/>
      <c r="GC251" s="226"/>
      <c r="GD251" s="571"/>
      <c r="GE251" s="227"/>
      <c r="GF251" s="225"/>
      <c r="GG251" s="226"/>
      <c r="GH251" s="571"/>
      <c r="GI251" s="227"/>
      <c r="GJ251" s="225"/>
      <c r="GK251" s="226"/>
      <c r="GL251" s="571"/>
      <c r="GM251" s="227"/>
      <c r="GN251" s="225"/>
      <c r="GO251" s="226"/>
      <c r="GP251" s="571"/>
      <c r="GQ251" s="227"/>
      <c r="GR251" s="225"/>
      <c r="GS251" s="226"/>
      <c r="GT251" s="571"/>
      <c r="GU251" s="227"/>
      <c r="GV251" s="225"/>
      <c r="GW251" s="226"/>
      <c r="GX251" s="571"/>
      <c r="GY251" s="227"/>
      <c r="GZ251" s="225"/>
      <c r="HA251" s="226"/>
      <c r="HB251" s="571"/>
      <c r="HC251" s="227"/>
      <c r="HD251" s="225"/>
      <c r="HE251" s="226"/>
      <c r="HF251" s="571"/>
      <c r="HG251" s="227"/>
      <c r="HH251" s="225"/>
      <c r="HI251" s="226"/>
      <c r="HJ251" s="571"/>
      <c r="HK251" s="227"/>
      <c r="HL251" s="225"/>
      <c r="HM251" s="226"/>
      <c r="HN251" s="571"/>
      <c r="HO251" s="227"/>
      <c r="HP251" s="225"/>
      <c r="HQ251" s="226"/>
      <c r="HR251" s="571"/>
      <c r="HS251" s="227"/>
      <c r="HT251" s="225"/>
      <c r="HU251" s="226"/>
      <c r="HV251" s="221"/>
      <c r="HW251" s="227"/>
      <c r="HX251" s="225"/>
      <c r="HY251" s="226"/>
      <c r="HZ251" s="221"/>
      <c r="IA251" s="227"/>
      <c r="IB251" s="225"/>
      <c r="IC251" s="226"/>
      <c r="ID251" s="221"/>
      <c r="IE251" s="227"/>
      <c r="IG251" s="708"/>
      <c r="IH251" s="705"/>
      <c r="II251" s="706"/>
      <c r="IK251" s="574" t="str">
        <f t="shared" si="55"/>
        <v/>
      </c>
      <c r="IL251" s="229" t="str">
        <f t="shared" si="51"/>
        <v/>
      </c>
      <c r="IM251" s="224" t="str">
        <f t="shared" si="52"/>
        <v/>
      </c>
      <c r="IN251" s="224" t="str">
        <f t="shared" si="53"/>
        <v/>
      </c>
    </row>
    <row r="252" spans="1:248" s="229" customFormat="1" ht="15.75" thickBot="1">
      <c r="A252" s="148" t="s">
        <v>115</v>
      </c>
      <c r="B252" s="240" t="s">
        <v>168</v>
      </c>
      <c r="C252" s="235">
        <v>1945</v>
      </c>
      <c r="D252" s="236">
        <f t="shared" ref="D252:D273" si="59">2017-C252</f>
        <v>72</v>
      </c>
      <c r="E252" s="352" t="str">
        <f t="shared" ref="E252:E273" si="60">VLOOKUP(INDEX(CAT,MATCH(D252,CAT)+1)-1,categorie,2,TRUE)</f>
        <v>M10</v>
      </c>
      <c r="F252" s="237"/>
      <c r="G252" s="238"/>
      <c r="H252" s="236"/>
      <c r="I252" s="239"/>
      <c r="J252" s="237"/>
      <c r="K252" s="238"/>
      <c r="L252" s="236"/>
      <c r="M252" s="239"/>
      <c r="N252" s="237"/>
      <c r="O252" s="238"/>
      <c r="P252" s="236"/>
      <c r="Q252" s="239"/>
      <c r="R252" s="237"/>
      <c r="S252" s="238"/>
      <c r="T252" s="236"/>
      <c r="U252" s="239"/>
      <c r="V252" s="237"/>
      <c r="W252" s="238"/>
      <c r="X252" s="236"/>
      <c r="Y252" s="239"/>
      <c r="Z252" s="237"/>
      <c r="AA252" s="238"/>
      <c r="AB252" s="236"/>
      <c r="AC252" s="239"/>
      <c r="AD252" s="237" t="s">
        <v>83</v>
      </c>
      <c r="AE252" s="238" t="s">
        <v>728</v>
      </c>
      <c r="AF252" s="236" t="s">
        <v>570</v>
      </c>
      <c r="AG252" s="239">
        <v>1127</v>
      </c>
      <c r="AH252" s="237"/>
      <c r="AI252" s="238"/>
      <c r="AJ252" s="236"/>
      <c r="AK252" s="239"/>
      <c r="AL252" s="237"/>
      <c r="AM252" s="238"/>
      <c r="AN252" s="236"/>
      <c r="AO252" s="239"/>
      <c r="AP252" s="237"/>
      <c r="AQ252" s="238"/>
      <c r="AR252" s="236"/>
      <c r="AS252" s="239"/>
      <c r="AT252" s="237" t="s">
        <v>82</v>
      </c>
      <c r="AU252" s="238" t="s">
        <v>1404</v>
      </c>
      <c r="AV252" s="236" t="s">
        <v>570</v>
      </c>
      <c r="AW252" s="239">
        <v>1146</v>
      </c>
      <c r="AX252" s="237"/>
      <c r="AY252" s="238"/>
      <c r="AZ252" s="236"/>
      <c r="BA252" s="239"/>
      <c r="BB252" s="237"/>
      <c r="BC252" s="238"/>
      <c r="BD252" s="236"/>
      <c r="BE252" s="239"/>
      <c r="BF252" s="240">
        <f t="shared" ref="BF252:BF265" si="61">2018-C252</f>
        <v>73</v>
      </c>
      <c r="BG252" s="352" t="str">
        <f t="shared" ref="BG252:BG273" si="62">VLOOKUP(INDEX(CAT,MATCH(BF252,CAT)+1)-1,categorie,2,TRUE)</f>
        <v>M10</v>
      </c>
      <c r="BH252" s="237" t="s">
        <v>362</v>
      </c>
      <c r="BI252" s="238" t="s">
        <v>867</v>
      </c>
      <c r="BJ252" s="236" t="s">
        <v>570</v>
      </c>
      <c r="BK252" s="239">
        <v>1063</v>
      </c>
      <c r="BL252" s="237"/>
      <c r="BM252" s="238"/>
      <c r="BN252" s="236"/>
      <c r="BO252" s="239"/>
      <c r="BP252" s="237"/>
      <c r="BQ252" s="238"/>
      <c r="BR252" s="236"/>
      <c r="BS252" s="239"/>
      <c r="BT252" s="237"/>
      <c r="BU252" s="238"/>
      <c r="BV252" s="236"/>
      <c r="BW252" s="239"/>
      <c r="BX252" s="237" t="s">
        <v>83</v>
      </c>
      <c r="BY252" s="238" t="s">
        <v>939</v>
      </c>
      <c r="BZ252" s="236" t="s">
        <v>570</v>
      </c>
      <c r="CA252" s="239">
        <v>1115</v>
      </c>
      <c r="CB252" s="237"/>
      <c r="CC252" s="238"/>
      <c r="CD252" s="236"/>
      <c r="CE252" s="239"/>
      <c r="CF252" s="237"/>
      <c r="CG252" s="238"/>
      <c r="CH252" s="236"/>
      <c r="CI252" s="239"/>
      <c r="CJ252" s="237" t="s">
        <v>363</v>
      </c>
      <c r="CK252" s="238" t="s">
        <v>981</v>
      </c>
      <c r="CL252" s="236" t="s">
        <v>570</v>
      </c>
      <c r="CM252" s="239">
        <v>1044</v>
      </c>
      <c r="CN252" s="237"/>
      <c r="CO252" s="238"/>
      <c r="CP252" s="236"/>
      <c r="CQ252" s="239"/>
      <c r="CR252" s="237"/>
      <c r="CS252" s="238"/>
      <c r="CT252" s="236"/>
      <c r="CU252" s="239"/>
      <c r="CV252" s="237"/>
      <c r="CW252" s="238"/>
      <c r="CX252" s="236"/>
      <c r="CY252" s="239"/>
      <c r="CZ252" s="237"/>
      <c r="DA252" s="238"/>
      <c r="DB252" s="236"/>
      <c r="DC252" s="239"/>
      <c r="DD252" s="237"/>
      <c r="DE252" s="238"/>
      <c r="DF252" s="236"/>
      <c r="DG252" s="239"/>
      <c r="DH252" s="237"/>
      <c r="DI252" s="238"/>
      <c r="DJ252" s="236"/>
      <c r="DK252" s="239"/>
      <c r="DL252" s="237"/>
      <c r="DM252" s="238"/>
      <c r="DN252" s="236"/>
      <c r="DO252" s="239"/>
      <c r="DP252" s="237"/>
      <c r="DQ252" s="238"/>
      <c r="DR252" s="236"/>
      <c r="DS252" s="239"/>
      <c r="DT252" s="237"/>
      <c r="DU252" s="238"/>
      <c r="DV252" s="236"/>
      <c r="DW252" s="239"/>
      <c r="DX252" s="237"/>
      <c r="DY252" s="238"/>
      <c r="DZ252" s="236"/>
      <c r="EA252" s="239"/>
      <c r="EB252" s="237"/>
      <c r="EC252" s="238"/>
      <c r="ED252" s="236"/>
      <c r="EE252" s="239"/>
      <c r="EF252" s="237"/>
      <c r="EG252" s="238"/>
      <c r="EH252" s="236"/>
      <c r="EI252" s="239"/>
      <c r="EJ252" s="237"/>
      <c r="EK252" s="238"/>
      <c r="EL252" s="236"/>
      <c r="EM252" s="239"/>
      <c r="EN252" s="237"/>
      <c r="EO252" s="238"/>
      <c r="EP252" s="236"/>
      <c r="EQ252" s="239"/>
      <c r="ER252" s="237"/>
      <c r="ES252" s="238"/>
      <c r="ET252" s="236"/>
      <c r="EU252" s="239"/>
      <c r="EV252" s="237"/>
      <c r="EW252" s="238"/>
      <c r="EX252" s="236"/>
      <c r="EY252" s="239"/>
      <c r="EZ252" s="237"/>
      <c r="FA252" s="238"/>
      <c r="FB252" s="236"/>
      <c r="FC252" s="239"/>
      <c r="FD252" s="237"/>
      <c r="FE252" s="238"/>
      <c r="FF252" s="236"/>
      <c r="FG252" s="239"/>
      <c r="FH252" s="237"/>
      <c r="FI252" s="238"/>
      <c r="FJ252" s="236"/>
      <c r="FK252" s="239"/>
      <c r="FL252" s="237"/>
      <c r="FM252" s="238"/>
      <c r="FN252" s="236"/>
      <c r="FO252" s="239"/>
      <c r="FP252" s="237"/>
      <c r="FQ252" s="238"/>
      <c r="FR252" s="236"/>
      <c r="FS252" s="239"/>
      <c r="FT252" s="237" t="s">
        <v>82</v>
      </c>
      <c r="FU252" s="238" t="s">
        <v>1288</v>
      </c>
      <c r="FV252" s="236" t="s">
        <v>570</v>
      </c>
      <c r="FW252" s="239">
        <v>1007</v>
      </c>
      <c r="FX252" s="237"/>
      <c r="FY252" s="238"/>
      <c r="FZ252" s="236"/>
      <c r="GA252" s="239"/>
      <c r="GB252" s="237"/>
      <c r="GC252" s="238"/>
      <c r="GD252" s="236"/>
      <c r="GE252" s="239"/>
      <c r="GF252" s="237"/>
      <c r="GG252" s="238"/>
      <c r="GH252" s="236"/>
      <c r="GI252" s="239"/>
      <c r="GJ252" s="237"/>
      <c r="GK252" s="238"/>
      <c r="GL252" s="236"/>
      <c r="GM252" s="239"/>
      <c r="GN252" s="237"/>
      <c r="GO252" s="238"/>
      <c r="GP252" s="236"/>
      <c r="GQ252" s="239"/>
      <c r="GR252" s="237"/>
      <c r="GS252" s="238"/>
      <c r="GT252" s="236"/>
      <c r="GU252" s="239"/>
      <c r="GV252" s="237" t="s">
        <v>362</v>
      </c>
      <c r="GW252" s="238" t="s">
        <v>1346</v>
      </c>
      <c r="GX252" s="236" t="s">
        <v>570</v>
      </c>
      <c r="GY252" s="239">
        <v>1033</v>
      </c>
      <c r="GZ252" s="237"/>
      <c r="HA252" s="238"/>
      <c r="HB252" s="236"/>
      <c r="HC252" s="239"/>
      <c r="HD252" s="237"/>
      <c r="HE252" s="238"/>
      <c r="HF252" s="236"/>
      <c r="HG252" s="239"/>
      <c r="HH252" s="237"/>
      <c r="HI252" s="238"/>
      <c r="HJ252" s="236"/>
      <c r="HK252" s="239"/>
      <c r="HL252" s="237" t="s">
        <v>362</v>
      </c>
      <c r="HM252" s="238" t="s">
        <v>583</v>
      </c>
      <c r="HN252" s="236" t="s">
        <v>596</v>
      </c>
      <c r="HO252" s="239">
        <v>1054</v>
      </c>
      <c r="HP252" s="237"/>
      <c r="HQ252" s="238"/>
      <c r="HR252" s="236"/>
      <c r="HS252" s="239"/>
      <c r="HT252" s="237"/>
      <c r="HU252" s="238"/>
      <c r="HV252" s="236"/>
      <c r="HW252" s="239"/>
      <c r="HX252" s="237"/>
      <c r="HY252" s="238"/>
      <c r="HZ252" s="236"/>
      <c r="IA252" s="239"/>
      <c r="IB252" s="237"/>
      <c r="IC252" s="238"/>
      <c r="ID252" s="236"/>
      <c r="IE252" s="239"/>
      <c r="IG252" s="708" t="str">
        <f>IF(ISERROR(VLOOKUP(MAX(IK252:IK257),IK252:IN257,4,FALSE)),"",VLOOKUP(MAX(IK252:IK257),IK252:IN257,4,FALSE))</f>
        <v>50m DOS</v>
      </c>
      <c r="IH252" s="705" t="str">
        <f>IF(ISERROR(VLOOKUP(MAX(IK252:IK257),IK252:IN257,3,FALSE)),"",VLOOKUP(MAX(IK252:IK257),IK252:IN257,3,FALSE))</f>
        <v>38"25</v>
      </c>
      <c r="II252" s="706">
        <f>IF(MAX(IK252:IK257)=0,"",MAX(IK252:IK257))</f>
        <v>1146</v>
      </c>
      <c r="IK252" s="574">
        <f t="shared" ref="IK252:IK273" si="63">IF(MAX(I252,M252,Q252,U252,Y252,AC252,AG252,AK252,AO252,AS252,AW252,BA252,BE252,BK252,BO252,BS252,BW252,CA252,CE252,CI252,CM252,CQ252,CU252,CY252,DC252,DG252,DK252,DO252,DS252,DW252,EA252,EE252,EI252,EM252,EQ252,EU252,EY252,FC252,FG252,FK252,FO252,FS252,FW252,GA252,GE252,GI252,GM252,GQ252,GU252,GY252,HC252,HG252,HK252,HO252,HS252,HW252,IA252,IE252)=0,"",MAX(I252,M252,Q252,U252,Y252,AC252,AG252,AK252,AO252,AS252,AW252,BA252,BE252,BK252,BO252,BS252,BW252,CA252,CE252,CI252,CM252,CQ252,CU252,CY252,DC252,DG252,DK252,DO252,DS252,DW252,EA252,EE252,EI252,EM252,EQ252,EU252,EY252,FC252,FG252,FK252,FO252,FS252,FW252,GA252,GE252,GI252,GM252,GQ252,GU252,GY252,HC252,HG252,HK252,HO252,HS252,HW252,IA252,IE252))</f>
        <v>1146</v>
      </c>
      <c r="IL252" s="229">
        <f t="shared" ref="IL252:IL273" si="64">IF(ISERROR(MATCH(IK252,F252:IE252,0)),"",MATCH(IK252,F252:IE252,0))</f>
        <v>44</v>
      </c>
      <c r="IM252" s="224" t="str">
        <f t="shared" ref="IM252:IM273" si="65">IF(ISERROR(INDEX(F252:IE252,1,IL252-2)),"",INDEX(F252:IE252,1,IL252-2))</f>
        <v>38"25</v>
      </c>
      <c r="IN252" s="224" t="str">
        <f t="shared" ref="IN252:IN273" si="66">IF(ISERROR(INDEX(F252:IE252,1,IL252-3)),"",INDEX(F252:IE252,1,IL252-3))</f>
        <v>50m DOS</v>
      </c>
    </row>
    <row r="253" spans="1:248" s="229" customFormat="1" ht="15.75" thickBot="1">
      <c r="A253" s="145" t="s">
        <v>115</v>
      </c>
      <c r="B253" s="266" t="s">
        <v>168</v>
      </c>
      <c r="C253" s="133">
        <v>1945</v>
      </c>
      <c r="D253" s="134">
        <f t="shared" si="59"/>
        <v>72</v>
      </c>
      <c r="E253" s="354" t="str">
        <f t="shared" si="60"/>
        <v>M10</v>
      </c>
      <c r="F253" s="225"/>
      <c r="G253" s="226"/>
      <c r="H253" s="571"/>
      <c r="I253" s="227"/>
      <c r="J253" s="225"/>
      <c r="K253" s="226"/>
      <c r="L253" s="571"/>
      <c r="M253" s="227"/>
      <c r="N253" s="225"/>
      <c r="O253" s="226"/>
      <c r="P253" s="571"/>
      <c r="Q253" s="227"/>
      <c r="R253" s="225"/>
      <c r="S253" s="226"/>
      <c r="T253" s="571"/>
      <c r="U253" s="227"/>
      <c r="V253" s="225"/>
      <c r="W253" s="226"/>
      <c r="X253" s="571"/>
      <c r="Y253" s="227"/>
      <c r="Z253" s="225"/>
      <c r="AA253" s="226"/>
      <c r="AB253" s="571"/>
      <c r="AC253" s="227"/>
      <c r="AD253" s="225"/>
      <c r="AE253" s="226"/>
      <c r="AF253" s="571"/>
      <c r="AG253" s="227"/>
      <c r="AH253" s="225"/>
      <c r="AI253" s="226"/>
      <c r="AJ253" s="571"/>
      <c r="AK253" s="227"/>
      <c r="AL253" s="225"/>
      <c r="AM253" s="226"/>
      <c r="AN253" s="571"/>
      <c r="AO253" s="227"/>
      <c r="AP253" s="225"/>
      <c r="AQ253" s="226"/>
      <c r="AR253" s="571"/>
      <c r="AS253" s="227"/>
      <c r="AT253" s="225" t="s">
        <v>84</v>
      </c>
      <c r="AU253" s="226" t="s">
        <v>1405</v>
      </c>
      <c r="AV253" s="571" t="s">
        <v>570</v>
      </c>
      <c r="AW253" s="227">
        <v>1067</v>
      </c>
      <c r="AX253" s="225"/>
      <c r="AY253" s="226"/>
      <c r="AZ253" s="571"/>
      <c r="BA253" s="227"/>
      <c r="BB253" s="225"/>
      <c r="BC253" s="226"/>
      <c r="BD253" s="571"/>
      <c r="BE253" s="227"/>
      <c r="BF253" s="266">
        <f t="shared" si="61"/>
        <v>73</v>
      </c>
      <c r="BG253" s="354" t="str">
        <f t="shared" si="62"/>
        <v>M10</v>
      </c>
      <c r="BH253" s="225" t="s">
        <v>364</v>
      </c>
      <c r="BI253" s="226" t="s">
        <v>868</v>
      </c>
      <c r="BJ253" s="571" t="s">
        <v>570</v>
      </c>
      <c r="BK253" s="227">
        <v>933</v>
      </c>
      <c r="BL253" s="225"/>
      <c r="BM253" s="226"/>
      <c r="BN253" s="571"/>
      <c r="BO253" s="227"/>
      <c r="BP253" s="225"/>
      <c r="BQ253" s="226"/>
      <c r="BR253" s="571"/>
      <c r="BS253" s="227"/>
      <c r="BT253" s="225"/>
      <c r="BU253" s="226"/>
      <c r="BV253" s="571"/>
      <c r="BW253" s="227"/>
      <c r="BX253" s="225"/>
      <c r="BY253" s="226"/>
      <c r="BZ253" s="571"/>
      <c r="CA253" s="227"/>
      <c r="CB253" s="225"/>
      <c r="CC253" s="226"/>
      <c r="CD253" s="571"/>
      <c r="CE253" s="227"/>
      <c r="CF253" s="225"/>
      <c r="CG253" s="226"/>
      <c r="CH253" s="571"/>
      <c r="CI253" s="227"/>
      <c r="CJ253" s="225" t="s">
        <v>369</v>
      </c>
      <c r="CK253" s="226" t="s">
        <v>982</v>
      </c>
      <c r="CL253" s="571" t="s">
        <v>570</v>
      </c>
      <c r="CM253" s="227">
        <v>1044</v>
      </c>
      <c r="CN253" s="225"/>
      <c r="CO253" s="226"/>
      <c r="CP253" s="571"/>
      <c r="CQ253" s="227"/>
      <c r="CR253" s="225"/>
      <c r="CS253" s="226"/>
      <c r="CT253" s="571"/>
      <c r="CU253" s="227"/>
      <c r="CV253" s="225"/>
      <c r="CW253" s="226"/>
      <c r="CX253" s="571"/>
      <c r="CY253" s="227"/>
      <c r="CZ253" s="225"/>
      <c r="DA253" s="226"/>
      <c r="DB253" s="571"/>
      <c r="DC253" s="227"/>
      <c r="DD253" s="225"/>
      <c r="DE253" s="226"/>
      <c r="DF253" s="571"/>
      <c r="DG253" s="227"/>
      <c r="DH253" s="225"/>
      <c r="DI253" s="226"/>
      <c r="DJ253" s="571"/>
      <c r="DK253" s="227"/>
      <c r="DL253" s="225"/>
      <c r="DM253" s="226"/>
      <c r="DN253" s="571"/>
      <c r="DO253" s="227"/>
      <c r="DP253" s="225"/>
      <c r="DQ253" s="226"/>
      <c r="DR253" s="571"/>
      <c r="DS253" s="227"/>
      <c r="DT253" s="225"/>
      <c r="DU253" s="226"/>
      <c r="DV253" s="571"/>
      <c r="DW253" s="227"/>
      <c r="DX253" s="225"/>
      <c r="DY253" s="226"/>
      <c r="DZ253" s="571"/>
      <c r="EA253" s="227"/>
      <c r="EB253" s="225"/>
      <c r="EC253" s="226"/>
      <c r="ED253" s="571"/>
      <c r="EE253" s="227"/>
      <c r="EF253" s="225"/>
      <c r="EG253" s="226"/>
      <c r="EH253" s="571"/>
      <c r="EI253" s="227"/>
      <c r="EJ253" s="225"/>
      <c r="EK253" s="226"/>
      <c r="EL253" s="571"/>
      <c r="EM253" s="227"/>
      <c r="EN253" s="225"/>
      <c r="EO253" s="226"/>
      <c r="EP253" s="571"/>
      <c r="EQ253" s="227"/>
      <c r="ER253" s="225"/>
      <c r="ES253" s="226"/>
      <c r="ET253" s="571"/>
      <c r="EU253" s="227"/>
      <c r="EV253" s="225"/>
      <c r="EW253" s="226"/>
      <c r="EX253" s="571"/>
      <c r="EY253" s="227"/>
      <c r="EZ253" s="225"/>
      <c r="FA253" s="226"/>
      <c r="FB253" s="571"/>
      <c r="FC253" s="227"/>
      <c r="FD253" s="225"/>
      <c r="FE253" s="226"/>
      <c r="FF253" s="571"/>
      <c r="FG253" s="227"/>
      <c r="FH253" s="225"/>
      <c r="FI253" s="226"/>
      <c r="FJ253" s="571"/>
      <c r="FK253" s="227"/>
      <c r="FL253" s="225"/>
      <c r="FM253" s="226"/>
      <c r="FN253" s="571"/>
      <c r="FO253" s="227"/>
      <c r="FP253" s="225"/>
      <c r="FQ253" s="226"/>
      <c r="FR253" s="571"/>
      <c r="FS253" s="227"/>
      <c r="FT253" s="225"/>
      <c r="FU253" s="226"/>
      <c r="FV253" s="571"/>
      <c r="FW253" s="227"/>
      <c r="FX253" s="225"/>
      <c r="FY253" s="226"/>
      <c r="FZ253" s="571"/>
      <c r="GA253" s="227"/>
      <c r="GB253" s="225"/>
      <c r="GC253" s="226"/>
      <c r="GD253" s="571"/>
      <c r="GE253" s="227"/>
      <c r="GF253" s="225"/>
      <c r="GG253" s="226"/>
      <c r="GH253" s="571"/>
      <c r="GI253" s="227"/>
      <c r="GJ253" s="225"/>
      <c r="GK253" s="226"/>
      <c r="GL253" s="571"/>
      <c r="GM253" s="227"/>
      <c r="GN253" s="225"/>
      <c r="GO253" s="226"/>
      <c r="GP253" s="571"/>
      <c r="GQ253" s="227"/>
      <c r="GR253" s="225"/>
      <c r="GS253" s="226"/>
      <c r="GT253" s="571"/>
      <c r="GU253" s="227"/>
      <c r="GV253" s="225" t="s">
        <v>83</v>
      </c>
      <c r="GW253" s="226" t="s">
        <v>1347</v>
      </c>
      <c r="GX253" s="571" t="s">
        <v>570</v>
      </c>
      <c r="GY253" s="227">
        <v>1040</v>
      </c>
      <c r="GZ253" s="225"/>
      <c r="HA253" s="226"/>
      <c r="HB253" s="571"/>
      <c r="HC253" s="227"/>
      <c r="HD253" s="225"/>
      <c r="HE253" s="226"/>
      <c r="HF253" s="571"/>
      <c r="HG253" s="227"/>
      <c r="HH253" s="225"/>
      <c r="HI253" s="226"/>
      <c r="HJ253" s="571"/>
      <c r="HK253" s="227"/>
      <c r="HL253" s="225" t="s">
        <v>82</v>
      </c>
      <c r="HM253" s="226" t="s">
        <v>1536</v>
      </c>
      <c r="HN253" s="571" t="s">
        <v>447</v>
      </c>
      <c r="HO253" s="227">
        <v>1034</v>
      </c>
      <c r="HP253" s="225"/>
      <c r="HQ253" s="226"/>
      <c r="HR253" s="571"/>
      <c r="HS253" s="227"/>
      <c r="HT253" s="225"/>
      <c r="HU253" s="226"/>
      <c r="HV253" s="221"/>
      <c r="HW253" s="227"/>
      <c r="HX253" s="225"/>
      <c r="HY253" s="226"/>
      <c r="HZ253" s="221"/>
      <c r="IA253" s="227"/>
      <c r="IB253" s="225"/>
      <c r="IC253" s="226"/>
      <c r="ID253" s="340"/>
      <c r="IE253" s="227"/>
      <c r="IG253" s="708"/>
      <c r="IH253" s="705"/>
      <c r="II253" s="706"/>
      <c r="IK253" s="574">
        <f t="shared" si="63"/>
        <v>1067</v>
      </c>
      <c r="IL253" s="229">
        <f t="shared" si="64"/>
        <v>44</v>
      </c>
      <c r="IM253" s="224" t="str">
        <f t="shared" si="65"/>
        <v>3'10"84</v>
      </c>
      <c r="IN253" s="224" t="str">
        <f t="shared" si="66"/>
        <v>200m DOS</v>
      </c>
    </row>
    <row r="254" spans="1:248" s="229" customFormat="1" ht="15.75" thickBot="1">
      <c r="A254" s="145" t="s">
        <v>115</v>
      </c>
      <c r="B254" s="266" t="s">
        <v>168</v>
      </c>
      <c r="C254" s="133">
        <v>1945</v>
      </c>
      <c r="D254" s="134">
        <f t="shared" si="59"/>
        <v>72</v>
      </c>
      <c r="E254" s="354" t="str">
        <f t="shared" si="60"/>
        <v>M10</v>
      </c>
      <c r="F254" s="225"/>
      <c r="G254" s="226"/>
      <c r="H254" s="571"/>
      <c r="I254" s="227"/>
      <c r="J254" s="225"/>
      <c r="K254" s="226"/>
      <c r="L254" s="571"/>
      <c r="M254" s="227"/>
      <c r="N254" s="225"/>
      <c r="O254" s="226"/>
      <c r="P254" s="571"/>
      <c r="Q254" s="227"/>
      <c r="R254" s="225"/>
      <c r="S254" s="226"/>
      <c r="T254" s="571"/>
      <c r="U254" s="227"/>
      <c r="V254" s="225"/>
      <c r="W254" s="226"/>
      <c r="X254" s="571"/>
      <c r="Y254" s="227"/>
      <c r="Z254" s="225"/>
      <c r="AA254" s="226"/>
      <c r="AB254" s="571"/>
      <c r="AC254" s="227"/>
      <c r="AD254" s="225"/>
      <c r="AE254" s="226"/>
      <c r="AF254" s="571"/>
      <c r="AG254" s="227"/>
      <c r="AH254" s="225"/>
      <c r="AI254" s="226"/>
      <c r="AJ254" s="571"/>
      <c r="AK254" s="227"/>
      <c r="AL254" s="225"/>
      <c r="AM254" s="226"/>
      <c r="AN254" s="571"/>
      <c r="AO254" s="227"/>
      <c r="AP254" s="225"/>
      <c r="AQ254" s="226"/>
      <c r="AR254" s="571"/>
      <c r="AS254" s="227"/>
      <c r="AT254" s="225" t="s">
        <v>372</v>
      </c>
      <c r="AU254" s="226" t="s">
        <v>1406</v>
      </c>
      <c r="AV254" s="571" t="s">
        <v>570</v>
      </c>
      <c r="AW254" s="227">
        <v>1114</v>
      </c>
      <c r="AX254" s="225"/>
      <c r="AY254" s="226"/>
      <c r="AZ254" s="571"/>
      <c r="BA254" s="227"/>
      <c r="BB254" s="225"/>
      <c r="BC254" s="226"/>
      <c r="BD254" s="571"/>
      <c r="BE254" s="227"/>
      <c r="BF254" s="266">
        <f t="shared" si="61"/>
        <v>73</v>
      </c>
      <c r="BG254" s="354" t="str">
        <f t="shared" si="62"/>
        <v>M10</v>
      </c>
      <c r="BH254" s="225" t="s">
        <v>83</v>
      </c>
      <c r="BI254" s="226" t="s">
        <v>869</v>
      </c>
      <c r="BJ254" s="571" t="s">
        <v>570</v>
      </c>
      <c r="BK254" s="227">
        <v>1093</v>
      </c>
      <c r="BL254" s="225"/>
      <c r="BM254" s="226"/>
      <c r="BN254" s="571"/>
      <c r="BO254" s="227"/>
      <c r="BP254" s="225"/>
      <c r="BQ254" s="226"/>
      <c r="BR254" s="571"/>
      <c r="BS254" s="227"/>
      <c r="BT254" s="225"/>
      <c r="BU254" s="226"/>
      <c r="BV254" s="571"/>
      <c r="BW254" s="227"/>
      <c r="BX254" s="225"/>
      <c r="BY254" s="226"/>
      <c r="BZ254" s="571"/>
      <c r="CA254" s="227"/>
      <c r="CB254" s="225"/>
      <c r="CC254" s="226"/>
      <c r="CD254" s="571"/>
      <c r="CE254" s="227"/>
      <c r="CF254" s="225"/>
      <c r="CG254" s="226"/>
      <c r="CH254" s="571"/>
      <c r="CI254" s="227"/>
      <c r="CJ254" s="225"/>
      <c r="CK254" s="226"/>
      <c r="CL254" s="571"/>
      <c r="CM254" s="227"/>
      <c r="CN254" s="225"/>
      <c r="CO254" s="226"/>
      <c r="CP254" s="571"/>
      <c r="CQ254" s="227"/>
      <c r="CR254" s="225"/>
      <c r="CS254" s="226"/>
      <c r="CT254" s="571"/>
      <c r="CU254" s="227"/>
      <c r="CV254" s="225"/>
      <c r="CW254" s="226"/>
      <c r="CX254" s="571"/>
      <c r="CY254" s="227"/>
      <c r="CZ254" s="225"/>
      <c r="DA254" s="226"/>
      <c r="DB254" s="571"/>
      <c r="DC254" s="227"/>
      <c r="DD254" s="225"/>
      <c r="DE254" s="226"/>
      <c r="DF254" s="571"/>
      <c r="DG254" s="227"/>
      <c r="DH254" s="225"/>
      <c r="DI254" s="226"/>
      <c r="DJ254" s="571"/>
      <c r="DK254" s="227"/>
      <c r="DL254" s="225"/>
      <c r="DM254" s="226"/>
      <c r="DN254" s="571"/>
      <c r="DO254" s="227"/>
      <c r="DP254" s="225"/>
      <c r="DQ254" s="226"/>
      <c r="DR254" s="571"/>
      <c r="DS254" s="227"/>
      <c r="DT254" s="225"/>
      <c r="DU254" s="226"/>
      <c r="DV254" s="571"/>
      <c r="DW254" s="227"/>
      <c r="DX254" s="225"/>
      <c r="DY254" s="226"/>
      <c r="DZ254" s="571"/>
      <c r="EA254" s="227"/>
      <c r="EB254" s="225"/>
      <c r="EC254" s="226"/>
      <c r="ED254" s="571"/>
      <c r="EE254" s="227"/>
      <c r="EF254" s="225"/>
      <c r="EG254" s="226"/>
      <c r="EH254" s="571"/>
      <c r="EI254" s="227"/>
      <c r="EJ254" s="225"/>
      <c r="EK254" s="226"/>
      <c r="EL254" s="571"/>
      <c r="EM254" s="227"/>
      <c r="EN254" s="225"/>
      <c r="EO254" s="226"/>
      <c r="EP254" s="571"/>
      <c r="EQ254" s="227"/>
      <c r="ER254" s="225"/>
      <c r="ES254" s="226"/>
      <c r="ET254" s="571"/>
      <c r="EU254" s="227"/>
      <c r="EV254" s="225"/>
      <c r="EW254" s="226"/>
      <c r="EX254" s="571"/>
      <c r="EY254" s="227"/>
      <c r="EZ254" s="225"/>
      <c r="FA254" s="226"/>
      <c r="FB254" s="571"/>
      <c r="FC254" s="227"/>
      <c r="FD254" s="225"/>
      <c r="FE254" s="226"/>
      <c r="FF254" s="571"/>
      <c r="FG254" s="227"/>
      <c r="FH254" s="225"/>
      <c r="FI254" s="226"/>
      <c r="FJ254" s="571"/>
      <c r="FK254" s="227"/>
      <c r="FL254" s="225"/>
      <c r="FM254" s="226"/>
      <c r="FN254" s="571"/>
      <c r="FO254" s="227"/>
      <c r="FP254" s="225"/>
      <c r="FQ254" s="226"/>
      <c r="FR254" s="571"/>
      <c r="FS254" s="227"/>
      <c r="FT254" s="225"/>
      <c r="FU254" s="226"/>
      <c r="FV254" s="571"/>
      <c r="FW254" s="227"/>
      <c r="FX254" s="225"/>
      <c r="FY254" s="226"/>
      <c r="FZ254" s="571"/>
      <c r="GA254" s="227"/>
      <c r="GB254" s="225"/>
      <c r="GC254" s="226"/>
      <c r="GD254" s="571"/>
      <c r="GE254" s="227"/>
      <c r="GF254" s="225"/>
      <c r="GG254" s="226"/>
      <c r="GH254" s="571"/>
      <c r="GI254" s="227"/>
      <c r="GJ254" s="225"/>
      <c r="GK254" s="226"/>
      <c r="GL254" s="571"/>
      <c r="GM254" s="227"/>
      <c r="GN254" s="225"/>
      <c r="GO254" s="226"/>
      <c r="GP254" s="571"/>
      <c r="GQ254" s="227"/>
      <c r="GR254" s="225"/>
      <c r="GS254" s="226"/>
      <c r="GT254" s="571"/>
      <c r="GU254" s="227"/>
      <c r="GV254" s="225" t="s">
        <v>941</v>
      </c>
      <c r="GW254" s="226" t="s">
        <v>1348</v>
      </c>
      <c r="GX254" s="571" t="s">
        <v>570</v>
      </c>
      <c r="GY254" s="227">
        <v>1078</v>
      </c>
      <c r="GZ254" s="225"/>
      <c r="HA254" s="226"/>
      <c r="HB254" s="571"/>
      <c r="HC254" s="227"/>
      <c r="HD254" s="225"/>
      <c r="HE254" s="226"/>
      <c r="HF254" s="571"/>
      <c r="HG254" s="227"/>
      <c r="HH254" s="225"/>
      <c r="HI254" s="226"/>
      <c r="HJ254" s="571"/>
      <c r="HK254" s="227"/>
      <c r="HL254" s="225" t="s">
        <v>83</v>
      </c>
      <c r="HM254" s="226" t="s">
        <v>1537</v>
      </c>
      <c r="HN254" s="571" t="s">
        <v>447</v>
      </c>
      <c r="HO254" s="227">
        <v>1029</v>
      </c>
      <c r="HP254" s="225"/>
      <c r="HQ254" s="226"/>
      <c r="HR254" s="571"/>
      <c r="HS254" s="227"/>
      <c r="HT254" s="225"/>
      <c r="HU254" s="226"/>
      <c r="HV254" s="221"/>
      <c r="HW254" s="227"/>
      <c r="HX254" s="225"/>
      <c r="HY254" s="226"/>
      <c r="HZ254" s="221"/>
      <c r="IA254" s="227"/>
      <c r="IB254" s="225"/>
      <c r="IC254" s="226"/>
      <c r="ID254" s="340"/>
      <c r="IE254" s="227"/>
      <c r="IG254" s="708"/>
      <c r="IH254" s="705"/>
      <c r="II254" s="706"/>
      <c r="IK254" s="574">
        <f t="shared" si="63"/>
        <v>1114</v>
      </c>
      <c r="IL254" s="229">
        <f t="shared" si="64"/>
        <v>44</v>
      </c>
      <c r="IM254" s="224" t="str">
        <f t="shared" si="65"/>
        <v>1'28"91</v>
      </c>
      <c r="IN254" s="224" t="str">
        <f t="shared" si="66"/>
        <v>100m PAP</v>
      </c>
    </row>
    <row r="255" spans="1:248" s="229" customFormat="1" ht="15.75" thickBot="1">
      <c r="A255" s="145" t="s">
        <v>115</v>
      </c>
      <c r="B255" s="266" t="s">
        <v>168</v>
      </c>
      <c r="C255" s="133">
        <v>1945</v>
      </c>
      <c r="D255" s="134">
        <f t="shared" si="59"/>
        <v>72</v>
      </c>
      <c r="E255" s="354" t="str">
        <f t="shared" si="60"/>
        <v>M10</v>
      </c>
      <c r="F255" s="225"/>
      <c r="G255" s="226"/>
      <c r="H255" s="571"/>
      <c r="I255" s="227"/>
      <c r="J255" s="225"/>
      <c r="K255" s="226"/>
      <c r="L255" s="571"/>
      <c r="M255" s="227"/>
      <c r="N255" s="225"/>
      <c r="O255" s="226"/>
      <c r="P255" s="571"/>
      <c r="Q255" s="227"/>
      <c r="R255" s="225"/>
      <c r="S255" s="226"/>
      <c r="T255" s="571"/>
      <c r="U255" s="227"/>
      <c r="V255" s="225"/>
      <c r="W255" s="226"/>
      <c r="X255" s="571"/>
      <c r="Y255" s="227"/>
      <c r="Z255" s="225"/>
      <c r="AA255" s="226"/>
      <c r="AB255" s="571"/>
      <c r="AC255" s="227"/>
      <c r="AD255" s="225"/>
      <c r="AE255" s="226"/>
      <c r="AF255" s="571"/>
      <c r="AG255" s="227"/>
      <c r="AH255" s="225"/>
      <c r="AI255" s="226"/>
      <c r="AJ255" s="571"/>
      <c r="AK255" s="227"/>
      <c r="AL255" s="225"/>
      <c r="AM255" s="226"/>
      <c r="AN255" s="571"/>
      <c r="AO255" s="227"/>
      <c r="AP255" s="225"/>
      <c r="AQ255" s="226"/>
      <c r="AR255" s="571"/>
      <c r="AS255" s="227"/>
      <c r="AT255" s="225"/>
      <c r="AU255" s="226"/>
      <c r="AV255" s="571"/>
      <c r="AW255" s="227"/>
      <c r="AX255" s="225"/>
      <c r="AY255" s="226"/>
      <c r="AZ255" s="571"/>
      <c r="BA255" s="227"/>
      <c r="BB255" s="225"/>
      <c r="BC255" s="226"/>
      <c r="BD255" s="571"/>
      <c r="BE255" s="227"/>
      <c r="BF255" s="266">
        <f t="shared" si="61"/>
        <v>73</v>
      </c>
      <c r="BG255" s="354" t="str">
        <f t="shared" si="62"/>
        <v>M10</v>
      </c>
      <c r="BH255" s="225"/>
      <c r="BI255" s="226"/>
      <c r="BJ255" s="571"/>
      <c r="BK255" s="227"/>
      <c r="BL255" s="225"/>
      <c r="BM255" s="226"/>
      <c r="BN255" s="571"/>
      <c r="BO255" s="227"/>
      <c r="BP255" s="225"/>
      <c r="BQ255" s="226"/>
      <c r="BR255" s="571"/>
      <c r="BS255" s="227"/>
      <c r="BT255" s="225"/>
      <c r="BU255" s="226"/>
      <c r="BV255" s="571"/>
      <c r="BW255" s="227"/>
      <c r="BX255" s="225"/>
      <c r="BY255" s="226"/>
      <c r="BZ255" s="571"/>
      <c r="CA255" s="227"/>
      <c r="CB255" s="225"/>
      <c r="CC255" s="226"/>
      <c r="CD255" s="571"/>
      <c r="CE255" s="227"/>
      <c r="CF255" s="225"/>
      <c r="CG255" s="226"/>
      <c r="CH255" s="571"/>
      <c r="CI255" s="227"/>
      <c r="CJ255" s="225"/>
      <c r="CK255" s="226"/>
      <c r="CL255" s="571"/>
      <c r="CM255" s="227"/>
      <c r="CN255" s="225"/>
      <c r="CO255" s="226"/>
      <c r="CP255" s="571"/>
      <c r="CQ255" s="227"/>
      <c r="CR255" s="225"/>
      <c r="CS255" s="226"/>
      <c r="CT255" s="571"/>
      <c r="CU255" s="227"/>
      <c r="CV255" s="225"/>
      <c r="CW255" s="226"/>
      <c r="CX255" s="571"/>
      <c r="CY255" s="227"/>
      <c r="CZ255" s="225"/>
      <c r="DA255" s="226"/>
      <c r="DB255" s="571"/>
      <c r="DC255" s="227"/>
      <c r="DD255" s="225"/>
      <c r="DE255" s="226"/>
      <c r="DF255" s="571"/>
      <c r="DG255" s="227"/>
      <c r="DH255" s="225"/>
      <c r="DI255" s="226"/>
      <c r="DJ255" s="571"/>
      <c r="DK255" s="227"/>
      <c r="DL255" s="225"/>
      <c r="DM255" s="226"/>
      <c r="DN255" s="571"/>
      <c r="DO255" s="227"/>
      <c r="DP255" s="225"/>
      <c r="DQ255" s="226"/>
      <c r="DR255" s="571"/>
      <c r="DS255" s="227"/>
      <c r="DT255" s="225"/>
      <c r="DU255" s="226"/>
      <c r="DV255" s="571"/>
      <c r="DW255" s="227"/>
      <c r="DX255" s="225"/>
      <c r="DY255" s="226"/>
      <c r="DZ255" s="571"/>
      <c r="EA255" s="227"/>
      <c r="EB255" s="225"/>
      <c r="EC255" s="226"/>
      <c r="ED255" s="571"/>
      <c r="EE255" s="227"/>
      <c r="EF255" s="225"/>
      <c r="EG255" s="226"/>
      <c r="EH255" s="571"/>
      <c r="EI255" s="227"/>
      <c r="EJ255" s="225"/>
      <c r="EK255" s="226"/>
      <c r="EL255" s="571"/>
      <c r="EM255" s="227"/>
      <c r="EN255" s="225"/>
      <c r="EO255" s="226"/>
      <c r="EP255" s="571"/>
      <c r="EQ255" s="227"/>
      <c r="ER255" s="225"/>
      <c r="ES255" s="226"/>
      <c r="ET255" s="571"/>
      <c r="EU255" s="227"/>
      <c r="EV255" s="225"/>
      <c r="EW255" s="226"/>
      <c r="EX255" s="571"/>
      <c r="EY255" s="227"/>
      <c r="EZ255" s="225"/>
      <c r="FA255" s="226"/>
      <c r="FB255" s="571"/>
      <c r="FC255" s="227"/>
      <c r="FD255" s="225"/>
      <c r="FE255" s="226"/>
      <c r="FF255" s="571"/>
      <c r="FG255" s="227"/>
      <c r="FH255" s="225"/>
      <c r="FI255" s="226"/>
      <c r="FJ255" s="571"/>
      <c r="FK255" s="227"/>
      <c r="FL255" s="225"/>
      <c r="FM255" s="226"/>
      <c r="FN255" s="571"/>
      <c r="FO255" s="227"/>
      <c r="FP255" s="225"/>
      <c r="FQ255" s="226"/>
      <c r="FR255" s="571"/>
      <c r="FS255" s="227"/>
      <c r="FT255" s="225"/>
      <c r="FU255" s="226"/>
      <c r="FV255" s="571"/>
      <c r="FW255" s="227"/>
      <c r="FX255" s="225"/>
      <c r="FY255" s="226"/>
      <c r="FZ255" s="571"/>
      <c r="GA255" s="227"/>
      <c r="GB255" s="225"/>
      <c r="GC255" s="226"/>
      <c r="GD255" s="571"/>
      <c r="GE255" s="227"/>
      <c r="GF255" s="225"/>
      <c r="GG255" s="226"/>
      <c r="GH255" s="571"/>
      <c r="GI255" s="227"/>
      <c r="GJ255" s="225"/>
      <c r="GK255" s="226"/>
      <c r="GL255" s="571"/>
      <c r="GM255" s="227"/>
      <c r="GN255" s="225"/>
      <c r="GO255" s="226"/>
      <c r="GP255" s="571"/>
      <c r="GQ255" s="227"/>
      <c r="GR255" s="225"/>
      <c r="GS255" s="226"/>
      <c r="GT255" s="571"/>
      <c r="GU255" s="227"/>
      <c r="GV255" s="225"/>
      <c r="GW255" s="226"/>
      <c r="GX255" s="571"/>
      <c r="GY255" s="227"/>
      <c r="GZ255" s="225"/>
      <c r="HA255" s="226"/>
      <c r="HB255" s="571"/>
      <c r="HC255" s="227"/>
      <c r="HD255" s="225"/>
      <c r="HE255" s="226"/>
      <c r="HF255" s="571"/>
      <c r="HG255" s="227"/>
      <c r="HH255" s="225"/>
      <c r="HI255" s="226"/>
      <c r="HJ255" s="571"/>
      <c r="HK255" s="227"/>
      <c r="HL255" s="225" t="s">
        <v>84</v>
      </c>
      <c r="HM255" s="226" t="s">
        <v>1538</v>
      </c>
      <c r="HN255" s="571" t="s">
        <v>570</v>
      </c>
      <c r="HO255" s="227">
        <v>955</v>
      </c>
      <c r="HP255" s="225"/>
      <c r="HQ255" s="226"/>
      <c r="HR255" s="571"/>
      <c r="HS255" s="227"/>
      <c r="HT255" s="225"/>
      <c r="HU255" s="226"/>
      <c r="HV255" s="221"/>
      <c r="HW255" s="227"/>
      <c r="HX255" s="225"/>
      <c r="HY255" s="226"/>
      <c r="HZ255" s="221"/>
      <c r="IA255" s="227"/>
      <c r="IB255" s="225"/>
      <c r="IC255" s="226"/>
      <c r="ID255" s="340"/>
      <c r="IE255" s="227"/>
      <c r="IG255" s="708"/>
      <c r="IH255" s="705"/>
      <c r="II255" s="706"/>
      <c r="IK255" s="574">
        <f t="shared" si="63"/>
        <v>955</v>
      </c>
      <c r="IL255" s="229">
        <f t="shared" si="64"/>
        <v>218</v>
      </c>
      <c r="IM255" s="224" t="str">
        <f t="shared" si="65"/>
        <v>3'23"00</v>
      </c>
      <c r="IN255" s="224" t="str">
        <f t="shared" si="66"/>
        <v>200m DOS</v>
      </c>
    </row>
    <row r="256" spans="1:248" s="229" customFormat="1" ht="15.75" thickBot="1">
      <c r="A256" s="145" t="s">
        <v>115</v>
      </c>
      <c r="B256" s="266" t="s">
        <v>168</v>
      </c>
      <c r="C256" s="133">
        <v>1945</v>
      </c>
      <c r="D256" s="134">
        <f t="shared" si="59"/>
        <v>72</v>
      </c>
      <c r="E256" s="354" t="str">
        <f t="shared" si="60"/>
        <v>M10</v>
      </c>
      <c r="F256" s="225"/>
      <c r="G256" s="226"/>
      <c r="H256" s="571"/>
      <c r="I256" s="227"/>
      <c r="J256" s="225"/>
      <c r="K256" s="226"/>
      <c r="L256" s="571"/>
      <c r="M256" s="227"/>
      <c r="N256" s="225"/>
      <c r="O256" s="226"/>
      <c r="P256" s="571"/>
      <c r="Q256" s="227"/>
      <c r="R256" s="225"/>
      <c r="S256" s="226"/>
      <c r="T256" s="571"/>
      <c r="U256" s="227"/>
      <c r="V256" s="225"/>
      <c r="W256" s="226"/>
      <c r="X256" s="571"/>
      <c r="Y256" s="227"/>
      <c r="Z256" s="225"/>
      <c r="AA256" s="226"/>
      <c r="AB256" s="571"/>
      <c r="AC256" s="227"/>
      <c r="AD256" s="225"/>
      <c r="AE256" s="226"/>
      <c r="AF256" s="571"/>
      <c r="AG256" s="227"/>
      <c r="AH256" s="225"/>
      <c r="AI256" s="226"/>
      <c r="AJ256" s="571"/>
      <c r="AK256" s="227"/>
      <c r="AL256" s="225"/>
      <c r="AM256" s="226"/>
      <c r="AN256" s="571"/>
      <c r="AO256" s="227"/>
      <c r="AP256" s="225"/>
      <c r="AQ256" s="226"/>
      <c r="AR256" s="571"/>
      <c r="AS256" s="227"/>
      <c r="AT256" s="225"/>
      <c r="AU256" s="226"/>
      <c r="AV256" s="571"/>
      <c r="AW256" s="227"/>
      <c r="AX256" s="225"/>
      <c r="AY256" s="226"/>
      <c r="AZ256" s="571"/>
      <c r="BA256" s="227"/>
      <c r="BB256" s="225"/>
      <c r="BC256" s="226"/>
      <c r="BD256" s="571"/>
      <c r="BE256" s="227"/>
      <c r="BF256" s="266">
        <f t="shared" si="61"/>
        <v>73</v>
      </c>
      <c r="BG256" s="354" t="str">
        <f t="shared" si="62"/>
        <v>M10</v>
      </c>
      <c r="BH256" s="225"/>
      <c r="BI256" s="226"/>
      <c r="BJ256" s="571"/>
      <c r="BK256" s="227"/>
      <c r="BL256" s="225"/>
      <c r="BM256" s="226"/>
      <c r="BN256" s="571"/>
      <c r="BO256" s="227"/>
      <c r="BP256" s="225"/>
      <c r="BQ256" s="226"/>
      <c r="BR256" s="571"/>
      <c r="BS256" s="227"/>
      <c r="BT256" s="225"/>
      <c r="BU256" s="226"/>
      <c r="BV256" s="571"/>
      <c r="BW256" s="227"/>
      <c r="BX256" s="225"/>
      <c r="BY256" s="226"/>
      <c r="BZ256" s="571"/>
      <c r="CA256" s="227"/>
      <c r="CB256" s="225"/>
      <c r="CC256" s="226"/>
      <c r="CD256" s="571"/>
      <c r="CE256" s="227"/>
      <c r="CF256" s="225"/>
      <c r="CG256" s="226"/>
      <c r="CH256" s="571"/>
      <c r="CI256" s="227"/>
      <c r="CJ256" s="225"/>
      <c r="CK256" s="226"/>
      <c r="CL256" s="571"/>
      <c r="CM256" s="227"/>
      <c r="CN256" s="225"/>
      <c r="CO256" s="226"/>
      <c r="CP256" s="571"/>
      <c r="CQ256" s="227"/>
      <c r="CR256" s="225"/>
      <c r="CS256" s="226"/>
      <c r="CT256" s="571"/>
      <c r="CU256" s="227"/>
      <c r="CV256" s="225"/>
      <c r="CW256" s="226"/>
      <c r="CX256" s="571"/>
      <c r="CY256" s="227"/>
      <c r="CZ256" s="225"/>
      <c r="DA256" s="226"/>
      <c r="DB256" s="571"/>
      <c r="DC256" s="227"/>
      <c r="DD256" s="225"/>
      <c r="DE256" s="226"/>
      <c r="DF256" s="571"/>
      <c r="DG256" s="227"/>
      <c r="DH256" s="225"/>
      <c r="DI256" s="226"/>
      <c r="DJ256" s="571"/>
      <c r="DK256" s="227"/>
      <c r="DL256" s="225"/>
      <c r="DM256" s="226"/>
      <c r="DN256" s="571"/>
      <c r="DO256" s="227"/>
      <c r="DP256" s="225"/>
      <c r="DQ256" s="226"/>
      <c r="DR256" s="571"/>
      <c r="DS256" s="227"/>
      <c r="DT256" s="225"/>
      <c r="DU256" s="226"/>
      <c r="DV256" s="571"/>
      <c r="DW256" s="227"/>
      <c r="DX256" s="225"/>
      <c r="DY256" s="226"/>
      <c r="DZ256" s="571"/>
      <c r="EA256" s="227"/>
      <c r="EB256" s="225"/>
      <c r="EC256" s="226"/>
      <c r="ED256" s="571"/>
      <c r="EE256" s="227"/>
      <c r="EF256" s="225"/>
      <c r="EG256" s="226"/>
      <c r="EH256" s="571"/>
      <c r="EI256" s="227"/>
      <c r="EJ256" s="225"/>
      <c r="EK256" s="226"/>
      <c r="EL256" s="571"/>
      <c r="EM256" s="227"/>
      <c r="EN256" s="225"/>
      <c r="EO256" s="226"/>
      <c r="EP256" s="571"/>
      <c r="EQ256" s="227"/>
      <c r="ER256" s="225"/>
      <c r="ES256" s="226"/>
      <c r="ET256" s="571"/>
      <c r="EU256" s="227"/>
      <c r="EV256" s="225"/>
      <c r="EW256" s="226"/>
      <c r="EX256" s="571"/>
      <c r="EY256" s="227"/>
      <c r="EZ256" s="225"/>
      <c r="FA256" s="226"/>
      <c r="FB256" s="571"/>
      <c r="FC256" s="227"/>
      <c r="FD256" s="225"/>
      <c r="FE256" s="226"/>
      <c r="FF256" s="571"/>
      <c r="FG256" s="227"/>
      <c r="FH256" s="225"/>
      <c r="FI256" s="226"/>
      <c r="FJ256" s="571"/>
      <c r="FK256" s="227"/>
      <c r="FL256" s="225"/>
      <c r="FM256" s="226"/>
      <c r="FN256" s="571"/>
      <c r="FO256" s="227"/>
      <c r="FP256" s="225"/>
      <c r="FQ256" s="226"/>
      <c r="FR256" s="571"/>
      <c r="FS256" s="227"/>
      <c r="FT256" s="225"/>
      <c r="FU256" s="226"/>
      <c r="FV256" s="571"/>
      <c r="FW256" s="227"/>
      <c r="FX256" s="225"/>
      <c r="FY256" s="226"/>
      <c r="FZ256" s="571"/>
      <c r="GA256" s="227"/>
      <c r="GB256" s="225"/>
      <c r="GC256" s="226"/>
      <c r="GD256" s="571"/>
      <c r="GE256" s="227"/>
      <c r="GF256" s="225"/>
      <c r="GG256" s="226"/>
      <c r="GH256" s="571"/>
      <c r="GI256" s="227"/>
      <c r="GJ256" s="225"/>
      <c r="GK256" s="226"/>
      <c r="GL256" s="571"/>
      <c r="GM256" s="227"/>
      <c r="GN256" s="225"/>
      <c r="GO256" s="226"/>
      <c r="GP256" s="571"/>
      <c r="GQ256" s="227"/>
      <c r="GR256" s="225"/>
      <c r="GS256" s="226"/>
      <c r="GT256" s="571"/>
      <c r="GU256" s="227"/>
      <c r="GV256" s="225"/>
      <c r="GW256" s="226"/>
      <c r="GX256" s="571"/>
      <c r="GY256" s="227"/>
      <c r="GZ256" s="225"/>
      <c r="HA256" s="226"/>
      <c r="HB256" s="571"/>
      <c r="HC256" s="227"/>
      <c r="HD256" s="225"/>
      <c r="HE256" s="226"/>
      <c r="HF256" s="571"/>
      <c r="HG256" s="227"/>
      <c r="HH256" s="225"/>
      <c r="HI256" s="226"/>
      <c r="HJ256" s="571"/>
      <c r="HK256" s="227"/>
      <c r="HL256" s="225" t="s">
        <v>1135</v>
      </c>
      <c r="HM256" s="226" t="s">
        <v>1539</v>
      </c>
      <c r="HN256" s="571" t="s">
        <v>447</v>
      </c>
      <c r="HO256" s="227">
        <v>1065</v>
      </c>
      <c r="HP256" s="225"/>
      <c r="HQ256" s="226"/>
      <c r="HR256" s="571"/>
      <c r="HS256" s="227"/>
      <c r="HT256" s="225"/>
      <c r="HU256" s="226"/>
      <c r="HV256" s="221"/>
      <c r="HW256" s="227"/>
      <c r="HX256" s="225"/>
      <c r="HY256" s="226"/>
      <c r="HZ256" s="221"/>
      <c r="IA256" s="227"/>
      <c r="IB256" s="225"/>
      <c r="IC256" s="226"/>
      <c r="ID256" s="340"/>
      <c r="IE256" s="227"/>
      <c r="IG256" s="708"/>
      <c r="IH256" s="705"/>
      <c r="II256" s="706"/>
      <c r="IK256" s="574">
        <f t="shared" si="63"/>
        <v>1065</v>
      </c>
      <c r="IL256" s="229">
        <f t="shared" si="64"/>
        <v>218</v>
      </c>
      <c r="IM256" s="224" t="str">
        <f t="shared" si="65"/>
        <v>33"02</v>
      </c>
      <c r="IN256" s="224" t="str">
        <f t="shared" si="66"/>
        <v>4x50m NL R</v>
      </c>
    </row>
    <row r="257" spans="1:248" s="229" customFormat="1" ht="15.75" thickBot="1">
      <c r="A257" s="146" t="s">
        <v>115</v>
      </c>
      <c r="B257" s="265" t="s">
        <v>168</v>
      </c>
      <c r="C257" s="135">
        <v>1945</v>
      </c>
      <c r="D257" s="136">
        <f t="shared" si="59"/>
        <v>72</v>
      </c>
      <c r="E257" s="353" t="str">
        <f t="shared" si="60"/>
        <v>M10</v>
      </c>
      <c r="F257" s="225"/>
      <c r="G257" s="226"/>
      <c r="H257" s="571"/>
      <c r="I257" s="227"/>
      <c r="J257" s="225"/>
      <c r="K257" s="226"/>
      <c r="L257" s="571"/>
      <c r="M257" s="227"/>
      <c r="N257" s="225"/>
      <c r="O257" s="226"/>
      <c r="P257" s="571"/>
      <c r="Q257" s="227"/>
      <c r="R257" s="225"/>
      <c r="S257" s="226"/>
      <c r="T257" s="571"/>
      <c r="U257" s="227"/>
      <c r="V257" s="225"/>
      <c r="W257" s="226"/>
      <c r="X257" s="571"/>
      <c r="Y257" s="227"/>
      <c r="Z257" s="225"/>
      <c r="AA257" s="226"/>
      <c r="AB257" s="571"/>
      <c r="AC257" s="227"/>
      <c r="AD257" s="225"/>
      <c r="AE257" s="226"/>
      <c r="AF257" s="571"/>
      <c r="AG257" s="227"/>
      <c r="AH257" s="225"/>
      <c r="AI257" s="226"/>
      <c r="AJ257" s="571"/>
      <c r="AK257" s="227"/>
      <c r="AL257" s="225"/>
      <c r="AM257" s="226"/>
      <c r="AN257" s="571"/>
      <c r="AO257" s="227"/>
      <c r="AP257" s="225"/>
      <c r="AQ257" s="226"/>
      <c r="AR257" s="571"/>
      <c r="AS257" s="227"/>
      <c r="AT257" s="225"/>
      <c r="AU257" s="226"/>
      <c r="AV257" s="571"/>
      <c r="AW257" s="227"/>
      <c r="AX257" s="225"/>
      <c r="AY257" s="226"/>
      <c r="AZ257" s="571"/>
      <c r="BA257" s="227"/>
      <c r="BB257" s="225"/>
      <c r="BC257" s="226"/>
      <c r="BD257" s="571"/>
      <c r="BE257" s="227"/>
      <c r="BF257" s="265">
        <f t="shared" si="61"/>
        <v>73</v>
      </c>
      <c r="BG257" s="353" t="str">
        <f t="shared" si="62"/>
        <v>M10</v>
      </c>
      <c r="BH257" s="225"/>
      <c r="BI257" s="226"/>
      <c r="BJ257" s="571"/>
      <c r="BK257" s="227"/>
      <c r="BL257" s="225"/>
      <c r="BM257" s="226"/>
      <c r="BN257" s="571"/>
      <c r="BO257" s="227"/>
      <c r="BP257" s="225"/>
      <c r="BQ257" s="226"/>
      <c r="BR257" s="571"/>
      <c r="BS257" s="227"/>
      <c r="BT257" s="225"/>
      <c r="BU257" s="226"/>
      <c r="BV257" s="571"/>
      <c r="BW257" s="227"/>
      <c r="BX257" s="225"/>
      <c r="BY257" s="226"/>
      <c r="BZ257" s="571"/>
      <c r="CA257" s="227"/>
      <c r="CB257" s="225"/>
      <c r="CC257" s="226"/>
      <c r="CD257" s="571"/>
      <c r="CE257" s="227"/>
      <c r="CF257" s="225"/>
      <c r="CG257" s="226"/>
      <c r="CH257" s="571"/>
      <c r="CI257" s="227"/>
      <c r="CJ257" s="225"/>
      <c r="CK257" s="226"/>
      <c r="CL257" s="571"/>
      <c r="CM257" s="227"/>
      <c r="CN257" s="225"/>
      <c r="CO257" s="226"/>
      <c r="CP257" s="571"/>
      <c r="CQ257" s="227"/>
      <c r="CR257" s="225"/>
      <c r="CS257" s="226"/>
      <c r="CT257" s="571"/>
      <c r="CU257" s="227"/>
      <c r="CV257" s="225"/>
      <c r="CW257" s="226"/>
      <c r="CX257" s="571"/>
      <c r="CY257" s="227"/>
      <c r="CZ257" s="225"/>
      <c r="DA257" s="226"/>
      <c r="DB257" s="571"/>
      <c r="DC257" s="227"/>
      <c r="DD257" s="225"/>
      <c r="DE257" s="226"/>
      <c r="DF257" s="571"/>
      <c r="DG257" s="227"/>
      <c r="DH257" s="225"/>
      <c r="DI257" s="226"/>
      <c r="DJ257" s="571"/>
      <c r="DK257" s="227"/>
      <c r="DL257" s="225"/>
      <c r="DM257" s="226"/>
      <c r="DN257" s="571"/>
      <c r="DO257" s="227"/>
      <c r="DP257" s="225"/>
      <c r="DQ257" s="226"/>
      <c r="DR257" s="571"/>
      <c r="DS257" s="227"/>
      <c r="DT257" s="225"/>
      <c r="DU257" s="226"/>
      <c r="DV257" s="571"/>
      <c r="DW257" s="227"/>
      <c r="DX257" s="225"/>
      <c r="DY257" s="226"/>
      <c r="DZ257" s="571"/>
      <c r="EA257" s="227"/>
      <c r="EB257" s="225"/>
      <c r="EC257" s="226"/>
      <c r="ED257" s="571"/>
      <c r="EE257" s="227"/>
      <c r="EF257" s="225"/>
      <c r="EG257" s="226"/>
      <c r="EH257" s="571"/>
      <c r="EI257" s="227"/>
      <c r="EJ257" s="225"/>
      <c r="EK257" s="226"/>
      <c r="EL257" s="571"/>
      <c r="EM257" s="227"/>
      <c r="EN257" s="225"/>
      <c r="EO257" s="226"/>
      <c r="EP257" s="571"/>
      <c r="EQ257" s="227"/>
      <c r="ER257" s="225"/>
      <c r="ES257" s="226"/>
      <c r="ET257" s="571"/>
      <c r="EU257" s="227"/>
      <c r="EV257" s="225"/>
      <c r="EW257" s="226"/>
      <c r="EX257" s="571"/>
      <c r="EY257" s="227"/>
      <c r="EZ257" s="225"/>
      <c r="FA257" s="226"/>
      <c r="FB257" s="571"/>
      <c r="FC257" s="227"/>
      <c r="FD257" s="225"/>
      <c r="FE257" s="226"/>
      <c r="FF257" s="571"/>
      <c r="FG257" s="227"/>
      <c r="FH257" s="225"/>
      <c r="FI257" s="226"/>
      <c r="FJ257" s="571"/>
      <c r="FK257" s="227"/>
      <c r="FL257" s="225"/>
      <c r="FM257" s="226"/>
      <c r="FN257" s="571"/>
      <c r="FO257" s="227"/>
      <c r="FP257" s="225"/>
      <c r="FQ257" s="226"/>
      <c r="FR257" s="571"/>
      <c r="FS257" s="227"/>
      <c r="FT257" s="225"/>
      <c r="FU257" s="226"/>
      <c r="FV257" s="571"/>
      <c r="FW257" s="227"/>
      <c r="FX257" s="225"/>
      <c r="FY257" s="226"/>
      <c r="FZ257" s="571"/>
      <c r="GA257" s="227"/>
      <c r="GB257" s="225"/>
      <c r="GC257" s="226"/>
      <c r="GD257" s="571"/>
      <c r="GE257" s="227"/>
      <c r="GF257" s="225"/>
      <c r="GG257" s="226"/>
      <c r="GH257" s="571"/>
      <c r="GI257" s="227"/>
      <c r="GJ257" s="225"/>
      <c r="GK257" s="226"/>
      <c r="GL257" s="571"/>
      <c r="GM257" s="227"/>
      <c r="GN257" s="225"/>
      <c r="GO257" s="226"/>
      <c r="GP257" s="571"/>
      <c r="GQ257" s="227"/>
      <c r="GR257" s="225"/>
      <c r="GS257" s="226"/>
      <c r="GT257" s="571"/>
      <c r="GU257" s="227"/>
      <c r="GV257" s="225"/>
      <c r="GW257" s="226"/>
      <c r="GX257" s="571"/>
      <c r="GY257" s="227"/>
      <c r="GZ257" s="225"/>
      <c r="HA257" s="226"/>
      <c r="HB257" s="571"/>
      <c r="HC257" s="227"/>
      <c r="HD257" s="225"/>
      <c r="HE257" s="226"/>
      <c r="HF257" s="571"/>
      <c r="HG257" s="227"/>
      <c r="HH257" s="225"/>
      <c r="HI257" s="226"/>
      <c r="HJ257" s="571"/>
      <c r="HK257" s="227"/>
      <c r="HL257" s="225"/>
      <c r="HM257" s="226"/>
      <c r="HN257" s="571"/>
      <c r="HO257" s="227"/>
      <c r="HP257" s="225"/>
      <c r="HQ257" s="226"/>
      <c r="HR257" s="571"/>
      <c r="HS257" s="227"/>
      <c r="HT257" s="225"/>
      <c r="HU257" s="226"/>
      <c r="HV257" s="221"/>
      <c r="HW257" s="227"/>
      <c r="HX257" s="225"/>
      <c r="HY257" s="226"/>
      <c r="HZ257" s="221"/>
      <c r="IA257" s="227"/>
      <c r="IB257" s="225"/>
      <c r="IC257" s="226"/>
      <c r="ID257" s="221"/>
      <c r="IE257" s="227"/>
      <c r="IG257" s="708"/>
      <c r="IH257" s="705"/>
      <c r="II257" s="706"/>
      <c r="IK257" s="574" t="str">
        <f t="shared" si="63"/>
        <v/>
      </c>
      <c r="IL257" s="229" t="str">
        <f t="shared" si="64"/>
        <v/>
      </c>
      <c r="IM257" s="224" t="str">
        <f t="shared" si="65"/>
        <v/>
      </c>
      <c r="IN257" s="224" t="str">
        <f t="shared" si="66"/>
        <v/>
      </c>
    </row>
    <row r="258" spans="1:248" s="229" customFormat="1" ht="15.75" thickBot="1">
      <c r="A258" s="148" t="s">
        <v>104</v>
      </c>
      <c r="B258" s="240" t="s">
        <v>167</v>
      </c>
      <c r="C258" s="235">
        <v>1941</v>
      </c>
      <c r="D258" s="236">
        <f t="shared" si="59"/>
        <v>76</v>
      </c>
      <c r="E258" s="352" t="str">
        <f t="shared" si="60"/>
        <v>M11</v>
      </c>
      <c r="F258" s="237"/>
      <c r="G258" s="238"/>
      <c r="H258" s="236"/>
      <c r="I258" s="239"/>
      <c r="J258" s="237"/>
      <c r="K258" s="238"/>
      <c r="L258" s="236"/>
      <c r="M258" s="239"/>
      <c r="N258" s="237"/>
      <c r="O258" s="238"/>
      <c r="P258" s="236"/>
      <c r="Q258" s="239"/>
      <c r="R258" s="237"/>
      <c r="S258" s="238"/>
      <c r="T258" s="236"/>
      <c r="U258" s="239"/>
      <c r="V258" s="237"/>
      <c r="W258" s="238"/>
      <c r="X258" s="236"/>
      <c r="Y258" s="239"/>
      <c r="Z258" s="237"/>
      <c r="AA258" s="238"/>
      <c r="AB258" s="236"/>
      <c r="AC258" s="239"/>
      <c r="AD258" s="237"/>
      <c r="AE258" s="238"/>
      <c r="AF258" s="236"/>
      <c r="AG258" s="239"/>
      <c r="AH258" s="237"/>
      <c r="AI258" s="238"/>
      <c r="AJ258" s="236"/>
      <c r="AK258" s="239"/>
      <c r="AL258" s="237"/>
      <c r="AM258" s="238"/>
      <c r="AN258" s="236"/>
      <c r="AO258" s="239"/>
      <c r="AP258" s="237"/>
      <c r="AQ258" s="238"/>
      <c r="AR258" s="236"/>
      <c r="AS258" s="239"/>
      <c r="AT258" s="237"/>
      <c r="AU258" s="238"/>
      <c r="AV258" s="236"/>
      <c r="AW258" s="239"/>
      <c r="AX258" s="237"/>
      <c r="AY258" s="238"/>
      <c r="AZ258" s="236"/>
      <c r="BA258" s="239"/>
      <c r="BB258" s="237"/>
      <c r="BC258" s="238"/>
      <c r="BD258" s="236"/>
      <c r="BE258" s="239"/>
      <c r="BF258" s="240">
        <f t="shared" si="61"/>
        <v>77</v>
      </c>
      <c r="BG258" s="352" t="str">
        <f t="shared" si="62"/>
        <v>M11</v>
      </c>
      <c r="BH258" s="237"/>
      <c r="BI258" s="238"/>
      <c r="BJ258" s="236"/>
      <c r="BK258" s="239"/>
      <c r="BL258" s="237"/>
      <c r="BM258" s="238"/>
      <c r="BN258" s="236"/>
      <c r="BO258" s="239"/>
      <c r="BP258" s="237"/>
      <c r="BQ258" s="238"/>
      <c r="BR258" s="236"/>
      <c r="BS258" s="239"/>
      <c r="BT258" s="237"/>
      <c r="BU258" s="238"/>
      <c r="BV258" s="236"/>
      <c r="BW258" s="239"/>
      <c r="BX258" s="237"/>
      <c r="BY258" s="238"/>
      <c r="BZ258" s="236"/>
      <c r="CA258" s="239"/>
      <c r="CB258" s="237"/>
      <c r="CC258" s="238"/>
      <c r="CD258" s="236"/>
      <c r="CE258" s="239"/>
      <c r="CF258" s="237"/>
      <c r="CG258" s="238"/>
      <c r="CH258" s="236"/>
      <c r="CI258" s="239"/>
      <c r="CJ258" s="237"/>
      <c r="CK258" s="238"/>
      <c r="CL258" s="236"/>
      <c r="CM258" s="239"/>
      <c r="CN258" s="237"/>
      <c r="CO258" s="238"/>
      <c r="CP258" s="236"/>
      <c r="CQ258" s="239"/>
      <c r="CR258" s="237"/>
      <c r="CS258" s="238"/>
      <c r="CT258" s="236"/>
      <c r="CU258" s="239"/>
      <c r="CV258" s="237"/>
      <c r="CW258" s="238"/>
      <c r="CX258" s="236"/>
      <c r="CY258" s="239"/>
      <c r="CZ258" s="237"/>
      <c r="DA258" s="238"/>
      <c r="DB258" s="236"/>
      <c r="DC258" s="239"/>
      <c r="DD258" s="237"/>
      <c r="DE258" s="238"/>
      <c r="DF258" s="236"/>
      <c r="DG258" s="239"/>
      <c r="DH258" s="237"/>
      <c r="DI258" s="238"/>
      <c r="DJ258" s="236"/>
      <c r="DK258" s="239"/>
      <c r="DL258" s="237"/>
      <c r="DM258" s="238"/>
      <c r="DN258" s="236"/>
      <c r="DO258" s="239"/>
      <c r="DP258" s="237" t="s">
        <v>362</v>
      </c>
      <c r="DQ258" s="238" t="s">
        <v>1130</v>
      </c>
      <c r="DR258" s="236" t="s">
        <v>447</v>
      </c>
      <c r="DS258" s="239">
        <v>779</v>
      </c>
      <c r="DT258" s="237"/>
      <c r="DU258" s="238"/>
      <c r="DV258" s="236"/>
      <c r="DW258" s="239"/>
      <c r="DX258" s="237"/>
      <c r="DY258" s="238"/>
      <c r="DZ258" s="236"/>
      <c r="EA258" s="239"/>
      <c r="EB258" s="237"/>
      <c r="EC258" s="238"/>
      <c r="ED258" s="236"/>
      <c r="EE258" s="239"/>
      <c r="EF258" s="237"/>
      <c r="EG258" s="238"/>
      <c r="EH258" s="236"/>
      <c r="EI258" s="239"/>
      <c r="EJ258" s="237"/>
      <c r="EK258" s="238"/>
      <c r="EL258" s="236"/>
      <c r="EM258" s="239"/>
      <c r="EN258" s="237"/>
      <c r="EO258" s="238"/>
      <c r="EP258" s="236"/>
      <c r="EQ258" s="239"/>
      <c r="ER258" s="237"/>
      <c r="ES258" s="238"/>
      <c r="ET258" s="236"/>
      <c r="EU258" s="239"/>
      <c r="EV258" s="237"/>
      <c r="EW258" s="238"/>
      <c r="EX258" s="236"/>
      <c r="EY258" s="239"/>
      <c r="EZ258" s="237"/>
      <c r="FA258" s="238"/>
      <c r="FB258" s="236"/>
      <c r="FC258" s="239"/>
      <c r="FD258" s="237"/>
      <c r="FE258" s="238"/>
      <c r="FF258" s="236"/>
      <c r="FG258" s="239"/>
      <c r="FH258" s="237"/>
      <c r="FI258" s="238"/>
      <c r="FJ258" s="236"/>
      <c r="FK258" s="239"/>
      <c r="FL258" s="237"/>
      <c r="FM258" s="238"/>
      <c r="FN258" s="236"/>
      <c r="FO258" s="239"/>
      <c r="FP258" s="237"/>
      <c r="FQ258" s="238"/>
      <c r="FR258" s="236"/>
      <c r="FS258" s="239"/>
      <c r="FT258" s="237" t="s">
        <v>362</v>
      </c>
      <c r="FU258" s="238" t="s">
        <v>1289</v>
      </c>
      <c r="FV258" s="236" t="s">
        <v>351</v>
      </c>
      <c r="FW258" s="239">
        <v>800</v>
      </c>
      <c r="FX258" s="237"/>
      <c r="FY258" s="238"/>
      <c r="FZ258" s="236"/>
      <c r="GA258" s="239"/>
      <c r="GB258" s="237"/>
      <c r="GC258" s="238"/>
      <c r="GD258" s="236"/>
      <c r="GE258" s="239"/>
      <c r="GF258" s="237"/>
      <c r="GG258" s="238"/>
      <c r="GH258" s="236"/>
      <c r="GI258" s="239"/>
      <c r="GJ258" s="237"/>
      <c r="GK258" s="238"/>
      <c r="GL258" s="236"/>
      <c r="GM258" s="239"/>
      <c r="GN258" s="237"/>
      <c r="GO258" s="238"/>
      <c r="GP258" s="236"/>
      <c r="GQ258" s="239"/>
      <c r="GR258" s="237"/>
      <c r="GS258" s="238"/>
      <c r="GT258" s="236"/>
      <c r="GU258" s="239"/>
      <c r="GV258" s="237" t="s">
        <v>363</v>
      </c>
      <c r="GW258" s="238" t="s">
        <v>1349</v>
      </c>
      <c r="GX258" s="236" t="s">
        <v>351</v>
      </c>
      <c r="GY258" s="239">
        <v>827</v>
      </c>
      <c r="GZ258" s="237"/>
      <c r="HA258" s="238"/>
      <c r="HB258" s="236"/>
      <c r="HC258" s="239"/>
      <c r="HD258" s="237"/>
      <c r="HE258" s="238"/>
      <c r="HF258" s="236"/>
      <c r="HG258" s="239"/>
      <c r="HH258" s="237"/>
      <c r="HI258" s="238"/>
      <c r="HJ258" s="236"/>
      <c r="HK258" s="239"/>
      <c r="HL258" s="237" t="s">
        <v>362</v>
      </c>
      <c r="HM258" s="238" t="s">
        <v>1540</v>
      </c>
      <c r="HN258" s="236" t="s">
        <v>447</v>
      </c>
      <c r="HO258" s="239">
        <v>729</v>
      </c>
      <c r="HP258" s="237"/>
      <c r="HQ258" s="238"/>
      <c r="HR258" s="236"/>
      <c r="HS258" s="239"/>
      <c r="HT258" s="237"/>
      <c r="HU258" s="238"/>
      <c r="HV258" s="236"/>
      <c r="HW258" s="239"/>
      <c r="HX258" s="237"/>
      <c r="HY258" s="238"/>
      <c r="HZ258" s="236"/>
      <c r="IA258" s="239"/>
      <c r="IB258" s="237"/>
      <c r="IC258" s="238"/>
      <c r="ID258" s="236"/>
      <c r="IE258" s="239"/>
      <c r="IG258" s="708" t="str">
        <f>IF(ISERROR(VLOOKUP(MAX(IK258:IK261),IK258:IN261,4,FALSE)),"",VLOOKUP(MAX(IK258:IK261),IK258:IN261,4,FALSE))</f>
        <v>100m 4N</v>
      </c>
      <c r="IH258" s="705" t="str">
        <f>IF(ISERROR(VLOOKUP(MAX(IK258:IK261),IK258:IN261,3,FALSE)),"",VLOOKUP(MAX(IK258:IK261),IK258:IN261,3,FALSE))</f>
        <v>2'06"37</v>
      </c>
      <c r="II258" s="706">
        <f>IF(MAX(IK258:IK261)=0,"",MAX(IK258:IK261))</f>
        <v>896</v>
      </c>
      <c r="IK258" s="574">
        <f t="shared" si="63"/>
        <v>827</v>
      </c>
      <c r="IL258" s="229">
        <f t="shared" si="64"/>
        <v>202</v>
      </c>
      <c r="IM258" s="224" t="str">
        <f t="shared" si="65"/>
        <v>1'48"45</v>
      </c>
      <c r="IN258" s="224" t="str">
        <f t="shared" si="66"/>
        <v>100m NL</v>
      </c>
    </row>
    <row r="259" spans="1:248" s="229" customFormat="1" ht="15.75" thickBot="1">
      <c r="A259" s="145" t="s">
        <v>104</v>
      </c>
      <c r="B259" s="266" t="s">
        <v>167</v>
      </c>
      <c r="C259" s="133">
        <v>1941</v>
      </c>
      <c r="D259" s="134">
        <f t="shared" si="59"/>
        <v>76</v>
      </c>
      <c r="E259" s="354" t="str">
        <f t="shared" si="60"/>
        <v>M11</v>
      </c>
      <c r="F259" s="225"/>
      <c r="G259" s="226"/>
      <c r="H259" s="571"/>
      <c r="I259" s="227"/>
      <c r="J259" s="225"/>
      <c r="K259" s="226"/>
      <c r="L259" s="571"/>
      <c r="M259" s="227"/>
      <c r="N259" s="225"/>
      <c r="O259" s="226"/>
      <c r="P259" s="571"/>
      <c r="Q259" s="227"/>
      <c r="R259" s="225"/>
      <c r="S259" s="226"/>
      <c r="T259" s="571"/>
      <c r="U259" s="227"/>
      <c r="V259" s="225"/>
      <c r="W259" s="226"/>
      <c r="X259" s="571"/>
      <c r="Y259" s="227"/>
      <c r="Z259" s="225"/>
      <c r="AA259" s="226"/>
      <c r="AB259" s="571"/>
      <c r="AC259" s="227"/>
      <c r="AD259" s="225"/>
      <c r="AE259" s="226"/>
      <c r="AF259" s="571"/>
      <c r="AG259" s="227"/>
      <c r="AH259" s="225"/>
      <c r="AI259" s="226"/>
      <c r="AJ259" s="571"/>
      <c r="AK259" s="227"/>
      <c r="AL259" s="225"/>
      <c r="AM259" s="226"/>
      <c r="AN259" s="571"/>
      <c r="AO259" s="227"/>
      <c r="AP259" s="225"/>
      <c r="AQ259" s="226"/>
      <c r="AR259" s="571"/>
      <c r="AS259" s="227"/>
      <c r="AT259" s="225"/>
      <c r="AU259" s="226"/>
      <c r="AV259" s="571"/>
      <c r="AW259" s="227"/>
      <c r="AX259" s="225"/>
      <c r="AY259" s="226"/>
      <c r="AZ259" s="571"/>
      <c r="BA259" s="227"/>
      <c r="BB259" s="225"/>
      <c r="BC259" s="226"/>
      <c r="BD259" s="571"/>
      <c r="BE259" s="227"/>
      <c r="BF259" s="266">
        <f t="shared" si="61"/>
        <v>77</v>
      </c>
      <c r="BG259" s="354" t="str">
        <f t="shared" si="62"/>
        <v>M11</v>
      </c>
      <c r="BH259" s="225"/>
      <c r="BI259" s="226"/>
      <c r="BJ259" s="571"/>
      <c r="BK259" s="227"/>
      <c r="BL259" s="225"/>
      <c r="BM259" s="226"/>
      <c r="BN259" s="571"/>
      <c r="BO259" s="227"/>
      <c r="BP259" s="225"/>
      <c r="BQ259" s="226"/>
      <c r="BR259" s="571"/>
      <c r="BS259" s="227"/>
      <c r="BT259" s="225"/>
      <c r="BU259" s="226"/>
      <c r="BV259" s="571"/>
      <c r="BW259" s="227"/>
      <c r="BX259" s="225"/>
      <c r="BY259" s="226"/>
      <c r="BZ259" s="571"/>
      <c r="CA259" s="227"/>
      <c r="CB259" s="225"/>
      <c r="CC259" s="226"/>
      <c r="CD259" s="571"/>
      <c r="CE259" s="227"/>
      <c r="CF259" s="225"/>
      <c r="CG259" s="226"/>
      <c r="CH259" s="571"/>
      <c r="CI259" s="227"/>
      <c r="CJ259" s="225"/>
      <c r="CK259" s="226"/>
      <c r="CL259" s="571"/>
      <c r="CM259" s="227"/>
      <c r="CN259" s="225"/>
      <c r="CO259" s="226"/>
      <c r="CP259" s="571"/>
      <c r="CQ259" s="227"/>
      <c r="CR259" s="225"/>
      <c r="CS259" s="226"/>
      <c r="CT259" s="571"/>
      <c r="CU259" s="227"/>
      <c r="CV259" s="225"/>
      <c r="CW259" s="226"/>
      <c r="CX259" s="571"/>
      <c r="CY259" s="227"/>
      <c r="CZ259" s="225"/>
      <c r="DA259" s="226"/>
      <c r="DB259" s="571"/>
      <c r="DC259" s="227"/>
      <c r="DD259" s="225"/>
      <c r="DE259" s="226"/>
      <c r="DF259" s="571"/>
      <c r="DG259" s="227"/>
      <c r="DH259" s="225"/>
      <c r="DI259" s="226"/>
      <c r="DJ259" s="571"/>
      <c r="DK259" s="227"/>
      <c r="DL259" s="225"/>
      <c r="DM259" s="226"/>
      <c r="DN259" s="571"/>
      <c r="DO259" s="227"/>
      <c r="DP259" s="225" t="s">
        <v>363</v>
      </c>
      <c r="DQ259" s="226" t="s">
        <v>1131</v>
      </c>
      <c r="DR259" s="571" t="s">
        <v>351</v>
      </c>
      <c r="DS259" s="227">
        <v>841</v>
      </c>
      <c r="DT259" s="225"/>
      <c r="DU259" s="226"/>
      <c r="DV259" s="571"/>
      <c r="DW259" s="227"/>
      <c r="DX259" s="225"/>
      <c r="DY259" s="226"/>
      <c r="DZ259" s="571"/>
      <c r="EA259" s="227"/>
      <c r="EB259" s="225"/>
      <c r="EC259" s="226"/>
      <c r="ED259" s="571"/>
      <c r="EE259" s="227"/>
      <c r="EF259" s="225"/>
      <c r="EG259" s="226"/>
      <c r="EH259" s="571"/>
      <c r="EI259" s="227"/>
      <c r="EJ259" s="225"/>
      <c r="EK259" s="226"/>
      <c r="EL259" s="571"/>
      <c r="EM259" s="227"/>
      <c r="EN259" s="225"/>
      <c r="EO259" s="226"/>
      <c r="EP259" s="571"/>
      <c r="EQ259" s="227"/>
      <c r="ER259" s="225"/>
      <c r="ES259" s="226"/>
      <c r="ET259" s="571"/>
      <c r="EU259" s="227"/>
      <c r="EV259" s="225"/>
      <c r="EW259" s="226"/>
      <c r="EX259" s="571"/>
      <c r="EY259" s="227"/>
      <c r="EZ259" s="225"/>
      <c r="FA259" s="226"/>
      <c r="FB259" s="571"/>
      <c r="FC259" s="227"/>
      <c r="FD259" s="225"/>
      <c r="FE259" s="226"/>
      <c r="FF259" s="571"/>
      <c r="FG259" s="227"/>
      <c r="FH259" s="225"/>
      <c r="FI259" s="226"/>
      <c r="FJ259" s="571"/>
      <c r="FK259" s="227"/>
      <c r="FL259" s="225"/>
      <c r="FM259" s="226"/>
      <c r="FN259" s="571"/>
      <c r="FO259" s="227"/>
      <c r="FP259" s="225"/>
      <c r="FQ259" s="226"/>
      <c r="FR259" s="571"/>
      <c r="FS259" s="227"/>
      <c r="FT259" s="225" t="s">
        <v>363</v>
      </c>
      <c r="FU259" s="226" t="s">
        <v>1290</v>
      </c>
      <c r="FV259" s="571" t="s">
        <v>351</v>
      </c>
      <c r="FW259" s="227">
        <v>816</v>
      </c>
      <c r="FX259" s="225"/>
      <c r="FY259" s="226"/>
      <c r="FZ259" s="571"/>
      <c r="GA259" s="227"/>
      <c r="GB259" s="225"/>
      <c r="GC259" s="226"/>
      <c r="GD259" s="571"/>
      <c r="GE259" s="227"/>
      <c r="GF259" s="225"/>
      <c r="GG259" s="226"/>
      <c r="GH259" s="571"/>
      <c r="GI259" s="227"/>
      <c r="GJ259" s="225"/>
      <c r="GK259" s="226"/>
      <c r="GL259" s="571"/>
      <c r="GM259" s="227"/>
      <c r="GN259" s="225"/>
      <c r="GO259" s="226"/>
      <c r="GP259" s="571"/>
      <c r="GQ259" s="227"/>
      <c r="GR259" s="225"/>
      <c r="GS259" s="226"/>
      <c r="GT259" s="571"/>
      <c r="GU259" s="227"/>
      <c r="GV259" s="225"/>
      <c r="GW259" s="226"/>
      <c r="GX259" s="571"/>
      <c r="GY259" s="227"/>
      <c r="GZ259" s="225"/>
      <c r="HA259" s="226"/>
      <c r="HB259" s="571"/>
      <c r="HC259" s="227"/>
      <c r="HD259" s="225"/>
      <c r="HE259" s="226"/>
      <c r="HF259" s="571"/>
      <c r="HG259" s="227"/>
      <c r="HH259" s="225"/>
      <c r="HI259" s="226"/>
      <c r="HJ259" s="571"/>
      <c r="HK259" s="227"/>
      <c r="HL259" s="225" t="s">
        <v>363</v>
      </c>
      <c r="HM259" s="226" t="s">
        <v>1541</v>
      </c>
      <c r="HN259" s="571" t="s">
        <v>351</v>
      </c>
      <c r="HO259" s="227">
        <v>785</v>
      </c>
      <c r="HP259" s="225"/>
      <c r="HQ259" s="226"/>
      <c r="HR259" s="571"/>
      <c r="HS259" s="227"/>
      <c r="HT259" s="225"/>
      <c r="HU259" s="226"/>
      <c r="HV259" s="293"/>
      <c r="HW259" s="227"/>
      <c r="HX259" s="225"/>
      <c r="HY259" s="226"/>
      <c r="HZ259" s="293"/>
      <c r="IA259" s="227"/>
      <c r="IB259" s="225"/>
      <c r="IC259" s="226"/>
      <c r="ID259" s="340"/>
      <c r="IE259" s="227"/>
      <c r="IG259" s="708"/>
      <c r="IH259" s="705"/>
      <c r="II259" s="706"/>
      <c r="IK259" s="574">
        <f t="shared" si="63"/>
        <v>841</v>
      </c>
      <c r="IL259" s="229">
        <f t="shared" si="64"/>
        <v>118</v>
      </c>
      <c r="IM259" s="224" t="str">
        <f t="shared" si="65"/>
        <v>1'47"72</v>
      </c>
      <c r="IN259" s="224" t="str">
        <f t="shared" si="66"/>
        <v>100m NL</v>
      </c>
    </row>
    <row r="260" spans="1:248" s="229" customFormat="1" ht="15.75" thickBot="1">
      <c r="A260" s="145" t="s">
        <v>104</v>
      </c>
      <c r="B260" s="266" t="s">
        <v>167</v>
      </c>
      <c r="C260" s="133">
        <v>1941</v>
      </c>
      <c r="D260" s="134">
        <f t="shared" si="59"/>
        <v>76</v>
      </c>
      <c r="E260" s="354" t="str">
        <f t="shared" si="60"/>
        <v>M11</v>
      </c>
      <c r="F260" s="225"/>
      <c r="G260" s="226"/>
      <c r="H260" s="571"/>
      <c r="I260" s="227"/>
      <c r="J260" s="225"/>
      <c r="K260" s="226"/>
      <c r="L260" s="571"/>
      <c r="M260" s="227"/>
      <c r="N260" s="225"/>
      <c r="O260" s="226"/>
      <c r="P260" s="571"/>
      <c r="Q260" s="227"/>
      <c r="R260" s="225"/>
      <c r="S260" s="226"/>
      <c r="T260" s="571"/>
      <c r="U260" s="227"/>
      <c r="V260" s="225"/>
      <c r="W260" s="226"/>
      <c r="X260" s="571"/>
      <c r="Y260" s="227"/>
      <c r="Z260" s="225"/>
      <c r="AA260" s="226"/>
      <c r="AB260" s="571"/>
      <c r="AC260" s="227"/>
      <c r="AD260" s="225"/>
      <c r="AE260" s="226"/>
      <c r="AF260" s="571"/>
      <c r="AG260" s="227"/>
      <c r="AH260" s="225"/>
      <c r="AI260" s="226"/>
      <c r="AJ260" s="571"/>
      <c r="AK260" s="227"/>
      <c r="AL260" s="225"/>
      <c r="AM260" s="226"/>
      <c r="AN260" s="571"/>
      <c r="AO260" s="227"/>
      <c r="AP260" s="225"/>
      <c r="AQ260" s="226"/>
      <c r="AR260" s="571"/>
      <c r="AS260" s="227"/>
      <c r="AT260" s="225"/>
      <c r="AU260" s="226"/>
      <c r="AV260" s="571"/>
      <c r="AW260" s="227"/>
      <c r="AX260" s="225"/>
      <c r="AY260" s="226"/>
      <c r="AZ260" s="571"/>
      <c r="BA260" s="227"/>
      <c r="BB260" s="225"/>
      <c r="BC260" s="226"/>
      <c r="BD260" s="571"/>
      <c r="BE260" s="227"/>
      <c r="BF260" s="266">
        <f t="shared" si="61"/>
        <v>77</v>
      </c>
      <c r="BG260" s="354" t="str">
        <f t="shared" si="62"/>
        <v>M11</v>
      </c>
      <c r="BH260" s="225"/>
      <c r="BI260" s="226"/>
      <c r="BJ260" s="571"/>
      <c r="BK260" s="227"/>
      <c r="BL260" s="225"/>
      <c r="BM260" s="226"/>
      <c r="BN260" s="571"/>
      <c r="BO260" s="227"/>
      <c r="BP260" s="225"/>
      <c r="BQ260" s="226"/>
      <c r="BR260" s="571"/>
      <c r="BS260" s="227"/>
      <c r="BT260" s="225"/>
      <c r="BU260" s="226"/>
      <c r="BV260" s="571"/>
      <c r="BW260" s="227"/>
      <c r="BX260" s="225"/>
      <c r="BY260" s="226"/>
      <c r="BZ260" s="571"/>
      <c r="CA260" s="227"/>
      <c r="CB260" s="225"/>
      <c r="CC260" s="226"/>
      <c r="CD260" s="571"/>
      <c r="CE260" s="227"/>
      <c r="CF260" s="225"/>
      <c r="CG260" s="226"/>
      <c r="CH260" s="571"/>
      <c r="CI260" s="227"/>
      <c r="CJ260" s="225"/>
      <c r="CK260" s="226"/>
      <c r="CL260" s="571"/>
      <c r="CM260" s="227"/>
      <c r="CN260" s="225"/>
      <c r="CO260" s="226"/>
      <c r="CP260" s="571"/>
      <c r="CQ260" s="227"/>
      <c r="CR260" s="225"/>
      <c r="CS260" s="226"/>
      <c r="CT260" s="571"/>
      <c r="CU260" s="227"/>
      <c r="CV260" s="225"/>
      <c r="CW260" s="226"/>
      <c r="CX260" s="571"/>
      <c r="CY260" s="227"/>
      <c r="CZ260" s="225"/>
      <c r="DA260" s="226"/>
      <c r="DB260" s="571"/>
      <c r="DC260" s="227"/>
      <c r="DD260" s="225"/>
      <c r="DE260" s="226"/>
      <c r="DF260" s="571"/>
      <c r="DG260" s="227"/>
      <c r="DH260" s="225"/>
      <c r="DI260" s="226"/>
      <c r="DJ260" s="571"/>
      <c r="DK260" s="227"/>
      <c r="DL260" s="225"/>
      <c r="DM260" s="226"/>
      <c r="DN260" s="571"/>
      <c r="DO260" s="227"/>
      <c r="DP260" s="225" t="s">
        <v>82</v>
      </c>
      <c r="DQ260" s="226" t="s">
        <v>1132</v>
      </c>
      <c r="DR260" s="571" t="s">
        <v>447</v>
      </c>
      <c r="DS260" s="227">
        <v>752</v>
      </c>
      <c r="DT260" s="225"/>
      <c r="DU260" s="226"/>
      <c r="DV260" s="571"/>
      <c r="DW260" s="227"/>
      <c r="DX260" s="225"/>
      <c r="DY260" s="226"/>
      <c r="DZ260" s="571"/>
      <c r="EA260" s="227"/>
      <c r="EB260" s="225"/>
      <c r="EC260" s="226"/>
      <c r="ED260" s="571"/>
      <c r="EE260" s="227"/>
      <c r="EF260" s="225"/>
      <c r="EG260" s="226"/>
      <c r="EH260" s="571"/>
      <c r="EI260" s="227"/>
      <c r="EJ260" s="225"/>
      <c r="EK260" s="226"/>
      <c r="EL260" s="571"/>
      <c r="EM260" s="227"/>
      <c r="EN260" s="225"/>
      <c r="EO260" s="226"/>
      <c r="EP260" s="571"/>
      <c r="EQ260" s="227"/>
      <c r="ER260" s="225"/>
      <c r="ES260" s="226"/>
      <c r="ET260" s="571"/>
      <c r="EU260" s="227"/>
      <c r="EV260" s="225"/>
      <c r="EW260" s="226"/>
      <c r="EX260" s="571"/>
      <c r="EY260" s="227"/>
      <c r="EZ260" s="225"/>
      <c r="FA260" s="226"/>
      <c r="FB260" s="571"/>
      <c r="FC260" s="227"/>
      <c r="FD260" s="225"/>
      <c r="FE260" s="226"/>
      <c r="FF260" s="571"/>
      <c r="FG260" s="227"/>
      <c r="FH260" s="225"/>
      <c r="FI260" s="226"/>
      <c r="FJ260" s="571"/>
      <c r="FK260" s="227"/>
      <c r="FL260" s="225"/>
      <c r="FM260" s="226"/>
      <c r="FN260" s="571"/>
      <c r="FO260" s="227"/>
      <c r="FP260" s="225"/>
      <c r="FQ260" s="226"/>
      <c r="FR260" s="571"/>
      <c r="FS260" s="227"/>
      <c r="FT260" s="225" t="s">
        <v>83</v>
      </c>
      <c r="FU260" s="226" t="s">
        <v>1291</v>
      </c>
      <c r="FV260" s="571" t="s">
        <v>351</v>
      </c>
      <c r="FW260" s="227">
        <v>703</v>
      </c>
      <c r="FX260" s="225"/>
      <c r="FY260" s="226"/>
      <c r="FZ260" s="571"/>
      <c r="GA260" s="227"/>
      <c r="GB260" s="225"/>
      <c r="GC260" s="226"/>
      <c r="GD260" s="571"/>
      <c r="GE260" s="227"/>
      <c r="GF260" s="225"/>
      <c r="GG260" s="226"/>
      <c r="GH260" s="571"/>
      <c r="GI260" s="227"/>
      <c r="GJ260" s="225"/>
      <c r="GK260" s="226"/>
      <c r="GL260" s="571"/>
      <c r="GM260" s="227"/>
      <c r="GN260" s="225"/>
      <c r="GO260" s="226"/>
      <c r="GP260" s="571"/>
      <c r="GQ260" s="227"/>
      <c r="GR260" s="225"/>
      <c r="GS260" s="226"/>
      <c r="GT260" s="571"/>
      <c r="GU260" s="227"/>
      <c r="GV260" s="225"/>
      <c r="GW260" s="226"/>
      <c r="GX260" s="571"/>
      <c r="GY260" s="227"/>
      <c r="GZ260" s="225"/>
      <c r="HA260" s="226"/>
      <c r="HB260" s="571"/>
      <c r="HC260" s="227"/>
      <c r="HD260" s="225"/>
      <c r="HE260" s="226"/>
      <c r="HF260" s="571"/>
      <c r="HG260" s="227"/>
      <c r="HH260" s="225"/>
      <c r="HI260" s="226"/>
      <c r="HJ260" s="571"/>
      <c r="HK260" s="227"/>
      <c r="HL260" s="225" t="s">
        <v>364</v>
      </c>
      <c r="HM260" s="226" t="s">
        <v>1542</v>
      </c>
      <c r="HN260" s="571" t="s">
        <v>351</v>
      </c>
      <c r="HO260" s="227">
        <v>829</v>
      </c>
      <c r="HP260" s="225"/>
      <c r="HQ260" s="226"/>
      <c r="HR260" s="571"/>
      <c r="HS260" s="227"/>
      <c r="HT260" s="225"/>
      <c r="HU260" s="226"/>
      <c r="HV260" s="293"/>
      <c r="HW260" s="227"/>
      <c r="HX260" s="225"/>
      <c r="HY260" s="226"/>
      <c r="HZ260" s="293"/>
      <c r="IA260" s="227"/>
      <c r="IB260" s="225"/>
      <c r="IC260" s="226"/>
      <c r="ID260" s="340"/>
      <c r="IE260" s="227"/>
      <c r="IG260" s="708"/>
      <c r="IH260" s="705"/>
      <c r="II260" s="706"/>
      <c r="IK260" s="574">
        <f t="shared" si="63"/>
        <v>829</v>
      </c>
      <c r="IL260" s="229">
        <f t="shared" si="64"/>
        <v>218</v>
      </c>
      <c r="IM260" s="224" t="str">
        <f t="shared" si="65"/>
        <v>4'04"30</v>
      </c>
      <c r="IN260" s="224" t="str">
        <f t="shared" si="66"/>
        <v>200m NL</v>
      </c>
    </row>
    <row r="261" spans="1:248" s="229" customFormat="1" ht="15.75" thickBot="1">
      <c r="A261" s="146" t="s">
        <v>104</v>
      </c>
      <c r="B261" s="265" t="s">
        <v>167</v>
      </c>
      <c r="C261" s="135">
        <v>1941</v>
      </c>
      <c r="D261" s="136">
        <f t="shared" si="59"/>
        <v>76</v>
      </c>
      <c r="E261" s="353" t="str">
        <f t="shared" si="60"/>
        <v>M11</v>
      </c>
      <c r="F261" s="230"/>
      <c r="G261" s="232"/>
      <c r="H261" s="231"/>
      <c r="I261" s="233"/>
      <c r="J261" s="230"/>
      <c r="K261" s="232"/>
      <c r="L261" s="231"/>
      <c r="M261" s="233"/>
      <c r="N261" s="230"/>
      <c r="O261" s="232"/>
      <c r="P261" s="231"/>
      <c r="Q261" s="233"/>
      <c r="R261" s="230"/>
      <c r="S261" s="232"/>
      <c r="T261" s="231"/>
      <c r="U261" s="233"/>
      <c r="V261" s="230"/>
      <c r="W261" s="232"/>
      <c r="X261" s="231"/>
      <c r="Y261" s="233"/>
      <c r="Z261" s="230"/>
      <c r="AA261" s="232"/>
      <c r="AB261" s="231"/>
      <c r="AC261" s="233"/>
      <c r="AD261" s="230"/>
      <c r="AE261" s="232"/>
      <c r="AF261" s="231"/>
      <c r="AG261" s="233"/>
      <c r="AH261" s="230"/>
      <c r="AI261" s="232"/>
      <c r="AJ261" s="231"/>
      <c r="AK261" s="233"/>
      <c r="AL261" s="230"/>
      <c r="AM261" s="232"/>
      <c r="AN261" s="231"/>
      <c r="AO261" s="233"/>
      <c r="AP261" s="230"/>
      <c r="AQ261" s="232"/>
      <c r="AR261" s="231"/>
      <c r="AS261" s="233"/>
      <c r="AT261" s="230"/>
      <c r="AU261" s="232"/>
      <c r="AV261" s="231"/>
      <c r="AW261" s="233"/>
      <c r="AX261" s="230"/>
      <c r="AY261" s="232"/>
      <c r="AZ261" s="231"/>
      <c r="BA261" s="233"/>
      <c r="BB261" s="230"/>
      <c r="BC261" s="232"/>
      <c r="BD261" s="231"/>
      <c r="BE261" s="233"/>
      <c r="BF261" s="265">
        <f t="shared" si="61"/>
        <v>77</v>
      </c>
      <c r="BG261" s="353" t="str">
        <f t="shared" si="62"/>
        <v>M11</v>
      </c>
      <c r="BH261" s="230"/>
      <c r="BI261" s="232"/>
      <c r="BJ261" s="231"/>
      <c r="BK261" s="233"/>
      <c r="BL261" s="230"/>
      <c r="BM261" s="232"/>
      <c r="BN261" s="231"/>
      <c r="BO261" s="233"/>
      <c r="BP261" s="230"/>
      <c r="BQ261" s="232"/>
      <c r="BR261" s="231"/>
      <c r="BS261" s="233"/>
      <c r="BT261" s="230"/>
      <c r="BU261" s="232"/>
      <c r="BV261" s="231"/>
      <c r="BW261" s="233"/>
      <c r="BX261" s="230"/>
      <c r="BY261" s="232"/>
      <c r="BZ261" s="231"/>
      <c r="CA261" s="233"/>
      <c r="CB261" s="230"/>
      <c r="CC261" s="232"/>
      <c r="CD261" s="231"/>
      <c r="CE261" s="233"/>
      <c r="CF261" s="230"/>
      <c r="CG261" s="232"/>
      <c r="CH261" s="231"/>
      <c r="CI261" s="233"/>
      <c r="CJ261" s="230"/>
      <c r="CK261" s="232"/>
      <c r="CL261" s="231"/>
      <c r="CM261" s="233"/>
      <c r="CN261" s="230"/>
      <c r="CO261" s="232"/>
      <c r="CP261" s="231"/>
      <c r="CQ261" s="233"/>
      <c r="CR261" s="230"/>
      <c r="CS261" s="232"/>
      <c r="CT261" s="231"/>
      <c r="CU261" s="233"/>
      <c r="CV261" s="230"/>
      <c r="CW261" s="232"/>
      <c r="CX261" s="231"/>
      <c r="CY261" s="233"/>
      <c r="CZ261" s="230"/>
      <c r="DA261" s="232"/>
      <c r="DB261" s="231"/>
      <c r="DC261" s="233"/>
      <c r="DD261" s="230"/>
      <c r="DE261" s="232"/>
      <c r="DF261" s="231"/>
      <c r="DG261" s="233"/>
      <c r="DH261" s="230"/>
      <c r="DI261" s="232"/>
      <c r="DJ261" s="231"/>
      <c r="DK261" s="233"/>
      <c r="DL261" s="230"/>
      <c r="DM261" s="232"/>
      <c r="DN261" s="231"/>
      <c r="DO261" s="233"/>
      <c r="DP261" s="230" t="s">
        <v>371</v>
      </c>
      <c r="DQ261" s="232" t="s">
        <v>1133</v>
      </c>
      <c r="DR261" s="231" t="s">
        <v>351</v>
      </c>
      <c r="DS261" s="233">
        <v>896</v>
      </c>
      <c r="DT261" s="230"/>
      <c r="DU261" s="232"/>
      <c r="DV261" s="231"/>
      <c r="DW261" s="233"/>
      <c r="DX261" s="230"/>
      <c r="DY261" s="232"/>
      <c r="DZ261" s="231"/>
      <c r="EA261" s="233"/>
      <c r="EB261" s="230"/>
      <c r="EC261" s="232"/>
      <c r="ED261" s="231"/>
      <c r="EE261" s="233"/>
      <c r="EF261" s="230"/>
      <c r="EG261" s="232"/>
      <c r="EH261" s="231"/>
      <c r="EI261" s="233"/>
      <c r="EJ261" s="230"/>
      <c r="EK261" s="232"/>
      <c r="EL261" s="231"/>
      <c r="EM261" s="233"/>
      <c r="EN261" s="230"/>
      <c r="EO261" s="232"/>
      <c r="EP261" s="231"/>
      <c r="EQ261" s="233"/>
      <c r="ER261" s="230"/>
      <c r="ES261" s="232"/>
      <c r="ET261" s="231"/>
      <c r="EU261" s="233"/>
      <c r="EV261" s="230"/>
      <c r="EW261" s="232"/>
      <c r="EX261" s="231"/>
      <c r="EY261" s="233"/>
      <c r="EZ261" s="230"/>
      <c r="FA261" s="232"/>
      <c r="FB261" s="231"/>
      <c r="FC261" s="233"/>
      <c r="FD261" s="230"/>
      <c r="FE261" s="232"/>
      <c r="FF261" s="231"/>
      <c r="FG261" s="233"/>
      <c r="FH261" s="230"/>
      <c r="FI261" s="232"/>
      <c r="FJ261" s="231"/>
      <c r="FK261" s="233"/>
      <c r="FL261" s="230"/>
      <c r="FM261" s="232"/>
      <c r="FN261" s="231"/>
      <c r="FO261" s="233"/>
      <c r="FP261" s="230"/>
      <c r="FQ261" s="232"/>
      <c r="FR261" s="231"/>
      <c r="FS261" s="233"/>
      <c r="FT261" s="230"/>
      <c r="FU261" s="232"/>
      <c r="FV261" s="231"/>
      <c r="FW261" s="233"/>
      <c r="FX261" s="230"/>
      <c r="FY261" s="232"/>
      <c r="FZ261" s="231"/>
      <c r="GA261" s="233"/>
      <c r="GB261" s="230"/>
      <c r="GC261" s="232"/>
      <c r="GD261" s="231"/>
      <c r="GE261" s="233"/>
      <c r="GF261" s="230"/>
      <c r="GG261" s="232"/>
      <c r="GH261" s="231"/>
      <c r="GI261" s="233"/>
      <c r="GJ261" s="230"/>
      <c r="GK261" s="232"/>
      <c r="GL261" s="231"/>
      <c r="GM261" s="233"/>
      <c r="GN261" s="230"/>
      <c r="GO261" s="232"/>
      <c r="GP261" s="231"/>
      <c r="GQ261" s="233"/>
      <c r="GR261" s="230"/>
      <c r="GS261" s="232"/>
      <c r="GT261" s="231"/>
      <c r="GU261" s="233"/>
      <c r="GV261" s="230"/>
      <c r="GW261" s="232"/>
      <c r="GX261" s="231"/>
      <c r="GY261" s="233"/>
      <c r="GZ261" s="230"/>
      <c r="HA261" s="232"/>
      <c r="HB261" s="231"/>
      <c r="HC261" s="233"/>
      <c r="HD261" s="230"/>
      <c r="HE261" s="232"/>
      <c r="HF261" s="231"/>
      <c r="HG261" s="233"/>
      <c r="HH261" s="230"/>
      <c r="HI261" s="232"/>
      <c r="HJ261" s="231"/>
      <c r="HK261" s="233"/>
      <c r="HL261" s="230" t="s">
        <v>82</v>
      </c>
      <c r="HM261" s="232" t="s">
        <v>1543</v>
      </c>
      <c r="HN261" s="231" t="s">
        <v>447</v>
      </c>
      <c r="HO261" s="233">
        <v>695</v>
      </c>
      <c r="HP261" s="230"/>
      <c r="HQ261" s="232"/>
      <c r="HR261" s="231"/>
      <c r="HS261" s="233"/>
      <c r="HT261" s="230"/>
      <c r="HU261" s="232"/>
      <c r="HV261" s="231"/>
      <c r="HW261" s="233"/>
      <c r="HX261" s="230"/>
      <c r="HY261" s="232"/>
      <c r="HZ261" s="231"/>
      <c r="IA261" s="233"/>
      <c r="IB261" s="230"/>
      <c r="IC261" s="232"/>
      <c r="ID261" s="231"/>
      <c r="IE261" s="233"/>
      <c r="IG261" s="708"/>
      <c r="IH261" s="705"/>
      <c r="II261" s="706"/>
      <c r="IK261" s="574">
        <f t="shared" si="63"/>
        <v>896</v>
      </c>
      <c r="IL261" s="229">
        <f t="shared" si="64"/>
        <v>118</v>
      </c>
      <c r="IM261" s="294" t="str">
        <f t="shared" si="65"/>
        <v>2'06"37</v>
      </c>
      <c r="IN261" s="294" t="str">
        <f t="shared" si="66"/>
        <v>100m 4N</v>
      </c>
    </row>
    <row r="262" spans="1:248" s="229" customFormat="1" ht="15.75" thickBot="1">
      <c r="A262" s="148" t="s">
        <v>118</v>
      </c>
      <c r="B262" s="240" t="s">
        <v>168</v>
      </c>
      <c r="C262" s="235">
        <v>1942</v>
      </c>
      <c r="D262" s="236">
        <f t="shared" si="59"/>
        <v>75</v>
      </c>
      <c r="E262" s="352" t="str">
        <f t="shared" si="60"/>
        <v>M11</v>
      </c>
      <c r="F262" s="237"/>
      <c r="G262" s="238"/>
      <c r="H262" s="236"/>
      <c r="I262" s="239"/>
      <c r="J262" s="237"/>
      <c r="K262" s="238"/>
      <c r="L262" s="236"/>
      <c r="M262" s="239"/>
      <c r="N262" s="237"/>
      <c r="O262" s="238"/>
      <c r="P262" s="236"/>
      <c r="Q262" s="239"/>
      <c r="R262" s="237"/>
      <c r="S262" s="238"/>
      <c r="T262" s="236"/>
      <c r="U262" s="239"/>
      <c r="V262" s="237"/>
      <c r="W262" s="238"/>
      <c r="X262" s="236"/>
      <c r="Y262" s="239"/>
      <c r="Z262" s="237"/>
      <c r="AA262" s="238"/>
      <c r="AB262" s="236"/>
      <c r="AC262" s="239"/>
      <c r="AD262" s="237" t="s">
        <v>368</v>
      </c>
      <c r="AE262" s="238" t="s">
        <v>729</v>
      </c>
      <c r="AF262" s="236" t="s">
        <v>570</v>
      </c>
      <c r="AG262" s="239">
        <v>903</v>
      </c>
      <c r="AH262" s="237"/>
      <c r="AI262" s="238"/>
      <c r="AJ262" s="236"/>
      <c r="AK262" s="239"/>
      <c r="AL262" s="237"/>
      <c r="AM262" s="238"/>
      <c r="AN262" s="236"/>
      <c r="AO262" s="239"/>
      <c r="AP262" s="237" t="s">
        <v>373</v>
      </c>
      <c r="AQ262" s="238" t="s">
        <v>804</v>
      </c>
      <c r="AR262" s="236" t="s">
        <v>570</v>
      </c>
      <c r="AS262" s="239">
        <v>897</v>
      </c>
      <c r="AT262" s="237"/>
      <c r="AU262" s="238"/>
      <c r="AV262" s="236"/>
      <c r="AW262" s="239"/>
      <c r="AX262" s="237"/>
      <c r="AY262" s="238"/>
      <c r="AZ262" s="236"/>
      <c r="BA262" s="239"/>
      <c r="BB262" s="237"/>
      <c r="BC262" s="238"/>
      <c r="BD262" s="236"/>
      <c r="BE262" s="239"/>
      <c r="BF262" s="240">
        <f t="shared" si="61"/>
        <v>76</v>
      </c>
      <c r="BG262" s="352" t="str">
        <f t="shared" si="62"/>
        <v>M11</v>
      </c>
      <c r="BH262" s="237" t="s">
        <v>364</v>
      </c>
      <c r="BI262" s="238" t="s">
        <v>870</v>
      </c>
      <c r="BJ262" s="236" t="s">
        <v>447</v>
      </c>
      <c r="BK262" s="239">
        <v>899</v>
      </c>
      <c r="BL262" s="237"/>
      <c r="BM262" s="238"/>
      <c r="BN262" s="236"/>
      <c r="BO262" s="239"/>
      <c r="BP262" s="237"/>
      <c r="BQ262" s="238"/>
      <c r="BR262" s="236"/>
      <c r="BS262" s="239"/>
      <c r="BT262" s="262"/>
      <c r="BU262" s="245"/>
      <c r="BV262" s="245"/>
      <c r="BW262" s="246"/>
      <c r="BX262" s="237"/>
      <c r="BY262" s="238"/>
      <c r="BZ262" s="236"/>
      <c r="CA262" s="239"/>
      <c r="CB262" s="237"/>
      <c r="CC262" s="238"/>
      <c r="CD262" s="236"/>
      <c r="CE262" s="239"/>
      <c r="CF262" s="237"/>
      <c r="CG262" s="238"/>
      <c r="CH262" s="236"/>
      <c r="CI262" s="239"/>
      <c r="CJ262" s="237"/>
      <c r="CK262" s="238"/>
      <c r="CL262" s="236"/>
      <c r="CM262" s="239"/>
      <c r="CN262" s="237"/>
      <c r="CO262" s="238"/>
      <c r="CP262" s="236"/>
      <c r="CQ262" s="239"/>
      <c r="CR262" s="237"/>
      <c r="CS262" s="238"/>
      <c r="CT262" s="236"/>
      <c r="CU262" s="239"/>
      <c r="CV262" s="237"/>
      <c r="CW262" s="238"/>
      <c r="CX262" s="236"/>
      <c r="CY262" s="239"/>
      <c r="CZ262" s="237"/>
      <c r="DA262" s="238"/>
      <c r="DB262" s="236"/>
      <c r="DC262" s="239"/>
      <c r="DD262" s="237"/>
      <c r="DE262" s="238"/>
      <c r="DF262" s="236"/>
      <c r="DG262" s="239"/>
      <c r="DH262" s="237"/>
      <c r="DI262" s="238"/>
      <c r="DJ262" s="236"/>
      <c r="DK262" s="239"/>
      <c r="DL262" s="237"/>
      <c r="DM262" s="238"/>
      <c r="DN262" s="236"/>
      <c r="DO262" s="239"/>
      <c r="DP262" s="237"/>
      <c r="DQ262" s="238"/>
      <c r="DR262" s="236"/>
      <c r="DS262" s="239"/>
      <c r="DT262" s="237"/>
      <c r="DU262" s="238"/>
      <c r="DV262" s="236"/>
      <c r="DW262" s="239"/>
      <c r="DX262" s="237"/>
      <c r="DY262" s="238"/>
      <c r="DZ262" s="236"/>
      <c r="EA262" s="239"/>
      <c r="EB262" s="237"/>
      <c r="EC262" s="238"/>
      <c r="ED262" s="236"/>
      <c r="EE262" s="239"/>
      <c r="EF262" s="237"/>
      <c r="EG262" s="238"/>
      <c r="EH262" s="236"/>
      <c r="EI262" s="239"/>
      <c r="EJ262" s="237"/>
      <c r="EK262" s="238"/>
      <c r="EL262" s="236"/>
      <c r="EM262" s="239"/>
      <c r="EN262" s="237"/>
      <c r="EO262" s="238"/>
      <c r="EP262" s="236"/>
      <c r="EQ262" s="239"/>
      <c r="ER262" s="237"/>
      <c r="ES262" s="238"/>
      <c r="ET262" s="236"/>
      <c r="EU262" s="239"/>
      <c r="EV262" s="237"/>
      <c r="EW262" s="238"/>
      <c r="EX262" s="236"/>
      <c r="EY262" s="239"/>
      <c r="EZ262" s="237"/>
      <c r="FA262" s="238"/>
      <c r="FB262" s="236"/>
      <c r="FC262" s="239"/>
      <c r="FD262" s="237"/>
      <c r="FE262" s="238"/>
      <c r="FF262" s="236"/>
      <c r="FG262" s="239"/>
      <c r="FH262" s="237" t="s">
        <v>362</v>
      </c>
      <c r="FI262" s="238" t="s">
        <v>1259</v>
      </c>
      <c r="FJ262" s="236" t="s">
        <v>447</v>
      </c>
      <c r="FK262" s="239">
        <v>868</v>
      </c>
      <c r="FL262" s="237"/>
      <c r="FM262" s="238"/>
      <c r="FN262" s="236"/>
      <c r="FO262" s="239"/>
      <c r="FP262" s="237"/>
      <c r="FQ262" s="238"/>
      <c r="FR262" s="236"/>
      <c r="FS262" s="239"/>
      <c r="FT262" s="237" t="s">
        <v>362</v>
      </c>
      <c r="FU262" s="238" t="s">
        <v>1292</v>
      </c>
      <c r="FV262" s="236" t="s">
        <v>447</v>
      </c>
      <c r="FW262" s="239">
        <v>850</v>
      </c>
      <c r="FX262" s="237"/>
      <c r="FY262" s="238"/>
      <c r="FZ262" s="236"/>
      <c r="GA262" s="239"/>
      <c r="GB262" s="237"/>
      <c r="GC262" s="238"/>
      <c r="GD262" s="236"/>
      <c r="GE262" s="239"/>
      <c r="GF262" s="237"/>
      <c r="GG262" s="238"/>
      <c r="GH262" s="236"/>
      <c r="GI262" s="239"/>
      <c r="GJ262" s="237"/>
      <c r="GK262" s="238"/>
      <c r="GL262" s="236"/>
      <c r="GM262" s="239"/>
      <c r="GN262" s="237"/>
      <c r="GO262" s="238"/>
      <c r="GP262" s="236"/>
      <c r="GQ262" s="239"/>
      <c r="GR262" s="237"/>
      <c r="GS262" s="238"/>
      <c r="GT262" s="236"/>
      <c r="GU262" s="239"/>
      <c r="GV262" s="237" t="s">
        <v>362</v>
      </c>
      <c r="GW262" s="238" t="s">
        <v>1350</v>
      </c>
      <c r="GX262" s="236" t="s">
        <v>570</v>
      </c>
      <c r="GY262" s="239">
        <v>881</v>
      </c>
      <c r="GZ262" s="237"/>
      <c r="HA262" s="238"/>
      <c r="HB262" s="236"/>
      <c r="HC262" s="239"/>
      <c r="HD262" s="237"/>
      <c r="HE262" s="238"/>
      <c r="HF262" s="236"/>
      <c r="HG262" s="239"/>
      <c r="HH262" s="237"/>
      <c r="HI262" s="238"/>
      <c r="HJ262" s="236"/>
      <c r="HK262" s="239"/>
      <c r="HL262" s="237" t="s">
        <v>362</v>
      </c>
      <c r="HM262" s="238" t="s">
        <v>1544</v>
      </c>
      <c r="HN262" s="236" t="s">
        <v>350</v>
      </c>
      <c r="HO262" s="239">
        <v>864</v>
      </c>
      <c r="HP262" s="237"/>
      <c r="HQ262" s="238"/>
      <c r="HR262" s="236"/>
      <c r="HS262" s="239"/>
      <c r="HT262" s="237"/>
      <c r="HU262" s="238"/>
      <c r="HV262" s="236"/>
      <c r="HW262" s="239"/>
      <c r="HX262" s="237"/>
      <c r="HY262" s="238"/>
      <c r="HZ262" s="236"/>
      <c r="IA262" s="239"/>
      <c r="IB262" s="237"/>
      <c r="IC262" s="238"/>
      <c r="ID262" s="236"/>
      <c r="IE262" s="239"/>
      <c r="IG262" s="708" t="str">
        <f>IF(ISERROR(VLOOKUP(MAX(IK262:IK266),IK262:IN266,4,FALSE)),"",VLOOKUP(MAX(IK262:IK266),IK262:IN266,4,FALSE))</f>
        <v>400m NL</v>
      </c>
      <c r="IH262" s="705" t="str">
        <f>IF(ISERROR(VLOOKUP(MAX(IK262:IK266),IK262:IN266,3,FALSE)),"",VLOOKUP(MAX(IK262:IK266),IK262:IN266,3,FALSE))</f>
        <v>6'52"78</v>
      </c>
      <c r="II262" s="706">
        <f>IF(MAX(IK262:IK266)=0,"",MAX(IK262:IK266))</f>
        <v>903</v>
      </c>
      <c r="IK262" s="574">
        <f t="shared" si="63"/>
        <v>903</v>
      </c>
      <c r="IL262" s="229">
        <f t="shared" si="64"/>
        <v>28</v>
      </c>
      <c r="IM262" s="224" t="str">
        <f t="shared" si="65"/>
        <v>6'52"78</v>
      </c>
      <c r="IN262" s="224" t="str">
        <f t="shared" si="66"/>
        <v>400m NL</v>
      </c>
    </row>
    <row r="263" spans="1:248" s="229" customFormat="1" ht="15.75" thickBot="1">
      <c r="A263" s="145" t="s">
        <v>118</v>
      </c>
      <c r="B263" s="266" t="s">
        <v>168</v>
      </c>
      <c r="C263" s="133">
        <v>1942</v>
      </c>
      <c r="D263" s="134">
        <f t="shared" si="59"/>
        <v>75</v>
      </c>
      <c r="E263" s="354" t="str">
        <f t="shared" si="60"/>
        <v>M11</v>
      </c>
      <c r="F263" s="225"/>
      <c r="G263" s="226"/>
      <c r="H263" s="571"/>
      <c r="I263" s="227"/>
      <c r="J263" s="225"/>
      <c r="K263" s="226"/>
      <c r="L263" s="571"/>
      <c r="M263" s="227"/>
      <c r="N263" s="225"/>
      <c r="O263" s="226"/>
      <c r="P263" s="571"/>
      <c r="Q263" s="227"/>
      <c r="R263" s="225"/>
      <c r="S263" s="226"/>
      <c r="T263" s="571"/>
      <c r="U263" s="227"/>
      <c r="V263" s="225"/>
      <c r="W263" s="226"/>
      <c r="X263" s="571"/>
      <c r="Y263" s="227"/>
      <c r="Z263" s="225"/>
      <c r="AA263" s="226"/>
      <c r="AB263" s="571"/>
      <c r="AC263" s="227"/>
      <c r="AD263" s="225"/>
      <c r="AE263" s="226"/>
      <c r="AF263" s="571"/>
      <c r="AG263" s="227"/>
      <c r="AH263" s="225"/>
      <c r="AI263" s="226"/>
      <c r="AJ263" s="571"/>
      <c r="AK263" s="227"/>
      <c r="AL263" s="225"/>
      <c r="AM263" s="226"/>
      <c r="AN263" s="571"/>
      <c r="AO263" s="227"/>
      <c r="AP263" s="225"/>
      <c r="AQ263" s="226"/>
      <c r="AR263" s="571"/>
      <c r="AS263" s="227"/>
      <c r="AT263" s="225"/>
      <c r="AU263" s="226"/>
      <c r="AV263" s="571"/>
      <c r="AW263" s="227"/>
      <c r="AX263" s="225"/>
      <c r="AY263" s="226"/>
      <c r="AZ263" s="571"/>
      <c r="BA263" s="227"/>
      <c r="BB263" s="225"/>
      <c r="BC263" s="226"/>
      <c r="BD263" s="571"/>
      <c r="BE263" s="227"/>
      <c r="BF263" s="266">
        <f t="shared" si="61"/>
        <v>76</v>
      </c>
      <c r="BG263" s="354" t="str">
        <f t="shared" si="62"/>
        <v>M11</v>
      </c>
      <c r="BH263" s="225" t="s">
        <v>82</v>
      </c>
      <c r="BI263" s="226" t="s">
        <v>871</v>
      </c>
      <c r="BJ263" s="571" t="s">
        <v>570</v>
      </c>
      <c r="BK263" s="227">
        <v>890</v>
      </c>
      <c r="BL263" s="225"/>
      <c r="BM263" s="226"/>
      <c r="BN263" s="571"/>
      <c r="BO263" s="227"/>
      <c r="BP263" s="225"/>
      <c r="BQ263" s="226"/>
      <c r="BR263" s="571"/>
      <c r="BS263" s="227"/>
      <c r="BT263" s="261"/>
      <c r="BU263" s="247"/>
      <c r="BV263" s="247"/>
      <c r="BW263" s="248"/>
      <c r="BX263" s="225"/>
      <c r="BY263" s="226"/>
      <c r="BZ263" s="571"/>
      <c r="CA263" s="227"/>
      <c r="CB263" s="225"/>
      <c r="CC263" s="226"/>
      <c r="CD263" s="571"/>
      <c r="CE263" s="227"/>
      <c r="CF263" s="225"/>
      <c r="CG263" s="226"/>
      <c r="CH263" s="571"/>
      <c r="CI263" s="227"/>
      <c r="CJ263" s="225"/>
      <c r="CK263" s="226"/>
      <c r="CL263" s="571"/>
      <c r="CM263" s="227"/>
      <c r="CN263" s="225"/>
      <c r="CO263" s="226"/>
      <c r="CP263" s="571"/>
      <c r="CQ263" s="227"/>
      <c r="CR263" s="225"/>
      <c r="CS263" s="226"/>
      <c r="CT263" s="571"/>
      <c r="CU263" s="227"/>
      <c r="CV263" s="225"/>
      <c r="CW263" s="226"/>
      <c r="CX263" s="571"/>
      <c r="CY263" s="227"/>
      <c r="CZ263" s="225"/>
      <c r="DA263" s="226"/>
      <c r="DB263" s="571"/>
      <c r="DC263" s="227"/>
      <c r="DD263" s="225"/>
      <c r="DE263" s="226"/>
      <c r="DF263" s="571"/>
      <c r="DG263" s="227"/>
      <c r="DH263" s="225"/>
      <c r="DI263" s="226"/>
      <c r="DJ263" s="571"/>
      <c r="DK263" s="227"/>
      <c r="DL263" s="225"/>
      <c r="DM263" s="226"/>
      <c r="DN263" s="571"/>
      <c r="DO263" s="227"/>
      <c r="DP263" s="225"/>
      <c r="DQ263" s="226"/>
      <c r="DR263" s="571"/>
      <c r="DS263" s="227"/>
      <c r="DT263" s="225"/>
      <c r="DU263" s="226"/>
      <c r="DV263" s="571"/>
      <c r="DW263" s="227"/>
      <c r="DX263" s="225"/>
      <c r="DY263" s="226"/>
      <c r="DZ263" s="571"/>
      <c r="EA263" s="227"/>
      <c r="EB263" s="225"/>
      <c r="EC263" s="226"/>
      <c r="ED263" s="571"/>
      <c r="EE263" s="227"/>
      <c r="EF263" s="225"/>
      <c r="EG263" s="226"/>
      <c r="EH263" s="571"/>
      <c r="EI263" s="227"/>
      <c r="EJ263" s="225"/>
      <c r="EK263" s="226"/>
      <c r="EL263" s="571"/>
      <c r="EM263" s="227"/>
      <c r="EN263" s="225"/>
      <c r="EO263" s="226"/>
      <c r="EP263" s="571"/>
      <c r="EQ263" s="227"/>
      <c r="ER263" s="225"/>
      <c r="ES263" s="226"/>
      <c r="ET263" s="571"/>
      <c r="EU263" s="227"/>
      <c r="EV263" s="225"/>
      <c r="EW263" s="226"/>
      <c r="EX263" s="571"/>
      <c r="EY263" s="227"/>
      <c r="EZ263" s="225"/>
      <c r="FA263" s="226"/>
      <c r="FB263" s="571"/>
      <c r="FC263" s="227"/>
      <c r="FD263" s="225"/>
      <c r="FE263" s="226"/>
      <c r="FF263" s="571"/>
      <c r="FG263" s="227"/>
      <c r="FH263" s="225" t="s">
        <v>82</v>
      </c>
      <c r="FI263" s="226" t="s">
        <v>1260</v>
      </c>
      <c r="FJ263" s="571" t="s">
        <v>570</v>
      </c>
      <c r="FK263" s="227">
        <v>892</v>
      </c>
      <c r="FL263" s="225"/>
      <c r="FM263" s="226"/>
      <c r="FN263" s="571"/>
      <c r="FO263" s="227"/>
      <c r="FP263" s="225"/>
      <c r="FQ263" s="226"/>
      <c r="FR263" s="571"/>
      <c r="FS263" s="227"/>
      <c r="FT263" s="225" t="s">
        <v>364</v>
      </c>
      <c r="FU263" s="226" t="s">
        <v>1293</v>
      </c>
      <c r="FV263" s="571" t="s">
        <v>570</v>
      </c>
      <c r="FW263" s="227">
        <v>801</v>
      </c>
      <c r="FX263" s="225"/>
      <c r="FY263" s="226"/>
      <c r="FZ263" s="571"/>
      <c r="GA263" s="227"/>
      <c r="GB263" s="225"/>
      <c r="GC263" s="226"/>
      <c r="GD263" s="571"/>
      <c r="GE263" s="227"/>
      <c r="GF263" s="225"/>
      <c r="GG263" s="226"/>
      <c r="GH263" s="571"/>
      <c r="GI263" s="227"/>
      <c r="GJ263" s="225"/>
      <c r="GK263" s="226"/>
      <c r="GL263" s="571"/>
      <c r="GM263" s="227"/>
      <c r="GN263" s="225"/>
      <c r="GO263" s="226"/>
      <c r="GP263" s="571"/>
      <c r="GQ263" s="227"/>
      <c r="GR263" s="225"/>
      <c r="GS263" s="226"/>
      <c r="GT263" s="571"/>
      <c r="GU263" s="227"/>
      <c r="GV263" s="225"/>
      <c r="GW263" s="226"/>
      <c r="GX263" s="571"/>
      <c r="GY263" s="227"/>
      <c r="GZ263" s="225"/>
      <c r="HA263" s="226"/>
      <c r="HB263" s="571"/>
      <c r="HC263" s="227"/>
      <c r="HD263" s="225"/>
      <c r="HE263" s="226"/>
      <c r="HF263" s="571"/>
      <c r="HG263" s="227"/>
      <c r="HH263" s="225"/>
      <c r="HI263" s="226"/>
      <c r="HJ263" s="571"/>
      <c r="HK263" s="227"/>
      <c r="HL263" s="225" t="s">
        <v>363</v>
      </c>
      <c r="HM263" s="226" t="s">
        <v>1537</v>
      </c>
      <c r="HN263" s="571" t="s">
        <v>596</v>
      </c>
      <c r="HO263" s="227">
        <v>846</v>
      </c>
      <c r="HP263" s="225"/>
      <c r="HQ263" s="226"/>
      <c r="HR263" s="571"/>
      <c r="HS263" s="227"/>
      <c r="HT263" s="225"/>
      <c r="HU263" s="226"/>
      <c r="HV263" s="571"/>
      <c r="HW263" s="227"/>
      <c r="HX263" s="225"/>
      <c r="HY263" s="226"/>
      <c r="HZ263" s="571"/>
      <c r="IA263" s="227"/>
      <c r="IB263" s="225"/>
      <c r="IC263" s="226"/>
      <c r="ID263" s="571"/>
      <c r="IE263" s="227"/>
      <c r="IG263" s="708"/>
      <c r="IH263" s="705"/>
      <c r="II263" s="706"/>
      <c r="IK263" s="574">
        <f t="shared" si="63"/>
        <v>892</v>
      </c>
      <c r="IL263" s="229">
        <f t="shared" si="64"/>
        <v>162</v>
      </c>
      <c r="IM263" s="224" t="str">
        <f t="shared" si="65"/>
        <v>48"43</v>
      </c>
      <c r="IN263" s="224" t="str">
        <f t="shared" si="66"/>
        <v>50m DOS</v>
      </c>
    </row>
    <row r="264" spans="1:248" s="229" customFormat="1" ht="15.75" thickBot="1">
      <c r="A264" s="145" t="s">
        <v>118</v>
      </c>
      <c r="B264" s="266" t="s">
        <v>168</v>
      </c>
      <c r="C264" s="133">
        <v>1942</v>
      </c>
      <c r="D264" s="134">
        <f t="shared" si="59"/>
        <v>75</v>
      </c>
      <c r="E264" s="354" t="str">
        <f t="shared" si="60"/>
        <v>M11</v>
      </c>
      <c r="F264" s="225"/>
      <c r="G264" s="226"/>
      <c r="H264" s="571"/>
      <c r="I264" s="227"/>
      <c r="J264" s="225"/>
      <c r="K264" s="226"/>
      <c r="L264" s="571"/>
      <c r="M264" s="227"/>
      <c r="N264" s="225"/>
      <c r="O264" s="226"/>
      <c r="P264" s="571"/>
      <c r="Q264" s="227"/>
      <c r="R264" s="225"/>
      <c r="S264" s="226"/>
      <c r="T264" s="571"/>
      <c r="U264" s="227"/>
      <c r="V264" s="225"/>
      <c r="W264" s="226"/>
      <c r="X264" s="571"/>
      <c r="Y264" s="227"/>
      <c r="Z264" s="225"/>
      <c r="AA264" s="226"/>
      <c r="AB264" s="571"/>
      <c r="AC264" s="227"/>
      <c r="AD264" s="225"/>
      <c r="AE264" s="226"/>
      <c r="AF264" s="571"/>
      <c r="AG264" s="227"/>
      <c r="AH264" s="225"/>
      <c r="AI264" s="226"/>
      <c r="AJ264" s="571"/>
      <c r="AK264" s="227"/>
      <c r="AL264" s="225"/>
      <c r="AM264" s="226"/>
      <c r="AN264" s="571"/>
      <c r="AO264" s="227"/>
      <c r="AP264" s="225"/>
      <c r="AQ264" s="226"/>
      <c r="AR264" s="571"/>
      <c r="AS264" s="227"/>
      <c r="AT264" s="225"/>
      <c r="AU264" s="226"/>
      <c r="AV264" s="571"/>
      <c r="AW264" s="227"/>
      <c r="AX264" s="225"/>
      <c r="AY264" s="226"/>
      <c r="AZ264" s="571"/>
      <c r="BA264" s="227"/>
      <c r="BB264" s="225"/>
      <c r="BC264" s="226"/>
      <c r="BD264" s="571"/>
      <c r="BE264" s="227"/>
      <c r="BF264" s="266">
        <f t="shared" si="61"/>
        <v>76</v>
      </c>
      <c r="BG264" s="354" t="str">
        <f t="shared" si="62"/>
        <v>M11</v>
      </c>
      <c r="BH264" s="225" t="s">
        <v>83</v>
      </c>
      <c r="BI264" s="226" t="s">
        <v>872</v>
      </c>
      <c r="BJ264" s="571" t="s">
        <v>570</v>
      </c>
      <c r="BK264" s="227">
        <v>844</v>
      </c>
      <c r="BL264" s="225"/>
      <c r="BM264" s="226"/>
      <c r="BN264" s="571"/>
      <c r="BO264" s="227"/>
      <c r="BP264" s="225"/>
      <c r="BQ264" s="226"/>
      <c r="BR264" s="571"/>
      <c r="BS264" s="227"/>
      <c r="BT264" s="261"/>
      <c r="BU264" s="247"/>
      <c r="BV264" s="247"/>
      <c r="BW264" s="248"/>
      <c r="BX264" s="225"/>
      <c r="BY264" s="226"/>
      <c r="BZ264" s="571"/>
      <c r="CA264" s="227"/>
      <c r="CB264" s="225"/>
      <c r="CC264" s="226"/>
      <c r="CD264" s="571"/>
      <c r="CE264" s="227"/>
      <c r="CF264" s="225"/>
      <c r="CG264" s="226"/>
      <c r="CH264" s="571"/>
      <c r="CI264" s="227"/>
      <c r="CJ264" s="225"/>
      <c r="CK264" s="226"/>
      <c r="CL264" s="571"/>
      <c r="CM264" s="227"/>
      <c r="CN264" s="225"/>
      <c r="CO264" s="226"/>
      <c r="CP264" s="571"/>
      <c r="CQ264" s="227"/>
      <c r="CR264" s="225"/>
      <c r="CS264" s="226"/>
      <c r="CT264" s="571"/>
      <c r="CU264" s="227"/>
      <c r="CV264" s="225"/>
      <c r="CW264" s="226"/>
      <c r="CX264" s="571"/>
      <c r="CY264" s="227"/>
      <c r="CZ264" s="225"/>
      <c r="DA264" s="226"/>
      <c r="DB264" s="571"/>
      <c r="DC264" s="227"/>
      <c r="DD264" s="225"/>
      <c r="DE264" s="226"/>
      <c r="DF264" s="571"/>
      <c r="DG264" s="227"/>
      <c r="DH264" s="225"/>
      <c r="DI264" s="226"/>
      <c r="DJ264" s="571"/>
      <c r="DK264" s="227"/>
      <c r="DL264" s="225"/>
      <c r="DM264" s="226"/>
      <c r="DN264" s="571"/>
      <c r="DO264" s="227"/>
      <c r="DP264" s="225"/>
      <c r="DQ264" s="226"/>
      <c r="DR264" s="571"/>
      <c r="DS264" s="227"/>
      <c r="DT264" s="225"/>
      <c r="DU264" s="226"/>
      <c r="DV264" s="571"/>
      <c r="DW264" s="227"/>
      <c r="DX264" s="225"/>
      <c r="DY264" s="226"/>
      <c r="DZ264" s="571"/>
      <c r="EA264" s="227"/>
      <c r="EB264" s="225"/>
      <c r="EC264" s="226"/>
      <c r="ED264" s="571"/>
      <c r="EE264" s="227"/>
      <c r="EF264" s="225"/>
      <c r="EG264" s="226"/>
      <c r="EH264" s="571"/>
      <c r="EI264" s="227"/>
      <c r="EJ264" s="225"/>
      <c r="EK264" s="226"/>
      <c r="EL264" s="571"/>
      <c r="EM264" s="227"/>
      <c r="EN264" s="225"/>
      <c r="EO264" s="226"/>
      <c r="EP264" s="571"/>
      <c r="EQ264" s="227"/>
      <c r="ER264" s="225"/>
      <c r="ES264" s="226"/>
      <c r="ET264" s="571"/>
      <c r="EU264" s="227"/>
      <c r="EV264" s="225"/>
      <c r="EW264" s="226"/>
      <c r="EX264" s="571"/>
      <c r="EY264" s="227"/>
      <c r="EZ264" s="225"/>
      <c r="FA264" s="226"/>
      <c r="FB264" s="571"/>
      <c r="FC264" s="227"/>
      <c r="FD264" s="225"/>
      <c r="FE264" s="226"/>
      <c r="FF264" s="571"/>
      <c r="FG264" s="227"/>
      <c r="FH264" s="225"/>
      <c r="FI264" s="226"/>
      <c r="FJ264" s="571"/>
      <c r="FK264" s="227"/>
      <c r="FL264" s="225"/>
      <c r="FM264" s="226"/>
      <c r="FN264" s="571"/>
      <c r="FO264" s="227"/>
      <c r="FP264" s="225"/>
      <c r="FQ264" s="226"/>
      <c r="FR264" s="571"/>
      <c r="FS264" s="227"/>
      <c r="FT264" s="225" t="s">
        <v>82</v>
      </c>
      <c r="FU264" s="226" t="s">
        <v>1294</v>
      </c>
      <c r="FV264" s="571" t="s">
        <v>570</v>
      </c>
      <c r="FW264" s="227">
        <v>888</v>
      </c>
      <c r="FX264" s="225"/>
      <c r="FY264" s="226"/>
      <c r="FZ264" s="571"/>
      <c r="GA264" s="227"/>
      <c r="GB264" s="225"/>
      <c r="GC264" s="226"/>
      <c r="GD264" s="571"/>
      <c r="GE264" s="227"/>
      <c r="GF264" s="225"/>
      <c r="GG264" s="226"/>
      <c r="GH264" s="571"/>
      <c r="GI264" s="227"/>
      <c r="GJ264" s="225"/>
      <c r="GK264" s="226"/>
      <c r="GL264" s="571"/>
      <c r="GM264" s="227"/>
      <c r="GN264" s="225"/>
      <c r="GO264" s="226"/>
      <c r="GP264" s="571"/>
      <c r="GQ264" s="227"/>
      <c r="GR264" s="225"/>
      <c r="GS264" s="226"/>
      <c r="GT264" s="571"/>
      <c r="GU264" s="227"/>
      <c r="GV264" s="225"/>
      <c r="GW264" s="226"/>
      <c r="GX264" s="571"/>
      <c r="GY264" s="227"/>
      <c r="GZ264" s="225"/>
      <c r="HA264" s="226"/>
      <c r="HB264" s="571"/>
      <c r="HC264" s="227"/>
      <c r="HD264" s="225"/>
      <c r="HE264" s="226"/>
      <c r="HF264" s="571"/>
      <c r="HG264" s="227"/>
      <c r="HH264" s="225"/>
      <c r="HI264" s="226"/>
      <c r="HJ264" s="571"/>
      <c r="HK264" s="227"/>
      <c r="HL264" s="225" t="s">
        <v>364</v>
      </c>
      <c r="HM264" s="226" t="s">
        <v>1545</v>
      </c>
      <c r="HN264" s="571" t="s">
        <v>447</v>
      </c>
      <c r="HO264" s="227">
        <v>838</v>
      </c>
      <c r="HP264" s="225"/>
      <c r="HQ264" s="226"/>
      <c r="HR264" s="571"/>
      <c r="HS264" s="227"/>
      <c r="HT264" s="225"/>
      <c r="HU264" s="226"/>
      <c r="HV264" s="571"/>
      <c r="HW264" s="227"/>
      <c r="HX264" s="225"/>
      <c r="HY264" s="226"/>
      <c r="HZ264" s="571"/>
      <c r="IA264" s="227"/>
      <c r="IB264" s="225"/>
      <c r="IC264" s="226"/>
      <c r="ID264" s="571"/>
      <c r="IE264" s="227"/>
      <c r="IG264" s="708"/>
      <c r="IH264" s="705"/>
      <c r="II264" s="706"/>
      <c r="IK264" s="574">
        <f t="shared" si="63"/>
        <v>888</v>
      </c>
      <c r="IL264" s="229">
        <f t="shared" si="64"/>
        <v>174</v>
      </c>
      <c r="IM264" s="224" t="str">
        <f t="shared" si="65"/>
        <v>48"53</v>
      </c>
      <c r="IN264" s="224" t="str">
        <f t="shared" si="66"/>
        <v>50m DOS</v>
      </c>
    </row>
    <row r="265" spans="1:248" s="229" customFormat="1" ht="15.75" thickBot="1">
      <c r="A265" s="145" t="s">
        <v>118</v>
      </c>
      <c r="B265" s="266" t="s">
        <v>168</v>
      </c>
      <c r="C265" s="133">
        <v>1942</v>
      </c>
      <c r="D265" s="134">
        <f t="shared" si="59"/>
        <v>75</v>
      </c>
      <c r="E265" s="354" t="str">
        <f t="shared" si="60"/>
        <v>M11</v>
      </c>
      <c r="F265" s="225"/>
      <c r="G265" s="226"/>
      <c r="H265" s="571"/>
      <c r="I265" s="227"/>
      <c r="J265" s="225"/>
      <c r="K265" s="226"/>
      <c r="L265" s="571"/>
      <c r="M265" s="227"/>
      <c r="N265" s="225"/>
      <c r="O265" s="226"/>
      <c r="P265" s="571"/>
      <c r="Q265" s="227"/>
      <c r="R265" s="225"/>
      <c r="S265" s="226"/>
      <c r="T265" s="571"/>
      <c r="U265" s="227"/>
      <c r="V265" s="225"/>
      <c r="W265" s="226"/>
      <c r="X265" s="571"/>
      <c r="Y265" s="227"/>
      <c r="Z265" s="225"/>
      <c r="AA265" s="226"/>
      <c r="AB265" s="571"/>
      <c r="AC265" s="227"/>
      <c r="AD265" s="225"/>
      <c r="AE265" s="226"/>
      <c r="AF265" s="571"/>
      <c r="AG265" s="227"/>
      <c r="AH265" s="225"/>
      <c r="AI265" s="226"/>
      <c r="AJ265" s="571"/>
      <c r="AK265" s="227"/>
      <c r="AL265" s="225"/>
      <c r="AM265" s="226"/>
      <c r="AN265" s="571"/>
      <c r="AO265" s="227"/>
      <c r="AP265" s="225"/>
      <c r="AQ265" s="226"/>
      <c r="AR265" s="571"/>
      <c r="AS265" s="227"/>
      <c r="AT265" s="225"/>
      <c r="AU265" s="226"/>
      <c r="AV265" s="571"/>
      <c r="AW265" s="227"/>
      <c r="AX265" s="225"/>
      <c r="AY265" s="226"/>
      <c r="AZ265" s="571"/>
      <c r="BA265" s="227"/>
      <c r="BB265" s="225"/>
      <c r="BC265" s="226"/>
      <c r="BD265" s="571"/>
      <c r="BE265" s="227"/>
      <c r="BF265" s="266">
        <f t="shared" si="61"/>
        <v>76</v>
      </c>
      <c r="BG265" s="354" t="str">
        <f t="shared" si="62"/>
        <v>M11</v>
      </c>
      <c r="BH265" s="225" t="s">
        <v>365</v>
      </c>
      <c r="BI265" s="226" t="s">
        <v>873</v>
      </c>
      <c r="BJ265" s="571" t="s">
        <v>447</v>
      </c>
      <c r="BK265" s="227">
        <v>788</v>
      </c>
      <c r="BL265" s="225"/>
      <c r="BM265" s="226"/>
      <c r="BN265" s="571"/>
      <c r="BO265" s="227"/>
      <c r="BP265" s="225"/>
      <c r="BQ265" s="226"/>
      <c r="BR265" s="571"/>
      <c r="BS265" s="227"/>
      <c r="BT265" s="261"/>
      <c r="BU265" s="247"/>
      <c r="BV265" s="247"/>
      <c r="BW265" s="248"/>
      <c r="BX265" s="225"/>
      <c r="BY265" s="226"/>
      <c r="BZ265" s="571"/>
      <c r="CA265" s="227"/>
      <c r="CB265" s="225"/>
      <c r="CC265" s="226"/>
      <c r="CD265" s="571"/>
      <c r="CE265" s="227"/>
      <c r="CF265" s="225"/>
      <c r="CG265" s="226"/>
      <c r="CH265" s="571"/>
      <c r="CI265" s="227"/>
      <c r="CJ265" s="225"/>
      <c r="CK265" s="226"/>
      <c r="CL265" s="571"/>
      <c r="CM265" s="227"/>
      <c r="CN265" s="225"/>
      <c r="CO265" s="226"/>
      <c r="CP265" s="571"/>
      <c r="CQ265" s="227"/>
      <c r="CR265" s="225"/>
      <c r="CS265" s="226"/>
      <c r="CT265" s="571"/>
      <c r="CU265" s="227"/>
      <c r="CV265" s="225"/>
      <c r="CW265" s="226"/>
      <c r="CX265" s="571"/>
      <c r="CY265" s="227"/>
      <c r="CZ265" s="225"/>
      <c r="DA265" s="226"/>
      <c r="DB265" s="571"/>
      <c r="DC265" s="227"/>
      <c r="DD265" s="225"/>
      <c r="DE265" s="226"/>
      <c r="DF265" s="571"/>
      <c r="DG265" s="227"/>
      <c r="DH265" s="225"/>
      <c r="DI265" s="226"/>
      <c r="DJ265" s="571"/>
      <c r="DK265" s="227"/>
      <c r="DL265" s="225"/>
      <c r="DM265" s="226"/>
      <c r="DN265" s="571"/>
      <c r="DO265" s="227"/>
      <c r="DP265" s="225"/>
      <c r="DQ265" s="226"/>
      <c r="DR265" s="571"/>
      <c r="DS265" s="227"/>
      <c r="DT265" s="225"/>
      <c r="DU265" s="226"/>
      <c r="DV265" s="571"/>
      <c r="DW265" s="227"/>
      <c r="DX265" s="225"/>
      <c r="DY265" s="226"/>
      <c r="DZ265" s="571"/>
      <c r="EA265" s="227"/>
      <c r="EB265" s="225"/>
      <c r="EC265" s="226"/>
      <c r="ED265" s="571"/>
      <c r="EE265" s="227"/>
      <c r="EF265" s="225"/>
      <c r="EG265" s="226"/>
      <c r="EH265" s="571"/>
      <c r="EI265" s="227"/>
      <c r="EJ265" s="225"/>
      <c r="EK265" s="226"/>
      <c r="EL265" s="571"/>
      <c r="EM265" s="227"/>
      <c r="EN265" s="225"/>
      <c r="EO265" s="226"/>
      <c r="EP265" s="571"/>
      <c r="EQ265" s="227"/>
      <c r="ER265" s="225"/>
      <c r="ES265" s="226"/>
      <c r="ET265" s="571"/>
      <c r="EU265" s="227"/>
      <c r="EV265" s="225"/>
      <c r="EW265" s="226"/>
      <c r="EX265" s="571"/>
      <c r="EY265" s="227"/>
      <c r="EZ265" s="225"/>
      <c r="FA265" s="226"/>
      <c r="FB265" s="571"/>
      <c r="FC265" s="227"/>
      <c r="FD265" s="225"/>
      <c r="FE265" s="226"/>
      <c r="FF265" s="571"/>
      <c r="FG265" s="227"/>
      <c r="FH265" s="225"/>
      <c r="FI265" s="226"/>
      <c r="FJ265" s="571"/>
      <c r="FK265" s="227"/>
      <c r="FL265" s="225"/>
      <c r="FM265" s="226"/>
      <c r="FN265" s="571"/>
      <c r="FO265" s="227"/>
      <c r="FP265" s="225"/>
      <c r="FQ265" s="226"/>
      <c r="FR265" s="571"/>
      <c r="FS265" s="227"/>
      <c r="FT265" s="225" t="s">
        <v>83</v>
      </c>
      <c r="FU265" s="226" t="s">
        <v>1295</v>
      </c>
      <c r="FV265" s="571" t="s">
        <v>570</v>
      </c>
      <c r="FW265" s="227">
        <v>800</v>
      </c>
      <c r="FX265" s="225"/>
      <c r="FY265" s="226"/>
      <c r="FZ265" s="571"/>
      <c r="GA265" s="227"/>
      <c r="GB265" s="225"/>
      <c r="GC265" s="226"/>
      <c r="GD265" s="571"/>
      <c r="GE265" s="227"/>
      <c r="GF265" s="225"/>
      <c r="GG265" s="226"/>
      <c r="GH265" s="571"/>
      <c r="GI265" s="227"/>
      <c r="GJ265" s="225"/>
      <c r="GK265" s="226"/>
      <c r="GL265" s="571"/>
      <c r="GM265" s="227"/>
      <c r="GN265" s="225"/>
      <c r="GO265" s="226"/>
      <c r="GP265" s="571"/>
      <c r="GQ265" s="227"/>
      <c r="GR265" s="225"/>
      <c r="GS265" s="226"/>
      <c r="GT265" s="571"/>
      <c r="GU265" s="227"/>
      <c r="GV265" s="225"/>
      <c r="GW265" s="226"/>
      <c r="GX265" s="571"/>
      <c r="GY265" s="227"/>
      <c r="GZ265" s="225"/>
      <c r="HA265" s="226"/>
      <c r="HB265" s="571"/>
      <c r="HC265" s="227"/>
      <c r="HD265" s="225"/>
      <c r="HE265" s="226"/>
      <c r="HF265" s="571"/>
      <c r="HG265" s="227"/>
      <c r="HH265" s="225"/>
      <c r="HI265" s="226"/>
      <c r="HJ265" s="571"/>
      <c r="HK265" s="227"/>
      <c r="HL265" s="225" t="s">
        <v>82</v>
      </c>
      <c r="HM265" s="226" t="s">
        <v>1546</v>
      </c>
      <c r="HN265" s="571" t="s">
        <v>447</v>
      </c>
      <c r="HO265" s="227">
        <v>834</v>
      </c>
      <c r="HP265" s="225"/>
      <c r="HQ265" s="226"/>
      <c r="HR265" s="571"/>
      <c r="HS265" s="227"/>
      <c r="HT265" s="225"/>
      <c r="HU265" s="226"/>
      <c r="HV265" s="571"/>
      <c r="HW265" s="227"/>
      <c r="HX265" s="225"/>
      <c r="HY265" s="226"/>
      <c r="HZ265" s="571"/>
      <c r="IA265" s="227"/>
      <c r="IB265" s="225"/>
      <c r="IC265" s="226"/>
      <c r="ID265" s="571"/>
      <c r="IE265" s="227"/>
      <c r="IG265" s="708"/>
      <c r="IH265" s="705"/>
      <c r="II265" s="706"/>
      <c r="IK265" s="574">
        <f t="shared" si="63"/>
        <v>834</v>
      </c>
      <c r="IL265" s="229">
        <f t="shared" si="64"/>
        <v>218</v>
      </c>
      <c r="IM265" s="543" t="str">
        <f t="shared" si="65"/>
        <v>50"15</v>
      </c>
      <c r="IN265" s="543" t="str">
        <f t="shared" si="66"/>
        <v>50m DOS</v>
      </c>
    </row>
    <row r="266" spans="1:248" s="229" customFormat="1" ht="15.75" thickBot="1">
      <c r="A266" s="146"/>
      <c r="B266" s="265"/>
      <c r="C266" s="135"/>
      <c r="D266" s="136"/>
      <c r="E266" s="353"/>
      <c r="F266" s="230"/>
      <c r="G266" s="232"/>
      <c r="H266" s="231"/>
      <c r="I266" s="233"/>
      <c r="J266" s="230"/>
      <c r="K266" s="232"/>
      <c r="L266" s="231"/>
      <c r="M266" s="233"/>
      <c r="N266" s="230"/>
      <c r="O266" s="232"/>
      <c r="P266" s="231"/>
      <c r="Q266" s="233"/>
      <c r="R266" s="230"/>
      <c r="S266" s="232"/>
      <c r="T266" s="231"/>
      <c r="U266" s="233"/>
      <c r="V266" s="230"/>
      <c r="W266" s="232"/>
      <c r="X266" s="231"/>
      <c r="Y266" s="233"/>
      <c r="Z266" s="230"/>
      <c r="AA266" s="232"/>
      <c r="AB266" s="231"/>
      <c r="AC266" s="233"/>
      <c r="AD266" s="230"/>
      <c r="AE266" s="232"/>
      <c r="AF266" s="231"/>
      <c r="AG266" s="233"/>
      <c r="AH266" s="230"/>
      <c r="AI266" s="232"/>
      <c r="AJ266" s="231"/>
      <c r="AK266" s="233"/>
      <c r="AL266" s="230"/>
      <c r="AM266" s="232"/>
      <c r="AN266" s="231"/>
      <c r="AO266" s="233"/>
      <c r="AP266" s="230"/>
      <c r="AQ266" s="232"/>
      <c r="AR266" s="231"/>
      <c r="AS266" s="233"/>
      <c r="AT266" s="230"/>
      <c r="AU266" s="232"/>
      <c r="AV266" s="231"/>
      <c r="AW266" s="233"/>
      <c r="AX266" s="230"/>
      <c r="AY266" s="232"/>
      <c r="AZ266" s="231"/>
      <c r="BA266" s="233"/>
      <c r="BB266" s="230"/>
      <c r="BC266" s="232"/>
      <c r="BD266" s="231"/>
      <c r="BE266" s="233"/>
      <c r="BF266" s="265"/>
      <c r="BG266" s="353"/>
      <c r="BH266" s="230"/>
      <c r="BI266" s="232"/>
      <c r="BJ266" s="231"/>
      <c r="BK266" s="233"/>
      <c r="BL266" s="230"/>
      <c r="BM266" s="232"/>
      <c r="BN266" s="231"/>
      <c r="BO266" s="233"/>
      <c r="BP266" s="230"/>
      <c r="BQ266" s="232"/>
      <c r="BR266" s="231"/>
      <c r="BS266" s="233"/>
      <c r="BT266" s="405"/>
      <c r="BU266" s="406"/>
      <c r="BV266" s="406"/>
      <c r="BW266" s="407"/>
      <c r="BX266" s="230"/>
      <c r="BY266" s="232"/>
      <c r="BZ266" s="231"/>
      <c r="CA266" s="233"/>
      <c r="CB266" s="230"/>
      <c r="CC266" s="232"/>
      <c r="CD266" s="231"/>
      <c r="CE266" s="233"/>
      <c r="CF266" s="230"/>
      <c r="CG266" s="232"/>
      <c r="CH266" s="231"/>
      <c r="CI266" s="233"/>
      <c r="CJ266" s="230"/>
      <c r="CK266" s="232"/>
      <c r="CL266" s="231"/>
      <c r="CM266" s="233"/>
      <c r="CN266" s="230"/>
      <c r="CO266" s="232"/>
      <c r="CP266" s="231"/>
      <c r="CQ266" s="233"/>
      <c r="CR266" s="230"/>
      <c r="CS266" s="232"/>
      <c r="CT266" s="231"/>
      <c r="CU266" s="233"/>
      <c r="CV266" s="230"/>
      <c r="CW266" s="232"/>
      <c r="CX266" s="231"/>
      <c r="CY266" s="233"/>
      <c r="CZ266" s="230"/>
      <c r="DA266" s="232"/>
      <c r="DB266" s="231"/>
      <c r="DC266" s="233"/>
      <c r="DD266" s="230"/>
      <c r="DE266" s="232"/>
      <c r="DF266" s="231"/>
      <c r="DG266" s="233"/>
      <c r="DH266" s="230"/>
      <c r="DI266" s="232"/>
      <c r="DJ266" s="231"/>
      <c r="DK266" s="233"/>
      <c r="DL266" s="230"/>
      <c r="DM266" s="232"/>
      <c r="DN266" s="231"/>
      <c r="DO266" s="233"/>
      <c r="DP266" s="230"/>
      <c r="DQ266" s="232"/>
      <c r="DR266" s="231"/>
      <c r="DS266" s="233"/>
      <c r="DT266" s="230"/>
      <c r="DU266" s="232"/>
      <c r="DV266" s="231"/>
      <c r="DW266" s="233"/>
      <c r="DX266" s="230"/>
      <c r="DY266" s="232"/>
      <c r="DZ266" s="231"/>
      <c r="EA266" s="233"/>
      <c r="EB266" s="230"/>
      <c r="EC266" s="232"/>
      <c r="ED266" s="231"/>
      <c r="EE266" s="233"/>
      <c r="EF266" s="230"/>
      <c r="EG266" s="232"/>
      <c r="EH266" s="231"/>
      <c r="EI266" s="233"/>
      <c r="EJ266" s="230"/>
      <c r="EK266" s="232"/>
      <c r="EL266" s="231"/>
      <c r="EM266" s="233"/>
      <c r="EN266" s="230"/>
      <c r="EO266" s="232"/>
      <c r="EP266" s="231"/>
      <c r="EQ266" s="233"/>
      <c r="ER266" s="230"/>
      <c r="ES266" s="232"/>
      <c r="ET266" s="231"/>
      <c r="EU266" s="233"/>
      <c r="EV266" s="230"/>
      <c r="EW266" s="232"/>
      <c r="EX266" s="231"/>
      <c r="EY266" s="233"/>
      <c r="EZ266" s="230"/>
      <c r="FA266" s="232"/>
      <c r="FB266" s="231"/>
      <c r="FC266" s="233"/>
      <c r="FD266" s="230"/>
      <c r="FE266" s="232"/>
      <c r="FF266" s="231"/>
      <c r="FG266" s="233"/>
      <c r="FH266" s="230"/>
      <c r="FI266" s="232"/>
      <c r="FJ266" s="231"/>
      <c r="FK266" s="233"/>
      <c r="FL266" s="230"/>
      <c r="FM266" s="232"/>
      <c r="FN266" s="231"/>
      <c r="FO266" s="233"/>
      <c r="FP266" s="230"/>
      <c r="FQ266" s="232"/>
      <c r="FR266" s="231"/>
      <c r="FS266" s="233"/>
      <c r="FT266" s="230"/>
      <c r="FU266" s="232"/>
      <c r="FV266" s="231"/>
      <c r="FW266" s="233"/>
      <c r="FX266" s="230"/>
      <c r="FY266" s="232"/>
      <c r="FZ266" s="231"/>
      <c r="GA266" s="233"/>
      <c r="GB266" s="230"/>
      <c r="GC266" s="232"/>
      <c r="GD266" s="231"/>
      <c r="GE266" s="233"/>
      <c r="GF266" s="230"/>
      <c r="GG266" s="232"/>
      <c r="GH266" s="231"/>
      <c r="GI266" s="233"/>
      <c r="GJ266" s="230"/>
      <c r="GK266" s="232"/>
      <c r="GL266" s="231"/>
      <c r="GM266" s="233"/>
      <c r="GN266" s="230"/>
      <c r="GO266" s="232"/>
      <c r="GP266" s="231"/>
      <c r="GQ266" s="233"/>
      <c r="GR266" s="230"/>
      <c r="GS266" s="232"/>
      <c r="GT266" s="231"/>
      <c r="GU266" s="233"/>
      <c r="GV266" s="230"/>
      <c r="GW266" s="232"/>
      <c r="GX266" s="231"/>
      <c r="GY266" s="233"/>
      <c r="GZ266" s="230"/>
      <c r="HA266" s="232"/>
      <c r="HB266" s="231"/>
      <c r="HC266" s="233"/>
      <c r="HD266" s="230"/>
      <c r="HE266" s="232"/>
      <c r="HF266" s="231"/>
      <c r="HG266" s="233"/>
      <c r="HH266" s="230"/>
      <c r="HI266" s="232"/>
      <c r="HJ266" s="231"/>
      <c r="HK266" s="233"/>
      <c r="HL266" s="230" t="s">
        <v>83</v>
      </c>
      <c r="HM266" s="232" t="s">
        <v>1547</v>
      </c>
      <c r="HN266" s="231" t="s">
        <v>447</v>
      </c>
      <c r="HO266" s="233">
        <v>810</v>
      </c>
      <c r="HP266" s="230"/>
      <c r="HQ266" s="232"/>
      <c r="HR266" s="231"/>
      <c r="HS266" s="233"/>
      <c r="HT266" s="230"/>
      <c r="HU266" s="232"/>
      <c r="HV266" s="231"/>
      <c r="HW266" s="233"/>
      <c r="HX266" s="230"/>
      <c r="HY266" s="232"/>
      <c r="HZ266" s="231"/>
      <c r="IA266" s="233"/>
      <c r="IB266" s="230"/>
      <c r="IC266" s="232"/>
      <c r="ID266" s="231"/>
      <c r="IE266" s="233"/>
      <c r="IG266" s="708"/>
      <c r="IH266" s="705"/>
      <c r="II266" s="706"/>
      <c r="IK266" s="574">
        <f t="shared" ref="IK266" si="67">IF(MAX(I266,M266,Q266,U266,Y266,AC266,AG266,AK266,AO266,AS266,AW266,BA266,BE266,BK266,BO266,BS266,BW266,CA266,CE266,CI266,CM266,CQ266,CU266,CY266,DC266,DG266,DK266,DO266,DS266,DW266,EA266,EE266,EI266,EM266,EQ266,EU266,EY266,FC266,FG266,FK266,FO266,FS266,FW266,GA266,GE266,GI266,GM266,GQ266,GU266,GY266,HC266,HG266,HK266,HO266,HS266,HW266,IA266,IE266)=0,"",MAX(I266,M266,Q266,U266,Y266,AC266,AG266,AK266,AO266,AS266,AW266,BA266,BE266,BK266,BO266,BS266,BW266,CA266,CE266,CI266,CM266,CQ266,CU266,CY266,DC266,DG266,DK266,DO266,DS266,DW266,EA266,EE266,EI266,EM266,EQ266,EU266,EY266,FC266,FG266,FK266,FO266,FS266,FW266,GA266,GE266,GI266,GM266,GQ266,GU266,GY266,HC266,HG266,HK266,HO266,HS266,HW266,IA266,IE266))</f>
        <v>810</v>
      </c>
      <c r="IL266" s="229">
        <f t="shared" si="64"/>
        <v>218</v>
      </c>
      <c r="IM266" s="574" t="str">
        <f t="shared" si="65"/>
        <v>1'52"26</v>
      </c>
      <c r="IN266" s="574" t="str">
        <f t="shared" si="66"/>
        <v>100m DOS</v>
      </c>
    </row>
    <row r="267" spans="1:248" s="229" customFormat="1" ht="15.75" thickBot="1">
      <c r="A267" s="149" t="s">
        <v>116</v>
      </c>
      <c r="B267" s="240" t="s">
        <v>168</v>
      </c>
      <c r="C267" s="235">
        <v>1949</v>
      </c>
      <c r="D267" s="236">
        <f t="shared" si="59"/>
        <v>68</v>
      </c>
      <c r="E267" s="352" t="str">
        <f t="shared" si="60"/>
        <v>M09</v>
      </c>
      <c r="F267" s="237"/>
      <c r="G267" s="238"/>
      <c r="H267" s="236"/>
      <c r="I267" s="239"/>
      <c r="J267" s="237"/>
      <c r="K267" s="238"/>
      <c r="L267" s="236"/>
      <c r="M267" s="239"/>
      <c r="N267" s="237"/>
      <c r="O267" s="238"/>
      <c r="P267" s="236"/>
      <c r="Q267" s="239"/>
      <c r="R267" s="237"/>
      <c r="S267" s="238"/>
      <c r="T267" s="236"/>
      <c r="U267" s="239"/>
      <c r="V267" s="237"/>
      <c r="W267" s="238"/>
      <c r="X267" s="236"/>
      <c r="Y267" s="239"/>
      <c r="Z267" s="237"/>
      <c r="AA267" s="238"/>
      <c r="AB267" s="236"/>
      <c r="AC267" s="239"/>
      <c r="AD267" s="237" t="s">
        <v>83</v>
      </c>
      <c r="AE267" s="238" t="s">
        <v>730</v>
      </c>
      <c r="AF267" s="236" t="s">
        <v>570</v>
      </c>
      <c r="AG267" s="239">
        <v>715</v>
      </c>
      <c r="AH267" s="237"/>
      <c r="AI267" s="238"/>
      <c r="AJ267" s="236"/>
      <c r="AK267" s="239"/>
      <c r="AL267" s="237"/>
      <c r="AM267" s="238"/>
      <c r="AN267" s="236"/>
      <c r="AO267" s="239"/>
      <c r="AP267" s="237"/>
      <c r="AQ267" s="238"/>
      <c r="AR267" s="236"/>
      <c r="AS267" s="239"/>
      <c r="AT267" s="237"/>
      <c r="AU267" s="238"/>
      <c r="AV267" s="236"/>
      <c r="AW267" s="239"/>
      <c r="AX267" s="237"/>
      <c r="AY267" s="238"/>
      <c r="AZ267" s="236"/>
      <c r="BA267" s="239"/>
      <c r="BB267" s="237"/>
      <c r="BC267" s="238"/>
      <c r="BD267" s="236"/>
      <c r="BE267" s="239"/>
      <c r="BF267" s="240">
        <f t="shared" ref="BF267:BF273" si="68">2018-C267</f>
        <v>69</v>
      </c>
      <c r="BG267" s="352" t="str">
        <f t="shared" si="62"/>
        <v>M09</v>
      </c>
      <c r="BH267" s="237" t="s">
        <v>362</v>
      </c>
      <c r="BI267" s="238" t="s">
        <v>874</v>
      </c>
      <c r="BJ267" s="236" t="s">
        <v>570</v>
      </c>
      <c r="BK267" s="239">
        <v>840</v>
      </c>
      <c r="BL267" s="237"/>
      <c r="BM267" s="238"/>
      <c r="BN267" s="236"/>
      <c r="BO267" s="239"/>
      <c r="BP267" s="237"/>
      <c r="BQ267" s="238"/>
      <c r="BR267" s="236"/>
      <c r="BS267" s="239"/>
      <c r="BT267" s="237" t="s">
        <v>82</v>
      </c>
      <c r="BU267" s="238" t="s">
        <v>918</v>
      </c>
      <c r="BV267" s="236" t="s">
        <v>570</v>
      </c>
      <c r="BW267" s="239">
        <v>831</v>
      </c>
      <c r="BX267" s="237"/>
      <c r="BY267" s="238"/>
      <c r="BZ267" s="236"/>
      <c r="CA267" s="239"/>
      <c r="CB267" s="237"/>
      <c r="CC267" s="238"/>
      <c r="CD267" s="236"/>
      <c r="CE267" s="239"/>
      <c r="CF267" s="237"/>
      <c r="CG267" s="238"/>
      <c r="CH267" s="236"/>
      <c r="CI267" s="239"/>
      <c r="CJ267" s="237" t="s">
        <v>365</v>
      </c>
      <c r="CK267" s="238" t="s">
        <v>983</v>
      </c>
      <c r="CL267" s="236" t="s">
        <v>570</v>
      </c>
      <c r="CM267" s="239">
        <v>738</v>
      </c>
      <c r="CN267" s="237"/>
      <c r="CO267" s="238"/>
      <c r="CP267" s="236"/>
      <c r="CQ267" s="239"/>
      <c r="CR267" s="237"/>
      <c r="CS267" s="238"/>
      <c r="CT267" s="236"/>
      <c r="CU267" s="239"/>
      <c r="CV267" s="237" t="s">
        <v>83</v>
      </c>
      <c r="CW267" s="238" t="s">
        <v>1074</v>
      </c>
      <c r="CX267" s="236" t="s">
        <v>570</v>
      </c>
      <c r="CY267" s="239">
        <v>688</v>
      </c>
      <c r="CZ267" s="237"/>
      <c r="DA267" s="238"/>
      <c r="DB267" s="236"/>
      <c r="DC267" s="239"/>
      <c r="DD267" s="237"/>
      <c r="DE267" s="238"/>
      <c r="DF267" s="236"/>
      <c r="DG267" s="239"/>
      <c r="DH267" s="237"/>
      <c r="DI267" s="238"/>
      <c r="DJ267" s="236"/>
      <c r="DK267" s="239"/>
      <c r="DL267" s="237"/>
      <c r="DM267" s="238"/>
      <c r="DN267" s="236"/>
      <c r="DO267" s="239"/>
      <c r="DP267" s="237" t="s">
        <v>82</v>
      </c>
      <c r="DQ267" s="238" t="s">
        <v>1150</v>
      </c>
      <c r="DR267" s="236" t="s">
        <v>349</v>
      </c>
      <c r="DS267" s="239">
        <v>801</v>
      </c>
      <c r="DT267" s="237"/>
      <c r="DU267" s="238"/>
      <c r="DV267" s="236"/>
      <c r="DW267" s="239"/>
      <c r="DX267" s="237"/>
      <c r="DY267" s="238"/>
      <c r="DZ267" s="236"/>
      <c r="EA267" s="239"/>
      <c r="EB267" s="237"/>
      <c r="EC267" s="238"/>
      <c r="ED267" s="236"/>
      <c r="EE267" s="239"/>
      <c r="EF267" s="237"/>
      <c r="EG267" s="238"/>
      <c r="EH267" s="236"/>
      <c r="EI267" s="239"/>
      <c r="EJ267" s="237"/>
      <c r="EK267" s="238"/>
      <c r="EL267" s="236"/>
      <c r="EM267" s="239"/>
      <c r="EN267" s="237"/>
      <c r="EO267" s="238"/>
      <c r="EP267" s="236"/>
      <c r="EQ267" s="239"/>
      <c r="ER267" s="237"/>
      <c r="ES267" s="238"/>
      <c r="ET267" s="236"/>
      <c r="EU267" s="239"/>
      <c r="EV267" s="237"/>
      <c r="EW267" s="238"/>
      <c r="EX267" s="236"/>
      <c r="EY267" s="239"/>
      <c r="EZ267" s="237"/>
      <c r="FA267" s="238"/>
      <c r="FB267" s="236"/>
      <c r="FC267" s="239"/>
      <c r="FD267" s="237"/>
      <c r="FE267" s="238"/>
      <c r="FF267" s="236"/>
      <c r="FG267" s="239"/>
      <c r="FH267" s="237"/>
      <c r="FI267" s="238"/>
      <c r="FJ267" s="236"/>
      <c r="FK267" s="239"/>
      <c r="FL267" s="237"/>
      <c r="FM267" s="238"/>
      <c r="FN267" s="236"/>
      <c r="FO267" s="239"/>
      <c r="FP267" s="237"/>
      <c r="FQ267" s="238"/>
      <c r="FR267" s="236"/>
      <c r="FS267" s="239"/>
      <c r="FT267" s="237" t="s">
        <v>83</v>
      </c>
      <c r="FU267" s="238" t="s">
        <v>1296</v>
      </c>
      <c r="FV267" s="236" t="s">
        <v>447</v>
      </c>
      <c r="FW267" s="239">
        <v>612</v>
      </c>
      <c r="FX267" s="237"/>
      <c r="FY267" s="238"/>
      <c r="FZ267" s="236"/>
      <c r="GA267" s="239"/>
      <c r="GB267" s="237"/>
      <c r="GC267" s="238"/>
      <c r="GD267" s="236"/>
      <c r="GE267" s="239"/>
      <c r="GF267" s="237"/>
      <c r="GG267" s="238"/>
      <c r="GH267" s="236"/>
      <c r="GI267" s="239"/>
      <c r="GJ267" s="237"/>
      <c r="GK267" s="238"/>
      <c r="GL267" s="236"/>
      <c r="GM267" s="239"/>
      <c r="GN267" s="237"/>
      <c r="GO267" s="238"/>
      <c r="GP267" s="236"/>
      <c r="GQ267" s="239"/>
      <c r="GR267" s="237"/>
      <c r="GS267" s="238"/>
      <c r="GT267" s="236"/>
      <c r="GU267" s="239"/>
      <c r="GV267" s="237"/>
      <c r="GW267" s="238"/>
      <c r="GX267" s="236"/>
      <c r="GY267" s="239"/>
      <c r="GZ267" s="237"/>
      <c r="HA267" s="238"/>
      <c r="HB267" s="236"/>
      <c r="HC267" s="239"/>
      <c r="HD267" s="237"/>
      <c r="HE267" s="238"/>
      <c r="HF267" s="236"/>
      <c r="HG267" s="239"/>
      <c r="HH267" s="237"/>
      <c r="HI267" s="238"/>
      <c r="HJ267" s="236"/>
      <c r="HK267" s="239"/>
      <c r="HL267" s="237" t="s">
        <v>82</v>
      </c>
      <c r="HM267" s="238" t="s">
        <v>1548</v>
      </c>
      <c r="HN267" s="236" t="s">
        <v>354</v>
      </c>
      <c r="HO267" s="239">
        <v>729</v>
      </c>
      <c r="HP267" s="237"/>
      <c r="HQ267" s="238"/>
      <c r="HR267" s="236"/>
      <c r="HS267" s="239"/>
      <c r="HT267" s="237"/>
      <c r="HU267" s="238"/>
      <c r="HV267" s="236"/>
      <c r="HW267" s="239"/>
      <c r="HX267" s="237"/>
      <c r="HY267" s="238"/>
      <c r="HZ267" s="236"/>
      <c r="IA267" s="239"/>
      <c r="IB267" s="237"/>
      <c r="IC267" s="238"/>
      <c r="ID267" s="236"/>
      <c r="IE267" s="239"/>
      <c r="IG267" s="708" t="str">
        <f>IF(ISERROR(VLOOKUP(MAX(IK267:IK271),IK267:IN271,4,FALSE)),"",VLOOKUP(MAX(IK267:IK271),IK267:IN271,4,FALSE))</f>
        <v>50m NL</v>
      </c>
      <c r="IH267" s="705" t="str">
        <f>IF(ISERROR(VLOOKUP(MAX(IK267:IK271),IK267:IN271,3,FALSE)),"",VLOOKUP(MAX(IK267:IK271),IK267:IN271,3,FALSE))</f>
        <v>35"41</v>
      </c>
      <c r="II267" s="706">
        <f>IF(MAX(IK267:IK271)=0,"",MAX(IK267:IK271))</f>
        <v>840</v>
      </c>
      <c r="IK267" s="574">
        <f t="shared" si="63"/>
        <v>840</v>
      </c>
      <c r="IL267" s="229">
        <f t="shared" si="64"/>
        <v>58</v>
      </c>
      <c r="IM267" s="224" t="str">
        <f t="shared" si="65"/>
        <v>35"41</v>
      </c>
      <c r="IN267" s="224" t="str">
        <f t="shared" si="66"/>
        <v>50m NL</v>
      </c>
    </row>
    <row r="268" spans="1:248" s="229" customFormat="1" ht="15.75" thickBot="1">
      <c r="A268" s="145" t="s">
        <v>116</v>
      </c>
      <c r="B268" s="266" t="s">
        <v>168</v>
      </c>
      <c r="C268" s="133">
        <v>1949</v>
      </c>
      <c r="D268" s="134">
        <f t="shared" si="59"/>
        <v>68</v>
      </c>
      <c r="E268" s="354" t="str">
        <f t="shared" si="60"/>
        <v>M09</v>
      </c>
      <c r="F268" s="225"/>
      <c r="G268" s="226"/>
      <c r="H268" s="571"/>
      <c r="I268" s="227"/>
      <c r="J268" s="225"/>
      <c r="K268" s="226"/>
      <c r="L268" s="571"/>
      <c r="M268" s="227"/>
      <c r="N268" s="225"/>
      <c r="O268" s="226"/>
      <c r="P268" s="571"/>
      <c r="Q268" s="227"/>
      <c r="R268" s="225"/>
      <c r="S268" s="226"/>
      <c r="T268" s="571"/>
      <c r="U268" s="227"/>
      <c r="V268" s="225"/>
      <c r="W268" s="226"/>
      <c r="X268" s="571"/>
      <c r="Y268" s="227"/>
      <c r="Z268" s="225"/>
      <c r="AA268" s="226"/>
      <c r="AB268" s="571"/>
      <c r="AC268" s="227"/>
      <c r="AD268" s="225"/>
      <c r="AE268" s="226"/>
      <c r="AF268" s="571"/>
      <c r="AG268" s="227"/>
      <c r="AH268" s="225"/>
      <c r="AI268" s="226"/>
      <c r="AJ268" s="571"/>
      <c r="AK268" s="227"/>
      <c r="AL268" s="225"/>
      <c r="AM268" s="226"/>
      <c r="AN268" s="571"/>
      <c r="AO268" s="227"/>
      <c r="AP268" s="225"/>
      <c r="AQ268" s="226"/>
      <c r="AR268" s="571"/>
      <c r="AS268" s="227"/>
      <c r="AT268" s="225"/>
      <c r="AU268" s="226"/>
      <c r="AV268" s="571"/>
      <c r="AW268" s="227"/>
      <c r="AX268" s="225"/>
      <c r="AY268" s="226"/>
      <c r="AZ268" s="571"/>
      <c r="BA268" s="227"/>
      <c r="BB268" s="225"/>
      <c r="BC268" s="226"/>
      <c r="BD268" s="571"/>
      <c r="BE268" s="227"/>
      <c r="BF268" s="266">
        <f t="shared" si="68"/>
        <v>69</v>
      </c>
      <c r="BG268" s="354" t="str">
        <f t="shared" si="62"/>
        <v>M09</v>
      </c>
      <c r="BH268" s="225" t="s">
        <v>363</v>
      </c>
      <c r="BI268" s="226" t="s">
        <v>875</v>
      </c>
      <c r="BJ268" s="571" t="s">
        <v>350</v>
      </c>
      <c r="BK268" s="227">
        <v>708</v>
      </c>
      <c r="BL268" s="225"/>
      <c r="BM268" s="226"/>
      <c r="BN268" s="571"/>
      <c r="BO268" s="227"/>
      <c r="BP268" s="225"/>
      <c r="BQ268" s="226"/>
      <c r="BR268" s="571"/>
      <c r="BS268" s="227"/>
      <c r="BT268" s="225" t="s">
        <v>83</v>
      </c>
      <c r="BU268" s="226" t="s">
        <v>919</v>
      </c>
      <c r="BV268" s="571" t="s">
        <v>570</v>
      </c>
      <c r="BW268" s="227">
        <v>659</v>
      </c>
      <c r="BX268" s="225"/>
      <c r="BY268" s="226"/>
      <c r="BZ268" s="571"/>
      <c r="CA268" s="227"/>
      <c r="CB268" s="225"/>
      <c r="CC268" s="226"/>
      <c r="CD268" s="571"/>
      <c r="CE268" s="227"/>
      <c r="CF268" s="225"/>
      <c r="CG268" s="226"/>
      <c r="CH268" s="571"/>
      <c r="CI268" s="227"/>
      <c r="CJ268" s="225" t="s">
        <v>366</v>
      </c>
      <c r="CK268" s="226" t="s">
        <v>984</v>
      </c>
      <c r="CL268" s="571" t="s">
        <v>570</v>
      </c>
      <c r="CM268" s="227">
        <v>728</v>
      </c>
      <c r="CN268" s="225"/>
      <c r="CO268" s="226"/>
      <c r="CP268" s="571"/>
      <c r="CQ268" s="227"/>
      <c r="CR268" s="225"/>
      <c r="CS268" s="226"/>
      <c r="CT268" s="571"/>
      <c r="CU268" s="227"/>
      <c r="CV268" s="225" t="s">
        <v>365</v>
      </c>
      <c r="CW268" s="226" t="s">
        <v>1075</v>
      </c>
      <c r="CX268" s="571" t="s">
        <v>447</v>
      </c>
      <c r="CY268" s="227">
        <v>750</v>
      </c>
      <c r="CZ268" s="225"/>
      <c r="DA268" s="226"/>
      <c r="DB268" s="571"/>
      <c r="DC268" s="227"/>
      <c r="DD268" s="225"/>
      <c r="DE268" s="226"/>
      <c r="DF268" s="571"/>
      <c r="DG268" s="227"/>
      <c r="DH268" s="225"/>
      <c r="DI268" s="226"/>
      <c r="DJ268" s="571"/>
      <c r="DK268" s="227"/>
      <c r="DL268" s="225"/>
      <c r="DM268" s="226"/>
      <c r="DN268" s="571"/>
      <c r="DO268" s="227"/>
      <c r="DP268" s="225" t="s">
        <v>367</v>
      </c>
      <c r="DQ268" s="226" t="s">
        <v>1151</v>
      </c>
      <c r="DR268" s="571" t="s">
        <v>353</v>
      </c>
      <c r="DS268" s="227">
        <v>693</v>
      </c>
      <c r="DT268" s="225"/>
      <c r="DU268" s="226"/>
      <c r="DV268" s="571"/>
      <c r="DW268" s="227"/>
      <c r="DX268" s="225"/>
      <c r="DY268" s="226"/>
      <c r="DZ268" s="571"/>
      <c r="EA268" s="227"/>
      <c r="EB268" s="225"/>
      <c r="EC268" s="226"/>
      <c r="ED268" s="571"/>
      <c r="EE268" s="227"/>
      <c r="EF268" s="225"/>
      <c r="EG268" s="226"/>
      <c r="EH268" s="571"/>
      <c r="EI268" s="227"/>
      <c r="EJ268" s="225"/>
      <c r="EK268" s="226"/>
      <c r="EL268" s="571"/>
      <c r="EM268" s="227"/>
      <c r="EN268" s="225"/>
      <c r="EO268" s="226"/>
      <c r="EP268" s="571"/>
      <c r="EQ268" s="227"/>
      <c r="ER268" s="225"/>
      <c r="ES268" s="226"/>
      <c r="ET268" s="571"/>
      <c r="EU268" s="227"/>
      <c r="EV268" s="225"/>
      <c r="EW268" s="226"/>
      <c r="EX268" s="571"/>
      <c r="EY268" s="227"/>
      <c r="EZ268" s="225"/>
      <c r="FA268" s="226"/>
      <c r="FB268" s="571"/>
      <c r="FC268" s="227"/>
      <c r="FD268" s="225"/>
      <c r="FE268" s="226"/>
      <c r="FF268" s="571"/>
      <c r="FG268" s="227"/>
      <c r="FH268" s="225"/>
      <c r="FI268" s="226"/>
      <c r="FJ268" s="571"/>
      <c r="FK268" s="227"/>
      <c r="FL268" s="225"/>
      <c r="FM268" s="226"/>
      <c r="FN268" s="571"/>
      <c r="FO268" s="227"/>
      <c r="FP268" s="225"/>
      <c r="FQ268" s="226"/>
      <c r="FR268" s="571"/>
      <c r="FS268" s="227"/>
      <c r="FT268" s="225" t="s">
        <v>365</v>
      </c>
      <c r="FU268" s="226" t="s">
        <v>1297</v>
      </c>
      <c r="FV268" s="571" t="s">
        <v>570</v>
      </c>
      <c r="FW268" s="227">
        <v>756</v>
      </c>
      <c r="FX268" s="225"/>
      <c r="FY268" s="226"/>
      <c r="FZ268" s="571"/>
      <c r="GA268" s="227"/>
      <c r="GB268" s="225"/>
      <c r="GC268" s="226"/>
      <c r="GD268" s="571"/>
      <c r="GE268" s="227"/>
      <c r="GF268" s="225"/>
      <c r="GG268" s="226"/>
      <c r="GH268" s="571"/>
      <c r="GI268" s="227"/>
      <c r="GJ268" s="225"/>
      <c r="GK268" s="226"/>
      <c r="GL268" s="571"/>
      <c r="GM268" s="227"/>
      <c r="GN268" s="225"/>
      <c r="GO268" s="226"/>
      <c r="GP268" s="571"/>
      <c r="GQ268" s="227"/>
      <c r="GR268" s="225"/>
      <c r="GS268" s="226"/>
      <c r="GT268" s="571"/>
      <c r="GU268" s="227"/>
      <c r="GV268" s="225"/>
      <c r="GW268" s="226"/>
      <c r="GX268" s="571"/>
      <c r="GY268" s="227"/>
      <c r="GZ268" s="225"/>
      <c r="HA268" s="226"/>
      <c r="HB268" s="571"/>
      <c r="HC268" s="227"/>
      <c r="HD268" s="225"/>
      <c r="HE268" s="226"/>
      <c r="HF268" s="571"/>
      <c r="HG268" s="227"/>
      <c r="HH268" s="225"/>
      <c r="HI268" s="226"/>
      <c r="HJ268" s="571"/>
      <c r="HK268" s="227"/>
      <c r="HL268" s="225" t="s">
        <v>83</v>
      </c>
      <c r="HM268" s="226" t="s">
        <v>1549</v>
      </c>
      <c r="HN268" s="571" t="s">
        <v>355</v>
      </c>
      <c r="HO268" s="227">
        <v>573</v>
      </c>
      <c r="HP268" s="225"/>
      <c r="HQ268" s="226"/>
      <c r="HR268" s="571"/>
      <c r="HS268" s="227"/>
      <c r="HT268" s="225"/>
      <c r="HU268" s="226"/>
      <c r="HV268" s="221"/>
      <c r="HW268" s="227"/>
      <c r="HX268" s="225"/>
      <c r="HY268" s="226"/>
      <c r="HZ268" s="221"/>
      <c r="IA268" s="227"/>
      <c r="IB268" s="225"/>
      <c r="IC268" s="226"/>
      <c r="ID268" s="340"/>
      <c r="IE268" s="227"/>
      <c r="IG268" s="708"/>
      <c r="IH268" s="705"/>
      <c r="II268" s="706"/>
      <c r="IK268" s="574">
        <f t="shared" si="63"/>
        <v>756</v>
      </c>
      <c r="IL268" s="229">
        <f t="shared" si="64"/>
        <v>174</v>
      </c>
      <c r="IM268" s="224" t="str">
        <f t="shared" si="65"/>
        <v>47"78</v>
      </c>
      <c r="IN268" s="224" t="str">
        <f t="shared" si="66"/>
        <v>50m BRA</v>
      </c>
    </row>
    <row r="269" spans="1:248" s="229" customFormat="1" ht="15.75" thickBot="1">
      <c r="A269" s="145" t="s">
        <v>116</v>
      </c>
      <c r="B269" s="266" t="s">
        <v>168</v>
      </c>
      <c r="C269" s="133">
        <v>1949</v>
      </c>
      <c r="D269" s="134">
        <f t="shared" si="59"/>
        <v>68</v>
      </c>
      <c r="E269" s="354" t="str">
        <f t="shared" si="60"/>
        <v>M09</v>
      </c>
      <c r="F269" s="225"/>
      <c r="G269" s="226"/>
      <c r="H269" s="571"/>
      <c r="I269" s="227"/>
      <c r="J269" s="225"/>
      <c r="K269" s="226"/>
      <c r="L269" s="571"/>
      <c r="M269" s="227"/>
      <c r="N269" s="225"/>
      <c r="O269" s="226"/>
      <c r="P269" s="571"/>
      <c r="Q269" s="227"/>
      <c r="R269" s="225"/>
      <c r="S269" s="226"/>
      <c r="T269" s="571"/>
      <c r="U269" s="227"/>
      <c r="V269" s="225"/>
      <c r="W269" s="226"/>
      <c r="X269" s="571"/>
      <c r="Y269" s="227"/>
      <c r="Z269" s="225"/>
      <c r="AA269" s="226"/>
      <c r="AB269" s="571"/>
      <c r="AC269" s="227"/>
      <c r="AD269" s="225"/>
      <c r="AE269" s="226"/>
      <c r="AF269" s="571"/>
      <c r="AG269" s="227"/>
      <c r="AH269" s="225"/>
      <c r="AI269" s="226"/>
      <c r="AJ269" s="571"/>
      <c r="AK269" s="227"/>
      <c r="AL269" s="225"/>
      <c r="AM269" s="226"/>
      <c r="AN269" s="571"/>
      <c r="AO269" s="227"/>
      <c r="AP269" s="225"/>
      <c r="AQ269" s="226"/>
      <c r="AR269" s="571"/>
      <c r="AS269" s="227"/>
      <c r="AT269" s="225"/>
      <c r="AU269" s="226"/>
      <c r="AV269" s="571"/>
      <c r="AW269" s="227"/>
      <c r="AX269" s="225"/>
      <c r="AY269" s="226"/>
      <c r="AZ269" s="571"/>
      <c r="BA269" s="227"/>
      <c r="BB269" s="225"/>
      <c r="BC269" s="226"/>
      <c r="BD269" s="571"/>
      <c r="BE269" s="227"/>
      <c r="BF269" s="266">
        <f t="shared" si="68"/>
        <v>69</v>
      </c>
      <c r="BG269" s="354" t="str">
        <f t="shared" si="62"/>
        <v>M09</v>
      </c>
      <c r="BH269" s="225" t="s">
        <v>364</v>
      </c>
      <c r="BI269" s="226" t="s">
        <v>876</v>
      </c>
      <c r="BJ269" s="571" t="s">
        <v>596</v>
      </c>
      <c r="BK269" s="227">
        <v>659</v>
      </c>
      <c r="BL269" s="225"/>
      <c r="BM269" s="226"/>
      <c r="BN269" s="571"/>
      <c r="BO269" s="227"/>
      <c r="BP269" s="225"/>
      <c r="BQ269" s="226"/>
      <c r="BR269" s="571"/>
      <c r="BS269" s="227"/>
      <c r="BT269" s="225" t="s">
        <v>84</v>
      </c>
      <c r="BU269" s="226" t="s">
        <v>920</v>
      </c>
      <c r="BV269" s="571" t="s">
        <v>570</v>
      </c>
      <c r="BW269" s="227">
        <v>596</v>
      </c>
      <c r="BX269" s="225"/>
      <c r="BY269" s="226"/>
      <c r="BZ269" s="571"/>
      <c r="CA269" s="227"/>
      <c r="CB269" s="225"/>
      <c r="CC269" s="226"/>
      <c r="CD269" s="571"/>
      <c r="CE269" s="227"/>
      <c r="CF269" s="225"/>
      <c r="CG269" s="226"/>
      <c r="CH269" s="571"/>
      <c r="CI269" s="227"/>
      <c r="CJ269" s="225"/>
      <c r="CK269" s="226"/>
      <c r="CL269" s="571"/>
      <c r="CM269" s="227"/>
      <c r="CN269" s="225"/>
      <c r="CO269" s="226"/>
      <c r="CP269" s="571"/>
      <c r="CQ269" s="227"/>
      <c r="CR269" s="225"/>
      <c r="CS269" s="226"/>
      <c r="CT269" s="571"/>
      <c r="CU269" s="227"/>
      <c r="CV269" s="225"/>
      <c r="CW269" s="226"/>
      <c r="CX269" s="571"/>
      <c r="CY269" s="227"/>
      <c r="CZ269" s="225"/>
      <c r="DA269" s="226"/>
      <c r="DB269" s="571"/>
      <c r="DC269" s="227"/>
      <c r="DD269" s="225"/>
      <c r="DE269" s="226"/>
      <c r="DF269" s="571"/>
      <c r="DG269" s="227"/>
      <c r="DH269" s="225"/>
      <c r="DI269" s="226"/>
      <c r="DJ269" s="571"/>
      <c r="DK269" s="227"/>
      <c r="DL269" s="225"/>
      <c r="DM269" s="226"/>
      <c r="DN269" s="571"/>
      <c r="DO269" s="227"/>
      <c r="DP269" s="225"/>
      <c r="DQ269" s="226"/>
      <c r="DR269" s="571"/>
      <c r="DS269" s="227"/>
      <c r="DT269" s="225"/>
      <c r="DU269" s="226"/>
      <c r="DV269" s="571"/>
      <c r="DW269" s="227"/>
      <c r="DX269" s="225"/>
      <c r="DY269" s="226"/>
      <c r="DZ269" s="571"/>
      <c r="EA269" s="227"/>
      <c r="EB269" s="225"/>
      <c r="EC269" s="226"/>
      <c r="ED269" s="571"/>
      <c r="EE269" s="227"/>
      <c r="EF269" s="225"/>
      <c r="EG269" s="226"/>
      <c r="EH269" s="571"/>
      <c r="EI269" s="227"/>
      <c r="EJ269" s="225"/>
      <c r="EK269" s="226"/>
      <c r="EL269" s="571"/>
      <c r="EM269" s="227"/>
      <c r="EN269" s="225"/>
      <c r="EO269" s="226"/>
      <c r="EP269" s="571"/>
      <c r="EQ269" s="227"/>
      <c r="ER269" s="225"/>
      <c r="ES269" s="226"/>
      <c r="ET269" s="571"/>
      <c r="EU269" s="227"/>
      <c r="EV269" s="225"/>
      <c r="EW269" s="226"/>
      <c r="EX269" s="571"/>
      <c r="EY269" s="227"/>
      <c r="EZ269" s="225"/>
      <c r="FA269" s="226"/>
      <c r="FB269" s="571"/>
      <c r="FC269" s="227"/>
      <c r="FD269" s="225"/>
      <c r="FE269" s="226"/>
      <c r="FF269" s="571"/>
      <c r="FG269" s="227"/>
      <c r="FH269" s="225"/>
      <c r="FI269" s="226"/>
      <c r="FJ269" s="571"/>
      <c r="FK269" s="227"/>
      <c r="FL269" s="225"/>
      <c r="FM269" s="226"/>
      <c r="FN269" s="571"/>
      <c r="FO269" s="227"/>
      <c r="FP269" s="225"/>
      <c r="FQ269" s="226"/>
      <c r="FR269" s="571"/>
      <c r="FS269" s="227"/>
      <c r="FT269" s="225"/>
      <c r="FU269" s="226"/>
      <c r="FV269" s="571"/>
      <c r="FW269" s="227"/>
      <c r="FX269" s="225"/>
      <c r="FY269" s="226"/>
      <c r="FZ269" s="571"/>
      <c r="GA269" s="227"/>
      <c r="GB269" s="225"/>
      <c r="GC269" s="226"/>
      <c r="GD269" s="571"/>
      <c r="GE269" s="227"/>
      <c r="GF269" s="225"/>
      <c r="GG269" s="226"/>
      <c r="GH269" s="571"/>
      <c r="GI269" s="227"/>
      <c r="GJ269" s="225"/>
      <c r="GK269" s="226"/>
      <c r="GL269" s="571"/>
      <c r="GM269" s="227"/>
      <c r="GN269" s="225"/>
      <c r="GO269" s="226"/>
      <c r="GP269" s="571"/>
      <c r="GQ269" s="227"/>
      <c r="GR269" s="225"/>
      <c r="GS269" s="226"/>
      <c r="GT269" s="571"/>
      <c r="GU269" s="227"/>
      <c r="GV269" s="225"/>
      <c r="GW269" s="226"/>
      <c r="GX269" s="571"/>
      <c r="GY269" s="227"/>
      <c r="GZ269" s="225"/>
      <c r="HA269" s="226"/>
      <c r="HB269" s="571"/>
      <c r="HC269" s="227"/>
      <c r="HD269" s="225"/>
      <c r="HE269" s="226"/>
      <c r="HF269" s="571"/>
      <c r="HG269" s="227"/>
      <c r="HH269" s="225"/>
      <c r="HI269" s="226"/>
      <c r="HJ269" s="571"/>
      <c r="HK269" s="227"/>
      <c r="HL269" s="225" t="s">
        <v>366</v>
      </c>
      <c r="HM269" s="226" t="s">
        <v>1550</v>
      </c>
      <c r="HN269" s="571" t="s">
        <v>616</v>
      </c>
      <c r="HO269" s="227">
        <v>677</v>
      </c>
      <c r="HP269" s="225"/>
      <c r="HQ269" s="226"/>
      <c r="HR269" s="571"/>
      <c r="HS269" s="227"/>
      <c r="HT269" s="225"/>
      <c r="HU269" s="226"/>
      <c r="HV269" s="221"/>
      <c r="HW269" s="227"/>
      <c r="HX269" s="225"/>
      <c r="HY269" s="226"/>
      <c r="HZ269" s="221"/>
      <c r="IA269" s="227"/>
      <c r="IB269" s="225"/>
      <c r="IC269" s="226"/>
      <c r="ID269" s="340"/>
      <c r="IE269" s="227"/>
      <c r="IG269" s="708"/>
      <c r="IH269" s="705"/>
      <c r="II269" s="706"/>
      <c r="IK269" s="574">
        <f t="shared" si="63"/>
        <v>677</v>
      </c>
      <c r="IL269" s="229">
        <f t="shared" si="64"/>
        <v>218</v>
      </c>
      <c r="IM269" s="224" t="str">
        <f t="shared" si="65"/>
        <v>1'50"70</v>
      </c>
      <c r="IN269" s="224" t="str">
        <f t="shared" si="66"/>
        <v>100m BRA</v>
      </c>
    </row>
    <row r="270" spans="1:248" s="229" customFormat="1" ht="15.75" thickBot="1">
      <c r="A270" s="145" t="s">
        <v>116</v>
      </c>
      <c r="B270" s="266" t="s">
        <v>168</v>
      </c>
      <c r="C270" s="133">
        <v>1949</v>
      </c>
      <c r="D270" s="134">
        <f t="shared" si="59"/>
        <v>68</v>
      </c>
      <c r="E270" s="354" t="str">
        <f t="shared" si="60"/>
        <v>M09</v>
      </c>
      <c r="F270" s="225"/>
      <c r="G270" s="226"/>
      <c r="H270" s="571"/>
      <c r="I270" s="227"/>
      <c r="J270" s="225"/>
      <c r="K270" s="226"/>
      <c r="L270" s="571"/>
      <c r="M270" s="227"/>
      <c r="N270" s="225"/>
      <c r="O270" s="226"/>
      <c r="P270" s="571"/>
      <c r="Q270" s="227"/>
      <c r="R270" s="225"/>
      <c r="S270" s="226"/>
      <c r="T270" s="571"/>
      <c r="U270" s="227"/>
      <c r="V270" s="225"/>
      <c r="W270" s="226"/>
      <c r="X270" s="571"/>
      <c r="Y270" s="227"/>
      <c r="Z270" s="225"/>
      <c r="AA270" s="226"/>
      <c r="AB270" s="571"/>
      <c r="AC270" s="227"/>
      <c r="AD270" s="225"/>
      <c r="AE270" s="226"/>
      <c r="AF270" s="571"/>
      <c r="AG270" s="227"/>
      <c r="AH270" s="225"/>
      <c r="AI270" s="226"/>
      <c r="AJ270" s="571"/>
      <c r="AK270" s="227"/>
      <c r="AL270" s="225"/>
      <c r="AM270" s="226"/>
      <c r="AN270" s="571"/>
      <c r="AO270" s="227"/>
      <c r="AP270" s="225"/>
      <c r="AQ270" s="226"/>
      <c r="AR270" s="571"/>
      <c r="AS270" s="227"/>
      <c r="AT270" s="225"/>
      <c r="AU270" s="226"/>
      <c r="AV270" s="571"/>
      <c r="AW270" s="227"/>
      <c r="AX270" s="225"/>
      <c r="AY270" s="226"/>
      <c r="AZ270" s="571"/>
      <c r="BA270" s="227"/>
      <c r="BB270" s="225"/>
      <c r="BC270" s="226"/>
      <c r="BD270" s="571"/>
      <c r="BE270" s="227"/>
      <c r="BF270" s="266">
        <f t="shared" si="68"/>
        <v>69</v>
      </c>
      <c r="BG270" s="354" t="str">
        <f t="shared" si="62"/>
        <v>M09</v>
      </c>
      <c r="BH270" s="225" t="s">
        <v>367</v>
      </c>
      <c r="BI270" s="226" t="s">
        <v>877</v>
      </c>
      <c r="BJ270" s="571" t="s">
        <v>596</v>
      </c>
      <c r="BK270" s="227">
        <v>694</v>
      </c>
      <c r="BL270" s="225"/>
      <c r="BM270" s="226"/>
      <c r="BN270" s="571"/>
      <c r="BO270" s="227"/>
      <c r="BP270" s="225"/>
      <c r="BQ270" s="226"/>
      <c r="BR270" s="571"/>
      <c r="BS270" s="227"/>
      <c r="BT270" s="225"/>
      <c r="BU270" s="226"/>
      <c r="BV270" s="571"/>
      <c r="BW270" s="227"/>
      <c r="BX270" s="225"/>
      <c r="BY270" s="226"/>
      <c r="BZ270" s="571"/>
      <c r="CA270" s="227"/>
      <c r="CB270" s="225"/>
      <c r="CC270" s="226"/>
      <c r="CD270" s="571"/>
      <c r="CE270" s="227"/>
      <c r="CF270" s="225"/>
      <c r="CG270" s="226"/>
      <c r="CH270" s="571"/>
      <c r="CI270" s="227"/>
      <c r="CJ270" s="225"/>
      <c r="CK270" s="226"/>
      <c r="CL270" s="571"/>
      <c r="CM270" s="227"/>
      <c r="CN270" s="225"/>
      <c r="CO270" s="226"/>
      <c r="CP270" s="571"/>
      <c r="CQ270" s="227"/>
      <c r="CR270" s="225"/>
      <c r="CS270" s="226"/>
      <c r="CT270" s="571"/>
      <c r="CU270" s="227"/>
      <c r="CV270" s="225"/>
      <c r="CW270" s="226"/>
      <c r="CX270" s="571"/>
      <c r="CY270" s="227"/>
      <c r="CZ270" s="225"/>
      <c r="DA270" s="226"/>
      <c r="DB270" s="571"/>
      <c r="DC270" s="227"/>
      <c r="DD270" s="225"/>
      <c r="DE270" s="226"/>
      <c r="DF270" s="571"/>
      <c r="DG270" s="227"/>
      <c r="DH270" s="225"/>
      <c r="DI270" s="226"/>
      <c r="DJ270" s="571"/>
      <c r="DK270" s="227"/>
      <c r="DL270" s="225"/>
      <c r="DM270" s="226"/>
      <c r="DN270" s="571"/>
      <c r="DO270" s="227"/>
      <c r="DP270" s="225"/>
      <c r="DQ270" s="226"/>
      <c r="DR270" s="571"/>
      <c r="DS270" s="227"/>
      <c r="DT270" s="225"/>
      <c r="DU270" s="226"/>
      <c r="DV270" s="571"/>
      <c r="DW270" s="227"/>
      <c r="DX270" s="225"/>
      <c r="DY270" s="226"/>
      <c r="DZ270" s="571"/>
      <c r="EA270" s="227"/>
      <c r="EB270" s="225"/>
      <c r="EC270" s="226"/>
      <c r="ED270" s="571"/>
      <c r="EE270" s="227"/>
      <c r="EF270" s="225"/>
      <c r="EG270" s="226"/>
      <c r="EH270" s="571"/>
      <c r="EI270" s="227"/>
      <c r="EJ270" s="225"/>
      <c r="EK270" s="226"/>
      <c r="EL270" s="571"/>
      <c r="EM270" s="227"/>
      <c r="EN270" s="225"/>
      <c r="EO270" s="226"/>
      <c r="EP270" s="571"/>
      <c r="EQ270" s="227"/>
      <c r="ER270" s="225"/>
      <c r="ES270" s="226"/>
      <c r="ET270" s="571"/>
      <c r="EU270" s="227"/>
      <c r="EV270" s="225"/>
      <c r="EW270" s="226"/>
      <c r="EX270" s="571"/>
      <c r="EY270" s="227"/>
      <c r="EZ270" s="225"/>
      <c r="FA270" s="226"/>
      <c r="FB270" s="571"/>
      <c r="FC270" s="227"/>
      <c r="FD270" s="225"/>
      <c r="FE270" s="226"/>
      <c r="FF270" s="571"/>
      <c r="FG270" s="227"/>
      <c r="FH270" s="225"/>
      <c r="FI270" s="226"/>
      <c r="FJ270" s="571"/>
      <c r="FK270" s="227"/>
      <c r="FL270" s="225"/>
      <c r="FM270" s="226"/>
      <c r="FN270" s="571"/>
      <c r="FO270" s="227"/>
      <c r="FP270" s="225"/>
      <c r="FQ270" s="226"/>
      <c r="FR270" s="571"/>
      <c r="FS270" s="227"/>
      <c r="FT270" s="225"/>
      <c r="FU270" s="226"/>
      <c r="FV270" s="571"/>
      <c r="FW270" s="227"/>
      <c r="FX270" s="225"/>
      <c r="FY270" s="226"/>
      <c r="FZ270" s="571"/>
      <c r="GA270" s="227"/>
      <c r="GB270" s="225"/>
      <c r="GC270" s="226"/>
      <c r="GD270" s="571"/>
      <c r="GE270" s="227"/>
      <c r="GF270" s="225"/>
      <c r="GG270" s="226"/>
      <c r="GH270" s="571"/>
      <c r="GI270" s="227"/>
      <c r="GJ270" s="225"/>
      <c r="GK270" s="226"/>
      <c r="GL270" s="571"/>
      <c r="GM270" s="227"/>
      <c r="GN270" s="225"/>
      <c r="GO270" s="226"/>
      <c r="GP270" s="571"/>
      <c r="GQ270" s="227"/>
      <c r="GR270" s="225"/>
      <c r="GS270" s="226"/>
      <c r="GT270" s="571"/>
      <c r="GU270" s="227"/>
      <c r="GV270" s="225"/>
      <c r="GW270" s="226"/>
      <c r="GX270" s="571"/>
      <c r="GY270" s="227"/>
      <c r="GZ270" s="225"/>
      <c r="HA270" s="226"/>
      <c r="HB270" s="571"/>
      <c r="HC270" s="227"/>
      <c r="HD270" s="225"/>
      <c r="HE270" s="226"/>
      <c r="HF270" s="571"/>
      <c r="HG270" s="227"/>
      <c r="HH270" s="225"/>
      <c r="HI270" s="226"/>
      <c r="HJ270" s="571"/>
      <c r="HK270" s="227"/>
      <c r="HL270" s="225"/>
      <c r="HM270" s="226"/>
      <c r="HN270" s="571"/>
      <c r="HO270" s="227"/>
      <c r="HP270" s="225"/>
      <c r="HQ270" s="226"/>
      <c r="HR270" s="571"/>
      <c r="HS270" s="227"/>
      <c r="HT270" s="225"/>
      <c r="HU270" s="226"/>
      <c r="HV270" s="221"/>
      <c r="HW270" s="227"/>
      <c r="HX270" s="225"/>
      <c r="HY270" s="226"/>
      <c r="HZ270" s="221"/>
      <c r="IA270" s="227"/>
      <c r="IB270" s="225"/>
      <c r="IC270" s="226"/>
      <c r="ID270" s="340"/>
      <c r="IE270" s="227"/>
      <c r="IG270" s="708"/>
      <c r="IH270" s="705"/>
      <c r="II270" s="706"/>
      <c r="IK270" s="574">
        <f t="shared" si="63"/>
        <v>694</v>
      </c>
      <c r="IL270" s="229">
        <f t="shared" si="64"/>
        <v>58</v>
      </c>
      <c r="IM270" s="224" t="str">
        <f t="shared" si="65"/>
        <v>3'55"15</v>
      </c>
      <c r="IN270" s="224" t="str">
        <f t="shared" si="66"/>
        <v>200m BRA</v>
      </c>
    </row>
    <row r="271" spans="1:248" s="229" customFormat="1" ht="15.75" thickBot="1">
      <c r="A271" s="146" t="s">
        <v>116</v>
      </c>
      <c r="B271" s="265" t="s">
        <v>168</v>
      </c>
      <c r="C271" s="135">
        <v>1949</v>
      </c>
      <c r="D271" s="136">
        <f t="shared" si="59"/>
        <v>68</v>
      </c>
      <c r="E271" s="353" t="str">
        <f t="shared" si="60"/>
        <v>M09</v>
      </c>
      <c r="F271" s="230"/>
      <c r="G271" s="232"/>
      <c r="H271" s="231"/>
      <c r="I271" s="233"/>
      <c r="J271" s="230"/>
      <c r="K271" s="232"/>
      <c r="L271" s="231"/>
      <c r="M271" s="233"/>
      <c r="N271" s="230"/>
      <c r="O271" s="232"/>
      <c r="P271" s="231"/>
      <c r="Q271" s="233"/>
      <c r="R271" s="230"/>
      <c r="S271" s="232"/>
      <c r="T271" s="231"/>
      <c r="U271" s="233"/>
      <c r="V271" s="230"/>
      <c r="W271" s="232"/>
      <c r="X271" s="231"/>
      <c r="Y271" s="233"/>
      <c r="Z271" s="230"/>
      <c r="AA271" s="232"/>
      <c r="AB271" s="231"/>
      <c r="AC271" s="233"/>
      <c r="AD271" s="230"/>
      <c r="AE271" s="232"/>
      <c r="AF271" s="231"/>
      <c r="AG271" s="233"/>
      <c r="AH271" s="230"/>
      <c r="AI271" s="232"/>
      <c r="AJ271" s="231"/>
      <c r="AK271" s="233"/>
      <c r="AL271" s="230"/>
      <c r="AM271" s="232"/>
      <c r="AN271" s="231"/>
      <c r="AO271" s="233"/>
      <c r="AP271" s="230"/>
      <c r="AQ271" s="232"/>
      <c r="AR271" s="231"/>
      <c r="AS271" s="233"/>
      <c r="AT271" s="230"/>
      <c r="AU271" s="232"/>
      <c r="AV271" s="231"/>
      <c r="AW271" s="233"/>
      <c r="AX271" s="230"/>
      <c r="AY271" s="232"/>
      <c r="AZ271" s="231"/>
      <c r="BA271" s="233"/>
      <c r="BB271" s="230"/>
      <c r="BC271" s="232"/>
      <c r="BD271" s="231"/>
      <c r="BE271" s="233"/>
      <c r="BF271" s="265">
        <f t="shared" si="68"/>
        <v>69</v>
      </c>
      <c r="BG271" s="353" t="str">
        <f t="shared" si="62"/>
        <v>M09</v>
      </c>
      <c r="BH271" s="230"/>
      <c r="BI271" s="232"/>
      <c r="BJ271" s="231"/>
      <c r="BK271" s="233"/>
      <c r="BL271" s="230"/>
      <c r="BM271" s="232"/>
      <c r="BN271" s="231"/>
      <c r="BO271" s="233"/>
      <c r="BP271" s="230"/>
      <c r="BQ271" s="232"/>
      <c r="BR271" s="231"/>
      <c r="BS271" s="233"/>
      <c r="BT271" s="230"/>
      <c r="BU271" s="232"/>
      <c r="BV271" s="231"/>
      <c r="BW271" s="233"/>
      <c r="BX271" s="230"/>
      <c r="BY271" s="232"/>
      <c r="BZ271" s="231"/>
      <c r="CA271" s="233"/>
      <c r="CB271" s="230"/>
      <c r="CC271" s="232"/>
      <c r="CD271" s="231"/>
      <c r="CE271" s="233"/>
      <c r="CF271" s="230"/>
      <c r="CG271" s="232"/>
      <c r="CH271" s="231"/>
      <c r="CI271" s="233"/>
      <c r="CJ271" s="230"/>
      <c r="CK271" s="232"/>
      <c r="CL271" s="231"/>
      <c r="CM271" s="233"/>
      <c r="CN271" s="230"/>
      <c r="CO271" s="232"/>
      <c r="CP271" s="231"/>
      <c r="CQ271" s="233"/>
      <c r="CR271" s="230"/>
      <c r="CS271" s="232"/>
      <c r="CT271" s="231"/>
      <c r="CU271" s="233"/>
      <c r="CV271" s="230"/>
      <c r="CW271" s="232"/>
      <c r="CX271" s="231"/>
      <c r="CY271" s="233"/>
      <c r="CZ271" s="230"/>
      <c r="DA271" s="232"/>
      <c r="DB271" s="231"/>
      <c r="DC271" s="233"/>
      <c r="DD271" s="230"/>
      <c r="DE271" s="232"/>
      <c r="DF271" s="231"/>
      <c r="DG271" s="233"/>
      <c r="DH271" s="230"/>
      <c r="DI271" s="232"/>
      <c r="DJ271" s="231"/>
      <c r="DK271" s="233"/>
      <c r="DL271" s="230"/>
      <c r="DM271" s="232"/>
      <c r="DN271" s="231"/>
      <c r="DO271" s="233"/>
      <c r="DP271" s="230"/>
      <c r="DQ271" s="232"/>
      <c r="DR271" s="231"/>
      <c r="DS271" s="233"/>
      <c r="DT271" s="230"/>
      <c r="DU271" s="232"/>
      <c r="DV271" s="231"/>
      <c r="DW271" s="233"/>
      <c r="DX271" s="230"/>
      <c r="DY271" s="232"/>
      <c r="DZ271" s="231"/>
      <c r="EA271" s="233"/>
      <c r="EB271" s="230"/>
      <c r="EC271" s="232"/>
      <c r="ED271" s="231"/>
      <c r="EE271" s="233"/>
      <c r="EF271" s="230"/>
      <c r="EG271" s="232"/>
      <c r="EH271" s="231"/>
      <c r="EI271" s="233"/>
      <c r="EJ271" s="230"/>
      <c r="EK271" s="232"/>
      <c r="EL271" s="231"/>
      <c r="EM271" s="233"/>
      <c r="EN271" s="230"/>
      <c r="EO271" s="232"/>
      <c r="EP271" s="231"/>
      <c r="EQ271" s="233"/>
      <c r="ER271" s="230"/>
      <c r="ES271" s="232"/>
      <c r="ET271" s="231"/>
      <c r="EU271" s="233"/>
      <c r="EV271" s="230"/>
      <c r="EW271" s="232"/>
      <c r="EX271" s="231"/>
      <c r="EY271" s="233"/>
      <c r="EZ271" s="230"/>
      <c r="FA271" s="232"/>
      <c r="FB271" s="231"/>
      <c r="FC271" s="233"/>
      <c r="FD271" s="230"/>
      <c r="FE271" s="232"/>
      <c r="FF271" s="231"/>
      <c r="FG271" s="233"/>
      <c r="FH271" s="230"/>
      <c r="FI271" s="232"/>
      <c r="FJ271" s="231"/>
      <c r="FK271" s="233"/>
      <c r="FL271" s="230"/>
      <c r="FM271" s="232"/>
      <c r="FN271" s="231"/>
      <c r="FO271" s="233"/>
      <c r="FP271" s="230"/>
      <c r="FQ271" s="232"/>
      <c r="FR271" s="231"/>
      <c r="FS271" s="233"/>
      <c r="FT271" s="230"/>
      <c r="FU271" s="232"/>
      <c r="FV271" s="231"/>
      <c r="FW271" s="233"/>
      <c r="FX271" s="230"/>
      <c r="FY271" s="232"/>
      <c r="FZ271" s="231"/>
      <c r="GA271" s="233"/>
      <c r="GB271" s="230"/>
      <c r="GC271" s="232"/>
      <c r="GD271" s="231"/>
      <c r="GE271" s="233"/>
      <c r="GF271" s="230"/>
      <c r="GG271" s="232"/>
      <c r="GH271" s="231"/>
      <c r="GI271" s="233"/>
      <c r="GJ271" s="230"/>
      <c r="GK271" s="232"/>
      <c r="GL271" s="231"/>
      <c r="GM271" s="233"/>
      <c r="GN271" s="230"/>
      <c r="GO271" s="232"/>
      <c r="GP271" s="231"/>
      <c r="GQ271" s="233"/>
      <c r="GR271" s="230"/>
      <c r="GS271" s="232"/>
      <c r="GT271" s="231"/>
      <c r="GU271" s="233"/>
      <c r="GV271" s="230"/>
      <c r="GW271" s="232"/>
      <c r="GX271" s="231"/>
      <c r="GY271" s="233"/>
      <c r="GZ271" s="230"/>
      <c r="HA271" s="232"/>
      <c r="HB271" s="231"/>
      <c r="HC271" s="233"/>
      <c r="HD271" s="230"/>
      <c r="HE271" s="232"/>
      <c r="HF271" s="231"/>
      <c r="HG271" s="233"/>
      <c r="HH271" s="230"/>
      <c r="HI271" s="232"/>
      <c r="HJ271" s="231"/>
      <c r="HK271" s="233"/>
      <c r="HL271" s="230"/>
      <c r="HM271" s="232"/>
      <c r="HN271" s="231"/>
      <c r="HO271" s="233"/>
      <c r="HP271" s="230"/>
      <c r="HQ271" s="232"/>
      <c r="HR271" s="231"/>
      <c r="HS271" s="233"/>
      <c r="HT271" s="230"/>
      <c r="HU271" s="232"/>
      <c r="HV271" s="231"/>
      <c r="HW271" s="233"/>
      <c r="HX271" s="230"/>
      <c r="HY271" s="232"/>
      <c r="HZ271" s="231"/>
      <c r="IA271" s="233"/>
      <c r="IB271" s="230"/>
      <c r="IC271" s="232"/>
      <c r="ID271" s="231"/>
      <c r="IE271" s="233"/>
      <c r="IG271" s="708"/>
      <c r="IH271" s="705"/>
      <c r="II271" s="706"/>
      <c r="IK271" s="574" t="str">
        <f t="shared" si="63"/>
        <v/>
      </c>
      <c r="IL271" s="229" t="str">
        <f t="shared" si="64"/>
        <v/>
      </c>
      <c r="IM271" s="224" t="str">
        <f t="shared" si="65"/>
        <v/>
      </c>
      <c r="IN271" s="224" t="str">
        <f t="shared" si="66"/>
        <v/>
      </c>
    </row>
    <row r="272" spans="1:248" s="229" customFormat="1" ht="15.75" thickBot="1">
      <c r="A272" s="148" t="s">
        <v>1268</v>
      </c>
      <c r="B272" s="240" t="s">
        <v>168</v>
      </c>
      <c r="C272" s="235">
        <v>1963</v>
      </c>
      <c r="D272" s="236">
        <f t="shared" si="59"/>
        <v>54</v>
      </c>
      <c r="E272" s="352" t="str">
        <f t="shared" si="60"/>
        <v>M06</v>
      </c>
      <c r="F272" s="237"/>
      <c r="G272" s="238"/>
      <c r="H272" s="236"/>
      <c r="I272" s="239"/>
      <c r="J272" s="237"/>
      <c r="K272" s="238"/>
      <c r="L272" s="236"/>
      <c r="M272" s="239"/>
      <c r="N272" s="237"/>
      <c r="O272" s="238"/>
      <c r="P272" s="236"/>
      <c r="Q272" s="239"/>
      <c r="R272" s="237"/>
      <c r="S272" s="238"/>
      <c r="T272" s="236"/>
      <c r="U272" s="239"/>
      <c r="V272" s="237"/>
      <c r="W272" s="238"/>
      <c r="X272" s="236"/>
      <c r="Y272" s="239"/>
      <c r="Z272" s="237"/>
      <c r="AA272" s="238"/>
      <c r="AB272" s="236"/>
      <c r="AC272" s="239"/>
      <c r="AD272" s="237"/>
      <c r="AE272" s="238"/>
      <c r="AF272" s="236"/>
      <c r="AG272" s="239"/>
      <c r="AH272" s="237"/>
      <c r="AI272" s="238"/>
      <c r="AJ272" s="236"/>
      <c r="AK272" s="239"/>
      <c r="AL272" s="237"/>
      <c r="AM272" s="238"/>
      <c r="AN272" s="236"/>
      <c r="AO272" s="239"/>
      <c r="AP272" s="237"/>
      <c r="AQ272" s="238"/>
      <c r="AR272" s="236"/>
      <c r="AS272" s="239"/>
      <c r="AT272" s="237"/>
      <c r="AU272" s="238"/>
      <c r="AV272" s="236"/>
      <c r="AW272" s="239"/>
      <c r="AX272" s="237"/>
      <c r="AY272" s="238"/>
      <c r="AZ272" s="236"/>
      <c r="BA272" s="239"/>
      <c r="BB272" s="237"/>
      <c r="BC272" s="238"/>
      <c r="BD272" s="236"/>
      <c r="BE272" s="239"/>
      <c r="BF272" s="240">
        <f t="shared" si="68"/>
        <v>55</v>
      </c>
      <c r="BG272" s="352" t="str">
        <f t="shared" si="62"/>
        <v>M07</v>
      </c>
      <c r="BH272" s="237"/>
      <c r="BI272" s="238"/>
      <c r="BJ272" s="236"/>
      <c r="BK272" s="239"/>
      <c r="BL272" s="237"/>
      <c r="BM272" s="238"/>
      <c r="BN272" s="236"/>
      <c r="BO272" s="239"/>
      <c r="BP272" s="237"/>
      <c r="BQ272" s="238"/>
      <c r="BR272" s="236"/>
      <c r="BS272" s="239"/>
      <c r="BT272" s="237"/>
      <c r="BU272" s="238"/>
      <c r="BV272" s="236"/>
      <c r="BW272" s="239"/>
      <c r="BX272" s="237"/>
      <c r="BY272" s="238"/>
      <c r="BZ272" s="236"/>
      <c r="CA272" s="239"/>
      <c r="CB272" s="237"/>
      <c r="CC272" s="238"/>
      <c r="CD272" s="236"/>
      <c r="CE272" s="239"/>
      <c r="CF272" s="237"/>
      <c r="CG272" s="238"/>
      <c r="CH272" s="236"/>
      <c r="CI272" s="239"/>
      <c r="CJ272" s="237"/>
      <c r="CK272" s="238"/>
      <c r="CL272" s="236"/>
      <c r="CM272" s="239"/>
      <c r="CN272" s="237"/>
      <c r="CO272" s="238"/>
      <c r="CP272" s="236"/>
      <c r="CQ272" s="239"/>
      <c r="CR272" s="237"/>
      <c r="CS272" s="238"/>
      <c r="CT272" s="236"/>
      <c r="CU272" s="239"/>
      <c r="CV272" s="237"/>
      <c r="CW272" s="238"/>
      <c r="CX272" s="236"/>
      <c r="CY272" s="239"/>
      <c r="CZ272" s="237"/>
      <c r="DA272" s="238"/>
      <c r="DB272" s="236"/>
      <c r="DC272" s="239"/>
      <c r="DD272" s="237"/>
      <c r="DE272" s="238"/>
      <c r="DF272" s="236"/>
      <c r="DG272" s="239"/>
      <c r="DH272" s="237"/>
      <c r="DI272" s="238"/>
      <c r="DJ272" s="236"/>
      <c r="DK272" s="239"/>
      <c r="DL272" s="237"/>
      <c r="DM272" s="238"/>
      <c r="DN272" s="236"/>
      <c r="DO272" s="239"/>
      <c r="DP272" s="237"/>
      <c r="DQ272" s="238"/>
      <c r="DR272" s="236"/>
      <c r="DS272" s="239"/>
      <c r="DT272" s="237"/>
      <c r="DU272" s="238"/>
      <c r="DV272" s="236"/>
      <c r="DW272" s="239"/>
      <c r="DX272" s="237"/>
      <c r="DY272" s="238"/>
      <c r="DZ272" s="236"/>
      <c r="EA272" s="239"/>
      <c r="EB272" s="237"/>
      <c r="EC272" s="238"/>
      <c r="ED272" s="236"/>
      <c r="EE272" s="239"/>
      <c r="EF272" s="237"/>
      <c r="EG272" s="238"/>
      <c r="EH272" s="236"/>
      <c r="EI272" s="239"/>
      <c r="EJ272" s="237"/>
      <c r="EK272" s="238"/>
      <c r="EL272" s="236"/>
      <c r="EM272" s="239"/>
      <c r="EN272" s="237"/>
      <c r="EO272" s="238"/>
      <c r="EP272" s="236"/>
      <c r="EQ272" s="239"/>
      <c r="ER272" s="237"/>
      <c r="ES272" s="238"/>
      <c r="ET272" s="236"/>
      <c r="EU272" s="239"/>
      <c r="EV272" s="237"/>
      <c r="EW272" s="238"/>
      <c r="EX272" s="236"/>
      <c r="EY272" s="239"/>
      <c r="EZ272" s="237"/>
      <c r="FA272" s="238"/>
      <c r="FB272" s="236"/>
      <c r="FC272" s="239"/>
      <c r="FD272" s="237"/>
      <c r="FE272" s="238"/>
      <c r="FF272" s="236"/>
      <c r="FG272" s="239"/>
      <c r="FH272" s="237" t="s">
        <v>362</v>
      </c>
      <c r="FI272" s="238" t="s">
        <v>1269</v>
      </c>
      <c r="FJ272" s="236" t="s">
        <v>570</v>
      </c>
      <c r="FK272" s="239">
        <v>829</v>
      </c>
      <c r="FL272" s="237"/>
      <c r="FM272" s="238"/>
      <c r="FN272" s="236"/>
      <c r="FO272" s="239"/>
      <c r="FP272" s="237"/>
      <c r="FQ272" s="238"/>
      <c r="FR272" s="236"/>
      <c r="FS272" s="239"/>
      <c r="FT272" s="237"/>
      <c r="FU272" s="238"/>
      <c r="FV272" s="236"/>
      <c r="FW272" s="239"/>
      <c r="FX272" s="237"/>
      <c r="FY272" s="238"/>
      <c r="FZ272" s="236"/>
      <c r="GA272" s="239"/>
      <c r="GB272" s="237"/>
      <c r="GC272" s="238"/>
      <c r="GD272" s="236"/>
      <c r="GE272" s="239"/>
      <c r="GF272" s="237" t="s">
        <v>362</v>
      </c>
      <c r="GG272" s="238" t="s">
        <v>1316</v>
      </c>
      <c r="GH272" s="236" t="s">
        <v>570</v>
      </c>
      <c r="GI272" s="239">
        <v>880</v>
      </c>
      <c r="GJ272" s="237"/>
      <c r="GK272" s="238"/>
      <c r="GL272" s="236"/>
      <c r="GM272" s="239"/>
      <c r="GN272" s="237"/>
      <c r="GO272" s="238"/>
      <c r="GP272" s="236"/>
      <c r="GQ272" s="239"/>
      <c r="GR272" s="237"/>
      <c r="GS272" s="238"/>
      <c r="GT272" s="236"/>
      <c r="GU272" s="239"/>
      <c r="GV272" s="237"/>
      <c r="GW272" s="238"/>
      <c r="GX272" s="236"/>
      <c r="GY272" s="239"/>
      <c r="GZ272" s="237"/>
      <c r="HA272" s="238"/>
      <c r="HB272" s="236"/>
      <c r="HC272" s="239"/>
      <c r="HD272" s="237"/>
      <c r="HE272" s="238"/>
      <c r="HF272" s="236"/>
      <c r="HG272" s="239"/>
      <c r="HH272" s="237"/>
      <c r="HI272" s="238"/>
      <c r="HJ272" s="236"/>
      <c r="HK272" s="239"/>
      <c r="HL272" s="237"/>
      <c r="HM272" s="238"/>
      <c r="HN272" s="236"/>
      <c r="HO272" s="239"/>
      <c r="HP272" s="237"/>
      <c r="HQ272" s="238"/>
      <c r="HR272" s="236"/>
      <c r="HS272" s="239"/>
      <c r="HT272" s="237"/>
      <c r="HU272" s="238"/>
      <c r="HV272" s="236"/>
      <c r="HW272" s="239"/>
      <c r="HX272" s="237"/>
      <c r="HY272" s="238"/>
      <c r="HZ272" s="236"/>
      <c r="IA272" s="239"/>
      <c r="IB272" s="237"/>
      <c r="IC272" s="238"/>
      <c r="ID272" s="236"/>
      <c r="IE272" s="239"/>
      <c r="IG272" s="708" t="str">
        <f>IF(ISERROR(VLOOKUP(MAX(IK272:IK273),IK272:IN273,4,FALSE)),"",VLOOKUP(MAX(IK272:IK273),IK272:IN273,4,FALSE))</f>
        <v>50m DOS</v>
      </c>
      <c r="IH272" s="705" t="str">
        <f>IF(ISERROR(VLOOKUP(MAX(IK272:IK273),IK272:IN273,3,FALSE)),"",VLOOKUP(MAX(IK272:IK273),IK272:IN273,3,FALSE))</f>
        <v>37"21</v>
      </c>
      <c r="II272" s="706">
        <f>IF(MAX(IK272:IK273)=0,"",MAX(IK272:IK273))</f>
        <v>891</v>
      </c>
      <c r="IK272" s="574">
        <f t="shared" si="63"/>
        <v>880</v>
      </c>
      <c r="IL272" s="229">
        <f t="shared" si="64"/>
        <v>186</v>
      </c>
      <c r="IM272" s="224" t="str">
        <f t="shared" si="65"/>
        <v>31"62</v>
      </c>
      <c r="IN272" s="224" t="str">
        <f t="shared" si="66"/>
        <v>50m NL</v>
      </c>
    </row>
    <row r="273" spans="1:248" s="229" customFormat="1" ht="15.75" thickBot="1">
      <c r="A273" s="146" t="s">
        <v>1268</v>
      </c>
      <c r="B273" s="265" t="s">
        <v>168</v>
      </c>
      <c r="C273" s="135">
        <v>1963</v>
      </c>
      <c r="D273" s="136">
        <f t="shared" si="59"/>
        <v>54</v>
      </c>
      <c r="E273" s="353" t="str">
        <f t="shared" si="60"/>
        <v>M06</v>
      </c>
      <c r="F273" s="225"/>
      <c r="G273" s="226"/>
      <c r="H273" s="571"/>
      <c r="I273" s="227"/>
      <c r="J273" s="225"/>
      <c r="K273" s="226"/>
      <c r="L273" s="571"/>
      <c r="M273" s="227"/>
      <c r="N273" s="225"/>
      <c r="O273" s="226"/>
      <c r="P273" s="571"/>
      <c r="Q273" s="227"/>
      <c r="R273" s="225"/>
      <c r="S273" s="226"/>
      <c r="T273" s="571"/>
      <c r="U273" s="227"/>
      <c r="V273" s="225"/>
      <c r="W273" s="226"/>
      <c r="X273" s="571"/>
      <c r="Y273" s="227"/>
      <c r="Z273" s="225"/>
      <c r="AA273" s="226"/>
      <c r="AB273" s="571"/>
      <c r="AC273" s="227"/>
      <c r="AD273" s="225"/>
      <c r="AE273" s="226"/>
      <c r="AF273" s="571"/>
      <c r="AG273" s="227"/>
      <c r="AH273" s="225"/>
      <c r="AI273" s="226"/>
      <c r="AJ273" s="571"/>
      <c r="AK273" s="227"/>
      <c r="AL273" s="225"/>
      <c r="AM273" s="226"/>
      <c r="AN273" s="571"/>
      <c r="AO273" s="227"/>
      <c r="AP273" s="225"/>
      <c r="AQ273" s="226"/>
      <c r="AR273" s="571"/>
      <c r="AS273" s="227"/>
      <c r="AT273" s="225"/>
      <c r="AU273" s="226"/>
      <c r="AV273" s="571"/>
      <c r="AW273" s="227"/>
      <c r="AX273" s="225"/>
      <c r="AY273" s="226"/>
      <c r="AZ273" s="571"/>
      <c r="BA273" s="227"/>
      <c r="BB273" s="225"/>
      <c r="BC273" s="226"/>
      <c r="BD273" s="571"/>
      <c r="BE273" s="227"/>
      <c r="BF273" s="265">
        <f t="shared" si="68"/>
        <v>55</v>
      </c>
      <c r="BG273" s="353" t="str">
        <f t="shared" si="62"/>
        <v>M07</v>
      </c>
      <c r="BH273" s="225"/>
      <c r="BI273" s="226"/>
      <c r="BJ273" s="571"/>
      <c r="BK273" s="227"/>
      <c r="BL273" s="225"/>
      <c r="BM273" s="226"/>
      <c r="BN273" s="571"/>
      <c r="BO273" s="227"/>
      <c r="BP273" s="225"/>
      <c r="BQ273" s="226"/>
      <c r="BR273" s="571"/>
      <c r="BS273" s="227"/>
      <c r="BT273" s="225"/>
      <c r="BU273" s="226"/>
      <c r="BV273" s="571"/>
      <c r="BW273" s="227"/>
      <c r="BX273" s="225"/>
      <c r="BY273" s="226"/>
      <c r="BZ273" s="571"/>
      <c r="CA273" s="227"/>
      <c r="CB273" s="225"/>
      <c r="CC273" s="226"/>
      <c r="CD273" s="571"/>
      <c r="CE273" s="227"/>
      <c r="CF273" s="225"/>
      <c r="CG273" s="226"/>
      <c r="CH273" s="571"/>
      <c r="CI273" s="227"/>
      <c r="CJ273" s="225"/>
      <c r="CK273" s="226"/>
      <c r="CL273" s="571"/>
      <c r="CM273" s="227"/>
      <c r="CN273" s="225"/>
      <c r="CO273" s="226"/>
      <c r="CP273" s="571"/>
      <c r="CQ273" s="227"/>
      <c r="CR273" s="225"/>
      <c r="CS273" s="226"/>
      <c r="CT273" s="571"/>
      <c r="CU273" s="227"/>
      <c r="CV273" s="225"/>
      <c r="CW273" s="226"/>
      <c r="CX273" s="571"/>
      <c r="CY273" s="227"/>
      <c r="CZ273" s="225"/>
      <c r="DA273" s="226"/>
      <c r="DB273" s="571"/>
      <c r="DC273" s="227"/>
      <c r="DD273" s="225"/>
      <c r="DE273" s="226"/>
      <c r="DF273" s="571"/>
      <c r="DG273" s="227"/>
      <c r="DH273" s="225"/>
      <c r="DI273" s="226"/>
      <c r="DJ273" s="571"/>
      <c r="DK273" s="227"/>
      <c r="DL273" s="225"/>
      <c r="DM273" s="226"/>
      <c r="DN273" s="571"/>
      <c r="DO273" s="227"/>
      <c r="DP273" s="225"/>
      <c r="DQ273" s="226"/>
      <c r="DR273" s="571"/>
      <c r="DS273" s="227"/>
      <c r="DT273" s="225"/>
      <c r="DU273" s="226"/>
      <c r="DV273" s="571"/>
      <c r="DW273" s="227"/>
      <c r="DX273" s="225"/>
      <c r="DY273" s="226"/>
      <c r="DZ273" s="571"/>
      <c r="EA273" s="227"/>
      <c r="EB273" s="225"/>
      <c r="EC273" s="226"/>
      <c r="ED273" s="571"/>
      <c r="EE273" s="227"/>
      <c r="EF273" s="225"/>
      <c r="EG273" s="226"/>
      <c r="EH273" s="571"/>
      <c r="EI273" s="227"/>
      <c r="EJ273" s="225"/>
      <c r="EK273" s="226"/>
      <c r="EL273" s="571"/>
      <c r="EM273" s="227"/>
      <c r="EN273" s="225"/>
      <c r="EO273" s="226"/>
      <c r="EP273" s="571"/>
      <c r="EQ273" s="227"/>
      <c r="ER273" s="225"/>
      <c r="ES273" s="226"/>
      <c r="ET273" s="571"/>
      <c r="EU273" s="227"/>
      <c r="EV273" s="225"/>
      <c r="EW273" s="226"/>
      <c r="EX273" s="571"/>
      <c r="EY273" s="227"/>
      <c r="EZ273" s="225"/>
      <c r="FA273" s="226"/>
      <c r="FB273" s="571"/>
      <c r="FC273" s="227"/>
      <c r="FD273" s="225"/>
      <c r="FE273" s="226"/>
      <c r="FF273" s="571"/>
      <c r="FG273" s="227"/>
      <c r="FH273" s="225" t="s">
        <v>82</v>
      </c>
      <c r="FI273" s="226" t="s">
        <v>1270</v>
      </c>
      <c r="FJ273" s="571" t="s">
        <v>570</v>
      </c>
      <c r="FK273" s="227">
        <v>891</v>
      </c>
      <c r="FL273" s="225"/>
      <c r="FM273" s="226"/>
      <c r="FN273" s="571"/>
      <c r="FO273" s="227"/>
      <c r="FP273" s="225"/>
      <c r="FQ273" s="226"/>
      <c r="FR273" s="571"/>
      <c r="FS273" s="227"/>
      <c r="FT273" s="225"/>
      <c r="FU273" s="226"/>
      <c r="FV273" s="571"/>
      <c r="FW273" s="227"/>
      <c r="FX273" s="225"/>
      <c r="FY273" s="226"/>
      <c r="FZ273" s="571"/>
      <c r="GA273" s="227"/>
      <c r="GB273" s="225"/>
      <c r="GC273" s="226"/>
      <c r="GD273" s="571"/>
      <c r="GE273" s="227"/>
      <c r="GF273" s="225" t="s">
        <v>82</v>
      </c>
      <c r="GG273" s="226" t="s">
        <v>1317</v>
      </c>
      <c r="GH273" s="571" t="s">
        <v>570</v>
      </c>
      <c r="GI273" s="227">
        <v>803</v>
      </c>
      <c r="GJ273" s="225"/>
      <c r="GK273" s="226"/>
      <c r="GL273" s="571"/>
      <c r="GM273" s="227"/>
      <c r="GN273" s="225"/>
      <c r="GO273" s="226"/>
      <c r="GP273" s="571"/>
      <c r="GQ273" s="227"/>
      <c r="GR273" s="225"/>
      <c r="GS273" s="226"/>
      <c r="GT273" s="571"/>
      <c r="GU273" s="227"/>
      <c r="GV273" s="225"/>
      <c r="GW273" s="226"/>
      <c r="GX273" s="571"/>
      <c r="GY273" s="227"/>
      <c r="GZ273" s="225"/>
      <c r="HA273" s="226"/>
      <c r="HB273" s="571"/>
      <c r="HC273" s="227"/>
      <c r="HD273" s="225"/>
      <c r="HE273" s="226"/>
      <c r="HF273" s="571"/>
      <c r="HG273" s="227"/>
      <c r="HH273" s="225"/>
      <c r="HI273" s="226"/>
      <c r="HJ273" s="571"/>
      <c r="HK273" s="227"/>
      <c r="HL273" s="225"/>
      <c r="HM273" s="226"/>
      <c r="HN273" s="571"/>
      <c r="HO273" s="227"/>
      <c r="HP273" s="225"/>
      <c r="HQ273" s="226"/>
      <c r="HR273" s="571"/>
      <c r="HS273" s="227"/>
      <c r="HT273" s="225"/>
      <c r="HU273" s="226"/>
      <c r="HV273" s="221"/>
      <c r="HW273" s="227"/>
      <c r="HX273" s="225"/>
      <c r="HY273" s="226"/>
      <c r="HZ273" s="221"/>
      <c r="IA273" s="227"/>
      <c r="IB273" s="225"/>
      <c r="IC273" s="226"/>
      <c r="ID273" s="221"/>
      <c r="IE273" s="227"/>
      <c r="IG273" s="708"/>
      <c r="IH273" s="705"/>
      <c r="II273" s="706"/>
      <c r="IK273" s="574">
        <f t="shared" si="63"/>
        <v>891</v>
      </c>
      <c r="IL273" s="229">
        <f t="shared" si="64"/>
        <v>162</v>
      </c>
      <c r="IM273" s="224" t="str">
        <f t="shared" si="65"/>
        <v>37"21</v>
      </c>
      <c r="IN273" s="224" t="str">
        <f t="shared" si="66"/>
        <v>50m DOS</v>
      </c>
    </row>
    <row r="274" spans="1:248" s="141" customFormat="1" ht="15.75" thickBot="1">
      <c r="A274" s="149" t="s">
        <v>314</v>
      </c>
      <c r="B274" s="218" t="s">
        <v>168</v>
      </c>
      <c r="C274" s="152">
        <v>1964</v>
      </c>
      <c r="D274" s="236">
        <f t="shared" ref="D274:D320" si="69">2017-C274</f>
        <v>53</v>
      </c>
      <c r="E274" s="352" t="str">
        <f t="shared" ref="E274:E314" si="70">VLOOKUP(INDEX(CAT,MATCH(D274,CAT)+1)-1,categorie,2,TRUE)</f>
        <v>M06</v>
      </c>
      <c r="F274" s="153"/>
      <c r="G274" s="154"/>
      <c r="H274" s="150"/>
      <c r="I274" s="155"/>
      <c r="J274" s="153"/>
      <c r="K274" s="154"/>
      <c r="L274" s="150"/>
      <c r="M274" s="155"/>
      <c r="N274" s="153"/>
      <c r="O274" s="154"/>
      <c r="P274" s="150"/>
      <c r="Q274" s="155"/>
      <c r="R274" s="153"/>
      <c r="S274" s="154"/>
      <c r="T274" s="150"/>
      <c r="U274" s="155"/>
      <c r="V274" s="153"/>
      <c r="W274" s="154"/>
      <c r="X274" s="150"/>
      <c r="Y274" s="155"/>
      <c r="Z274" s="153"/>
      <c r="AA274" s="154"/>
      <c r="AB274" s="150"/>
      <c r="AC274" s="155"/>
      <c r="AD274" s="153" t="s">
        <v>369</v>
      </c>
      <c r="AE274" s="154" t="s">
        <v>731</v>
      </c>
      <c r="AF274" s="150" t="s">
        <v>447</v>
      </c>
      <c r="AG274" s="155">
        <v>637</v>
      </c>
      <c r="AH274" s="153"/>
      <c r="AI274" s="154"/>
      <c r="AJ274" s="150"/>
      <c r="AK274" s="155"/>
      <c r="AL274" s="153"/>
      <c r="AM274" s="154"/>
      <c r="AN274" s="150"/>
      <c r="AO274" s="155"/>
      <c r="AP274" s="153"/>
      <c r="AQ274" s="154"/>
      <c r="AR274" s="150"/>
      <c r="AS274" s="155"/>
      <c r="AT274" s="153"/>
      <c r="AU274" s="154"/>
      <c r="AV274" s="150"/>
      <c r="AW274" s="155"/>
      <c r="AX274" s="153"/>
      <c r="AY274" s="154"/>
      <c r="AZ274" s="150"/>
      <c r="BA274" s="155"/>
      <c r="BB274" s="153"/>
      <c r="BC274" s="154"/>
      <c r="BD274" s="150"/>
      <c r="BE274" s="155"/>
      <c r="BF274" s="240">
        <f t="shared" ref="BF274:BF291" si="71">2018-C274</f>
        <v>54</v>
      </c>
      <c r="BG274" s="352" t="str">
        <f t="shared" ref="BG274:BG314" si="72">VLOOKUP(INDEX(CAT,MATCH(BF274,CAT)+1)-1,categorie,2,TRUE)</f>
        <v>M06</v>
      </c>
      <c r="BH274" s="153" t="s">
        <v>362</v>
      </c>
      <c r="BI274" s="154" t="s">
        <v>878</v>
      </c>
      <c r="BJ274" s="150" t="s">
        <v>596</v>
      </c>
      <c r="BK274" s="155">
        <v>831</v>
      </c>
      <c r="BL274" s="153"/>
      <c r="BM274" s="154"/>
      <c r="BN274" s="150"/>
      <c r="BO274" s="155"/>
      <c r="BP274" s="153"/>
      <c r="BQ274" s="154"/>
      <c r="BR274" s="150"/>
      <c r="BS274" s="155"/>
      <c r="BT274" s="153"/>
      <c r="BU274" s="154"/>
      <c r="BV274" s="150"/>
      <c r="BW274" s="155"/>
      <c r="BX274" s="153"/>
      <c r="BY274" s="154"/>
      <c r="BZ274" s="150"/>
      <c r="CA274" s="155"/>
      <c r="CB274" s="153"/>
      <c r="CC274" s="154"/>
      <c r="CD274" s="150"/>
      <c r="CE274" s="155"/>
      <c r="CF274" s="153"/>
      <c r="CG274" s="154"/>
      <c r="CH274" s="150"/>
      <c r="CI274" s="155"/>
      <c r="CJ274" s="153"/>
      <c r="CK274" s="154"/>
      <c r="CL274" s="150"/>
      <c r="CM274" s="155"/>
      <c r="CN274" s="153"/>
      <c r="CO274" s="154"/>
      <c r="CP274" s="150"/>
      <c r="CQ274" s="155"/>
      <c r="CR274" s="153"/>
      <c r="CS274" s="154"/>
      <c r="CT274" s="150"/>
      <c r="CU274" s="155"/>
      <c r="CV274" s="153"/>
      <c r="CW274" s="154"/>
      <c r="CX274" s="150"/>
      <c r="CY274" s="155"/>
      <c r="CZ274" s="153"/>
      <c r="DA274" s="154"/>
      <c r="DB274" s="150"/>
      <c r="DC274" s="155"/>
      <c r="DD274" s="153"/>
      <c r="DE274" s="154"/>
      <c r="DF274" s="150"/>
      <c r="DG274" s="155"/>
      <c r="DH274" s="153"/>
      <c r="DI274" s="154"/>
      <c r="DJ274" s="150"/>
      <c r="DK274" s="155"/>
      <c r="DL274" s="153"/>
      <c r="DM274" s="154"/>
      <c r="DN274" s="150"/>
      <c r="DO274" s="155"/>
      <c r="DP274" s="153"/>
      <c r="DQ274" s="154"/>
      <c r="DR274" s="150"/>
      <c r="DS274" s="155"/>
      <c r="DT274" s="153"/>
      <c r="DU274" s="154"/>
      <c r="DV274" s="150"/>
      <c r="DW274" s="155"/>
      <c r="DX274" s="153"/>
      <c r="DY274" s="154"/>
      <c r="DZ274" s="150"/>
      <c r="EA274" s="155"/>
      <c r="EB274" s="153"/>
      <c r="EC274" s="154"/>
      <c r="ED274" s="150"/>
      <c r="EE274" s="155"/>
      <c r="EF274" s="153"/>
      <c r="EG274" s="154"/>
      <c r="EH274" s="150"/>
      <c r="EI274" s="155"/>
      <c r="EJ274" s="153"/>
      <c r="EK274" s="154"/>
      <c r="EL274" s="150"/>
      <c r="EM274" s="155"/>
      <c r="EN274" s="153"/>
      <c r="EO274" s="154"/>
      <c r="EP274" s="150"/>
      <c r="EQ274" s="155"/>
      <c r="ER274" s="153"/>
      <c r="ES274" s="154"/>
      <c r="ET274" s="150"/>
      <c r="EU274" s="155"/>
      <c r="EV274" s="153"/>
      <c r="EW274" s="154"/>
      <c r="EX274" s="150"/>
      <c r="EY274" s="155"/>
      <c r="EZ274" s="153"/>
      <c r="FA274" s="154"/>
      <c r="FB274" s="150"/>
      <c r="FC274" s="155"/>
      <c r="FD274" s="153"/>
      <c r="FE274" s="154"/>
      <c r="FF274" s="150"/>
      <c r="FG274" s="155"/>
      <c r="FH274" s="153"/>
      <c r="FI274" s="154"/>
      <c r="FJ274" s="150"/>
      <c r="FK274" s="155"/>
      <c r="FL274" s="153"/>
      <c r="FM274" s="154"/>
      <c r="FN274" s="150"/>
      <c r="FO274" s="155"/>
      <c r="FP274" s="153"/>
      <c r="FQ274" s="154"/>
      <c r="FR274" s="150"/>
      <c r="FS274" s="155"/>
      <c r="FT274" s="153"/>
      <c r="FU274" s="154"/>
      <c r="FV274" s="150"/>
      <c r="FW274" s="155"/>
      <c r="FX274" s="153"/>
      <c r="FY274" s="154"/>
      <c r="FZ274" s="150"/>
      <c r="GA274" s="155"/>
      <c r="GB274" s="153"/>
      <c r="GC274" s="154"/>
      <c r="GD274" s="150"/>
      <c r="GE274" s="155"/>
      <c r="GF274" s="153"/>
      <c r="GG274" s="154"/>
      <c r="GH274" s="150"/>
      <c r="GI274" s="155"/>
      <c r="GJ274" s="153"/>
      <c r="GK274" s="154"/>
      <c r="GL274" s="150"/>
      <c r="GM274" s="155"/>
      <c r="GN274" s="153"/>
      <c r="GO274" s="154"/>
      <c r="GP274" s="150"/>
      <c r="GQ274" s="155"/>
      <c r="GR274" s="153"/>
      <c r="GS274" s="154"/>
      <c r="GT274" s="150"/>
      <c r="GU274" s="155"/>
      <c r="GV274" s="153"/>
      <c r="GW274" s="154"/>
      <c r="GX274" s="150"/>
      <c r="GY274" s="155"/>
      <c r="GZ274" s="153"/>
      <c r="HA274" s="154"/>
      <c r="HB274" s="150"/>
      <c r="HC274" s="155"/>
      <c r="HD274" s="153"/>
      <c r="HE274" s="154"/>
      <c r="HF274" s="150"/>
      <c r="HG274" s="155"/>
      <c r="HH274" s="153"/>
      <c r="HI274" s="154"/>
      <c r="HJ274" s="150"/>
      <c r="HK274" s="155"/>
      <c r="HL274" s="153" t="s">
        <v>362</v>
      </c>
      <c r="HM274" s="154" t="s">
        <v>1551</v>
      </c>
      <c r="HN274" s="150" t="s">
        <v>626</v>
      </c>
      <c r="HO274" s="155">
        <v>821</v>
      </c>
      <c r="HP274" s="153"/>
      <c r="HQ274" s="154"/>
      <c r="HR274" s="150"/>
      <c r="HS274" s="155"/>
      <c r="HT274" s="153"/>
      <c r="HU274" s="154"/>
      <c r="HV274" s="150"/>
      <c r="HW274" s="155"/>
      <c r="HX274" s="153"/>
      <c r="HY274" s="154"/>
      <c r="HZ274" s="150"/>
      <c r="IA274" s="155"/>
      <c r="IB274" s="153"/>
      <c r="IC274" s="154"/>
      <c r="ID274" s="150"/>
      <c r="IE274" s="155"/>
      <c r="IG274" s="708" t="str">
        <f>IF(ISERROR(VLOOKUP(MAX(IK274:IK278),IK274:IN278,4,FALSE)),"",VLOOKUP(MAX(IK274:IK278),IK274:IN278,4,FALSE))</f>
        <v>50m NL</v>
      </c>
      <c r="IH274" s="705" t="str">
        <f>IF(ISERROR(VLOOKUP(MAX(IK274:IK278),IK274:IN278,3,FALSE)),"",VLOOKUP(MAX(IK274:IK278),IK274:IN278,3,FALSE))</f>
        <v>31"47</v>
      </c>
      <c r="II274" s="706">
        <f>IF(MAX(IK274:IK278)=0,"",MAX(IK274:IK278))</f>
        <v>831</v>
      </c>
      <c r="IK274" s="574">
        <f t="shared" ref="IK274:IK308" si="73">IF(MAX(I274,M274,Q274,U274,Y274,AC274,AG274,AK274,AO274,AS274,AW274,BA274,BE274,BK274,BO274,BS274,BW274,CA274,CE274,CI274,CM274,CQ274,CU274,CY274,DC274,DG274,DK274,DO274,DS274,DW274,EA274,EE274,EI274,EM274,EQ274,EU274,EY274,FC274,FG274,FK274,FO274,FS274,FW274,GA274,GE274,GI274,GM274,GQ274,GU274,GY274,HC274,HG274,HK274,HO274,HS274,HW274,IA274,IE274)=0,"",MAX(I274,M274,Q274,U274,Y274,AC274,AG274,AK274,AO274,AS274,AW274,BA274,BE274,BK274,BO274,BS274,BW274,CA274,CE274,CI274,CM274,CQ274,CU274,CY274,DC274,DG274,DK274,DO274,DS274,DW274,EA274,EE274,EI274,EM274,EQ274,EU274,EY274,FC274,FG274,FK274,FO274,FS274,FW274,GA274,GE274,GI274,GM274,GQ274,GU274,GY274,HC274,HG274,HK274,HO274,HS274,HW274,IA274,IE274))</f>
        <v>831</v>
      </c>
      <c r="IL274" s="229">
        <f t="shared" ref="IL274:IL316" si="74">IF(ISERROR(MATCH(IK274,F274:IE274,0)),"",MATCH(IK274,F274:IE274,0))</f>
        <v>58</v>
      </c>
      <c r="IM274" s="224" t="str">
        <f t="shared" ref="IM274:IM316" si="75">IF(ISERROR(INDEX(F274:IE274,1,IL274-2)),"",INDEX(F274:IE274,1,IL274-2))</f>
        <v>31"47</v>
      </c>
      <c r="IN274" s="224" t="str">
        <f t="shared" ref="IN274:IN316" si="76">IF(ISERROR(INDEX(F274:IE274,1,IL274-3)),"",INDEX(F274:IE274,1,IL274-3))</f>
        <v>50m NL</v>
      </c>
    </row>
    <row r="275" spans="1:248" s="141" customFormat="1" ht="15.75" thickBot="1">
      <c r="A275" s="145" t="s">
        <v>314</v>
      </c>
      <c r="B275" s="266" t="s">
        <v>168</v>
      </c>
      <c r="C275" s="133">
        <v>1964</v>
      </c>
      <c r="D275" s="134">
        <f t="shared" si="69"/>
        <v>53</v>
      </c>
      <c r="E275" s="354" t="str">
        <f t="shared" si="70"/>
        <v>M06</v>
      </c>
      <c r="F275" s="138"/>
      <c r="G275" s="139"/>
      <c r="H275" s="137"/>
      <c r="I275" s="140"/>
      <c r="J275" s="138"/>
      <c r="K275" s="139"/>
      <c r="L275" s="137"/>
      <c r="M275" s="140"/>
      <c r="N275" s="138"/>
      <c r="O275" s="139"/>
      <c r="P275" s="137"/>
      <c r="Q275" s="140"/>
      <c r="R275" s="138"/>
      <c r="S275" s="139"/>
      <c r="T275" s="137"/>
      <c r="U275" s="140"/>
      <c r="V275" s="138"/>
      <c r="W275" s="139"/>
      <c r="X275" s="137"/>
      <c r="Y275" s="140"/>
      <c r="Z275" s="138"/>
      <c r="AA275" s="139"/>
      <c r="AB275" s="137"/>
      <c r="AC275" s="140"/>
      <c r="AD275" s="138" t="s">
        <v>670</v>
      </c>
      <c r="AE275" s="139" t="s">
        <v>732</v>
      </c>
      <c r="AF275" s="137" t="s">
        <v>361</v>
      </c>
      <c r="AG275" s="140">
        <v>783</v>
      </c>
      <c r="AH275" s="138"/>
      <c r="AI275" s="139"/>
      <c r="AJ275" s="137"/>
      <c r="AK275" s="140"/>
      <c r="AL275" s="138"/>
      <c r="AM275" s="139"/>
      <c r="AN275" s="137"/>
      <c r="AO275" s="140"/>
      <c r="AP275" s="138"/>
      <c r="AQ275" s="139"/>
      <c r="AR275" s="137"/>
      <c r="AS275" s="140"/>
      <c r="AT275" s="138"/>
      <c r="AU275" s="139"/>
      <c r="AV275" s="137"/>
      <c r="AW275" s="140"/>
      <c r="AX275" s="138"/>
      <c r="AY275" s="139"/>
      <c r="AZ275" s="137"/>
      <c r="BA275" s="140"/>
      <c r="BB275" s="138"/>
      <c r="BC275" s="139"/>
      <c r="BD275" s="137"/>
      <c r="BE275" s="140"/>
      <c r="BF275" s="266">
        <f t="shared" si="71"/>
        <v>54</v>
      </c>
      <c r="BG275" s="354" t="str">
        <f t="shared" si="72"/>
        <v>M06</v>
      </c>
      <c r="BH275" s="138" t="s">
        <v>363</v>
      </c>
      <c r="BI275" s="139" t="s">
        <v>879</v>
      </c>
      <c r="BJ275" s="137" t="s">
        <v>570</v>
      </c>
      <c r="BK275" s="140">
        <v>708</v>
      </c>
      <c r="BL275" s="138"/>
      <c r="BM275" s="139"/>
      <c r="BN275" s="137"/>
      <c r="BO275" s="140"/>
      <c r="BP275" s="138"/>
      <c r="BQ275" s="139"/>
      <c r="BR275" s="137"/>
      <c r="BS275" s="140"/>
      <c r="BT275" s="138"/>
      <c r="BU275" s="139"/>
      <c r="BV275" s="137"/>
      <c r="BW275" s="140"/>
      <c r="BX275" s="138"/>
      <c r="BY275" s="139"/>
      <c r="BZ275" s="137"/>
      <c r="CA275" s="140"/>
      <c r="CB275" s="138"/>
      <c r="CC275" s="139"/>
      <c r="CD275" s="137"/>
      <c r="CE275" s="140"/>
      <c r="CF275" s="138"/>
      <c r="CG275" s="139"/>
      <c r="CH275" s="137"/>
      <c r="CI275" s="140"/>
      <c r="CJ275" s="138"/>
      <c r="CK275" s="139"/>
      <c r="CL275" s="137"/>
      <c r="CM275" s="140"/>
      <c r="CN275" s="138"/>
      <c r="CO275" s="139"/>
      <c r="CP275" s="137"/>
      <c r="CQ275" s="140"/>
      <c r="CR275" s="138"/>
      <c r="CS275" s="139"/>
      <c r="CT275" s="137"/>
      <c r="CU275" s="140"/>
      <c r="CV275" s="138"/>
      <c r="CW275" s="139"/>
      <c r="CX275" s="137"/>
      <c r="CY275" s="140"/>
      <c r="CZ275" s="138"/>
      <c r="DA275" s="139"/>
      <c r="DB275" s="137"/>
      <c r="DC275" s="140"/>
      <c r="DD275" s="138"/>
      <c r="DE275" s="139"/>
      <c r="DF275" s="137"/>
      <c r="DG275" s="140"/>
      <c r="DH275" s="138"/>
      <c r="DI275" s="139"/>
      <c r="DJ275" s="137"/>
      <c r="DK275" s="140"/>
      <c r="DL275" s="138"/>
      <c r="DM275" s="139"/>
      <c r="DN275" s="137"/>
      <c r="DO275" s="140"/>
      <c r="DP275" s="138"/>
      <c r="DQ275" s="139"/>
      <c r="DR275" s="137"/>
      <c r="DS275" s="140"/>
      <c r="DT275" s="138"/>
      <c r="DU275" s="139"/>
      <c r="DV275" s="137"/>
      <c r="DW275" s="140"/>
      <c r="DX275" s="138"/>
      <c r="DY275" s="139"/>
      <c r="DZ275" s="137"/>
      <c r="EA275" s="140"/>
      <c r="EB275" s="138"/>
      <c r="EC275" s="139"/>
      <c r="ED275" s="137"/>
      <c r="EE275" s="140"/>
      <c r="EF275" s="138"/>
      <c r="EG275" s="139"/>
      <c r="EH275" s="137"/>
      <c r="EI275" s="140"/>
      <c r="EJ275" s="138"/>
      <c r="EK275" s="139"/>
      <c r="EL275" s="137"/>
      <c r="EM275" s="140"/>
      <c r="EN275" s="138"/>
      <c r="EO275" s="139"/>
      <c r="EP275" s="137"/>
      <c r="EQ275" s="140"/>
      <c r="ER275" s="138"/>
      <c r="ES275" s="139"/>
      <c r="ET275" s="137"/>
      <c r="EU275" s="140"/>
      <c r="EV275" s="138"/>
      <c r="EW275" s="139"/>
      <c r="EX275" s="137"/>
      <c r="EY275" s="140"/>
      <c r="EZ275" s="138"/>
      <c r="FA275" s="139"/>
      <c r="FB275" s="137"/>
      <c r="FC275" s="140"/>
      <c r="FD275" s="138"/>
      <c r="FE275" s="139"/>
      <c r="FF275" s="137"/>
      <c r="FG275" s="140"/>
      <c r="FH275" s="138"/>
      <c r="FI275" s="139"/>
      <c r="FJ275" s="137"/>
      <c r="FK275" s="140"/>
      <c r="FL275" s="138"/>
      <c r="FM275" s="139"/>
      <c r="FN275" s="137"/>
      <c r="FO275" s="140"/>
      <c r="FP275" s="138"/>
      <c r="FQ275" s="139"/>
      <c r="FR275" s="137"/>
      <c r="FS275" s="140"/>
      <c r="FT275" s="138"/>
      <c r="FU275" s="139"/>
      <c r="FV275" s="137"/>
      <c r="FW275" s="140"/>
      <c r="FX275" s="138"/>
      <c r="FY275" s="139"/>
      <c r="FZ275" s="137"/>
      <c r="GA275" s="140"/>
      <c r="GB275" s="138"/>
      <c r="GC275" s="139"/>
      <c r="GD275" s="137"/>
      <c r="GE275" s="140"/>
      <c r="GF275" s="138"/>
      <c r="GG275" s="139"/>
      <c r="GH275" s="137"/>
      <c r="GI275" s="140"/>
      <c r="GJ275" s="138"/>
      <c r="GK275" s="139"/>
      <c r="GL275" s="137"/>
      <c r="GM275" s="140"/>
      <c r="GN275" s="138"/>
      <c r="GO275" s="139"/>
      <c r="GP275" s="137"/>
      <c r="GQ275" s="140"/>
      <c r="GR275" s="138"/>
      <c r="GS275" s="139"/>
      <c r="GT275" s="137"/>
      <c r="GU275" s="140"/>
      <c r="GV275" s="138"/>
      <c r="GW275" s="139"/>
      <c r="GX275" s="137"/>
      <c r="GY275" s="140"/>
      <c r="GZ275" s="138"/>
      <c r="HA275" s="139"/>
      <c r="HB275" s="137"/>
      <c r="HC275" s="140"/>
      <c r="HD275" s="138"/>
      <c r="HE275" s="139"/>
      <c r="HF275" s="137"/>
      <c r="HG275" s="140"/>
      <c r="HH275" s="138"/>
      <c r="HI275" s="139"/>
      <c r="HJ275" s="137"/>
      <c r="HK275" s="140"/>
      <c r="HL275" s="138" t="s">
        <v>363</v>
      </c>
      <c r="HM275" s="139" t="s">
        <v>1014</v>
      </c>
      <c r="HN275" s="137" t="s">
        <v>626</v>
      </c>
      <c r="HO275" s="140">
        <v>701</v>
      </c>
      <c r="HP275" s="138"/>
      <c r="HQ275" s="139"/>
      <c r="HR275" s="137"/>
      <c r="HS275" s="140"/>
      <c r="HT275" s="138"/>
      <c r="HU275" s="139"/>
      <c r="HV275" s="137"/>
      <c r="HW275" s="140"/>
      <c r="HX275" s="138"/>
      <c r="HY275" s="139"/>
      <c r="HZ275" s="137"/>
      <c r="IA275" s="140"/>
      <c r="IB275" s="138"/>
      <c r="IC275" s="139"/>
      <c r="ID275" s="137"/>
      <c r="IE275" s="140"/>
      <c r="IG275" s="708"/>
      <c r="IH275" s="705"/>
      <c r="II275" s="706"/>
      <c r="IK275" s="574">
        <f t="shared" si="73"/>
        <v>783</v>
      </c>
      <c r="IL275" s="229">
        <f t="shared" si="74"/>
        <v>28</v>
      </c>
      <c r="IM275" s="224" t="str">
        <f t="shared" si="75"/>
        <v>32"35</v>
      </c>
      <c r="IN275" s="224" t="str">
        <f t="shared" si="76"/>
        <v>10x50m NL R</v>
      </c>
    </row>
    <row r="276" spans="1:248" s="141" customFormat="1" ht="15.75" thickBot="1">
      <c r="A276" s="145" t="s">
        <v>314</v>
      </c>
      <c r="B276" s="266" t="s">
        <v>168</v>
      </c>
      <c r="C276" s="133">
        <v>1964</v>
      </c>
      <c r="D276" s="134">
        <f t="shared" si="69"/>
        <v>53</v>
      </c>
      <c r="E276" s="354" t="str">
        <f t="shared" si="70"/>
        <v>M06</v>
      </c>
      <c r="F276" s="138"/>
      <c r="G276" s="139"/>
      <c r="H276" s="137"/>
      <c r="I276" s="140"/>
      <c r="J276" s="138"/>
      <c r="K276" s="139"/>
      <c r="L276" s="137"/>
      <c r="M276" s="140"/>
      <c r="N276" s="138"/>
      <c r="O276" s="139"/>
      <c r="P276" s="137"/>
      <c r="Q276" s="140"/>
      <c r="R276" s="138"/>
      <c r="S276" s="139"/>
      <c r="T276" s="137"/>
      <c r="U276" s="140"/>
      <c r="V276" s="138"/>
      <c r="W276" s="139"/>
      <c r="X276" s="137"/>
      <c r="Y276" s="140"/>
      <c r="Z276" s="138"/>
      <c r="AA276" s="139"/>
      <c r="AB276" s="137"/>
      <c r="AC276" s="140"/>
      <c r="AD276" s="138"/>
      <c r="AE276" s="139"/>
      <c r="AF276" s="137"/>
      <c r="AG276" s="140"/>
      <c r="AH276" s="138"/>
      <c r="AI276" s="139"/>
      <c r="AJ276" s="137"/>
      <c r="AK276" s="140"/>
      <c r="AL276" s="138"/>
      <c r="AM276" s="139"/>
      <c r="AN276" s="137"/>
      <c r="AO276" s="140"/>
      <c r="AP276" s="138"/>
      <c r="AQ276" s="139"/>
      <c r="AR276" s="137"/>
      <c r="AS276" s="140"/>
      <c r="AT276" s="138"/>
      <c r="AU276" s="139"/>
      <c r="AV276" s="137"/>
      <c r="AW276" s="140"/>
      <c r="AX276" s="138"/>
      <c r="AY276" s="139"/>
      <c r="AZ276" s="137"/>
      <c r="BA276" s="140"/>
      <c r="BB276" s="138"/>
      <c r="BC276" s="139"/>
      <c r="BD276" s="137"/>
      <c r="BE276" s="140"/>
      <c r="BF276" s="266">
        <f t="shared" si="71"/>
        <v>54</v>
      </c>
      <c r="BG276" s="354" t="str">
        <f t="shared" si="72"/>
        <v>M06</v>
      </c>
      <c r="BH276" s="138" t="s">
        <v>364</v>
      </c>
      <c r="BI276" s="139" t="s">
        <v>880</v>
      </c>
      <c r="BJ276" s="137" t="s">
        <v>570</v>
      </c>
      <c r="BK276" s="140">
        <v>570</v>
      </c>
      <c r="BL276" s="138"/>
      <c r="BM276" s="139"/>
      <c r="BN276" s="137"/>
      <c r="BO276" s="140"/>
      <c r="BP276" s="138"/>
      <c r="BQ276" s="139"/>
      <c r="BR276" s="137"/>
      <c r="BS276" s="140"/>
      <c r="BT276" s="138"/>
      <c r="BU276" s="139"/>
      <c r="BV276" s="137"/>
      <c r="BW276" s="140"/>
      <c r="BX276" s="138"/>
      <c r="BY276" s="139"/>
      <c r="BZ276" s="137"/>
      <c r="CA276" s="140"/>
      <c r="CB276" s="138"/>
      <c r="CC276" s="139"/>
      <c r="CD276" s="137"/>
      <c r="CE276" s="140"/>
      <c r="CF276" s="138"/>
      <c r="CG276" s="139"/>
      <c r="CH276" s="137"/>
      <c r="CI276" s="140"/>
      <c r="CJ276" s="138"/>
      <c r="CK276" s="139"/>
      <c r="CL276" s="137"/>
      <c r="CM276" s="140"/>
      <c r="CN276" s="138"/>
      <c r="CO276" s="139"/>
      <c r="CP276" s="137"/>
      <c r="CQ276" s="140"/>
      <c r="CR276" s="138"/>
      <c r="CS276" s="139"/>
      <c r="CT276" s="137"/>
      <c r="CU276" s="140"/>
      <c r="CV276" s="138"/>
      <c r="CW276" s="139"/>
      <c r="CX276" s="137"/>
      <c r="CY276" s="140"/>
      <c r="CZ276" s="138"/>
      <c r="DA276" s="139"/>
      <c r="DB276" s="137"/>
      <c r="DC276" s="140"/>
      <c r="DD276" s="138"/>
      <c r="DE276" s="139"/>
      <c r="DF276" s="137"/>
      <c r="DG276" s="140"/>
      <c r="DH276" s="138"/>
      <c r="DI276" s="139"/>
      <c r="DJ276" s="137"/>
      <c r="DK276" s="140"/>
      <c r="DL276" s="138"/>
      <c r="DM276" s="139"/>
      <c r="DN276" s="137"/>
      <c r="DO276" s="140"/>
      <c r="DP276" s="138"/>
      <c r="DQ276" s="139"/>
      <c r="DR276" s="137"/>
      <c r="DS276" s="140"/>
      <c r="DT276" s="138"/>
      <c r="DU276" s="139"/>
      <c r="DV276" s="137"/>
      <c r="DW276" s="140"/>
      <c r="DX276" s="138"/>
      <c r="DY276" s="139"/>
      <c r="DZ276" s="137"/>
      <c r="EA276" s="140"/>
      <c r="EB276" s="138"/>
      <c r="EC276" s="139"/>
      <c r="ED276" s="137"/>
      <c r="EE276" s="140"/>
      <c r="EF276" s="138"/>
      <c r="EG276" s="139"/>
      <c r="EH276" s="137"/>
      <c r="EI276" s="140"/>
      <c r="EJ276" s="138"/>
      <c r="EK276" s="139"/>
      <c r="EL276" s="137"/>
      <c r="EM276" s="140"/>
      <c r="EN276" s="138"/>
      <c r="EO276" s="139"/>
      <c r="EP276" s="137"/>
      <c r="EQ276" s="140"/>
      <c r="ER276" s="138"/>
      <c r="ES276" s="139"/>
      <c r="ET276" s="137"/>
      <c r="EU276" s="140"/>
      <c r="EV276" s="138"/>
      <c r="EW276" s="139"/>
      <c r="EX276" s="137"/>
      <c r="EY276" s="140"/>
      <c r="EZ276" s="138"/>
      <c r="FA276" s="139"/>
      <c r="FB276" s="137"/>
      <c r="FC276" s="140"/>
      <c r="FD276" s="138"/>
      <c r="FE276" s="139"/>
      <c r="FF276" s="137"/>
      <c r="FG276" s="140"/>
      <c r="FH276" s="138"/>
      <c r="FI276" s="139"/>
      <c r="FJ276" s="137"/>
      <c r="FK276" s="140"/>
      <c r="FL276" s="138"/>
      <c r="FM276" s="139"/>
      <c r="FN276" s="137"/>
      <c r="FO276" s="140"/>
      <c r="FP276" s="138"/>
      <c r="FQ276" s="139"/>
      <c r="FR276" s="137"/>
      <c r="FS276" s="140"/>
      <c r="FT276" s="138"/>
      <c r="FU276" s="139"/>
      <c r="FV276" s="137"/>
      <c r="FW276" s="140"/>
      <c r="FX276" s="138"/>
      <c r="FY276" s="139"/>
      <c r="FZ276" s="137"/>
      <c r="GA276" s="140"/>
      <c r="GB276" s="138"/>
      <c r="GC276" s="139"/>
      <c r="GD276" s="137"/>
      <c r="GE276" s="140"/>
      <c r="GF276" s="138"/>
      <c r="GG276" s="139"/>
      <c r="GH276" s="137"/>
      <c r="GI276" s="140"/>
      <c r="GJ276" s="138"/>
      <c r="GK276" s="139"/>
      <c r="GL276" s="137"/>
      <c r="GM276" s="140"/>
      <c r="GN276" s="138"/>
      <c r="GO276" s="139"/>
      <c r="GP276" s="137"/>
      <c r="GQ276" s="140"/>
      <c r="GR276" s="138"/>
      <c r="GS276" s="139"/>
      <c r="GT276" s="137"/>
      <c r="GU276" s="140"/>
      <c r="GV276" s="138"/>
      <c r="GW276" s="139"/>
      <c r="GX276" s="137"/>
      <c r="GY276" s="140"/>
      <c r="GZ276" s="138"/>
      <c r="HA276" s="139"/>
      <c r="HB276" s="137"/>
      <c r="HC276" s="140"/>
      <c r="HD276" s="138"/>
      <c r="HE276" s="139"/>
      <c r="HF276" s="137"/>
      <c r="HG276" s="140"/>
      <c r="HH276" s="138"/>
      <c r="HI276" s="139"/>
      <c r="HJ276" s="137"/>
      <c r="HK276" s="140"/>
      <c r="HL276" s="138" t="s">
        <v>369</v>
      </c>
      <c r="HM276" s="139" t="s">
        <v>1552</v>
      </c>
      <c r="HN276" s="137" t="s">
        <v>621</v>
      </c>
      <c r="HO276" s="140">
        <v>604</v>
      </c>
      <c r="HP276" s="138"/>
      <c r="HQ276" s="139"/>
      <c r="HR276" s="137"/>
      <c r="HS276" s="140"/>
      <c r="HT276" s="138"/>
      <c r="HU276" s="139"/>
      <c r="HV276" s="137"/>
      <c r="HW276" s="140"/>
      <c r="HX276" s="138"/>
      <c r="HY276" s="139"/>
      <c r="HZ276" s="137"/>
      <c r="IA276" s="140"/>
      <c r="IB276" s="138"/>
      <c r="IC276" s="139"/>
      <c r="ID276" s="137"/>
      <c r="IE276" s="140"/>
      <c r="IG276" s="708"/>
      <c r="IH276" s="705"/>
      <c r="II276" s="706"/>
      <c r="IK276" s="574">
        <f t="shared" si="73"/>
        <v>604</v>
      </c>
      <c r="IL276" s="229">
        <f t="shared" si="74"/>
        <v>218</v>
      </c>
      <c r="IM276" s="224" t="str">
        <f t="shared" si="75"/>
        <v>38"05</v>
      </c>
      <c r="IN276" s="224" t="str">
        <f t="shared" si="76"/>
        <v>50m PAP</v>
      </c>
    </row>
    <row r="277" spans="1:248" s="141" customFormat="1" ht="15.75" thickBot="1">
      <c r="A277" s="145" t="s">
        <v>314</v>
      </c>
      <c r="B277" s="266" t="s">
        <v>168</v>
      </c>
      <c r="C277" s="133">
        <v>1964</v>
      </c>
      <c r="D277" s="134">
        <f t="shared" si="69"/>
        <v>53</v>
      </c>
      <c r="E277" s="354" t="str">
        <f t="shared" si="70"/>
        <v>M06</v>
      </c>
      <c r="F277" s="138"/>
      <c r="G277" s="139"/>
      <c r="H277" s="137"/>
      <c r="I277" s="140"/>
      <c r="J277" s="138"/>
      <c r="K277" s="139"/>
      <c r="L277" s="137"/>
      <c r="M277" s="140"/>
      <c r="N277" s="138"/>
      <c r="O277" s="139"/>
      <c r="P277" s="137"/>
      <c r="Q277" s="140"/>
      <c r="R277" s="138"/>
      <c r="S277" s="139"/>
      <c r="T277" s="137"/>
      <c r="U277" s="140"/>
      <c r="V277" s="138"/>
      <c r="W277" s="139"/>
      <c r="X277" s="137"/>
      <c r="Y277" s="140"/>
      <c r="Z277" s="138"/>
      <c r="AA277" s="139"/>
      <c r="AB277" s="137"/>
      <c r="AC277" s="140"/>
      <c r="AD277" s="138"/>
      <c r="AE277" s="139"/>
      <c r="AF277" s="137"/>
      <c r="AG277" s="140"/>
      <c r="AH277" s="138"/>
      <c r="AI277" s="139"/>
      <c r="AJ277" s="137"/>
      <c r="AK277" s="140"/>
      <c r="AL277" s="138"/>
      <c r="AM277" s="139"/>
      <c r="AN277" s="137"/>
      <c r="AO277" s="140"/>
      <c r="AP277" s="138"/>
      <c r="AQ277" s="139"/>
      <c r="AR277" s="137"/>
      <c r="AS277" s="140"/>
      <c r="AT277" s="138"/>
      <c r="AU277" s="139"/>
      <c r="AV277" s="137"/>
      <c r="AW277" s="140"/>
      <c r="AX277" s="138"/>
      <c r="AY277" s="139"/>
      <c r="AZ277" s="137"/>
      <c r="BA277" s="140"/>
      <c r="BB277" s="138"/>
      <c r="BC277" s="139"/>
      <c r="BD277" s="137"/>
      <c r="BE277" s="140"/>
      <c r="BF277" s="266">
        <f t="shared" si="71"/>
        <v>54</v>
      </c>
      <c r="BG277" s="354" t="str">
        <f t="shared" si="72"/>
        <v>M06</v>
      </c>
      <c r="BH277" s="138" t="s">
        <v>371</v>
      </c>
      <c r="BI277" s="139" t="s">
        <v>881</v>
      </c>
      <c r="BJ277" s="137" t="s">
        <v>447</v>
      </c>
      <c r="BK277" s="140">
        <v>580</v>
      </c>
      <c r="BL277" s="138"/>
      <c r="BM277" s="139"/>
      <c r="BN277" s="137"/>
      <c r="BO277" s="140"/>
      <c r="BP277" s="138"/>
      <c r="BQ277" s="139"/>
      <c r="BR277" s="137"/>
      <c r="BS277" s="140"/>
      <c r="BT277" s="138"/>
      <c r="BU277" s="139"/>
      <c r="BV277" s="137"/>
      <c r="BW277" s="140"/>
      <c r="BX277" s="138"/>
      <c r="BY277" s="139"/>
      <c r="BZ277" s="137"/>
      <c r="CA277" s="140"/>
      <c r="CB277" s="138"/>
      <c r="CC277" s="139"/>
      <c r="CD277" s="137"/>
      <c r="CE277" s="140"/>
      <c r="CF277" s="138"/>
      <c r="CG277" s="139"/>
      <c r="CH277" s="137"/>
      <c r="CI277" s="140"/>
      <c r="CJ277" s="138"/>
      <c r="CK277" s="139"/>
      <c r="CL277" s="137"/>
      <c r="CM277" s="140"/>
      <c r="CN277" s="138"/>
      <c r="CO277" s="139"/>
      <c r="CP277" s="137"/>
      <c r="CQ277" s="140"/>
      <c r="CR277" s="138"/>
      <c r="CS277" s="139"/>
      <c r="CT277" s="137"/>
      <c r="CU277" s="140"/>
      <c r="CV277" s="138"/>
      <c r="CW277" s="139"/>
      <c r="CX277" s="137"/>
      <c r="CY277" s="140"/>
      <c r="CZ277" s="138"/>
      <c r="DA277" s="139"/>
      <c r="DB277" s="137"/>
      <c r="DC277" s="140"/>
      <c r="DD277" s="138"/>
      <c r="DE277" s="139"/>
      <c r="DF277" s="137"/>
      <c r="DG277" s="140"/>
      <c r="DH277" s="138"/>
      <c r="DI277" s="139"/>
      <c r="DJ277" s="137"/>
      <c r="DK277" s="140"/>
      <c r="DL277" s="138"/>
      <c r="DM277" s="139"/>
      <c r="DN277" s="137"/>
      <c r="DO277" s="140"/>
      <c r="DP277" s="138"/>
      <c r="DQ277" s="139"/>
      <c r="DR277" s="137"/>
      <c r="DS277" s="140"/>
      <c r="DT277" s="138"/>
      <c r="DU277" s="139"/>
      <c r="DV277" s="137"/>
      <c r="DW277" s="140"/>
      <c r="DX277" s="138"/>
      <c r="DY277" s="139"/>
      <c r="DZ277" s="137"/>
      <c r="EA277" s="140"/>
      <c r="EB277" s="138"/>
      <c r="EC277" s="139"/>
      <c r="ED277" s="137"/>
      <c r="EE277" s="140"/>
      <c r="EF277" s="138"/>
      <c r="EG277" s="139"/>
      <c r="EH277" s="137"/>
      <c r="EI277" s="140"/>
      <c r="EJ277" s="138"/>
      <c r="EK277" s="139"/>
      <c r="EL277" s="137"/>
      <c r="EM277" s="140"/>
      <c r="EN277" s="138"/>
      <c r="EO277" s="139"/>
      <c r="EP277" s="137"/>
      <c r="EQ277" s="140"/>
      <c r="ER277" s="138"/>
      <c r="ES277" s="139"/>
      <c r="ET277" s="137"/>
      <c r="EU277" s="140"/>
      <c r="EV277" s="138"/>
      <c r="EW277" s="139"/>
      <c r="EX277" s="137"/>
      <c r="EY277" s="140"/>
      <c r="EZ277" s="138"/>
      <c r="FA277" s="139"/>
      <c r="FB277" s="137"/>
      <c r="FC277" s="140"/>
      <c r="FD277" s="138"/>
      <c r="FE277" s="139"/>
      <c r="FF277" s="137"/>
      <c r="FG277" s="140"/>
      <c r="FH277" s="138"/>
      <c r="FI277" s="139"/>
      <c r="FJ277" s="137"/>
      <c r="FK277" s="140"/>
      <c r="FL277" s="138"/>
      <c r="FM277" s="139"/>
      <c r="FN277" s="137"/>
      <c r="FO277" s="140"/>
      <c r="FP277" s="138"/>
      <c r="FQ277" s="139"/>
      <c r="FR277" s="137"/>
      <c r="FS277" s="140"/>
      <c r="FT277" s="138"/>
      <c r="FU277" s="139"/>
      <c r="FV277" s="137"/>
      <c r="FW277" s="140"/>
      <c r="FX277" s="138"/>
      <c r="FY277" s="139"/>
      <c r="FZ277" s="137"/>
      <c r="GA277" s="140"/>
      <c r="GB277" s="138"/>
      <c r="GC277" s="139"/>
      <c r="GD277" s="137"/>
      <c r="GE277" s="140"/>
      <c r="GF277" s="138"/>
      <c r="GG277" s="139"/>
      <c r="GH277" s="137"/>
      <c r="GI277" s="140"/>
      <c r="GJ277" s="138"/>
      <c r="GK277" s="139"/>
      <c r="GL277" s="137"/>
      <c r="GM277" s="140"/>
      <c r="GN277" s="138"/>
      <c r="GO277" s="139"/>
      <c r="GP277" s="137"/>
      <c r="GQ277" s="140"/>
      <c r="GR277" s="138"/>
      <c r="GS277" s="139"/>
      <c r="GT277" s="137"/>
      <c r="GU277" s="140"/>
      <c r="GV277" s="138"/>
      <c r="GW277" s="139"/>
      <c r="GX277" s="137"/>
      <c r="GY277" s="140"/>
      <c r="GZ277" s="138"/>
      <c r="HA277" s="139"/>
      <c r="HB277" s="137"/>
      <c r="HC277" s="140"/>
      <c r="HD277" s="138"/>
      <c r="HE277" s="139"/>
      <c r="HF277" s="137"/>
      <c r="HG277" s="140"/>
      <c r="HH277" s="138"/>
      <c r="HI277" s="139"/>
      <c r="HJ277" s="137"/>
      <c r="HK277" s="140"/>
      <c r="HL277" s="138"/>
      <c r="HM277" s="139"/>
      <c r="HN277" s="137"/>
      <c r="HO277" s="140"/>
      <c r="HP277" s="138"/>
      <c r="HQ277" s="139"/>
      <c r="HR277" s="137"/>
      <c r="HS277" s="140"/>
      <c r="HT277" s="138"/>
      <c r="HU277" s="139"/>
      <c r="HV277" s="137"/>
      <c r="HW277" s="140"/>
      <c r="HX277" s="138"/>
      <c r="HY277" s="139"/>
      <c r="HZ277" s="137"/>
      <c r="IA277" s="140"/>
      <c r="IB277" s="138"/>
      <c r="IC277" s="139"/>
      <c r="ID277" s="137"/>
      <c r="IE277" s="140"/>
      <c r="IG277" s="708"/>
      <c r="IH277" s="705"/>
      <c r="II277" s="706"/>
      <c r="IK277" s="574">
        <f t="shared" si="73"/>
        <v>580</v>
      </c>
      <c r="IL277" s="229">
        <f t="shared" si="74"/>
        <v>58</v>
      </c>
      <c r="IM277" s="224" t="str">
        <f t="shared" si="75"/>
        <v>1'31"34</v>
      </c>
      <c r="IN277" s="224" t="str">
        <f t="shared" si="76"/>
        <v>100m 4N</v>
      </c>
    </row>
    <row r="278" spans="1:248" s="141" customFormat="1" ht="15.75" thickBot="1">
      <c r="A278" s="146" t="s">
        <v>314</v>
      </c>
      <c r="B278" s="265" t="s">
        <v>168</v>
      </c>
      <c r="C278" s="135">
        <v>1964</v>
      </c>
      <c r="D278" s="136">
        <f t="shared" si="69"/>
        <v>53</v>
      </c>
      <c r="E278" s="353" t="str">
        <f t="shared" si="70"/>
        <v>M06</v>
      </c>
      <c r="F278" s="176"/>
      <c r="G278" s="178"/>
      <c r="H278" s="177"/>
      <c r="I278" s="179"/>
      <c r="J278" s="176"/>
      <c r="K278" s="178"/>
      <c r="L278" s="177"/>
      <c r="M278" s="179"/>
      <c r="N278" s="176"/>
      <c r="O278" s="178"/>
      <c r="P278" s="177"/>
      <c r="Q278" s="179"/>
      <c r="R278" s="176"/>
      <c r="S278" s="178"/>
      <c r="T278" s="177"/>
      <c r="U278" s="179"/>
      <c r="V278" s="176"/>
      <c r="W278" s="178"/>
      <c r="X278" s="177"/>
      <c r="Y278" s="179"/>
      <c r="Z278" s="176"/>
      <c r="AA278" s="178"/>
      <c r="AB278" s="177"/>
      <c r="AC278" s="179"/>
      <c r="AD278" s="176"/>
      <c r="AE278" s="178"/>
      <c r="AF278" s="177"/>
      <c r="AG278" s="179"/>
      <c r="AH278" s="176"/>
      <c r="AI278" s="178"/>
      <c r="AJ278" s="177"/>
      <c r="AK278" s="179"/>
      <c r="AL278" s="176"/>
      <c r="AM278" s="178"/>
      <c r="AN278" s="177"/>
      <c r="AO278" s="179"/>
      <c r="AP278" s="176"/>
      <c r="AQ278" s="178"/>
      <c r="AR278" s="177"/>
      <c r="AS278" s="179"/>
      <c r="AT278" s="176"/>
      <c r="AU278" s="178"/>
      <c r="AV278" s="177"/>
      <c r="AW278" s="179"/>
      <c r="AX278" s="176"/>
      <c r="AY278" s="178"/>
      <c r="AZ278" s="177"/>
      <c r="BA278" s="179"/>
      <c r="BB278" s="176"/>
      <c r="BC278" s="178"/>
      <c r="BD278" s="177"/>
      <c r="BE278" s="179"/>
      <c r="BF278" s="265">
        <f t="shared" si="71"/>
        <v>54</v>
      </c>
      <c r="BG278" s="353" t="str">
        <f t="shared" si="72"/>
        <v>M06</v>
      </c>
      <c r="BH278" s="176"/>
      <c r="BI278" s="178"/>
      <c r="BJ278" s="177"/>
      <c r="BK278" s="179"/>
      <c r="BL278" s="176"/>
      <c r="BM278" s="178"/>
      <c r="BN278" s="177"/>
      <c r="BO278" s="179"/>
      <c r="BP278" s="176"/>
      <c r="BQ278" s="178"/>
      <c r="BR278" s="177"/>
      <c r="BS278" s="179"/>
      <c r="BT278" s="176"/>
      <c r="BU278" s="178"/>
      <c r="BV278" s="177"/>
      <c r="BW278" s="179"/>
      <c r="BX278" s="176"/>
      <c r="BY278" s="178"/>
      <c r="BZ278" s="177"/>
      <c r="CA278" s="179"/>
      <c r="CB278" s="176"/>
      <c r="CC278" s="178"/>
      <c r="CD278" s="177"/>
      <c r="CE278" s="179"/>
      <c r="CF278" s="176"/>
      <c r="CG278" s="178"/>
      <c r="CH278" s="177"/>
      <c r="CI278" s="179"/>
      <c r="CJ278" s="176"/>
      <c r="CK278" s="178"/>
      <c r="CL278" s="177"/>
      <c r="CM278" s="179"/>
      <c r="CN278" s="176"/>
      <c r="CO278" s="178"/>
      <c r="CP278" s="177"/>
      <c r="CQ278" s="179"/>
      <c r="CR278" s="176"/>
      <c r="CS278" s="178"/>
      <c r="CT278" s="177"/>
      <c r="CU278" s="179"/>
      <c r="CV278" s="176"/>
      <c r="CW278" s="178"/>
      <c r="CX278" s="177"/>
      <c r="CY278" s="179"/>
      <c r="CZ278" s="176"/>
      <c r="DA278" s="178"/>
      <c r="DB278" s="177"/>
      <c r="DC278" s="179"/>
      <c r="DD278" s="176"/>
      <c r="DE278" s="178"/>
      <c r="DF278" s="177"/>
      <c r="DG278" s="179"/>
      <c r="DH278" s="176"/>
      <c r="DI278" s="178"/>
      <c r="DJ278" s="177"/>
      <c r="DK278" s="179"/>
      <c r="DL278" s="176"/>
      <c r="DM278" s="178"/>
      <c r="DN278" s="177"/>
      <c r="DO278" s="179"/>
      <c r="DP278" s="176"/>
      <c r="DQ278" s="178"/>
      <c r="DR278" s="177"/>
      <c r="DS278" s="179"/>
      <c r="DT278" s="176"/>
      <c r="DU278" s="178"/>
      <c r="DV278" s="177"/>
      <c r="DW278" s="179"/>
      <c r="DX278" s="176"/>
      <c r="DY278" s="178"/>
      <c r="DZ278" s="177"/>
      <c r="EA278" s="179"/>
      <c r="EB278" s="176"/>
      <c r="EC278" s="178"/>
      <c r="ED278" s="177"/>
      <c r="EE278" s="179"/>
      <c r="EF278" s="176"/>
      <c r="EG278" s="178"/>
      <c r="EH278" s="177"/>
      <c r="EI278" s="179"/>
      <c r="EJ278" s="176"/>
      <c r="EK278" s="178"/>
      <c r="EL278" s="177"/>
      <c r="EM278" s="179"/>
      <c r="EN278" s="176"/>
      <c r="EO278" s="178"/>
      <c r="EP278" s="177"/>
      <c r="EQ278" s="179"/>
      <c r="ER278" s="176"/>
      <c r="ES278" s="178"/>
      <c r="ET278" s="177"/>
      <c r="EU278" s="179"/>
      <c r="EV278" s="176"/>
      <c r="EW278" s="178"/>
      <c r="EX278" s="177"/>
      <c r="EY278" s="179"/>
      <c r="EZ278" s="176"/>
      <c r="FA278" s="178"/>
      <c r="FB278" s="177"/>
      <c r="FC278" s="179"/>
      <c r="FD278" s="176"/>
      <c r="FE278" s="178"/>
      <c r="FF278" s="177"/>
      <c r="FG278" s="179"/>
      <c r="FH278" s="176"/>
      <c r="FI278" s="178"/>
      <c r="FJ278" s="177"/>
      <c r="FK278" s="179"/>
      <c r="FL278" s="176"/>
      <c r="FM278" s="178"/>
      <c r="FN278" s="177"/>
      <c r="FO278" s="179"/>
      <c r="FP278" s="176"/>
      <c r="FQ278" s="178"/>
      <c r="FR278" s="177"/>
      <c r="FS278" s="179"/>
      <c r="FT278" s="176"/>
      <c r="FU278" s="178"/>
      <c r="FV278" s="177"/>
      <c r="FW278" s="179"/>
      <c r="FX278" s="176"/>
      <c r="FY278" s="178"/>
      <c r="FZ278" s="177"/>
      <c r="GA278" s="179"/>
      <c r="GB278" s="176"/>
      <c r="GC278" s="178"/>
      <c r="GD278" s="177"/>
      <c r="GE278" s="179"/>
      <c r="GF278" s="176"/>
      <c r="GG278" s="178"/>
      <c r="GH278" s="177"/>
      <c r="GI278" s="179"/>
      <c r="GJ278" s="176"/>
      <c r="GK278" s="178"/>
      <c r="GL278" s="177"/>
      <c r="GM278" s="179"/>
      <c r="GN278" s="176"/>
      <c r="GO278" s="178"/>
      <c r="GP278" s="177"/>
      <c r="GQ278" s="179"/>
      <c r="GR278" s="176"/>
      <c r="GS278" s="178"/>
      <c r="GT278" s="177"/>
      <c r="GU278" s="179"/>
      <c r="GV278" s="176"/>
      <c r="GW278" s="178"/>
      <c r="GX278" s="177"/>
      <c r="GY278" s="179"/>
      <c r="GZ278" s="176"/>
      <c r="HA278" s="178"/>
      <c r="HB278" s="177"/>
      <c r="HC278" s="179"/>
      <c r="HD278" s="176"/>
      <c r="HE278" s="178"/>
      <c r="HF278" s="177"/>
      <c r="HG278" s="179"/>
      <c r="HH278" s="176"/>
      <c r="HI278" s="178"/>
      <c r="HJ278" s="177"/>
      <c r="HK278" s="179"/>
      <c r="HL278" s="176"/>
      <c r="HM278" s="178"/>
      <c r="HN278" s="177"/>
      <c r="HO278" s="179"/>
      <c r="HP278" s="176"/>
      <c r="HQ278" s="178"/>
      <c r="HR278" s="177"/>
      <c r="HS278" s="179"/>
      <c r="HT278" s="176"/>
      <c r="HU278" s="178"/>
      <c r="HV278" s="177"/>
      <c r="HW278" s="179"/>
      <c r="HX278" s="176"/>
      <c r="HY278" s="178"/>
      <c r="HZ278" s="177"/>
      <c r="IA278" s="179"/>
      <c r="IB278" s="176"/>
      <c r="IC278" s="178"/>
      <c r="ID278" s="177"/>
      <c r="IE278" s="179"/>
      <c r="IG278" s="708"/>
      <c r="IH278" s="705"/>
      <c r="II278" s="706"/>
      <c r="IK278" s="574" t="str">
        <f t="shared" si="73"/>
        <v/>
      </c>
      <c r="IL278" s="229" t="str">
        <f t="shared" si="74"/>
        <v/>
      </c>
      <c r="IM278" s="224" t="str">
        <f t="shared" si="75"/>
        <v/>
      </c>
      <c r="IN278" s="224" t="str">
        <f t="shared" si="76"/>
        <v/>
      </c>
    </row>
    <row r="279" spans="1:248" s="141" customFormat="1" ht="15.75" thickBot="1">
      <c r="A279" s="149" t="s">
        <v>508</v>
      </c>
      <c r="B279" s="218" t="s">
        <v>167</v>
      </c>
      <c r="C279" s="152">
        <v>2002</v>
      </c>
      <c r="D279" s="236">
        <f t="shared" si="69"/>
        <v>15</v>
      </c>
      <c r="E279" s="352" t="str">
        <f t="shared" si="70"/>
        <v>Minime</v>
      </c>
      <c r="F279" s="153"/>
      <c r="G279" s="154"/>
      <c r="H279" s="150"/>
      <c r="I279" s="155"/>
      <c r="J279" s="153"/>
      <c r="K279" s="154"/>
      <c r="L279" s="150"/>
      <c r="M279" s="155"/>
      <c r="N279" s="153"/>
      <c r="O279" s="154"/>
      <c r="P279" s="150"/>
      <c r="Q279" s="155"/>
      <c r="R279" s="153"/>
      <c r="S279" s="154"/>
      <c r="T279" s="150"/>
      <c r="U279" s="155"/>
      <c r="V279" s="153"/>
      <c r="W279" s="154"/>
      <c r="X279" s="150"/>
      <c r="Y279" s="155"/>
      <c r="Z279" s="153"/>
      <c r="AA279" s="154"/>
      <c r="AB279" s="150"/>
      <c r="AC279" s="155"/>
      <c r="AD279" s="153"/>
      <c r="AE279" s="154"/>
      <c r="AF279" s="150"/>
      <c r="AG279" s="155"/>
      <c r="AH279" s="153"/>
      <c r="AI279" s="154"/>
      <c r="AJ279" s="150"/>
      <c r="AK279" s="155"/>
      <c r="AL279" s="153"/>
      <c r="AM279" s="154"/>
      <c r="AN279" s="150"/>
      <c r="AO279" s="155"/>
      <c r="AP279" s="153"/>
      <c r="AQ279" s="154"/>
      <c r="AR279" s="150"/>
      <c r="AS279" s="155"/>
      <c r="AT279" s="153"/>
      <c r="AU279" s="154"/>
      <c r="AV279" s="150"/>
      <c r="AW279" s="155"/>
      <c r="AX279" s="153"/>
      <c r="AY279" s="154"/>
      <c r="AZ279" s="150"/>
      <c r="BA279" s="155"/>
      <c r="BB279" s="153"/>
      <c r="BC279" s="154"/>
      <c r="BD279" s="150"/>
      <c r="BE279" s="155"/>
      <c r="BF279" s="240">
        <f t="shared" si="71"/>
        <v>16</v>
      </c>
      <c r="BG279" s="352" t="str">
        <f t="shared" si="72"/>
        <v>Cadet</v>
      </c>
      <c r="BH279" s="153"/>
      <c r="BI279" s="154"/>
      <c r="BJ279" s="150"/>
      <c r="BK279" s="155"/>
      <c r="BL279" s="153"/>
      <c r="BM279" s="154"/>
      <c r="BN279" s="150"/>
      <c r="BO279" s="155"/>
      <c r="BP279" s="153"/>
      <c r="BQ279" s="154"/>
      <c r="BR279" s="150"/>
      <c r="BS279" s="155"/>
      <c r="BT279" s="153"/>
      <c r="BU279" s="154"/>
      <c r="BV279" s="150"/>
      <c r="BW279" s="155"/>
      <c r="BX279" s="153"/>
      <c r="BY279" s="154"/>
      <c r="BZ279" s="150"/>
      <c r="CA279" s="155"/>
      <c r="CB279" s="153"/>
      <c r="CC279" s="154"/>
      <c r="CD279" s="150"/>
      <c r="CE279" s="155"/>
      <c r="CF279" s="153"/>
      <c r="CG279" s="154"/>
      <c r="CH279" s="150"/>
      <c r="CI279" s="155"/>
      <c r="CJ279" s="153"/>
      <c r="CK279" s="154"/>
      <c r="CL279" s="150"/>
      <c r="CM279" s="155"/>
      <c r="CN279" s="153"/>
      <c r="CO279" s="154"/>
      <c r="CP279" s="150"/>
      <c r="CQ279" s="155"/>
      <c r="CR279" s="153"/>
      <c r="CS279" s="154"/>
      <c r="CT279" s="150"/>
      <c r="CU279" s="155"/>
      <c r="CV279" s="153"/>
      <c r="CW279" s="154"/>
      <c r="CX279" s="150"/>
      <c r="CY279" s="155"/>
      <c r="CZ279" s="153"/>
      <c r="DA279" s="154"/>
      <c r="DB279" s="150"/>
      <c r="DC279" s="155"/>
      <c r="DD279" s="153"/>
      <c r="DE279" s="154"/>
      <c r="DF279" s="150"/>
      <c r="DG279" s="155"/>
      <c r="DH279" s="153"/>
      <c r="DI279" s="154"/>
      <c r="DJ279" s="150"/>
      <c r="DK279" s="155"/>
      <c r="DL279" s="153"/>
      <c r="DM279" s="154"/>
      <c r="DN279" s="150"/>
      <c r="DO279" s="155"/>
      <c r="DP279" s="153"/>
      <c r="DQ279" s="154"/>
      <c r="DR279" s="150"/>
      <c r="DS279" s="155"/>
      <c r="DT279" s="153"/>
      <c r="DU279" s="154"/>
      <c r="DV279" s="150"/>
      <c r="DW279" s="155"/>
      <c r="DX279" s="153"/>
      <c r="DY279" s="154"/>
      <c r="DZ279" s="150"/>
      <c r="EA279" s="155"/>
      <c r="EB279" s="153"/>
      <c r="EC279" s="154"/>
      <c r="ED279" s="150"/>
      <c r="EE279" s="155"/>
      <c r="EF279" s="153"/>
      <c r="EG279" s="154"/>
      <c r="EH279" s="150"/>
      <c r="EI279" s="155"/>
      <c r="EJ279" s="153"/>
      <c r="EK279" s="154"/>
      <c r="EL279" s="150"/>
      <c r="EM279" s="155"/>
      <c r="EN279" s="153"/>
      <c r="EO279" s="154"/>
      <c r="EP279" s="150"/>
      <c r="EQ279" s="155"/>
      <c r="ER279" s="153"/>
      <c r="ES279" s="154"/>
      <c r="ET279" s="150"/>
      <c r="EU279" s="155"/>
      <c r="EV279" s="153"/>
      <c r="EW279" s="154"/>
      <c r="EX279" s="150"/>
      <c r="EY279" s="155"/>
      <c r="EZ279" s="153"/>
      <c r="FA279" s="154"/>
      <c r="FB279" s="150"/>
      <c r="FC279" s="155"/>
      <c r="FD279" s="153"/>
      <c r="FE279" s="154"/>
      <c r="FF279" s="150"/>
      <c r="FG279" s="155"/>
      <c r="FH279" s="153"/>
      <c r="FI279" s="154"/>
      <c r="FJ279" s="150"/>
      <c r="FK279" s="155"/>
      <c r="FL279" s="153"/>
      <c r="FM279" s="154"/>
      <c r="FN279" s="150"/>
      <c r="FO279" s="155"/>
      <c r="FP279" s="153"/>
      <c r="FQ279" s="154"/>
      <c r="FR279" s="150"/>
      <c r="FS279" s="155"/>
      <c r="FT279" s="153"/>
      <c r="FU279" s="154"/>
      <c r="FV279" s="150"/>
      <c r="FW279" s="155"/>
      <c r="FX279" s="153"/>
      <c r="FY279" s="154"/>
      <c r="FZ279" s="150"/>
      <c r="GA279" s="155"/>
      <c r="GB279" s="153"/>
      <c r="GC279" s="154"/>
      <c r="GD279" s="150"/>
      <c r="GE279" s="155"/>
      <c r="GF279" s="153"/>
      <c r="GG279" s="154"/>
      <c r="GH279" s="150"/>
      <c r="GI279" s="155"/>
      <c r="GJ279" s="153"/>
      <c r="GK279" s="154"/>
      <c r="GL279" s="150"/>
      <c r="GM279" s="155"/>
      <c r="GN279" s="153"/>
      <c r="GO279" s="154"/>
      <c r="GP279" s="150"/>
      <c r="GQ279" s="155"/>
      <c r="GR279" s="153"/>
      <c r="GS279" s="154"/>
      <c r="GT279" s="150"/>
      <c r="GU279" s="155"/>
      <c r="GV279" s="153"/>
      <c r="GW279" s="154"/>
      <c r="GX279" s="150"/>
      <c r="GY279" s="155"/>
      <c r="GZ279" s="153"/>
      <c r="HA279" s="154"/>
      <c r="HB279" s="150"/>
      <c r="HC279" s="155"/>
      <c r="HD279" s="153"/>
      <c r="HE279" s="154"/>
      <c r="HF279" s="150"/>
      <c r="HG279" s="155"/>
      <c r="HH279" s="153"/>
      <c r="HI279" s="154"/>
      <c r="HJ279" s="150"/>
      <c r="HK279" s="155"/>
      <c r="HL279" s="153"/>
      <c r="HM279" s="154"/>
      <c r="HN279" s="150"/>
      <c r="HO279" s="155"/>
      <c r="HP279" s="153"/>
      <c r="HQ279" s="154"/>
      <c r="HR279" s="150"/>
      <c r="HS279" s="155"/>
      <c r="HT279" s="153"/>
      <c r="HU279" s="154"/>
      <c r="HV279" s="150"/>
      <c r="HW279" s="155"/>
      <c r="HX279" s="153"/>
      <c r="HY279" s="154"/>
      <c r="HZ279" s="150"/>
      <c r="IA279" s="155"/>
      <c r="IB279" s="153"/>
      <c r="IC279" s="154"/>
      <c r="ID279" s="150"/>
      <c r="IE279" s="155"/>
      <c r="IG279" s="708" t="str">
        <f>IF(ISERROR(VLOOKUP(MAX(IK279:IK282),IK279:IN282,4,FALSE)),"",VLOOKUP(MAX(IK279:IK282),IK279:IN282,4,FALSE))</f>
        <v/>
      </c>
      <c r="IH279" s="705" t="str">
        <f>IF(ISERROR(VLOOKUP(MAX(IK279:IK282),IK279:IN282,3,FALSE)),"",VLOOKUP(MAX(IK279:IK282),IK279:IN282,3,FALSE))</f>
        <v/>
      </c>
      <c r="II279" s="706" t="str">
        <f>IF(MAX(IK279:IK282)=0,"",MAX(IK279:IK282))</f>
        <v/>
      </c>
      <c r="IK279" s="574" t="str">
        <f t="shared" si="73"/>
        <v/>
      </c>
      <c r="IL279" s="229" t="str">
        <f t="shared" si="74"/>
        <v/>
      </c>
      <c r="IM279" s="396" t="str">
        <f t="shared" si="75"/>
        <v/>
      </c>
      <c r="IN279" s="396" t="str">
        <f t="shared" si="76"/>
        <v/>
      </c>
    </row>
    <row r="280" spans="1:248" s="141" customFormat="1" ht="15.75" thickBot="1">
      <c r="A280" s="145" t="s">
        <v>508</v>
      </c>
      <c r="B280" s="266" t="s">
        <v>167</v>
      </c>
      <c r="C280" s="133">
        <v>2002</v>
      </c>
      <c r="D280" s="134">
        <f t="shared" si="69"/>
        <v>15</v>
      </c>
      <c r="E280" s="354" t="str">
        <f t="shared" si="70"/>
        <v>Minime</v>
      </c>
      <c r="F280" s="138"/>
      <c r="G280" s="139"/>
      <c r="H280" s="137"/>
      <c r="I280" s="140"/>
      <c r="J280" s="138"/>
      <c r="K280" s="139"/>
      <c r="L280" s="137"/>
      <c r="M280" s="140"/>
      <c r="N280" s="138"/>
      <c r="O280" s="139"/>
      <c r="P280" s="137"/>
      <c r="Q280" s="140"/>
      <c r="R280" s="138"/>
      <c r="S280" s="139"/>
      <c r="T280" s="137"/>
      <c r="U280" s="140"/>
      <c r="V280" s="138"/>
      <c r="W280" s="139"/>
      <c r="X280" s="137"/>
      <c r="Y280" s="140"/>
      <c r="Z280" s="138"/>
      <c r="AA280" s="139"/>
      <c r="AB280" s="137"/>
      <c r="AC280" s="140"/>
      <c r="AD280" s="138"/>
      <c r="AE280" s="139"/>
      <c r="AF280" s="137"/>
      <c r="AG280" s="140"/>
      <c r="AH280" s="138"/>
      <c r="AI280" s="139"/>
      <c r="AJ280" s="137"/>
      <c r="AK280" s="140"/>
      <c r="AL280" s="138"/>
      <c r="AM280" s="139"/>
      <c r="AN280" s="137"/>
      <c r="AO280" s="140"/>
      <c r="AP280" s="138"/>
      <c r="AQ280" s="139"/>
      <c r="AR280" s="137"/>
      <c r="AS280" s="140"/>
      <c r="AT280" s="138"/>
      <c r="AU280" s="139"/>
      <c r="AV280" s="137"/>
      <c r="AW280" s="140"/>
      <c r="AX280" s="138"/>
      <c r="AY280" s="139"/>
      <c r="AZ280" s="137"/>
      <c r="BA280" s="140"/>
      <c r="BB280" s="138"/>
      <c r="BC280" s="139"/>
      <c r="BD280" s="137"/>
      <c r="BE280" s="140"/>
      <c r="BF280" s="266">
        <f t="shared" si="71"/>
        <v>16</v>
      </c>
      <c r="BG280" s="354" t="str">
        <f t="shared" si="72"/>
        <v>Cadet</v>
      </c>
      <c r="BH280" s="138"/>
      <c r="BI280" s="139"/>
      <c r="BJ280" s="137"/>
      <c r="BK280" s="140"/>
      <c r="BL280" s="138"/>
      <c r="BM280" s="139"/>
      <c r="BN280" s="137"/>
      <c r="BO280" s="140"/>
      <c r="BP280" s="138"/>
      <c r="BQ280" s="139"/>
      <c r="BR280" s="137"/>
      <c r="BS280" s="140"/>
      <c r="BT280" s="138"/>
      <c r="BU280" s="139"/>
      <c r="BV280" s="137"/>
      <c r="BW280" s="140"/>
      <c r="BX280" s="138"/>
      <c r="BY280" s="139"/>
      <c r="BZ280" s="137"/>
      <c r="CA280" s="140"/>
      <c r="CB280" s="138"/>
      <c r="CC280" s="139"/>
      <c r="CD280" s="137"/>
      <c r="CE280" s="140"/>
      <c r="CF280" s="138"/>
      <c r="CG280" s="139"/>
      <c r="CH280" s="137"/>
      <c r="CI280" s="140"/>
      <c r="CJ280" s="138"/>
      <c r="CK280" s="139"/>
      <c r="CL280" s="137"/>
      <c r="CM280" s="140"/>
      <c r="CN280" s="138"/>
      <c r="CO280" s="139"/>
      <c r="CP280" s="137"/>
      <c r="CQ280" s="140"/>
      <c r="CR280" s="138"/>
      <c r="CS280" s="139"/>
      <c r="CT280" s="137"/>
      <c r="CU280" s="140"/>
      <c r="CV280" s="138"/>
      <c r="CW280" s="139"/>
      <c r="CX280" s="137"/>
      <c r="CY280" s="140"/>
      <c r="CZ280" s="138"/>
      <c r="DA280" s="139"/>
      <c r="DB280" s="137"/>
      <c r="DC280" s="140"/>
      <c r="DD280" s="138"/>
      <c r="DE280" s="139"/>
      <c r="DF280" s="137"/>
      <c r="DG280" s="140"/>
      <c r="DH280" s="138"/>
      <c r="DI280" s="139"/>
      <c r="DJ280" s="137"/>
      <c r="DK280" s="140"/>
      <c r="DL280" s="138"/>
      <c r="DM280" s="139"/>
      <c r="DN280" s="137"/>
      <c r="DO280" s="140"/>
      <c r="DP280" s="138"/>
      <c r="DQ280" s="139"/>
      <c r="DR280" s="137"/>
      <c r="DS280" s="140"/>
      <c r="DT280" s="138"/>
      <c r="DU280" s="139"/>
      <c r="DV280" s="137"/>
      <c r="DW280" s="140"/>
      <c r="DX280" s="138"/>
      <c r="DY280" s="139"/>
      <c r="DZ280" s="137"/>
      <c r="EA280" s="140"/>
      <c r="EB280" s="138"/>
      <c r="EC280" s="139"/>
      <c r="ED280" s="137"/>
      <c r="EE280" s="140"/>
      <c r="EF280" s="138"/>
      <c r="EG280" s="139"/>
      <c r="EH280" s="137"/>
      <c r="EI280" s="140"/>
      <c r="EJ280" s="138"/>
      <c r="EK280" s="139"/>
      <c r="EL280" s="137"/>
      <c r="EM280" s="140"/>
      <c r="EN280" s="138"/>
      <c r="EO280" s="139"/>
      <c r="EP280" s="137"/>
      <c r="EQ280" s="140"/>
      <c r="ER280" s="138"/>
      <c r="ES280" s="139"/>
      <c r="ET280" s="137"/>
      <c r="EU280" s="140"/>
      <c r="EV280" s="138"/>
      <c r="EW280" s="139"/>
      <c r="EX280" s="137"/>
      <c r="EY280" s="140"/>
      <c r="EZ280" s="138"/>
      <c r="FA280" s="139"/>
      <c r="FB280" s="137"/>
      <c r="FC280" s="140"/>
      <c r="FD280" s="138"/>
      <c r="FE280" s="139"/>
      <c r="FF280" s="137"/>
      <c r="FG280" s="140"/>
      <c r="FH280" s="138"/>
      <c r="FI280" s="139"/>
      <c r="FJ280" s="137"/>
      <c r="FK280" s="140"/>
      <c r="FL280" s="138"/>
      <c r="FM280" s="139"/>
      <c r="FN280" s="137"/>
      <c r="FO280" s="140"/>
      <c r="FP280" s="138"/>
      <c r="FQ280" s="139"/>
      <c r="FR280" s="137"/>
      <c r="FS280" s="140"/>
      <c r="FT280" s="138"/>
      <c r="FU280" s="139"/>
      <c r="FV280" s="137"/>
      <c r="FW280" s="140"/>
      <c r="FX280" s="138"/>
      <c r="FY280" s="139"/>
      <c r="FZ280" s="137"/>
      <c r="GA280" s="140"/>
      <c r="GB280" s="138"/>
      <c r="GC280" s="139"/>
      <c r="GD280" s="137"/>
      <c r="GE280" s="140"/>
      <c r="GF280" s="138"/>
      <c r="GG280" s="139"/>
      <c r="GH280" s="137"/>
      <c r="GI280" s="140"/>
      <c r="GJ280" s="138"/>
      <c r="GK280" s="139"/>
      <c r="GL280" s="137"/>
      <c r="GM280" s="140"/>
      <c r="GN280" s="138"/>
      <c r="GO280" s="139"/>
      <c r="GP280" s="137"/>
      <c r="GQ280" s="140"/>
      <c r="GR280" s="138"/>
      <c r="GS280" s="139"/>
      <c r="GT280" s="137"/>
      <c r="GU280" s="140"/>
      <c r="GV280" s="138"/>
      <c r="GW280" s="139"/>
      <c r="GX280" s="137"/>
      <c r="GY280" s="140"/>
      <c r="GZ280" s="138"/>
      <c r="HA280" s="139"/>
      <c r="HB280" s="137"/>
      <c r="HC280" s="140"/>
      <c r="HD280" s="138"/>
      <c r="HE280" s="139"/>
      <c r="HF280" s="137"/>
      <c r="HG280" s="140"/>
      <c r="HH280" s="138"/>
      <c r="HI280" s="139"/>
      <c r="HJ280" s="137"/>
      <c r="HK280" s="140"/>
      <c r="HL280" s="138"/>
      <c r="HM280" s="139"/>
      <c r="HN280" s="137"/>
      <c r="HO280" s="140"/>
      <c r="HP280" s="138"/>
      <c r="HQ280" s="139"/>
      <c r="HR280" s="137"/>
      <c r="HS280" s="140"/>
      <c r="HT280" s="138"/>
      <c r="HU280" s="139"/>
      <c r="HV280" s="137"/>
      <c r="HW280" s="140"/>
      <c r="HX280" s="138"/>
      <c r="HY280" s="139"/>
      <c r="HZ280" s="137"/>
      <c r="IA280" s="140"/>
      <c r="IB280" s="138"/>
      <c r="IC280" s="139"/>
      <c r="ID280" s="137"/>
      <c r="IE280" s="140"/>
      <c r="IG280" s="708"/>
      <c r="IH280" s="705"/>
      <c r="II280" s="706"/>
      <c r="IK280" s="574" t="str">
        <f t="shared" si="73"/>
        <v/>
      </c>
      <c r="IL280" s="229" t="str">
        <f t="shared" si="74"/>
        <v/>
      </c>
      <c r="IM280" s="396" t="str">
        <f t="shared" si="75"/>
        <v/>
      </c>
      <c r="IN280" s="396" t="str">
        <f t="shared" si="76"/>
        <v/>
      </c>
    </row>
    <row r="281" spans="1:248" s="141" customFormat="1" ht="15.75" thickBot="1">
      <c r="A281" s="145" t="s">
        <v>508</v>
      </c>
      <c r="B281" s="266" t="s">
        <v>167</v>
      </c>
      <c r="C281" s="133">
        <v>2002</v>
      </c>
      <c r="D281" s="134">
        <f t="shared" si="69"/>
        <v>15</v>
      </c>
      <c r="E281" s="354" t="str">
        <f t="shared" si="70"/>
        <v>Minime</v>
      </c>
      <c r="F281" s="138"/>
      <c r="G281" s="139"/>
      <c r="H281" s="137"/>
      <c r="I281" s="140"/>
      <c r="J281" s="138"/>
      <c r="K281" s="139"/>
      <c r="L281" s="137"/>
      <c r="M281" s="140"/>
      <c r="N281" s="138"/>
      <c r="O281" s="139"/>
      <c r="P281" s="137"/>
      <c r="Q281" s="140"/>
      <c r="R281" s="138"/>
      <c r="S281" s="139"/>
      <c r="T281" s="137"/>
      <c r="U281" s="140"/>
      <c r="V281" s="138"/>
      <c r="W281" s="139"/>
      <c r="X281" s="137"/>
      <c r="Y281" s="140"/>
      <c r="Z281" s="138"/>
      <c r="AA281" s="139"/>
      <c r="AB281" s="137"/>
      <c r="AC281" s="140"/>
      <c r="AD281" s="138"/>
      <c r="AE281" s="139"/>
      <c r="AF281" s="137"/>
      <c r="AG281" s="140"/>
      <c r="AH281" s="138"/>
      <c r="AI281" s="139"/>
      <c r="AJ281" s="137"/>
      <c r="AK281" s="140"/>
      <c r="AL281" s="138"/>
      <c r="AM281" s="139"/>
      <c r="AN281" s="137"/>
      <c r="AO281" s="140"/>
      <c r="AP281" s="138"/>
      <c r="AQ281" s="139"/>
      <c r="AR281" s="137"/>
      <c r="AS281" s="140"/>
      <c r="AT281" s="138"/>
      <c r="AU281" s="139"/>
      <c r="AV281" s="137"/>
      <c r="AW281" s="140"/>
      <c r="AX281" s="138"/>
      <c r="AY281" s="139"/>
      <c r="AZ281" s="137"/>
      <c r="BA281" s="140"/>
      <c r="BB281" s="138"/>
      <c r="BC281" s="139"/>
      <c r="BD281" s="137"/>
      <c r="BE281" s="140"/>
      <c r="BF281" s="266">
        <f t="shared" si="71"/>
        <v>16</v>
      </c>
      <c r="BG281" s="354" t="str">
        <f t="shared" si="72"/>
        <v>Cadet</v>
      </c>
      <c r="BH281" s="138"/>
      <c r="BI281" s="139"/>
      <c r="BJ281" s="137"/>
      <c r="BK281" s="140"/>
      <c r="BL281" s="138"/>
      <c r="BM281" s="139"/>
      <c r="BN281" s="137"/>
      <c r="BO281" s="140"/>
      <c r="BP281" s="138"/>
      <c r="BQ281" s="139"/>
      <c r="BR281" s="137"/>
      <c r="BS281" s="140"/>
      <c r="BT281" s="138"/>
      <c r="BU281" s="139"/>
      <c r="BV281" s="137"/>
      <c r="BW281" s="140"/>
      <c r="BX281" s="138"/>
      <c r="BY281" s="139"/>
      <c r="BZ281" s="137"/>
      <c r="CA281" s="140"/>
      <c r="CB281" s="138"/>
      <c r="CC281" s="139"/>
      <c r="CD281" s="137"/>
      <c r="CE281" s="140"/>
      <c r="CF281" s="138"/>
      <c r="CG281" s="139"/>
      <c r="CH281" s="137"/>
      <c r="CI281" s="140"/>
      <c r="CJ281" s="138"/>
      <c r="CK281" s="139"/>
      <c r="CL281" s="137"/>
      <c r="CM281" s="140"/>
      <c r="CN281" s="138"/>
      <c r="CO281" s="139"/>
      <c r="CP281" s="137"/>
      <c r="CQ281" s="140"/>
      <c r="CR281" s="138"/>
      <c r="CS281" s="139"/>
      <c r="CT281" s="137"/>
      <c r="CU281" s="140"/>
      <c r="CV281" s="138"/>
      <c r="CW281" s="139"/>
      <c r="CX281" s="137"/>
      <c r="CY281" s="140"/>
      <c r="CZ281" s="138"/>
      <c r="DA281" s="139"/>
      <c r="DB281" s="137"/>
      <c r="DC281" s="140"/>
      <c r="DD281" s="138"/>
      <c r="DE281" s="139"/>
      <c r="DF281" s="137"/>
      <c r="DG281" s="140"/>
      <c r="DH281" s="138"/>
      <c r="DI281" s="139"/>
      <c r="DJ281" s="137"/>
      <c r="DK281" s="140"/>
      <c r="DL281" s="138"/>
      <c r="DM281" s="139"/>
      <c r="DN281" s="137"/>
      <c r="DO281" s="140"/>
      <c r="DP281" s="138"/>
      <c r="DQ281" s="139"/>
      <c r="DR281" s="137"/>
      <c r="DS281" s="140"/>
      <c r="DT281" s="138"/>
      <c r="DU281" s="139"/>
      <c r="DV281" s="137"/>
      <c r="DW281" s="140"/>
      <c r="DX281" s="138"/>
      <c r="DY281" s="139"/>
      <c r="DZ281" s="137"/>
      <c r="EA281" s="140"/>
      <c r="EB281" s="138"/>
      <c r="EC281" s="139"/>
      <c r="ED281" s="137"/>
      <c r="EE281" s="140"/>
      <c r="EF281" s="138"/>
      <c r="EG281" s="139"/>
      <c r="EH281" s="137"/>
      <c r="EI281" s="140"/>
      <c r="EJ281" s="138"/>
      <c r="EK281" s="139"/>
      <c r="EL281" s="137"/>
      <c r="EM281" s="140"/>
      <c r="EN281" s="138"/>
      <c r="EO281" s="139"/>
      <c r="EP281" s="137"/>
      <c r="EQ281" s="140"/>
      <c r="ER281" s="138"/>
      <c r="ES281" s="139"/>
      <c r="ET281" s="137"/>
      <c r="EU281" s="140"/>
      <c r="EV281" s="138"/>
      <c r="EW281" s="139"/>
      <c r="EX281" s="137"/>
      <c r="EY281" s="140"/>
      <c r="EZ281" s="138"/>
      <c r="FA281" s="139"/>
      <c r="FB281" s="137"/>
      <c r="FC281" s="140"/>
      <c r="FD281" s="138"/>
      <c r="FE281" s="139"/>
      <c r="FF281" s="137"/>
      <c r="FG281" s="140"/>
      <c r="FH281" s="138"/>
      <c r="FI281" s="139"/>
      <c r="FJ281" s="137"/>
      <c r="FK281" s="140"/>
      <c r="FL281" s="138"/>
      <c r="FM281" s="139"/>
      <c r="FN281" s="137"/>
      <c r="FO281" s="140"/>
      <c r="FP281" s="138"/>
      <c r="FQ281" s="139"/>
      <c r="FR281" s="137"/>
      <c r="FS281" s="140"/>
      <c r="FT281" s="138"/>
      <c r="FU281" s="139"/>
      <c r="FV281" s="137"/>
      <c r="FW281" s="140"/>
      <c r="FX281" s="138"/>
      <c r="FY281" s="139"/>
      <c r="FZ281" s="137"/>
      <c r="GA281" s="140"/>
      <c r="GB281" s="138"/>
      <c r="GC281" s="139"/>
      <c r="GD281" s="137"/>
      <c r="GE281" s="140"/>
      <c r="GF281" s="138"/>
      <c r="GG281" s="139"/>
      <c r="GH281" s="137"/>
      <c r="GI281" s="140"/>
      <c r="GJ281" s="138"/>
      <c r="GK281" s="139"/>
      <c r="GL281" s="137"/>
      <c r="GM281" s="140"/>
      <c r="GN281" s="138"/>
      <c r="GO281" s="139"/>
      <c r="GP281" s="137"/>
      <c r="GQ281" s="140"/>
      <c r="GR281" s="138"/>
      <c r="GS281" s="139"/>
      <c r="GT281" s="137"/>
      <c r="GU281" s="140"/>
      <c r="GV281" s="138"/>
      <c r="GW281" s="139"/>
      <c r="GX281" s="137"/>
      <c r="GY281" s="140"/>
      <c r="GZ281" s="138"/>
      <c r="HA281" s="139"/>
      <c r="HB281" s="137"/>
      <c r="HC281" s="140"/>
      <c r="HD281" s="138"/>
      <c r="HE281" s="139"/>
      <c r="HF281" s="137"/>
      <c r="HG281" s="140"/>
      <c r="HH281" s="138"/>
      <c r="HI281" s="139"/>
      <c r="HJ281" s="137"/>
      <c r="HK281" s="140"/>
      <c r="HL281" s="138"/>
      <c r="HM281" s="139"/>
      <c r="HN281" s="137"/>
      <c r="HO281" s="140"/>
      <c r="HP281" s="138"/>
      <c r="HQ281" s="139"/>
      <c r="HR281" s="137"/>
      <c r="HS281" s="140"/>
      <c r="HT281" s="138"/>
      <c r="HU281" s="139"/>
      <c r="HV281" s="137"/>
      <c r="HW281" s="140"/>
      <c r="HX281" s="138"/>
      <c r="HY281" s="139"/>
      <c r="HZ281" s="137"/>
      <c r="IA281" s="140"/>
      <c r="IB281" s="138"/>
      <c r="IC281" s="139"/>
      <c r="ID281" s="137"/>
      <c r="IE281" s="140"/>
      <c r="IG281" s="708"/>
      <c r="IH281" s="705"/>
      <c r="II281" s="706"/>
      <c r="IK281" s="574" t="str">
        <f t="shared" si="73"/>
        <v/>
      </c>
      <c r="IL281" s="229" t="str">
        <f t="shared" si="74"/>
        <v/>
      </c>
      <c r="IM281" s="396" t="str">
        <f t="shared" si="75"/>
        <v/>
      </c>
      <c r="IN281" s="396" t="str">
        <f t="shared" si="76"/>
        <v/>
      </c>
    </row>
    <row r="282" spans="1:248" s="141" customFormat="1" ht="15.75" thickBot="1">
      <c r="A282" s="146" t="s">
        <v>508</v>
      </c>
      <c r="B282" s="265" t="s">
        <v>167</v>
      </c>
      <c r="C282" s="135">
        <v>2002</v>
      </c>
      <c r="D282" s="136">
        <f t="shared" si="69"/>
        <v>15</v>
      </c>
      <c r="E282" s="353" t="str">
        <f t="shared" si="70"/>
        <v>Minime</v>
      </c>
      <c r="F282" s="176"/>
      <c r="G282" s="178"/>
      <c r="H282" s="177"/>
      <c r="I282" s="179"/>
      <c r="J282" s="176"/>
      <c r="K282" s="178"/>
      <c r="L282" s="177"/>
      <c r="M282" s="179"/>
      <c r="N282" s="176"/>
      <c r="O282" s="178"/>
      <c r="P282" s="177"/>
      <c r="Q282" s="179"/>
      <c r="R282" s="176"/>
      <c r="S282" s="178"/>
      <c r="T282" s="177"/>
      <c r="U282" s="179"/>
      <c r="V282" s="176"/>
      <c r="W282" s="178"/>
      <c r="X282" s="177"/>
      <c r="Y282" s="179"/>
      <c r="Z282" s="176"/>
      <c r="AA282" s="178"/>
      <c r="AB282" s="177"/>
      <c r="AC282" s="179"/>
      <c r="AD282" s="176"/>
      <c r="AE282" s="178"/>
      <c r="AF282" s="177"/>
      <c r="AG282" s="179"/>
      <c r="AH282" s="176"/>
      <c r="AI282" s="178"/>
      <c r="AJ282" s="177"/>
      <c r="AK282" s="179"/>
      <c r="AL282" s="176"/>
      <c r="AM282" s="178"/>
      <c r="AN282" s="177"/>
      <c r="AO282" s="179"/>
      <c r="AP282" s="176"/>
      <c r="AQ282" s="178"/>
      <c r="AR282" s="177"/>
      <c r="AS282" s="179"/>
      <c r="AT282" s="176"/>
      <c r="AU282" s="178"/>
      <c r="AV282" s="177"/>
      <c r="AW282" s="179"/>
      <c r="AX282" s="176"/>
      <c r="AY282" s="178"/>
      <c r="AZ282" s="177"/>
      <c r="BA282" s="179"/>
      <c r="BB282" s="176"/>
      <c r="BC282" s="178"/>
      <c r="BD282" s="177"/>
      <c r="BE282" s="179"/>
      <c r="BF282" s="265">
        <f t="shared" si="71"/>
        <v>16</v>
      </c>
      <c r="BG282" s="353" t="str">
        <f t="shared" si="72"/>
        <v>Cadet</v>
      </c>
      <c r="BH282" s="176"/>
      <c r="BI282" s="178"/>
      <c r="BJ282" s="177"/>
      <c r="BK282" s="179"/>
      <c r="BL282" s="176"/>
      <c r="BM282" s="178"/>
      <c r="BN282" s="177"/>
      <c r="BO282" s="179"/>
      <c r="BP282" s="176"/>
      <c r="BQ282" s="178"/>
      <c r="BR282" s="177"/>
      <c r="BS282" s="179"/>
      <c r="BT282" s="176"/>
      <c r="BU282" s="178"/>
      <c r="BV282" s="177"/>
      <c r="BW282" s="179"/>
      <c r="BX282" s="176"/>
      <c r="BY282" s="178"/>
      <c r="BZ282" s="177"/>
      <c r="CA282" s="179"/>
      <c r="CB282" s="176"/>
      <c r="CC282" s="178"/>
      <c r="CD282" s="177"/>
      <c r="CE282" s="179"/>
      <c r="CF282" s="176"/>
      <c r="CG282" s="178"/>
      <c r="CH282" s="177"/>
      <c r="CI282" s="179"/>
      <c r="CJ282" s="176"/>
      <c r="CK282" s="178"/>
      <c r="CL282" s="177"/>
      <c r="CM282" s="179"/>
      <c r="CN282" s="176"/>
      <c r="CO282" s="178"/>
      <c r="CP282" s="177"/>
      <c r="CQ282" s="179"/>
      <c r="CR282" s="176"/>
      <c r="CS282" s="178"/>
      <c r="CT282" s="177"/>
      <c r="CU282" s="179"/>
      <c r="CV282" s="176"/>
      <c r="CW282" s="178"/>
      <c r="CX282" s="177"/>
      <c r="CY282" s="179"/>
      <c r="CZ282" s="176"/>
      <c r="DA282" s="178"/>
      <c r="DB282" s="177"/>
      <c r="DC282" s="179"/>
      <c r="DD282" s="176"/>
      <c r="DE282" s="178"/>
      <c r="DF282" s="177"/>
      <c r="DG282" s="179"/>
      <c r="DH282" s="176"/>
      <c r="DI282" s="178"/>
      <c r="DJ282" s="177"/>
      <c r="DK282" s="179"/>
      <c r="DL282" s="176"/>
      <c r="DM282" s="178"/>
      <c r="DN282" s="177"/>
      <c r="DO282" s="179"/>
      <c r="DP282" s="176"/>
      <c r="DQ282" s="178"/>
      <c r="DR282" s="177"/>
      <c r="DS282" s="179"/>
      <c r="DT282" s="176"/>
      <c r="DU282" s="178"/>
      <c r="DV282" s="177"/>
      <c r="DW282" s="179"/>
      <c r="DX282" s="176"/>
      <c r="DY282" s="178"/>
      <c r="DZ282" s="177"/>
      <c r="EA282" s="179"/>
      <c r="EB282" s="176"/>
      <c r="EC282" s="178"/>
      <c r="ED282" s="177"/>
      <c r="EE282" s="179"/>
      <c r="EF282" s="176"/>
      <c r="EG282" s="178"/>
      <c r="EH282" s="177"/>
      <c r="EI282" s="179"/>
      <c r="EJ282" s="176"/>
      <c r="EK282" s="178"/>
      <c r="EL282" s="177"/>
      <c r="EM282" s="179"/>
      <c r="EN282" s="176"/>
      <c r="EO282" s="178"/>
      <c r="EP282" s="177"/>
      <c r="EQ282" s="179"/>
      <c r="ER282" s="176"/>
      <c r="ES282" s="178"/>
      <c r="ET282" s="177"/>
      <c r="EU282" s="179"/>
      <c r="EV282" s="176"/>
      <c r="EW282" s="178"/>
      <c r="EX282" s="177"/>
      <c r="EY282" s="179"/>
      <c r="EZ282" s="176"/>
      <c r="FA282" s="178"/>
      <c r="FB282" s="177"/>
      <c r="FC282" s="179"/>
      <c r="FD282" s="176"/>
      <c r="FE282" s="178"/>
      <c r="FF282" s="177"/>
      <c r="FG282" s="179"/>
      <c r="FH282" s="176"/>
      <c r="FI282" s="178"/>
      <c r="FJ282" s="177"/>
      <c r="FK282" s="179"/>
      <c r="FL282" s="176"/>
      <c r="FM282" s="178"/>
      <c r="FN282" s="177"/>
      <c r="FO282" s="179"/>
      <c r="FP282" s="176"/>
      <c r="FQ282" s="178"/>
      <c r="FR282" s="177"/>
      <c r="FS282" s="179"/>
      <c r="FT282" s="176"/>
      <c r="FU282" s="178"/>
      <c r="FV282" s="177"/>
      <c r="FW282" s="179"/>
      <c r="FX282" s="176"/>
      <c r="FY282" s="178"/>
      <c r="FZ282" s="177"/>
      <c r="GA282" s="179"/>
      <c r="GB282" s="176"/>
      <c r="GC282" s="178"/>
      <c r="GD282" s="177"/>
      <c r="GE282" s="179"/>
      <c r="GF282" s="176"/>
      <c r="GG282" s="178"/>
      <c r="GH282" s="177"/>
      <c r="GI282" s="179"/>
      <c r="GJ282" s="176"/>
      <c r="GK282" s="178"/>
      <c r="GL282" s="177"/>
      <c r="GM282" s="179"/>
      <c r="GN282" s="176"/>
      <c r="GO282" s="178"/>
      <c r="GP282" s="177"/>
      <c r="GQ282" s="179"/>
      <c r="GR282" s="176"/>
      <c r="GS282" s="178"/>
      <c r="GT282" s="177"/>
      <c r="GU282" s="179"/>
      <c r="GV282" s="176"/>
      <c r="GW282" s="178"/>
      <c r="GX282" s="177"/>
      <c r="GY282" s="179"/>
      <c r="GZ282" s="176"/>
      <c r="HA282" s="178"/>
      <c r="HB282" s="177"/>
      <c r="HC282" s="179"/>
      <c r="HD282" s="176"/>
      <c r="HE282" s="178"/>
      <c r="HF282" s="177"/>
      <c r="HG282" s="179"/>
      <c r="HH282" s="176"/>
      <c r="HI282" s="178"/>
      <c r="HJ282" s="177"/>
      <c r="HK282" s="179"/>
      <c r="HL282" s="176"/>
      <c r="HM282" s="178"/>
      <c r="HN282" s="177"/>
      <c r="HO282" s="179"/>
      <c r="HP282" s="176"/>
      <c r="HQ282" s="178"/>
      <c r="HR282" s="177"/>
      <c r="HS282" s="179"/>
      <c r="HT282" s="176"/>
      <c r="HU282" s="178"/>
      <c r="HV282" s="177"/>
      <c r="HW282" s="179"/>
      <c r="HX282" s="176"/>
      <c r="HY282" s="178"/>
      <c r="HZ282" s="177"/>
      <c r="IA282" s="179"/>
      <c r="IB282" s="176"/>
      <c r="IC282" s="178"/>
      <c r="ID282" s="177"/>
      <c r="IE282" s="179"/>
      <c r="IG282" s="708"/>
      <c r="IH282" s="705"/>
      <c r="II282" s="706"/>
      <c r="IK282" s="574" t="str">
        <f t="shared" si="73"/>
        <v/>
      </c>
      <c r="IL282" s="229" t="str">
        <f t="shared" si="74"/>
        <v/>
      </c>
      <c r="IM282" s="396" t="str">
        <f t="shared" si="75"/>
        <v/>
      </c>
      <c r="IN282" s="396" t="str">
        <f t="shared" si="76"/>
        <v/>
      </c>
    </row>
    <row r="283" spans="1:248" s="141" customFormat="1" ht="15.75" thickBot="1">
      <c r="A283" s="156" t="s">
        <v>398</v>
      </c>
      <c r="B283" s="219" t="s">
        <v>168</v>
      </c>
      <c r="C283" s="157">
        <v>1988</v>
      </c>
      <c r="D283" s="241">
        <f t="shared" si="69"/>
        <v>29</v>
      </c>
      <c r="E283" s="357" t="str">
        <f t="shared" si="70"/>
        <v>M01</v>
      </c>
      <c r="F283" s="176"/>
      <c r="G283" s="178"/>
      <c r="H283" s="177"/>
      <c r="I283" s="179"/>
      <c r="J283" s="176"/>
      <c r="K283" s="178"/>
      <c r="L283" s="177"/>
      <c r="M283" s="179"/>
      <c r="N283" s="176"/>
      <c r="O283" s="178"/>
      <c r="P283" s="177"/>
      <c r="Q283" s="179"/>
      <c r="R283" s="176"/>
      <c r="S283" s="178"/>
      <c r="T283" s="177"/>
      <c r="U283" s="179"/>
      <c r="V283" s="176"/>
      <c r="W283" s="178"/>
      <c r="X283" s="177"/>
      <c r="Y283" s="179"/>
      <c r="Z283" s="176"/>
      <c r="AA283" s="178"/>
      <c r="AB283" s="177"/>
      <c r="AC283" s="179"/>
      <c r="AD283" s="176"/>
      <c r="AE283" s="178"/>
      <c r="AF283" s="177"/>
      <c r="AG283" s="179"/>
      <c r="AH283" s="176"/>
      <c r="AI283" s="178"/>
      <c r="AJ283" s="177"/>
      <c r="AK283" s="179"/>
      <c r="AL283" s="176"/>
      <c r="AM283" s="178"/>
      <c r="AN283" s="177"/>
      <c r="AO283" s="179"/>
      <c r="AP283" s="176"/>
      <c r="AQ283" s="178"/>
      <c r="AR283" s="177"/>
      <c r="AS283" s="179"/>
      <c r="AT283" s="176"/>
      <c r="AU283" s="178"/>
      <c r="AV283" s="177"/>
      <c r="AW283" s="179"/>
      <c r="AX283" s="176"/>
      <c r="AY283" s="178"/>
      <c r="AZ283" s="177"/>
      <c r="BA283" s="179"/>
      <c r="BB283" s="176"/>
      <c r="BC283" s="178"/>
      <c r="BD283" s="177"/>
      <c r="BE283" s="179"/>
      <c r="BF283" s="351">
        <f t="shared" si="71"/>
        <v>30</v>
      </c>
      <c r="BG283" s="357" t="str">
        <f t="shared" si="72"/>
        <v>M02</v>
      </c>
      <c r="BH283" s="176"/>
      <c r="BI283" s="178"/>
      <c r="BJ283" s="177"/>
      <c r="BK283" s="179"/>
      <c r="BL283" s="176"/>
      <c r="BM283" s="178"/>
      <c r="BN283" s="177"/>
      <c r="BO283" s="179"/>
      <c r="BP283" s="176"/>
      <c r="BQ283" s="178"/>
      <c r="BR283" s="177"/>
      <c r="BS283" s="179"/>
      <c r="BT283" s="176"/>
      <c r="BU283" s="178"/>
      <c r="BV283" s="177"/>
      <c r="BW283" s="179"/>
      <c r="BX283" s="176"/>
      <c r="BY283" s="178"/>
      <c r="BZ283" s="177"/>
      <c r="CA283" s="179"/>
      <c r="CB283" s="176"/>
      <c r="CC283" s="178"/>
      <c r="CD283" s="177"/>
      <c r="CE283" s="179"/>
      <c r="CF283" s="176"/>
      <c r="CG283" s="178"/>
      <c r="CH283" s="177"/>
      <c r="CI283" s="179"/>
      <c r="CJ283" s="176"/>
      <c r="CK283" s="178"/>
      <c r="CL283" s="177"/>
      <c r="CM283" s="179"/>
      <c r="CN283" s="176"/>
      <c r="CO283" s="178"/>
      <c r="CP283" s="177"/>
      <c r="CQ283" s="179"/>
      <c r="CR283" s="176"/>
      <c r="CS283" s="178"/>
      <c r="CT283" s="177"/>
      <c r="CU283" s="179"/>
      <c r="CV283" s="176"/>
      <c r="CW283" s="178"/>
      <c r="CX283" s="177"/>
      <c r="CY283" s="179"/>
      <c r="CZ283" s="176"/>
      <c r="DA283" s="178"/>
      <c r="DB283" s="177"/>
      <c r="DC283" s="179"/>
      <c r="DD283" s="176"/>
      <c r="DE283" s="178"/>
      <c r="DF283" s="177"/>
      <c r="DG283" s="179"/>
      <c r="DH283" s="176"/>
      <c r="DI283" s="178"/>
      <c r="DJ283" s="177"/>
      <c r="DK283" s="179"/>
      <c r="DL283" s="176"/>
      <c r="DM283" s="178"/>
      <c r="DN283" s="177"/>
      <c r="DO283" s="179"/>
      <c r="DP283" s="176"/>
      <c r="DQ283" s="178"/>
      <c r="DR283" s="177"/>
      <c r="DS283" s="179"/>
      <c r="DT283" s="176"/>
      <c r="DU283" s="178"/>
      <c r="DV283" s="177"/>
      <c r="DW283" s="179"/>
      <c r="DX283" s="176"/>
      <c r="DY283" s="178"/>
      <c r="DZ283" s="177"/>
      <c r="EA283" s="179"/>
      <c r="EB283" s="176"/>
      <c r="EC283" s="178"/>
      <c r="ED283" s="177"/>
      <c r="EE283" s="179"/>
      <c r="EF283" s="176"/>
      <c r="EG283" s="178"/>
      <c r="EH283" s="177"/>
      <c r="EI283" s="179"/>
      <c r="EJ283" s="176"/>
      <c r="EK283" s="178"/>
      <c r="EL283" s="177"/>
      <c r="EM283" s="179"/>
      <c r="EN283" s="176"/>
      <c r="EO283" s="178"/>
      <c r="EP283" s="177"/>
      <c r="EQ283" s="179"/>
      <c r="ER283" s="176"/>
      <c r="ES283" s="178"/>
      <c r="ET283" s="177"/>
      <c r="EU283" s="179"/>
      <c r="EV283" s="176"/>
      <c r="EW283" s="178"/>
      <c r="EX283" s="177"/>
      <c r="EY283" s="179"/>
      <c r="EZ283" s="176"/>
      <c r="FA283" s="178"/>
      <c r="FB283" s="177"/>
      <c r="FC283" s="179"/>
      <c r="FD283" s="176"/>
      <c r="FE283" s="178"/>
      <c r="FF283" s="177"/>
      <c r="FG283" s="179"/>
      <c r="FH283" s="176"/>
      <c r="FI283" s="178"/>
      <c r="FJ283" s="177"/>
      <c r="FK283" s="179"/>
      <c r="FL283" s="176"/>
      <c r="FM283" s="178"/>
      <c r="FN283" s="177"/>
      <c r="FO283" s="179"/>
      <c r="FP283" s="176"/>
      <c r="FQ283" s="178"/>
      <c r="FR283" s="177"/>
      <c r="FS283" s="179"/>
      <c r="FT283" s="176"/>
      <c r="FU283" s="178"/>
      <c r="FV283" s="177"/>
      <c r="FW283" s="179"/>
      <c r="FX283" s="176"/>
      <c r="FY283" s="178"/>
      <c r="FZ283" s="177"/>
      <c r="GA283" s="179"/>
      <c r="GB283" s="176"/>
      <c r="GC283" s="178"/>
      <c r="GD283" s="177"/>
      <c r="GE283" s="179"/>
      <c r="GF283" s="176"/>
      <c r="GG283" s="178"/>
      <c r="GH283" s="177"/>
      <c r="GI283" s="179"/>
      <c r="GJ283" s="176"/>
      <c r="GK283" s="178"/>
      <c r="GL283" s="177"/>
      <c r="GM283" s="179"/>
      <c r="GN283" s="176"/>
      <c r="GO283" s="178"/>
      <c r="GP283" s="177"/>
      <c r="GQ283" s="179"/>
      <c r="GR283" s="176"/>
      <c r="GS283" s="178"/>
      <c r="GT283" s="177"/>
      <c r="GU283" s="179"/>
      <c r="GV283" s="176"/>
      <c r="GW283" s="178"/>
      <c r="GX283" s="177"/>
      <c r="GY283" s="179"/>
      <c r="GZ283" s="176"/>
      <c r="HA283" s="178"/>
      <c r="HB283" s="177"/>
      <c r="HC283" s="179"/>
      <c r="HD283" s="176"/>
      <c r="HE283" s="178"/>
      <c r="HF283" s="177"/>
      <c r="HG283" s="179"/>
      <c r="HH283" s="176"/>
      <c r="HI283" s="178"/>
      <c r="HJ283" s="177"/>
      <c r="HK283" s="179"/>
      <c r="HL283" s="176"/>
      <c r="HM283" s="178"/>
      <c r="HN283" s="177"/>
      <c r="HO283" s="179"/>
      <c r="HP283" s="176"/>
      <c r="HQ283" s="178"/>
      <c r="HR283" s="177"/>
      <c r="HS283" s="179"/>
      <c r="HT283" s="176"/>
      <c r="HU283" s="178"/>
      <c r="HV283" s="177"/>
      <c r="HW283" s="179"/>
      <c r="HX283" s="176"/>
      <c r="HY283" s="178"/>
      <c r="HZ283" s="177"/>
      <c r="IA283" s="179"/>
      <c r="IB283" s="176"/>
      <c r="IC283" s="178"/>
      <c r="ID283" s="177"/>
      <c r="IE283" s="179"/>
      <c r="IG283" s="298" t="str">
        <f>IF(ISERROR(VLOOKUP(MAX(IK283:IK283),IK283:IN283,4,FALSE)),"",VLOOKUP(MAX(IK283:IK283),IK283:IN283,4,FALSE))</f>
        <v/>
      </c>
      <c r="IH283" s="299" t="str">
        <f>IF(ISERROR(VLOOKUP(MAX(IK283:IK283),IK283:IN283,3,FALSE)),"",VLOOKUP(MAX(IK283:IK283),IK283:IN283,3,FALSE))</f>
        <v/>
      </c>
      <c r="II283" s="297" t="str">
        <f>IF(MAX(IK283:IK283)=0,"",MAX(IK283:IK283))</f>
        <v/>
      </c>
      <c r="IK283" s="574" t="str">
        <f t="shared" si="73"/>
        <v/>
      </c>
      <c r="IL283" s="229" t="str">
        <f t="shared" si="74"/>
        <v/>
      </c>
      <c r="IM283" s="296" t="str">
        <f t="shared" si="75"/>
        <v/>
      </c>
      <c r="IN283" s="296" t="str">
        <f t="shared" si="76"/>
        <v/>
      </c>
    </row>
    <row r="284" spans="1:248" s="141" customFormat="1" ht="15.75" thickBot="1">
      <c r="A284" s="149" t="s">
        <v>103</v>
      </c>
      <c r="B284" s="218" t="s">
        <v>167</v>
      </c>
      <c r="C284" s="152">
        <v>1958</v>
      </c>
      <c r="D284" s="236">
        <f t="shared" si="69"/>
        <v>59</v>
      </c>
      <c r="E284" s="352" t="str">
        <f t="shared" si="70"/>
        <v>M07</v>
      </c>
      <c r="F284" s="153"/>
      <c r="G284" s="154"/>
      <c r="H284" s="150"/>
      <c r="I284" s="155"/>
      <c r="J284" s="153"/>
      <c r="K284" s="154"/>
      <c r="L284" s="150"/>
      <c r="M284" s="155"/>
      <c r="N284" s="153"/>
      <c r="O284" s="154"/>
      <c r="P284" s="150"/>
      <c r="Q284" s="155"/>
      <c r="R284" s="153"/>
      <c r="S284" s="154"/>
      <c r="T284" s="150"/>
      <c r="U284" s="155"/>
      <c r="V284" s="153"/>
      <c r="W284" s="154"/>
      <c r="X284" s="150"/>
      <c r="Y284" s="155"/>
      <c r="Z284" s="153"/>
      <c r="AA284" s="154"/>
      <c r="AB284" s="150"/>
      <c r="AC284" s="155"/>
      <c r="AD284" s="153"/>
      <c r="AE284" s="154"/>
      <c r="AF284" s="150"/>
      <c r="AG284" s="155"/>
      <c r="AH284" s="153"/>
      <c r="AI284" s="154"/>
      <c r="AJ284" s="150"/>
      <c r="AK284" s="155"/>
      <c r="AL284" s="153"/>
      <c r="AM284" s="154"/>
      <c r="AN284" s="150"/>
      <c r="AO284" s="155"/>
      <c r="AP284" s="153"/>
      <c r="AQ284" s="154"/>
      <c r="AR284" s="150"/>
      <c r="AS284" s="155"/>
      <c r="AT284" s="153"/>
      <c r="AU284" s="154"/>
      <c r="AV284" s="150"/>
      <c r="AW284" s="155"/>
      <c r="AX284" s="153"/>
      <c r="AY284" s="154"/>
      <c r="AZ284" s="150"/>
      <c r="BA284" s="155"/>
      <c r="BB284" s="153"/>
      <c r="BC284" s="154"/>
      <c r="BD284" s="150"/>
      <c r="BE284" s="155"/>
      <c r="BF284" s="240">
        <f t="shared" si="71"/>
        <v>60</v>
      </c>
      <c r="BG284" s="352" t="str">
        <f t="shared" si="72"/>
        <v>M08</v>
      </c>
      <c r="BH284" s="153" t="s">
        <v>362</v>
      </c>
      <c r="BI284" s="154" t="s">
        <v>882</v>
      </c>
      <c r="BJ284" s="150" t="s">
        <v>351</v>
      </c>
      <c r="BK284" s="155">
        <v>569</v>
      </c>
      <c r="BL284" s="153"/>
      <c r="BM284" s="154"/>
      <c r="BN284" s="150"/>
      <c r="BO284" s="155"/>
      <c r="BP284" s="153"/>
      <c r="BQ284" s="154"/>
      <c r="BR284" s="150"/>
      <c r="BS284" s="155"/>
      <c r="BT284" s="153"/>
      <c r="BU284" s="154"/>
      <c r="BV284" s="150"/>
      <c r="BW284" s="155"/>
      <c r="BX284" s="153"/>
      <c r="BY284" s="154"/>
      <c r="BZ284" s="150"/>
      <c r="CA284" s="155"/>
      <c r="CB284" s="153"/>
      <c r="CC284" s="154"/>
      <c r="CD284" s="150"/>
      <c r="CE284" s="155"/>
      <c r="CF284" s="153"/>
      <c r="CG284" s="154"/>
      <c r="CH284" s="150"/>
      <c r="CI284" s="155"/>
      <c r="CJ284" s="153"/>
      <c r="CK284" s="154"/>
      <c r="CL284" s="150"/>
      <c r="CM284" s="155"/>
      <c r="CN284" s="153" t="s">
        <v>362</v>
      </c>
      <c r="CO284" s="154" t="s">
        <v>1015</v>
      </c>
      <c r="CP284" s="150" t="s">
        <v>351</v>
      </c>
      <c r="CQ284" s="155">
        <v>481</v>
      </c>
      <c r="CR284" s="153"/>
      <c r="CS284" s="154"/>
      <c r="CT284" s="150"/>
      <c r="CU284" s="155"/>
      <c r="CV284" s="153"/>
      <c r="CW284" s="154"/>
      <c r="CX284" s="150"/>
      <c r="CY284" s="155"/>
      <c r="CZ284" s="153"/>
      <c r="DA284" s="154"/>
      <c r="DB284" s="150"/>
      <c r="DC284" s="155"/>
      <c r="DD284" s="153"/>
      <c r="DE284" s="154"/>
      <c r="DF284" s="150"/>
      <c r="DG284" s="155"/>
      <c r="DH284" s="153"/>
      <c r="DI284" s="154"/>
      <c r="DJ284" s="150"/>
      <c r="DK284" s="155"/>
      <c r="DL284" s="153"/>
      <c r="DM284" s="154"/>
      <c r="DN284" s="150"/>
      <c r="DO284" s="155"/>
      <c r="DP284" s="153"/>
      <c r="DQ284" s="154"/>
      <c r="DR284" s="150"/>
      <c r="DS284" s="155"/>
      <c r="DT284" s="153"/>
      <c r="DU284" s="154"/>
      <c r="DV284" s="150"/>
      <c r="DW284" s="155"/>
      <c r="DX284" s="153"/>
      <c r="DY284" s="154"/>
      <c r="DZ284" s="150"/>
      <c r="EA284" s="155"/>
      <c r="EB284" s="153"/>
      <c r="EC284" s="154"/>
      <c r="ED284" s="150"/>
      <c r="EE284" s="155"/>
      <c r="EF284" s="153"/>
      <c r="EG284" s="154"/>
      <c r="EH284" s="150"/>
      <c r="EI284" s="155"/>
      <c r="EJ284" s="153"/>
      <c r="EK284" s="154"/>
      <c r="EL284" s="150"/>
      <c r="EM284" s="155"/>
      <c r="EN284" s="153"/>
      <c r="EO284" s="154"/>
      <c r="EP284" s="150"/>
      <c r="EQ284" s="155"/>
      <c r="ER284" s="153"/>
      <c r="ES284" s="154"/>
      <c r="ET284" s="150"/>
      <c r="EU284" s="155"/>
      <c r="EV284" s="153"/>
      <c r="EW284" s="154"/>
      <c r="EX284" s="150"/>
      <c r="EY284" s="155"/>
      <c r="EZ284" s="153"/>
      <c r="FA284" s="154"/>
      <c r="FB284" s="150"/>
      <c r="FC284" s="155"/>
      <c r="FD284" s="153"/>
      <c r="FE284" s="154"/>
      <c r="FF284" s="150"/>
      <c r="FG284" s="155"/>
      <c r="FH284" s="153"/>
      <c r="FI284" s="154"/>
      <c r="FJ284" s="150"/>
      <c r="FK284" s="155"/>
      <c r="FL284" s="153"/>
      <c r="FM284" s="154"/>
      <c r="FN284" s="150"/>
      <c r="FO284" s="155"/>
      <c r="FP284" s="153"/>
      <c r="FQ284" s="154"/>
      <c r="FR284" s="150"/>
      <c r="FS284" s="155"/>
      <c r="FT284" s="153"/>
      <c r="FU284" s="154"/>
      <c r="FV284" s="150"/>
      <c r="FW284" s="155"/>
      <c r="FX284" s="153"/>
      <c r="FY284" s="154"/>
      <c r="FZ284" s="150"/>
      <c r="GA284" s="155"/>
      <c r="GB284" s="153"/>
      <c r="GC284" s="154"/>
      <c r="GD284" s="150"/>
      <c r="GE284" s="155"/>
      <c r="GF284" s="153"/>
      <c r="GG284" s="154"/>
      <c r="GH284" s="150"/>
      <c r="GI284" s="155"/>
      <c r="GJ284" s="153"/>
      <c r="GK284" s="154"/>
      <c r="GL284" s="150"/>
      <c r="GM284" s="155"/>
      <c r="GN284" s="153"/>
      <c r="GO284" s="154"/>
      <c r="GP284" s="150"/>
      <c r="GQ284" s="155"/>
      <c r="GR284" s="153"/>
      <c r="GS284" s="154"/>
      <c r="GT284" s="150"/>
      <c r="GU284" s="155"/>
      <c r="GV284" s="153" t="s">
        <v>82</v>
      </c>
      <c r="GW284" s="154" t="s">
        <v>1351</v>
      </c>
      <c r="GX284" s="150" t="s">
        <v>596</v>
      </c>
      <c r="GY284" s="155">
        <v>551</v>
      </c>
      <c r="GZ284" s="153"/>
      <c r="HA284" s="154"/>
      <c r="HB284" s="150"/>
      <c r="HC284" s="155"/>
      <c r="HD284" s="153"/>
      <c r="HE284" s="154"/>
      <c r="HF284" s="150"/>
      <c r="HG284" s="155"/>
      <c r="HH284" s="153"/>
      <c r="HI284" s="154"/>
      <c r="HJ284" s="150"/>
      <c r="HK284" s="155"/>
      <c r="HL284" s="153"/>
      <c r="HM284" s="154"/>
      <c r="HN284" s="150"/>
      <c r="HO284" s="155"/>
      <c r="HP284" s="153"/>
      <c r="HQ284" s="154"/>
      <c r="HR284" s="150"/>
      <c r="HS284" s="155"/>
      <c r="HT284" s="153"/>
      <c r="HU284" s="154"/>
      <c r="HV284" s="150"/>
      <c r="HW284" s="155"/>
      <c r="HX284" s="153"/>
      <c r="HY284" s="154"/>
      <c r="HZ284" s="150"/>
      <c r="IA284" s="155"/>
      <c r="IB284" s="153"/>
      <c r="IC284" s="154"/>
      <c r="ID284" s="150"/>
      <c r="IE284" s="155"/>
      <c r="IG284" s="710" t="str">
        <f>IF(ISERROR(VLOOKUP(MAX(IK284:IK287),IK284:IN287,4,FALSE)),"",VLOOKUP(MAX(IK284:IK287),IK284:IN287,4,FALSE))</f>
        <v>50m DOS</v>
      </c>
      <c r="IH284" s="707" t="str">
        <f>IF(ISERROR(VLOOKUP(MAX(IK284:IK287),IK284:IN287,3,FALSE)),"",VLOOKUP(MAX(IK284:IK287),IK284:IN287,3,FALSE))</f>
        <v>52"97</v>
      </c>
      <c r="II284" s="709">
        <f>IF(MAX(IK284:IK287)=0,"",MAX(IK284:IK287))</f>
        <v>582</v>
      </c>
      <c r="IK284" s="574">
        <f t="shared" si="73"/>
        <v>569</v>
      </c>
      <c r="IL284" s="141">
        <f t="shared" si="74"/>
        <v>58</v>
      </c>
      <c r="IM284" s="174" t="str">
        <f t="shared" si="75"/>
        <v>43"73</v>
      </c>
      <c r="IN284" s="174" t="str">
        <f t="shared" si="76"/>
        <v>50m NL</v>
      </c>
    </row>
    <row r="285" spans="1:248" s="141" customFormat="1" ht="15.75" thickBot="1">
      <c r="A285" s="145" t="s">
        <v>103</v>
      </c>
      <c r="B285" s="266" t="s">
        <v>167</v>
      </c>
      <c r="C285" s="133">
        <v>1958</v>
      </c>
      <c r="D285" s="134">
        <f t="shared" si="69"/>
        <v>59</v>
      </c>
      <c r="E285" s="354" t="str">
        <f t="shared" si="70"/>
        <v>M07</v>
      </c>
      <c r="F285" s="138"/>
      <c r="G285" s="139"/>
      <c r="H285" s="137"/>
      <c r="I285" s="140"/>
      <c r="J285" s="138"/>
      <c r="K285" s="139"/>
      <c r="L285" s="137"/>
      <c r="M285" s="140"/>
      <c r="N285" s="138"/>
      <c r="O285" s="139"/>
      <c r="P285" s="137"/>
      <c r="Q285" s="140"/>
      <c r="R285" s="138"/>
      <c r="S285" s="139"/>
      <c r="T285" s="137"/>
      <c r="U285" s="140"/>
      <c r="V285" s="138"/>
      <c r="W285" s="139"/>
      <c r="X285" s="137"/>
      <c r="Y285" s="140"/>
      <c r="Z285" s="138"/>
      <c r="AA285" s="139"/>
      <c r="AB285" s="137"/>
      <c r="AC285" s="140"/>
      <c r="AD285" s="138"/>
      <c r="AE285" s="139"/>
      <c r="AF285" s="137"/>
      <c r="AG285" s="140"/>
      <c r="AH285" s="138"/>
      <c r="AI285" s="139"/>
      <c r="AJ285" s="137"/>
      <c r="AK285" s="140"/>
      <c r="AL285" s="138"/>
      <c r="AM285" s="139"/>
      <c r="AN285" s="137"/>
      <c r="AO285" s="140"/>
      <c r="AP285" s="138"/>
      <c r="AQ285" s="139"/>
      <c r="AR285" s="137"/>
      <c r="AS285" s="140"/>
      <c r="AT285" s="138"/>
      <c r="AU285" s="139"/>
      <c r="AV285" s="137"/>
      <c r="AW285" s="140"/>
      <c r="AX285" s="138"/>
      <c r="AY285" s="139"/>
      <c r="AZ285" s="137"/>
      <c r="BA285" s="140"/>
      <c r="BB285" s="138"/>
      <c r="BC285" s="139"/>
      <c r="BD285" s="137"/>
      <c r="BE285" s="140"/>
      <c r="BF285" s="266">
        <f t="shared" si="71"/>
        <v>60</v>
      </c>
      <c r="BG285" s="354" t="str">
        <f t="shared" si="72"/>
        <v>M08</v>
      </c>
      <c r="BH285" s="138" t="s">
        <v>82</v>
      </c>
      <c r="BI285" s="139" t="s">
        <v>883</v>
      </c>
      <c r="BJ285" s="137" t="s">
        <v>351</v>
      </c>
      <c r="BK285" s="140">
        <v>582</v>
      </c>
      <c r="BL285" s="138"/>
      <c r="BM285" s="139"/>
      <c r="BN285" s="137"/>
      <c r="BO285" s="140"/>
      <c r="BP285" s="138"/>
      <c r="BQ285" s="139"/>
      <c r="BR285" s="137"/>
      <c r="BS285" s="140"/>
      <c r="BT285" s="138"/>
      <c r="BU285" s="139"/>
      <c r="BV285" s="137"/>
      <c r="BW285" s="140"/>
      <c r="BX285" s="138"/>
      <c r="BY285" s="139"/>
      <c r="BZ285" s="137"/>
      <c r="CA285" s="140"/>
      <c r="CB285" s="138"/>
      <c r="CC285" s="139"/>
      <c r="CD285" s="137"/>
      <c r="CE285" s="140"/>
      <c r="CF285" s="138"/>
      <c r="CG285" s="139"/>
      <c r="CH285" s="137"/>
      <c r="CI285" s="140"/>
      <c r="CJ285" s="138"/>
      <c r="CK285" s="139"/>
      <c r="CL285" s="137"/>
      <c r="CM285" s="140"/>
      <c r="CN285" s="138" t="s">
        <v>82</v>
      </c>
      <c r="CO285" s="139" t="s">
        <v>1016</v>
      </c>
      <c r="CP285" s="137" t="s">
        <v>351</v>
      </c>
      <c r="CQ285" s="140">
        <v>557</v>
      </c>
      <c r="CR285" s="138"/>
      <c r="CS285" s="139"/>
      <c r="CT285" s="137"/>
      <c r="CU285" s="140"/>
      <c r="CV285" s="138"/>
      <c r="CW285" s="139"/>
      <c r="CX285" s="137"/>
      <c r="CY285" s="140"/>
      <c r="CZ285" s="138"/>
      <c r="DA285" s="139"/>
      <c r="DB285" s="137"/>
      <c r="DC285" s="140"/>
      <c r="DD285" s="138"/>
      <c r="DE285" s="139"/>
      <c r="DF285" s="137"/>
      <c r="DG285" s="140"/>
      <c r="DH285" s="138"/>
      <c r="DI285" s="139"/>
      <c r="DJ285" s="137"/>
      <c r="DK285" s="140"/>
      <c r="DL285" s="138"/>
      <c r="DM285" s="139"/>
      <c r="DN285" s="137"/>
      <c r="DO285" s="140"/>
      <c r="DP285" s="138"/>
      <c r="DQ285" s="139"/>
      <c r="DR285" s="137"/>
      <c r="DS285" s="140"/>
      <c r="DT285" s="138"/>
      <c r="DU285" s="139"/>
      <c r="DV285" s="137"/>
      <c r="DW285" s="140"/>
      <c r="DX285" s="138"/>
      <c r="DY285" s="139"/>
      <c r="DZ285" s="137"/>
      <c r="EA285" s="140"/>
      <c r="EB285" s="138"/>
      <c r="EC285" s="139"/>
      <c r="ED285" s="137"/>
      <c r="EE285" s="140"/>
      <c r="EF285" s="138"/>
      <c r="EG285" s="139"/>
      <c r="EH285" s="137"/>
      <c r="EI285" s="140"/>
      <c r="EJ285" s="138"/>
      <c r="EK285" s="139"/>
      <c r="EL285" s="137"/>
      <c r="EM285" s="140"/>
      <c r="EN285" s="138"/>
      <c r="EO285" s="139"/>
      <c r="EP285" s="137"/>
      <c r="EQ285" s="140"/>
      <c r="ER285" s="138"/>
      <c r="ES285" s="139"/>
      <c r="ET285" s="137"/>
      <c r="EU285" s="140"/>
      <c r="EV285" s="138"/>
      <c r="EW285" s="139"/>
      <c r="EX285" s="137"/>
      <c r="EY285" s="140"/>
      <c r="EZ285" s="138"/>
      <c r="FA285" s="139"/>
      <c r="FB285" s="137"/>
      <c r="FC285" s="140"/>
      <c r="FD285" s="138"/>
      <c r="FE285" s="139"/>
      <c r="FF285" s="137"/>
      <c r="FG285" s="140"/>
      <c r="FH285" s="138"/>
      <c r="FI285" s="139"/>
      <c r="FJ285" s="137"/>
      <c r="FK285" s="140"/>
      <c r="FL285" s="138"/>
      <c r="FM285" s="139"/>
      <c r="FN285" s="137"/>
      <c r="FO285" s="140"/>
      <c r="FP285" s="138"/>
      <c r="FQ285" s="139"/>
      <c r="FR285" s="137"/>
      <c r="FS285" s="140"/>
      <c r="FT285" s="138"/>
      <c r="FU285" s="139"/>
      <c r="FV285" s="137"/>
      <c r="FW285" s="140"/>
      <c r="FX285" s="138"/>
      <c r="FY285" s="139"/>
      <c r="FZ285" s="137"/>
      <c r="GA285" s="140"/>
      <c r="GB285" s="138"/>
      <c r="GC285" s="139"/>
      <c r="GD285" s="137"/>
      <c r="GE285" s="140"/>
      <c r="GF285" s="138"/>
      <c r="GG285" s="139"/>
      <c r="GH285" s="137"/>
      <c r="GI285" s="140"/>
      <c r="GJ285" s="138"/>
      <c r="GK285" s="139"/>
      <c r="GL285" s="137"/>
      <c r="GM285" s="140"/>
      <c r="GN285" s="138"/>
      <c r="GO285" s="139"/>
      <c r="GP285" s="137"/>
      <c r="GQ285" s="140"/>
      <c r="GR285" s="138"/>
      <c r="GS285" s="139"/>
      <c r="GT285" s="137"/>
      <c r="GU285" s="140"/>
      <c r="GV285" s="138"/>
      <c r="GW285" s="139"/>
      <c r="GX285" s="137"/>
      <c r="GY285" s="140"/>
      <c r="GZ285" s="138"/>
      <c r="HA285" s="139"/>
      <c r="HB285" s="137"/>
      <c r="HC285" s="140"/>
      <c r="HD285" s="138"/>
      <c r="HE285" s="139"/>
      <c r="HF285" s="137"/>
      <c r="HG285" s="140"/>
      <c r="HH285" s="138"/>
      <c r="HI285" s="139"/>
      <c r="HJ285" s="137"/>
      <c r="HK285" s="140"/>
      <c r="HL285" s="138"/>
      <c r="HM285" s="139"/>
      <c r="HN285" s="137"/>
      <c r="HO285" s="140"/>
      <c r="HP285" s="138"/>
      <c r="HQ285" s="139"/>
      <c r="HR285" s="137"/>
      <c r="HS285" s="140"/>
      <c r="HT285" s="138"/>
      <c r="HU285" s="139"/>
      <c r="HV285" s="137"/>
      <c r="HW285" s="140"/>
      <c r="HX285" s="138"/>
      <c r="HY285" s="139"/>
      <c r="HZ285" s="137"/>
      <c r="IA285" s="140"/>
      <c r="IB285" s="138"/>
      <c r="IC285" s="139"/>
      <c r="ID285" s="137"/>
      <c r="IE285" s="140"/>
      <c r="IG285" s="710"/>
      <c r="IH285" s="707"/>
      <c r="II285" s="709"/>
      <c r="IK285" s="574">
        <f t="shared" si="73"/>
        <v>582</v>
      </c>
      <c r="IL285" s="141">
        <f t="shared" si="74"/>
        <v>58</v>
      </c>
      <c r="IM285" s="174" t="str">
        <f t="shared" si="75"/>
        <v>52"97</v>
      </c>
      <c r="IN285" s="174" t="str">
        <f t="shared" si="76"/>
        <v>50m DOS</v>
      </c>
    </row>
    <row r="286" spans="1:248" s="141" customFormat="1" ht="15.75" thickBot="1">
      <c r="A286" s="145" t="s">
        <v>103</v>
      </c>
      <c r="B286" s="266" t="s">
        <v>167</v>
      </c>
      <c r="C286" s="133">
        <v>1958</v>
      </c>
      <c r="D286" s="134">
        <f t="shared" si="69"/>
        <v>59</v>
      </c>
      <c r="E286" s="354" t="str">
        <f t="shared" si="70"/>
        <v>M07</v>
      </c>
      <c r="F286" s="138"/>
      <c r="G286" s="139"/>
      <c r="H286" s="137"/>
      <c r="I286" s="140"/>
      <c r="J286" s="138"/>
      <c r="K286" s="139"/>
      <c r="L286" s="137"/>
      <c r="M286" s="140"/>
      <c r="N286" s="138"/>
      <c r="O286" s="139"/>
      <c r="P286" s="137"/>
      <c r="Q286" s="140"/>
      <c r="R286" s="138"/>
      <c r="S286" s="139"/>
      <c r="T286" s="137"/>
      <c r="U286" s="140"/>
      <c r="V286" s="138"/>
      <c r="W286" s="139"/>
      <c r="X286" s="137"/>
      <c r="Y286" s="140"/>
      <c r="Z286" s="138"/>
      <c r="AA286" s="139"/>
      <c r="AB286" s="137"/>
      <c r="AC286" s="140"/>
      <c r="AD286" s="138"/>
      <c r="AE286" s="139"/>
      <c r="AF286" s="137"/>
      <c r="AG286" s="140"/>
      <c r="AH286" s="138"/>
      <c r="AI286" s="139"/>
      <c r="AJ286" s="137"/>
      <c r="AK286" s="140"/>
      <c r="AL286" s="138"/>
      <c r="AM286" s="139"/>
      <c r="AN286" s="137"/>
      <c r="AO286" s="140"/>
      <c r="AP286" s="138"/>
      <c r="AQ286" s="139"/>
      <c r="AR286" s="137"/>
      <c r="AS286" s="140"/>
      <c r="AT286" s="138"/>
      <c r="AU286" s="139"/>
      <c r="AV286" s="137"/>
      <c r="AW286" s="140"/>
      <c r="AX286" s="138"/>
      <c r="AY286" s="139"/>
      <c r="AZ286" s="137"/>
      <c r="BA286" s="140"/>
      <c r="BB286" s="138"/>
      <c r="BC286" s="139"/>
      <c r="BD286" s="137"/>
      <c r="BE286" s="140"/>
      <c r="BF286" s="266">
        <f t="shared" si="71"/>
        <v>60</v>
      </c>
      <c r="BG286" s="354" t="str">
        <f t="shared" si="72"/>
        <v>M08</v>
      </c>
      <c r="BH286" s="138"/>
      <c r="BI286" s="139"/>
      <c r="BJ286" s="137"/>
      <c r="BK286" s="140"/>
      <c r="BL286" s="138"/>
      <c r="BM286" s="139"/>
      <c r="BN286" s="137"/>
      <c r="BO286" s="140"/>
      <c r="BP286" s="138"/>
      <c r="BQ286" s="139"/>
      <c r="BR286" s="137"/>
      <c r="BS286" s="140"/>
      <c r="BT286" s="138"/>
      <c r="BU286" s="139"/>
      <c r="BV286" s="137"/>
      <c r="BW286" s="140"/>
      <c r="BX286" s="138"/>
      <c r="BY286" s="139"/>
      <c r="BZ286" s="137"/>
      <c r="CA286" s="140"/>
      <c r="CB286" s="138"/>
      <c r="CC286" s="139"/>
      <c r="CD286" s="137"/>
      <c r="CE286" s="140"/>
      <c r="CF286" s="138"/>
      <c r="CG286" s="139"/>
      <c r="CH286" s="137"/>
      <c r="CI286" s="140"/>
      <c r="CJ286" s="138"/>
      <c r="CK286" s="139"/>
      <c r="CL286" s="137"/>
      <c r="CM286" s="140"/>
      <c r="CN286" s="138" t="s">
        <v>369</v>
      </c>
      <c r="CO286" s="139" t="s">
        <v>1017</v>
      </c>
      <c r="CP286" s="137" t="s">
        <v>351</v>
      </c>
      <c r="CQ286" s="140">
        <v>462</v>
      </c>
      <c r="CR286" s="138"/>
      <c r="CS286" s="139"/>
      <c r="CT286" s="137"/>
      <c r="CU286" s="140"/>
      <c r="CV286" s="138"/>
      <c r="CW286" s="139"/>
      <c r="CX286" s="137"/>
      <c r="CY286" s="140"/>
      <c r="CZ286" s="138"/>
      <c r="DA286" s="139"/>
      <c r="DB286" s="137"/>
      <c r="DC286" s="140"/>
      <c r="DD286" s="138"/>
      <c r="DE286" s="139"/>
      <c r="DF286" s="137"/>
      <c r="DG286" s="140"/>
      <c r="DH286" s="138"/>
      <c r="DI286" s="139"/>
      <c r="DJ286" s="137"/>
      <c r="DK286" s="140"/>
      <c r="DL286" s="138"/>
      <c r="DM286" s="139"/>
      <c r="DN286" s="137"/>
      <c r="DO286" s="140"/>
      <c r="DP286" s="138"/>
      <c r="DQ286" s="139"/>
      <c r="DR286" s="137"/>
      <c r="DS286" s="140"/>
      <c r="DT286" s="138"/>
      <c r="DU286" s="139"/>
      <c r="DV286" s="137"/>
      <c r="DW286" s="140"/>
      <c r="DX286" s="138"/>
      <c r="DY286" s="139"/>
      <c r="DZ286" s="137"/>
      <c r="EA286" s="140"/>
      <c r="EB286" s="138"/>
      <c r="EC286" s="139"/>
      <c r="ED286" s="137"/>
      <c r="EE286" s="140"/>
      <c r="EF286" s="138"/>
      <c r="EG286" s="139"/>
      <c r="EH286" s="137"/>
      <c r="EI286" s="140"/>
      <c r="EJ286" s="138"/>
      <c r="EK286" s="139"/>
      <c r="EL286" s="137"/>
      <c r="EM286" s="140"/>
      <c r="EN286" s="138"/>
      <c r="EO286" s="139"/>
      <c r="EP286" s="137"/>
      <c r="EQ286" s="140"/>
      <c r="ER286" s="138"/>
      <c r="ES286" s="139"/>
      <c r="ET286" s="137"/>
      <c r="EU286" s="140"/>
      <c r="EV286" s="138"/>
      <c r="EW286" s="139"/>
      <c r="EX286" s="137"/>
      <c r="EY286" s="140"/>
      <c r="EZ286" s="138"/>
      <c r="FA286" s="139"/>
      <c r="FB286" s="137"/>
      <c r="FC286" s="140"/>
      <c r="FD286" s="138"/>
      <c r="FE286" s="139"/>
      <c r="FF286" s="137"/>
      <c r="FG286" s="140"/>
      <c r="FH286" s="138"/>
      <c r="FI286" s="139"/>
      <c r="FJ286" s="137"/>
      <c r="FK286" s="140"/>
      <c r="FL286" s="138"/>
      <c r="FM286" s="139"/>
      <c r="FN286" s="137"/>
      <c r="FO286" s="140"/>
      <c r="FP286" s="138"/>
      <c r="FQ286" s="139"/>
      <c r="FR286" s="137"/>
      <c r="FS286" s="140"/>
      <c r="FT286" s="138"/>
      <c r="FU286" s="139"/>
      <c r="FV286" s="137"/>
      <c r="FW286" s="140"/>
      <c r="FX286" s="138"/>
      <c r="FY286" s="139"/>
      <c r="FZ286" s="137"/>
      <c r="GA286" s="140"/>
      <c r="GB286" s="138"/>
      <c r="GC286" s="139"/>
      <c r="GD286" s="137"/>
      <c r="GE286" s="140"/>
      <c r="GF286" s="138"/>
      <c r="GG286" s="139"/>
      <c r="GH286" s="137"/>
      <c r="GI286" s="140"/>
      <c r="GJ286" s="138"/>
      <c r="GK286" s="139"/>
      <c r="GL286" s="137"/>
      <c r="GM286" s="140"/>
      <c r="GN286" s="138"/>
      <c r="GO286" s="139"/>
      <c r="GP286" s="137"/>
      <c r="GQ286" s="140"/>
      <c r="GR286" s="138"/>
      <c r="GS286" s="139"/>
      <c r="GT286" s="137"/>
      <c r="GU286" s="140"/>
      <c r="GV286" s="138"/>
      <c r="GW286" s="139"/>
      <c r="GX286" s="137"/>
      <c r="GY286" s="140"/>
      <c r="GZ286" s="138"/>
      <c r="HA286" s="139"/>
      <c r="HB286" s="137"/>
      <c r="HC286" s="140"/>
      <c r="HD286" s="138"/>
      <c r="HE286" s="139"/>
      <c r="HF286" s="137"/>
      <c r="HG286" s="140"/>
      <c r="HH286" s="138"/>
      <c r="HI286" s="139"/>
      <c r="HJ286" s="137"/>
      <c r="HK286" s="140"/>
      <c r="HL286" s="138"/>
      <c r="HM286" s="139"/>
      <c r="HN286" s="137"/>
      <c r="HO286" s="140"/>
      <c r="HP286" s="138"/>
      <c r="HQ286" s="139"/>
      <c r="HR286" s="137"/>
      <c r="HS286" s="140"/>
      <c r="HT286" s="138"/>
      <c r="HU286" s="139"/>
      <c r="HV286" s="137"/>
      <c r="HW286" s="140"/>
      <c r="HX286" s="138"/>
      <c r="HY286" s="139"/>
      <c r="HZ286" s="137"/>
      <c r="IA286" s="140"/>
      <c r="IB286" s="138"/>
      <c r="IC286" s="139"/>
      <c r="ID286" s="137"/>
      <c r="IE286" s="140"/>
      <c r="IG286" s="710"/>
      <c r="IH286" s="707"/>
      <c r="II286" s="709"/>
      <c r="IK286" s="574">
        <f t="shared" si="73"/>
        <v>462</v>
      </c>
      <c r="IL286" s="141">
        <f t="shared" si="74"/>
        <v>90</v>
      </c>
      <c r="IM286" s="174" t="str">
        <f t="shared" si="75"/>
        <v>53"91</v>
      </c>
      <c r="IN286" s="174" t="str">
        <f t="shared" si="76"/>
        <v>50m PAP</v>
      </c>
    </row>
    <row r="287" spans="1:248" s="141" customFormat="1" ht="15.75" thickBot="1">
      <c r="A287" s="146" t="s">
        <v>103</v>
      </c>
      <c r="B287" s="265" t="s">
        <v>167</v>
      </c>
      <c r="C287" s="135">
        <v>1958</v>
      </c>
      <c r="D287" s="136">
        <f t="shared" si="69"/>
        <v>59</v>
      </c>
      <c r="E287" s="353" t="str">
        <f t="shared" si="70"/>
        <v>M07</v>
      </c>
      <c r="F287" s="176"/>
      <c r="G287" s="178"/>
      <c r="H287" s="177"/>
      <c r="I287" s="179"/>
      <c r="J287" s="176"/>
      <c r="K287" s="178"/>
      <c r="L287" s="177"/>
      <c r="M287" s="179"/>
      <c r="N287" s="176"/>
      <c r="O287" s="178"/>
      <c r="P287" s="177"/>
      <c r="Q287" s="179"/>
      <c r="R287" s="176"/>
      <c r="S287" s="178"/>
      <c r="T287" s="177"/>
      <c r="U287" s="179"/>
      <c r="V287" s="176"/>
      <c r="W287" s="178"/>
      <c r="X287" s="177"/>
      <c r="Y287" s="179"/>
      <c r="Z287" s="176"/>
      <c r="AA287" s="178"/>
      <c r="AB287" s="177"/>
      <c r="AC287" s="179"/>
      <c r="AD287" s="176"/>
      <c r="AE287" s="178"/>
      <c r="AF287" s="177"/>
      <c r="AG287" s="179"/>
      <c r="AH287" s="176"/>
      <c r="AI287" s="178"/>
      <c r="AJ287" s="177"/>
      <c r="AK287" s="179"/>
      <c r="AL287" s="176"/>
      <c r="AM287" s="178"/>
      <c r="AN287" s="177"/>
      <c r="AO287" s="179"/>
      <c r="AP287" s="176"/>
      <c r="AQ287" s="178"/>
      <c r="AR287" s="177"/>
      <c r="AS287" s="179"/>
      <c r="AT287" s="176"/>
      <c r="AU287" s="178"/>
      <c r="AV287" s="177"/>
      <c r="AW287" s="179"/>
      <c r="AX287" s="176"/>
      <c r="AY287" s="178"/>
      <c r="AZ287" s="177"/>
      <c r="BA287" s="179"/>
      <c r="BB287" s="176"/>
      <c r="BC287" s="178"/>
      <c r="BD287" s="177"/>
      <c r="BE287" s="179"/>
      <c r="BF287" s="265">
        <f t="shared" si="71"/>
        <v>60</v>
      </c>
      <c r="BG287" s="353" t="str">
        <f t="shared" si="72"/>
        <v>M08</v>
      </c>
      <c r="BH287" s="176"/>
      <c r="BI287" s="178"/>
      <c r="BJ287" s="177"/>
      <c r="BK287" s="179"/>
      <c r="BL287" s="176"/>
      <c r="BM287" s="178"/>
      <c r="BN287" s="177"/>
      <c r="BO287" s="179"/>
      <c r="BP287" s="176"/>
      <c r="BQ287" s="178"/>
      <c r="BR287" s="177"/>
      <c r="BS287" s="179"/>
      <c r="BT287" s="176"/>
      <c r="BU287" s="178"/>
      <c r="BV287" s="177"/>
      <c r="BW287" s="179"/>
      <c r="BX287" s="176"/>
      <c r="BY287" s="178"/>
      <c r="BZ287" s="177"/>
      <c r="CA287" s="179"/>
      <c r="CB287" s="176"/>
      <c r="CC287" s="178"/>
      <c r="CD287" s="177"/>
      <c r="CE287" s="179"/>
      <c r="CF287" s="176"/>
      <c r="CG287" s="178"/>
      <c r="CH287" s="177"/>
      <c r="CI287" s="179"/>
      <c r="CJ287" s="176"/>
      <c r="CK287" s="178"/>
      <c r="CL287" s="177"/>
      <c r="CM287" s="179"/>
      <c r="CN287" s="176"/>
      <c r="CO287" s="178"/>
      <c r="CP287" s="177"/>
      <c r="CQ287" s="179"/>
      <c r="CR287" s="176"/>
      <c r="CS287" s="178"/>
      <c r="CT287" s="177"/>
      <c r="CU287" s="179"/>
      <c r="CV287" s="176"/>
      <c r="CW287" s="178"/>
      <c r="CX287" s="177"/>
      <c r="CY287" s="179"/>
      <c r="CZ287" s="176"/>
      <c r="DA287" s="178"/>
      <c r="DB287" s="177"/>
      <c r="DC287" s="179"/>
      <c r="DD287" s="176"/>
      <c r="DE287" s="178"/>
      <c r="DF287" s="177"/>
      <c r="DG287" s="179"/>
      <c r="DH287" s="176"/>
      <c r="DI287" s="178"/>
      <c r="DJ287" s="177"/>
      <c r="DK287" s="179"/>
      <c r="DL287" s="176"/>
      <c r="DM287" s="178"/>
      <c r="DN287" s="177"/>
      <c r="DO287" s="179"/>
      <c r="DP287" s="176"/>
      <c r="DQ287" s="178"/>
      <c r="DR287" s="177"/>
      <c r="DS287" s="179"/>
      <c r="DT287" s="176"/>
      <c r="DU287" s="178"/>
      <c r="DV287" s="177"/>
      <c r="DW287" s="179"/>
      <c r="DX287" s="176"/>
      <c r="DY287" s="178"/>
      <c r="DZ287" s="177"/>
      <c r="EA287" s="179"/>
      <c r="EB287" s="176"/>
      <c r="EC287" s="178"/>
      <c r="ED287" s="177"/>
      <c r="EE287" s="179"/>
      <c r="EF287" s="176"/>
      <c r="EG287" s="178"/>
      <c r="EH287" s="177"/>
      <c r="EI287" s="179"/>
      <c r="EJ287" s="176"/>
      <c r="EK287" s="178"/>
      <c r="EL287" s="177"/>
      <c r="EM287" s="179"/>
      <c r="EN287" s="176"/>
      <c r="EO287" s="178"/>
      <c r="EP287" s="177"/>
      <c r="EQ287" s="179"/>
      <c r="ER287" s="176"/>
      <c r="ES287" s="178"/>
      <c r="ET287" s="177"/>
      <c r="EU287" s="179"/>
      <c r="EV287" s="176"/>
      <c r="EW287" s="178"/>
      <c r="EX287" s="177"/>
      <c r="EY287" s="179"/>
      <c r="EZ287" s="176"/>
      <c r="FA287" s="178"/>
      <c r="FB287" s="177"/>
      <c r="FC287" s="179"/>
      <c r="FD287" s="176"/>
      <c r="FE287" s="178"/>
      <c r="FF287" s="177"/>
      <c r="FG287" s="179"/>
      <c r="FH287" s="176"/>
      <c r="FI287" s="178"/>
      <c r="FJ287" s="177"/>
      <c r="FK287" s="179"/>
      <c r="FL287" s="176"/>
      <c r="FM287" s="178"/>
      <c r="FN287" s="177"/>
      <c r="FO287" s="179"/>
      <c r="FP287" s="176"/>
      <c r="FQ287" s="178"/>
      <c r="FR287" s="177"/>
      <c r="FS287" s="179"/>
      <c r="FT287" s="176"/>
      <c r="FU287" s="178"/>
      <c r="FV287" s="177"/>
      <c r="FW287" s="179"/>
      <c r="FX287" s="176"/>
      <c r="FY287" s="178"/>
      <c r="FZ287" s="177"/>
      <c r="GA287" s="179"/>
      <c r="GB287" s="176"/>
      <c r="GC287" s="178"/>
      <c r="GD287" s="177"/>
      <c r="GE287" s="179"/>
      <c r="GF287" s="176"/>
      <c r="GG287" s="178"/>
      <c r="GH287" s="177"/>
      <c r="GI287" s="179"/>
      <c r="GJ287" s="176"/>
      <c r="GK287" s="178"/>
      <c r="GL287" s="177"/>
      <c r="GM287" s="179"/>
      <c r="GN287" s="176"/>
      <c r="GO287" s="178"/>
      <c r="GP287" s="177"/>
      <c r="GQ287" s="179"/>
      <c r="GR287" s="176"/>
      <c r="GS287" s="178"/>
      <c r="GT287" s="177"/>
      <c r="GU287" s="179"/>
      <c r="GV287" s="176"/>
      <c r="GW287" s="178"/>
      <c r="GX287" s="177"/>
      <c r="GY287" s="179"/>
      <c r="GZ287" s="176"/>
      <c r="HA287" s="178"/>
      <c r="HB287" s="177"/>
      <c r="HC287" s="179"/>
      <c r="HD287" s="176"/>
      <c r="HE287" s="178"/>
      <c r="HF287" s="177"/>
      <c r="HG287" s="179"/>
      <c r="HH287" s="176"/>
      <c r="HI287" s="178"/>
      <c r="HJ287" s="177"/>
      <c r="HK287" s="179"/>
      <c r="HL287" s="176"/>
      <c r="HM287" s="178"/>
      <c r="HN287" s="177"/>
      <c r="HO287" s="179"/>
      <c r="HP287" s="176"/>
      <c r="HQ287" s="178"/>
      <c r="HR287" s="177"/>
      <c r="HS287" s="179"/>
      <c r="HT287" s="176"/>
      <c r="HU287" s="178"/>
      <c r="HV287" s="177"/>
      <c r="HW287" s="179"/>
      <c r="HX287" s="176"/>
      <c r="HY287" s="178"/>
      <c r="HZ287" s="177"/>
      <c r="IA287" s="179"/>
      <c r="IB287" s="176"/>
      <c r="IC287" s="178"/>
      <c r="ID287" s="177"/>
      <c r="IE287" s="179"/>
      <c r="IG287" s="710"/>
      <c r="IH287" s="707"/>
      <c r="II287" s="709"/>
      <c r="IK287" s="574" t="str">
        <f t="shared" si="73"/>
        <v/>
      </c>
      <c r="IL287" s="141" t="str">
        <f t="shared" si="74"/>
        <v/>
      </c>
      <c r="IM287" s="174" t="str">
        <f t="shared" si="75"/>
        <v/>
      </c>
      <c r="IN287" s="174" t="str">
        <f t="shared" si="76"/>
        <v/>
      </c>
    </row>
    <row r="288" spans="1:248" s="141" customFormat="1" ht="15.75" thickBot="1">
      <c r="A288" s="149" t="s">
        <v>465</v>
      </c>
      <c r="B288" s="218" t="s">
        <v>167</v>
      </c>
      <c r="C288" s="152">
        <v>1956</v>
      </c>
      <c r="D288" s="236">
        <f t="shared" si="69"/>
        <v>61</v>
      </c>
      <c r="E288" s="352" t="str">
        <f t="shared" si="70"/>
        <v>M08</v>
      </c>
      <c r="F288" s="153"/>
      <c r="G288" s="154"/>
      <c r="H288" s="150"/>
      <c r="I288" s="155"/>
      <c r="J288" s="153"/>
      <c r="K288" s="154"/>
      <c r="L288" s="150"/>
      <c r="M288" s="155"/>
      <c r="N288" s="153"/>
      <c r="O288" s="154"/>
      <c r="P288" s="150"/>
      <c r="Q288" s="155"/>
      <c r="R288" s="153"/>
      <c r="S288" s="154"/>
      <c r="T288" s="150"/>
      <c r="U288" s="155"/>
      <c r="V288" s="153"/>
      <c r="W288" s="154"/>
      <c r="X288" s="150"/>
      <c r="Y288" s="155"/>
      <c r="Z288" s="153"/>
      <c r="AA288" s="154"/>
      <c r="AB288" s="150"/>
      <c r="AC288" s="155"/>
      <c r="AD288" s="153" t="s">
        <v>366</v>
      </c>
      <c r="AE288" s="154" t="s">
        <v>733</v>
      </c>
      <c r="AF288" s="150" t="s">
        <v>447</v>
      </c>
      <c r="AG288" s="155">
        <v>474</v>
      </c>
      <c r="AH288" s="153"/>
      <c r="AI288" s="154"/>
      <c r="AJ288" s="150"/>
      <c r="AK288" s="155"/>
      <c r="AL288" s="153"/>
      <c r="AM288" s="154"/>
      <c r="AN288" s="150"/>
      <c r="AO288" s="155"/>
      <c r="AP288" s="153"/>
      <c r="AQ288" s="154"/>
      <c r="AR288" s="150"/>
      <c r="AS288" s="155"/>
      <c r="AT288" s="153"/>
      <c r="AU288" s="154"/>
      <c r="AV288" s="150"/>
      <c r="AW288" s="155"/>
      <c r="AX288" s="153"/>
      <c r="AY288" s="154"/>
      <c r="AZ288" s="150"/>
      <c r="BA288" s="155"/>
      <c r="BB288" s="153"/>
      <c r="BC288" s="154"/>
      <c r="BD288" s="150"/>
      <c r="BE288" s="155"/>
      <c r="BF288" s="240">
        <f t="shared" si="71"/>
        <v>62</v>
      </c>
      <c r="BG288" s="352" t="str">
        <f t="shared" si="72"/>
        <v>M08</v>
      </c>
      <c r="BH288" s="153" t="s">
        <v>362</v>
      </c>
      <c r="BI288" s="154" t="s">
        <v>884</v>
      </c>
      <c r="BJ288" s="150" t="s">
        <v>596</v>
      </c>
      <c r="BK288" s="155">
        <v>337</v>
      </c>
      <c r="BL288" s="153"/>
      <c r="BM288" s="154"/>
      <c r="BN288" s="150"/>
      <c r="BO288" s="155"/>
      <c r="BP288" s="153"/>
      <c r="BQ288" s="154"/>
      <c r="BR288" s="150"/>
      <c r="BS288" s="155"/>
      <c r="BT288" s="153" t="s">
        <v>365</v>
      </c>
      <c r="BU288" s="154" t="s">
        <v>921</v>
      </c>
      <c r="BV288" s="150" t="s">
        <v>447</v>
      </c>
      <c r="BW288" s="155">
        <v>496</v>
      </c>
      <c r="BX288" s="153"/>
      <c r="BY288" s="154"/>
      <c r="BZ288" s="150"/>
      <c r="CA288" s="155"/>
      <c r="CB288" s="153"/>
      <c r="CC288" s="154"/>
      <c r="CD288" s="150"/>
      <c r="CE288" s="155"/>
      <c r="CF288" s="153"/>
      <c r="CG288" s="154"/>
      <c r="CH288" s="150"/>
      <c r="CI288" s="155"/>
      <c r="CJ288" s="153" t="s">
        <v>364</v>
      </c>
      <c r="CK288" s="154" t="s">
        <v>985</v>
      </c>
      <c r="CL288" s="150" t="s">
        <v>351</v>
      </c>
      <c r="CM288" s="155">
        <v>397</v>
      </c>
      <c r="CN288" s="153"/>
      <c r="CO288" s="154"/>
      <c r="CP288" s="150"/>
      <c r="CQ288" s="155"/>
      <c r="CR288" s="153"/>
      <c r="CS288" s="154"/>
      <c r="CT288" s="150"/>
      <c r="CU288" s="155"/>
      <c r="CV288" s="153" t="s">
        <v>362</v>
      </c>
      <c r="CW288" s="154" t="s">
        <v>1076</v>
      </c>
      <c r="CX288" s="150" t="s">
        <v>351</v>
      </c>
      <c r="CY288" s="155">
        <v>402</v>
      </c>
      <c r="CZ288" s="153"/>
      <c r="DA288" s="154"/>
      <c r="DB288" s="150"/>
      <c r="DC288" s="155"/>
      <c r="DD288" s="153"/>
      <c r="DE288" s="154"/>
      <c r="DF288" s="150"/>
      <c r="DG288" s="155"/>
      <c r="DH288" s="153"/>
      <c r="DI288" s="154"/>
      <c r="DJ288" s="150"/>
      <c r="DK288" s="155"/>
      <c r="DL288" s="153"/>
      <c r="DM288" s="154"/>
      <c r="DN288" s="150"/>
      <c r="DO288" s="155"/>
      <c r="DP288" s="153" t="s">
        <v>362</v>
      </c>
      <c r="DQ288" s="154" t="s">
        <v>1134</v>
      </c>
      <c r="DR288" s="150" t="s">
        <v>771</v>
      </c>
      <c r="DS288" s="155">
        <v>379</v>
      </c>
      <c r="DT288" s="153"/>
      <c r="DU288" s="154"/>
      <c r="DV288" s="150"/>
      <c r="DW288" s="155"/>
      <c r="DX288" s="153"/>
      <c r="DY288" s="154"/>
      <c r="DZ288" s="150"/>
      <c r="EA288" s="155"/>
      <c r="EB288" s="153"/>
      <c r="EC288" s="154"/>
      <c r="ED288" s="150"/>
      <c r="EE288" s="155"/>
      <c r="EF288" s="153"/>
      <c r="EG288" s="154"/>
      <c r="EH288" s="150"/>
      <c r="EI288" s="155"/>
      <c r="EJ288" s="153"/>
      <c r="EK288" s="154"/>
      <c r="EL288" s="150"/>
      <c r="EM288" s="155"/>
      <c r="EN288" s="153"/>
      <c r="EO288" s="154"/>
      <c r="EP288" s="150"/>
      <c r="EQ288" s="155"/>
      <c r="ER288" s="153"/>
      <c r="ES288" s="154"/>
      <c r="ET288" s="150"/>
      <c r="EU288" s="155"/>
      <c r="EV288" s="153"/>
      <c r="EW288" s="154"/>
      <c r="EX288" s="150"/>
      <c r="EY288" s="155"/>
      <c r="EZ288" s="153"/>
      <c r="FA288" s="154"/>
      <c r="FB288" s="150"/>
      <c r="FC288" s="155"/>
      <c r="FD288" s="153"/>
      <c r="FE288" s="154"/>
      <c r="FF288" s="150"/>
      <c r="FG288" s="155"/>
      <c r="FH288" s="153" t="s">
        <v>362</v>
      </c>
      <c r="FI288" s="154" t="s">
        <v>1261</v>
      </c>
      <c r="FJ288" s="150" t="s">
        <v>351</v>
      </c>
      <c r="FK288" s="155">
        <v>364</v>
      </c>
      <c r="FL288" s="153"/>
      <c r="FM288" s="154"/>
      <c r="FN288" s="150"/>
      <c r="FO288" s="155"/>
      <c r="FP288" s="153"/>
      <c r="FQ288" s="154"/>
      <c r="FR288" s="150"/>
      <c r="FS288" s="155"/>
      <c r="FT288" s="153" t="s">
        <v>362</v>
      </c>
      <c r="FU288" s="154" t="s">
        <v>1300</v>
      </c>
      <c r="FV288" s="150" t="s">
        <v>351</v>
      </c>
      <c r="FW288" s="155">
        <v>450</v>
      </c>
      <c r="FX288" s="153"/>
      <c r="FY288" s="154"/>
      <c r="FZ288" s="150"/>
      <c r="GA288" s="155"/>
      <c r="GB288" s="153"/>
      <c r="GC288" s="154"/>
      <c r="GD288" s="150"/>
      <c r="GE288" s="155"/>
      <c r="GF288" s="153"/>
      <c r="GG288" s="154"/>
      <c r="GH288" s="150"/>
      <c r="GI288" s="155"/>
      <c r="GJ288" s="153"/>
      <c r="GK288" s="154"/>
      <c r="GL288" s="150"/>
      <c r="GM288" s="155"/>
      <c r="GN288" s="153"/>
      <c r="GO288" s="154"/>
      <c r="GP288" s="150"/>
      <c r="GQ288" s="155"/>
      <c r="GR288" s="153"/>
      <c r="GS288" s="154"/>
      <c r="GT288" s="150"/>
      <c r="GU288" s="155"/>
      <c r="GV288" s="153" t="s">
        <v>362</v>
      </c>
      <c r="GW288" s="154" t="s">
        <v>1352</v>
      </c>
      <c r="GX288" s="150" t="s">
        <v>351</v>
      </c>
      <c r="GY288" s="155">
        <v>322</v>
      </c>
      <c r="GZ288" s="153"/>
      <c r="HA288" s="154"/>
      <c r="HB288" s="150"/>
      <c r="HC288" s="155"/>
      <c r="HD288" s="153"/>
      <c r="HE288" s="154"/>
      <c r="HF288" s="150"/>
      <c r="HG288" s="155"/>
      <c r="HH288" s="153"/>
      <c r="HI288" s="154"/>
      <c r="HJ288" s="150"/>
      <c r="HK288" s="155"/>
      <c r="HL288" s="153" t="s">
        <v>367</v>
      </c>
      <c r="HM288" s="154" t="s">
        <v>1553</v>
      </c>
      <c r="HN288" s="150" t="s">
        <v>604</v>
      </c>
      <c r="HO288" s="155">
        <v>513</v>
      </c>
      <c r="HP288" s="153"/>
      <c r="HQ288" s="154"/>
      <c r="HR288" s="150"/>
      <c r="HS288" s="155"/>
      <c r="HT288" s="153"/>
      <c r="HU288" s="154"/>
      <c r="HV288" s="150"/>
      <c r="HW288" s="155"/>
      <c r="HX288" s="153"/>
      <c r="HY288" s="154"/>
      <c r="HZ288" s="150"/>
      <c r="IA288" s="155"/>
      <c r="IB288" s="153"/>
      <c r="IC288" s="154"/>
      <c r="ID288" s="150"/>
      <c r="IE288" s="155"/>
      <c r="IG288" s="710" t="str">
        <f>IF(ISERROR(VLOOKUP(MAX(IK288:IK291),IK288:IN291,4,FALSE)),"",VLOOKUP(MAX(IK288:IK291),IK288:IN291,4,FALSE))</f>
        <v>100m BRA</v>
      </c>
      <c r="IH288" s="707" t="str">
        <f>IF(ISERROR(VLOOKUP(MAX(IK288:IK291),IK288:IN291,3,FALSE)),"",VLOOKUP(MAX(IK288:IK291),IK288:IN291,3,FALSE))</f>
        <v>2'09"01</v>
      </c>
      <c r="II288" s="709">
        <f>IF(MAX(IK288:IK291)=0,"",MAX(IK288:IK291))</f>
        <v>567</v>
      </c>
      <c r="IK288" s="574">
        <f t="shared" si="73"/>
        <v>513</v>
      </c>
      <c r="IL288" s="141">
        <f t="shared" si="74"/>
        <v>218</v>
      </c>
      <c r="IM288" s="174" t="str">
        <f t="shared" si="75"/>
        <v>4'39"40</v>
      </c>
      <c r="IN288" s="174" t="str">
        <f t="shared" si="76"/>
        <v>200m BRA</v>
      </c>
    </row>
    <row r="289" spans="1:248" s="141" customFormat="1" ht="15.75" thickBot="1">
      <c r="A289" s="145" t="s">
        <v>465</v>
      </c>
      <c r="B289" s="266" t="s">
        <v>167</v>
      </c>
      <c r="C289" s="133">
        <v>1956</v>
      </c>
      <c r="D289" s="134">
        <f t="shared" si="69"/>
        <v>61</v>
      </c>
      <c r="E289" s="354" t="str">
        <f t="shared" si="70"/>
        <v>M08</v>
      </c>
      <c r="F289" s="138"/>
      <c r="G289" s="139"/>
      <c r="H289" s="137"/>
      <c r="I289" s="140"/>
      <c r="J289" s="138"/>
      <c r="K289" s="139"/>
      <c r="L289" s="137"/>
      <c r="M289" s="140"/>
      <c r="N289" s="138"/>
      <c r="O289" s="139"/>
      <c r="P289" s="137"/>
      <c r="Q289" s="140"/>
      <c r="R289" s="138"/>
      <c r="S289" s="139"/>
      <c r="T289" s="137"/>
      <c r="U289" s="140"/>
      <c r="V289" s="138"/>
      <c r="W289" s="139"/>
      <c r="X289" s="137"/>
      <c r="Y289" s="140"/>
      <c r="Z289" s="138"/>
      <c r="AA289" s="139"/>
      <c r="AB289" s="137"/>
      <c r="AC289" s="140"/>
      <c r="AD289" s="138"/>
      <c r="AE289" s="139"/>
      <c r="AF289" s="137"/>
      <c r="AG289" s="140"/>
      <c r="AH289" s="138"/>
      <c r="AI289" s="139"/>
      <c r="AJ289" s="137"/>
      <c r="AK289" s="140"/>
      <c r="AL289" s="138"/>
      <c r="AM289" s="139"/>
      <c r="AN289" s="137"/>
      <c r="AO289" s="140"/>
      <c r="AP289" s="138"/>
      <c r="AQ289" s="139"/>
      <c r="AR289" s="137"/>
      <c r="AS289" s="140"/>
      <c r="AT289" s="138"/>
      <c r="AU289" s="139"/>
      <c r="AV289" s="137"/>
      <c r="AW289" s="140"/>
      <c r="AX289" s="138"/>
      <c r="AY289" s="139"/>
      <c r="AZ289" s="137"/>
      <c r="BA289" s="140"/>
      <c r="BB289" s="138"/>
      <c r="BC289" s="139"/>
      <c r="BD289" s="137"/>
      <c r="BE289" s="140"/>
      <c r="BF289" s="266">
        <f t="shared" si="71"/>
        <v>62</v>
      </c>
      <c r="BG289" s="354" t="str">
        <f t="shared" si="72"/>
        <v>M08</v>
      </c>
      <c r="BH289" s="138" t="s">
        <v>363</v>
      </c>
      <c r="BI289" s="139" t="s">
        <v>885</v>
      </c>
      <c r="BJ289" s="137" t="s">
        <v>351</v>
      </c>
      <c r="BK289" s="140">
        <v>355</v>
      </c>
      <c r="BL289" s="138"/>
      <c r="BM289" s="139"/>
      <c r="BN289" s="137"/>
      <c r="BO289" s="140"/>
      <c r="BP289" s="138"/>
      <c r="BQ289" s="139"/>
      <c r="BR289" s="137"/>
      <c r="BS289" s="140"/>
      <c r="BT289" s="138" t="s">
        <v>366</v>
      </c>
      <c r="BU289" s="139" t="s">
        <v>922</v>
      </c>
      <c r="BV289" s="137" t="s">
        <v>447</v>
      </c>
      <c r="BW289" s="140">
        <v>537</v>
      </c>
      <c r="BX289" s="138"/>
      <c r="BY289" s="139"/>
      <c r="BZ289" s="137"/>
      <c r="CA289" s="140"/>
      <c r="CB289" s="138"/>
      <c r="CC289" s="139"/>
      <c r="CD289" s="137"/>
      <c r="CE289" s="140"/>
      <c r="CF289" s="138"/>
      <c r="CG289" s="139"/>
      <c r="CH289" s="137"/>
      <c r="CI289" s="140"/>
      <c r="CJ289" s="138" t="s">
        <v>365</v>
      </c>
      <c r="CK289" s="139" t="s">
        <v>986</v>
      </c>
      <c r="CL289" s="137" t="s">
        <v>351</v>
      </c>
      <c r="CM289" s="140">
        <v>467</v>
      </c>
      <c r="CN289" s="138"/>
      <c r="CO289" s="139"/>
      <c r="CP289" s="137"/>
      <c r="CQ289" s="140"/>
      <c r="CR289" s="138"/>
      <c r="CS289" s="139"/>
      <c r="CT289" s="137"/>
      <c r="CU289" s="140"/>
      <c r="CV289" s="138" t="s">
        <v>365</v>
      </c>
      <c r="CW289" s="139" t="s">
        <v>1077</v>
      </c>
      <c r="CX289" s="137" t="s">
        <v>447</v>
      </c>
      <c r="CY289" s="140">
        <v>468</v>
      </c>
      <c r="CZ289" s="138"/>
      <c r="DA289" s="139"/>
      <c r="DB289" s="137"/>
      <c r="DC289" s="140"/>
      <c r="DD289" s="138"/>
      <c r="DE289" s="139"/>
      <c r="DF289" s="137"/>
      <c r="DG289" s="140"/>
      <c r="DH289" s="138"/>
      <c r="DI289" s="139"/>
      <c r="DJ289" s="137"/>
      <c r="DK289" s="140"/>
      <c r="DL289" s="138"/>
      <c r="DM289" s="139"/>
      <c r="DN289" s="137"/>
      <c r="DO289" s="140"/>
      <c r="DP289" s="138"/>
      <c r="DQ289" s="139"/>
      <c r="DR289" s="137"/>
      <c r="DS289" s="140"/>
      <c r="DT289" s="138"/>
      <c r="DU289" s="139"/>
      <c r="DV289" s="137"/>
      <c r="DW289" s="140"/>
      <c r="DX289" s="138"/>
      <c r="DY289" s="139"/>
      <c r="DZ289" s="137"/>
      <c r="EA289" s="140"/>
      <c r="EB289" s="138"/>
      <c r="EC289" s="139"/>
      <c r="ED289" s="137"/>
      <c r="EE289" s="140"/>
      <c r="EF289" s="138"/>
      <c r="EG289" s="139"/>
      <c r="EH289" s="137"/>
      <c r="EI289" s="140"/>
      <c r="EJ289" s="138"/>
      <c r="EK289" s="139"/>
      <c r="EL289" s="137"/>
      <c r="EM289" s="140"/>
      <c r="EN289" s="138"/>
      <c r="EO289" s="139"/>
      <c r="EP289" s="137"/>
      <c r="EQ289" s="140"/>
      <c r="ER289" s="138"/>
      <c r="ES289" s="139"/>
      <c r="ET289" s="137"/>
      <c r="EU289" s="140"/>
      <c r="EV289" s="138"/>
      <c r="EW289" s="139"/>
      <c r="EX289" s="137"/>
      <c r="EY289" s="140"/>
      <c r="EZ289" s="138"/>
      <c r="FA289" s="139"/>
      <c r="FB289" s="137"/>
      <c r="FC289" s="140"/>
      <c r="FD289" s="138"/>
      <c r="FE289" s="139"/>
      <c r="FF289" s="137"/>
      <c r="FG289" s="140"/>
      <c r="FH289" s="138" t="s">
        <v>363</v>
      </c>
      <c r="FI289" s="139" t="s">
        <v>1262</v>
      </c>
      <c r="FJ289" s="137" t="s">
        <v>351</v>
      </c>
      <c r="FK289" s="140">
        <v>363</v>
      </c>
      <c r="FL289" s="138"/>
      <c r="FM289" s="139"/>
      <c r="FN289" s="137"/>
      <c r="FO289" s="140"/>
      <c r="FP289" s="138"/>
      <c r="FQ289" s="139"/>
      <c r="FR289" s="137"/>
      <c r="FS289" s="140"/>
      <c r="FT289" s="138" t="s">
        <v>363</v>
      </c>
      <c r="FU289" s="139" t="s">
        <v>1301</v>
      </c>
      <c r="FV289" s="137" t="s">
        <v>447</v>
      </c>
      <c r="FW289" s="140">
        <v>416</v>
      </c>
      <c r="FX289" s="138"/>
      <c r="FY289" s="139"/>
      <c r="FZ289" s="137"/>
      <c r="GA289" s="140"/>
      <c r="GB289" s="138"/>
      <c r="GC289" s="139"/>
      <c r="GD289" s="137"/>
      <c r="GE289" s="140"/>
      <c r="GF289" s="138"/>
      <c r="GG289" s="139"/>
      <c r="GH289" s="137"/>
      <c r="GI289" s="140"/>
      <c r="GJ289" s="138"/>
      <c r="GK289" s="139"/>
      <c r="GL289" s="137"/>
      <c r="GM289" s="140"/>
      <c r="GN289" s="138"/>
      <c r="GO289" s="139"/>
      <c r="GP289" s="137"/>
      <c r="GQ289" s="140"/>
      <c r="GR289" s="138"/>
      <c r="GS289" s="139"/>
      <c r="GT289" s="137"/>
      <c r="GU289" s="140"/>
      <c r="GV289" s="138" t="s">
        <v>366</v>
      </c>
      <c r="GW289" s="139" t="s">
        <v>1353</v>
      </c>
      <c r="GX289" s="137" t="s">
        <v>447</v>
      </c>
      <c r="GY289" s="140">
        <v>495</v>
      </c>
      <c r="GZ289" s="138"/>
      <c r="HA289" s="139"/>
      <c r="HB289" s="137"/>
      <c r="HC289" s="140"/>
      <c r="HD289" s="138"/>
      <c r="HE289" s="139"/>
      <c r="HF289" s="137"/>
      <c r="HG289" s="140"/>
      <c r="HH289" s="138"/>
      <c r="HI289" s="139"/>
      <c r="HJ289" s="137"/>
      <c r="HK289" s="140"/>
      <c r="HL289" s="138"/>
      <c r="HM289" s="139"/>
      <c r="HN289" s="137"/>
      <c r="HO289" s="140"/>
      <c r="HP289" s="138"/>
      <c r="HQ289" s="139"/>
      <c r="HR289" s="137"/>
      <c r="HS289" s="140"/>
      <c r="HT289" s="138"/>
      <c r="HU289" s="139"/>
      <c r="HV289" s="137"/>
      <c r="HW289" s="140"/>
      <c r="HX289" s="138"/>
      <c r="HY289" s="139"/>
      <c r="HZ289" s="137"/>
      <c r="IA289" s="140"/>
      <c r="IB289" s="138"/>
      <c r="IC289" s="139"/>
      <c r="ID289" s="137"/>
      <c r="IE289" s="140"/>
      <c r="IG289" s="710"/>
      <c r="IH289" s="707"/>
      <c r="II289" s="709"/>
      <c r="IK289" s="574">
        <f t="shared" si="73"/>
        <v>537</v>
      </c>
      <c r="IL289" s="141">
        <f t="shared" si="74"/>
        <v>70</v>
      </c>
      <c r="IM289" s="174" t="str">
        <f t="shared" si="75"/>
        <v>2'11"28</v>
      </c>
      <c r="IN289" s="174" t="str">
        <f t="shared" si="76"/>
        <v>100m BRA</v>
      </c>
    </row>
    <row r="290" spans="1:248" s="141" customFormat="1" ht="15.75" thickBot="1">
      <c r="A290" s="145" t="s">
        <v>465</v>
      </c>
      <c r="B290" s="266" t="s">
        <v>167</v>
      </c>
      <c r="C290" s="133">
        <v>1956</v>
      </c>
      <c r="D290" s="134">
        <f t="shared" si="69"/>
        <v>61</v>
      </c>
      <c r="E290" s="354" t="str">
        <f t="shared" si="70"/>
        <v>M08</v>
      </c>
      <c r="F290" s="138"/>
      <c r="G290" s="139"/>
      <c r="H290" s="137"/>
      <c r="I290" s="140"/>
      <c r="J290" s="138"/>
      <c r="K290" s="139"/>
      <c r="L290" s="137"/>
      <c r="M290" s="140"/>
      <c r="N290" s="138"/>
      <c r="O290" s="139"/>
      <c r="P290" s="137"/>
      <c r="Q290" s="140"/>
      <c r="R290" s="138"/>
      <c r="S290" s="139"/>
      <c r="T290" s="137"/>
      <c r="U290" s="140"/>
      <c r="V290" s="138"/>
      <c r="W290" s="139"/>
      <c r="X290" s="137"/>
      <c r="Y290" s="140"/>
      <c r="Z290" s="138"/>
      <c r="AA290" s="139"/>
      <c r="AB290" s="137"/>
      <c r="AC290" s="140"/>
      <c r="AD290" s="138"/>
      <c r="AE290" s="139"/>
      <c r="AF290" s="137"/>
      <c r="AG290" s="140"/>
      <c r="AH290" s="138"/>
      <c r="AI290" s="139"/>
      <c r="AJ290" s="137"/>
      <c r="AK290" s="140"/>
      <c r="AL290" s="138"/>
      <c r="AM290" s="139"/>
      <c r="AN290" s="137"/>
      <c r="AO290" s="140"/>
      <c r="AP290" s="138"/>
      <c r="AQ290" s="139"/>
      <c r="AR290" s="137"/>
      <c r="AS290" s="140"/>
      <c r="AT290" s="138"/>
      <c r="AU290" s="139"/>
      <c r="AV290" s="137"/>
      <c r="AW290" s="140"/>
      <c r="AX290" s="138"/>
      <c r="AY290" s="139"/>
      <c r="AZ290" s="137"/>
      <c r="BA290" s="140"/>
      <c r="BB290" s="138"/>
      <c r="BC290" s="139"/>
      <c r="BD290" s="137"/>
      <c r="BE290" s="140"/>
      <c r="BF290" s="266">
        <f t="shared" si="71"/>
        <v>62</v>
      </c>
      <c r="BG290" s="354" t="str">
        <f t="shared" si="72"/>
        <v>M08</v>
      </c>
      <c r="BH290" s="138" t="s">
        <v>82</v>
      </c>
      <c r="BI290" s="139" t="s">
        <v>886</v>
      </c>
      <c r="BJ290" s="137" t="s">
        <v>596</v>
      </c>
      <c r="BK290" s="140">
        <v>311</v>
      </c>
      <c r="BL290" s="138"/>
      <c r="BM290" s="139"/>
      <c r="BN290" s="137"/>
      <c r="BO290" s="140"/>
      <c r="BP290" s="138"/>
      <c r="BQ290" s="139"/>
      <c r="BR290" s="137"/>
      <c r="BS290" s="140"/>
      <c r="BT290" s="138" t="s">
        <v>367</v>
      </c>
      <c r="BU290" s="139" t="s">
        <v>923</v>
      </c>
      <c r="BV290" s="137" t="s">
        <v>447</v>
      </c>
      <c r="BW290" s="140">
        <v>530</v>
      </c>
      <c r="BX290" s="138"/>
      <c r="BY290" s="139"/>
      <c r="BZ290" s="137"/>
      <c r="CA290" s="140"/>
      <c r="CB290" s="138"/>
      <c r="CC290" s="139"/>
      <c r="CD290" s="137"/>
      <c r="CE290" s="140"/>
      <c r="CF290" s="138"/>
      <c r="CG290" s="139"/>
      <c r="CH290" s="137"/>
      <c r="CI290" s="140"/>
      <c r="CJ290" s="138"/>
      <c r="CK290" s="139"/>
      <c r="CL290" s="137"/>
      <c r="CM290" s="140"/>
      <c r="CN290" s="138"/>
      <c r="CO290" s="139"/>
      <c r="CP290" s="137"/>
      <c r="CQ290" s="140"/>
      <c r="CR290" s="138"/>
      <c r="CS290" s="139"/>
      <c r="CT290" s="137"/>
      <c r="CU290" s="140"/>
      <c r="CV290" s="138"/>
      <c r="CW290" s="139"/>
      <c r="CX290" s="137"/>
      <c r="CY290" s="140"/>
      <c r="CZ290" s="138"/>
      <c r="DA290" s="139"/>
      <c r="DB290" s="137"/>
      <c r="DC290" s="140"/>
      <c r="DD290" s="138"/>
      <c r="DE290" s="139"/>
      <c r="DF290" s="137"/>
      <c r="DG290" s="140"/>
      <c r="DH290" s="138"/>
      <c r="DI290" s="139"/>
      <c r="DJ290" s="137"/>
      <c r="DK290" s="140"/>
      <c r="DL290" s="138"/>
      <c r="DM290" s="139"/>
      <c r="DN290" s="137"/>
      <c r="DO290" s="140"/>
      <c r="DP290" s="138"/>
      <c r="DQ290" s="139"/>
      <c r="DR290" s="137"/>
      <c r="DS290" s="140"/>
      <c r="DT290" s="138"/>
      <c r="DU290" s="139"/>
      <c r="DV290" s="137"/>
      <c r="DW290" s="140"/>
      <c r="DX290" s="138"/>
      <c r="DY290" s="139"/>
      <c r="DZ290" s="137"/>
      <c r="EA290" s="140"/>
      <c r="EB290" s="138"/>
      <c r="EC290" s="139"/>
      <c r="ED290" s="137"/>
      <c r="EE290" s="140"/>
      <c r="EF290" s="138"/>
      <c r="EG290" s="139"/>
      <c r="EH290" s="137"/>
      <c r="EI290" s="140"/>
      <c r="EJ290" s="138"/>
      <c r="EK290" s="139"/>
      <c r="EL290" s="137"/>
      <c r="EM290" s="140"/>
      <c r="EN290" s="138"/>
      <c r="EO290" s="139"/>
      <c r="EP290" s="137"/>
      <c r="EQ290" s="140"/>
      <c r="ER290" s="138"/>
      <c r="ES290" s="139"/>
      <c r="ET290" s="137"/>
      <c r="EU290" s="140"/>
      <c r="EV290" s="138"/>
      <c r="EW290" s="139"/>
      <c r="EX290" s="137"/>
      <c r="EY290" s="140"/>
      <c r="EZ290" s="138"/>
      <c r="FA290" s="139"/>
      <c r="FB290" s="137"/>
      <c r="FC290" s="140"/>
      <c r="FD290" s="138"/>
      <c r="FE290" s="139"/>
      <c r="FF290" s="137"/>
      <c r="FG290" s="140"/>
      <c r="FH290" s="138" t="s">
        <v>364</v>
      </c>
      <c r="FI290" s="139" t="s">
        <v>1263</v>
      </c>
      <c r="FJ290" s="137" t="s">
        <v>351</v>
      </c>
      <c r="FK290" s="140">
        <v>364</v>
      </c>
      <c r="FL290" s="138"/>
      <c r="FM290" s="139"/>
      <c r="FN290" s="137"/>
      <c r="FO290" s="140"/>
      <c r="FP290" s="138"/>
      <c r="FQ290" s="139"/>
      <c r="FR290" s="137"/>
      <c r="FS290" s="140"/>
      <c r="FT290" s="138" t="s">
        <v>365</v>
      </c>
      <c r="FU290" s="139" t="s">
        <v>1302</v>
      </c>
      <c r="FV290" s="137" t="s">
        <v>596</v>
      </c>
      <c r="FW290" s="140">
        <v>500</v>
      </c>
      <c r="FX290" s="138"/>
      <c r="FY290" s="139"/>
      <c r="FZ290" s="137"/>
      <c r="GA290" s="140"/>
      <c r="GB290" s="138"/>
      <c r="GC290" s="139"/>
      <c r="GD290" s="137"/>
      <c r="GE290" s="140"/>
      <c r="GF290" s="138"/>
      <c r="GG290" s="139"/>
      <c r="GH290" s="137"/>
      <c r="GI290" s="140"/>
      <c r="GJ290" s="138"/>
      <c r="GK290" s="139"/>
      <c r="GL290" s="137"/>
      <c r="GM290" s="140"/>
      <c r="GN290" s="138"/>
      <c r="GO290" s="139"/>
      <c r="GP290" s="137"/>
      <c r="GQ290" s="140"/>
      <c r="GR290" s="138"/>
      <c r="GS290" s="139"/>
      <c r="GT290" s="137"/>
      <c r="GU290" s="140"/>
      <c r="GV290" s="138"/>
      <c r="GW290" s="139"/>
      <c r="GX290" s="137"/>
      <c r="GY290" s="140"/>
      <c r="GZ290" s="138"/>
      <c r="HA290" s="139"/>
      <c r="HB290" s="137"/>
      <c r="HC290" s="140"/>
      <c r="HD290" s="138"/>
      <c r="HE290" s="139"/>
      <c r="HF290" s="137"/>
      <c r="HG290" s="140"/>
      <c r="HH290" s="138"/>
      <c r="HI290" s="139"/>
      <c r="HJ290" s="137"/>
      <c r="HK290" s="140"/>
      <c r="HL290" s="138"/>
      <c r="HM290" s="139"/>
      <c r="HN290" s="137"/>
      <c r="HO290" s="140"/>
      <c r="HP290" s="138"/>
      <c r="HQ290" s="139"/>
      <c r="HR290" s="137"/>
      <c r="HS290" s="140"/>
      <c r="HT290" s="138"/>
      <c r="HU290" s="139"/>
      <c r="HV290" s="137"/>
      <c r="HW290" s="140"/>
      <c r="HX290" s="138"/>
      <c r="HY290" s="139"/>
      <c r="HZ290" s="137"/>
      <c r="IA290" s="140"/>
      <c r="IB290" s="138"/>
      <c r="IC290" s="139"/>
      <c r="ID290" s="137"/>
      <c r="IE290" s="140"/>
      <c r="IG290" s="710"/>
      <c r="IH290" s="707"/>
      <c r="II290" s="709"/>
      <c r="IK290" s="574">
        <f t="shared" si="73"/>
        <v>530</v>
      </c>
      <c r="IL290" s="141">
        <f t="shared" si="74"/>
        <v>70</v>
      </c>
      <c r="IM290" s="174" t="str">
        <f t="shared" si="75"/>
        <v>4'36"76</v>
      </c>
      <c r="IN290" s="174" t="str">
        <f t="shared" si="76"/>
        <v>200m BRA</v>
      </c>
    </row>
    <row r="291" spans="1:248" s="141" customFormat="1" ht="15.75" thickBot="1">
      <c r="A291" s="146" t="s">
        <v>465</v>
      </c>
      <c r="B291" s="265" t="s">
        <v>167</v>
      </c>
      <c r="C291" s="135">
        <v>1956</v>
      </c>
      <c r="D291" s="136">
        <f t="shared" si="69"/>
        <v>61</v>
      </c>
      <c r="E291" s="353" t="str">
        <f t="shared" si="70"/>
        <v>M08</v>
      </c>
      <c r="F291" s="176"/>
      <c r="G291" s="178"/>
      <c r="H291" s="177"/>
      <c r="I291" s="179"/>
      <c r="J291" s="176"/>
      <c r="K291" s="178"/>
      <c r="L291" s="177"/>
      <c r="M291" s="179"/>
      <c r="N291" s="176"/>
      <c r="O291" s="178"/>
      <c r="P291" s="177"/>
      <c r="Q291" s="179"/>
      <c r="R291" s="176"/>
      <c r="S291" s="178"/>
      <c r="T291" s="177"/>
      <c r="U291" s="179"/>
      <c r="V291" s="176"/>
      <c r="W291" s="178"/>
      <c r="X291" s="177"/>
      <c r="Y291" s="179"/>
      <c r="Z291" s="176"/>
      <c r="AA291" s="178"/>
      <c r="AB291" s="177"/>
      <c r="AC291" s="179"/>
      <c r="AD291" s="176"/>
      <c r="AE291" s="178"/>
      <c r="AF291" s="177"/>
      <c r="AG291" s="179"/>
      <c r="AH291" s="176"/>
      <c r="AI291" s="178"/>
      <c r="AJ291" s="177"/>
      <c r="AK291" s="179"/>
      <c r="AL291" s="176"/>
      <c r="AM291" s="178"/>
      <c r="AN291" s="177"/>
      <c r="AO291" s="179"/>
      <c r="AP291" s="176"/>
      <c r="AQ291" s="178"/>
      <c r="AR291" s="177"/>
      <c r="AS291" s="179"/>
      <c r="AT291" s="176"/>
      <c r="AU291" s="178"/>
      <c r="AV291" s="177"/>
      <c r="AW291" s="179"/>
      <c r="AX291" s="176"/>
      <c r="AY291" s="178"/>
      <c r="AZ291" s="177"/>
      <c r="BA291" s="179"/>
      <c r="BB291" s="176"/>
      <c r="BC291" s="178"/>
      <c r="BD291" s="177"/>
      <c r="BE291" s="179"/>
      <c r="BF291" s="265">
        <f t="shared" si="71"/>
        <v>62</v>
      </c>
      <c r="BG291" s="353" t="str">
        <f t="shared" si="72"/>
        <v>M08</v>
      </c>
      <c r="BH291" s="176" t="s">
        <v>83</v>
      </c>
      <c r="BI291" s="178" t="s">
        <v>887</v>
      </c>
      <c r="BJ291" s="177" t="s">
        <v>447</v>
      </c>
      <c r="BK291" s="179">
        <v>289</v>
      </c>
      <c r="BL291" s="176"/>
      <c r="BM291" s="178"/>
      <c r="BN291" s="177"/>
      <c r="BO291" s="179"/>
      <c r="BP291" s="176"/>
      <c r="BQ291" s="178"/>
      <c r="BR291" s="177"/>
      <c r="BS291" s="179"/>
      <c r="BT291" s="176" t="s">
        <v>371</v>
      </c>
      <c r="BU291" s="178" t="s">
        <v>924</v>
      </c>
      <c r="BV291" s="177" t="s">
        <v>447</v>
      </c>
      <c r="BW291" s="179">
        <v>327</v>
      </c>
      <c r="BX291" s="176"/>
      <c r="BY291" s="178"/>
      <c r="BZ291" s="177"/>
      <c r="CA291" s="179"/>
      <c r="CB291" s="176"/>
      <c r="CC291" s="178"/>
      <c r="CD291" s="177"/>
      <c r="CE291" s="179"/>
      <c r="CF291" s="176"/>
      <c r="CG291" s="178"/>
      <c r="CH291" s="177"/>
      <c r="CI291" s="179"/>
      <c r="CJ291" s="176"/>
      <c r="CK291" s="178"/>
      <c r="CL291" s="177"/>
      <c r="CM291" s="179"/>
      <c r="CN291" s="176"/>
      <c r="CO291" s="178"/>
      <c r="CP291" s="177"/>
      <c r="CQ291" s="179"/>
      <c r="CR291" s="176"/>
      <c r="CS291" s="178"/>
      <c r="CT291" s="177"/>
      <c r="CU291" s="179"/>
      <c r="CV291" s="176"/>
      <c r="CW291" s="178"/>
      <c r="CX291" s="177"/>
      <c r="CY291" s="179"/>
      <c r="CZ291" s="176"/>
      <c r="DA291" s="178"/>
      <c r="DB291" s="177"/>
      <c r="DC291" s="179"/>
      <c r="DD291" s="176"/>
      <c r="DE291" s="178"/>
      <c r="DF291" s="177"/>
      <c r="DG291" s="179"/>
      <c r="DH291" s="176"/>
      <c r="DI291" s="178"/>
      <c r="DJ291" s="177"/>
      <c r="DK291" s="179"/>
      <c r="DL291" s="176"/>
      <c r="DM291" s="178"/>
      <c r="DN291" s="177"/>
      <c r="DO291" s="179"/>
      <c r="DP291" s="176"/>
      <c r="DQ291" s="178"/>
      <c r="DR291" s="177"/>
      <c r="DS291" s="179"/>
      <c r="DT291" s="176"/>
      <c r="DU291" s="178"/>
      <c r="DV291" s="177"/>
      <c r="DW291" s="179"/>
      <c r="DX291" s="176"/>
      <c r="DY291" s="178"/>
      <c r="DZ291" s="177"/>
      <c r="EA291" s="179"/>
      <c r="EB291" s="176"/>
      <c r="EC291" s="178"/>
      <c r="ED291" s="177"/>
      <c r="EE291" s="179"/>
      <c r="EF291" s="176"/>
      <c r="EG291" s="178"/>
      <c r="EH291" s="177"/>
      <c r="EI291" s="179"/>
      <c r="EJ291" s="176"/>
      <c r="EK291" s="178"/>
      <c r="EL291" s="177"/>
      <c r="EM291" s="179"/>
      <c r="EN291" s="176"/>
      <c r="EO291" s="178"/>
      <c r="EP291" s="177"/>
      <c r="EQ291" s="179"/>
      <c r="ER291" s="176"/>
      <c r="ES291" s="178"/>
      <c r="ET291" s="177"/>
      <c r="EU291" s="179"/>
      <c r="EV291" s="176"/>
      <c r="EW291" s="178"/>
      <c r="EX291" s="177"/>
      <c r="EY291" s="179"/>
      <c r="EZ291" s="176"/>
      <c r="FA291" s="178"/>
      <c r="FB291" s="177"/>
      <c r="FC291" s="179"/>
      <c r="FD291" s="176"/>
      <c r="FE291" s="178"/>
      <c r="FF291" s="177"/>
      <c r="FG291" s="179"/>
      <c r="FH291" s="176" t="s">
        <v>367</v>
      </c>
      <c r="FI291" s="178" t="s">
        <v>1264</v>
      </c>
      <c r="FJ291" s="177" t="s">
        <v>351</v>
      </c>
      <c r="FK291" s="179">
        <v>540</v>
      </c>
      <c r="FL291" s="176"/>
      <c r="FM291" s="178"/>
      <c r="FN291" s="177"/>
      <c r="FO291" s="179"/>
      <c r="FP291" s="176"/>
      <c r="FQ291" s="178"/>
      <c r="FR291" s="177"/>
      <c r="FS291" s="179"/>
      <c r="FT291" s="176" t="s">
        <v>366</v>
      </c>
      <c r="FU291" s="178" t="s">
        <v>1303</v>
      </c>
      <c r="FV291" s="177" t="s">
        <v>351</v>
      </c>
      <c r="FW291" s="179">
        <v>567</v>
      </c>
      <c r="FX291" s="176"/>
      <c r="FY291" s="178"/>
      <c r="FZ291" s="177"/>
      <c r="GA291" s="179"/>
      <c r="GB291" s="176"/>
      <c r="GC291" s="178"/>
      <c r="GD291" s="177"/>
      <c r="GE291" s="179"/>
      <c r="GF291" s="176"/>
      <c r="GG291" s="178"/>
      <c r="GH291" s="177"/>
      <c r="GI291" s="179"/>
      <c r="GJ291" s="176"/>
      <c r="GK291" s="178"/>
      <c r="GL291" s="177"/>
      <c r="GM291" s="179"/>
      <c r="GN291" s="176"/>
      <c r="GO291" s="178"/>
      <c r="GP291" s="177"/>
      <c r="GQ291" s="179"/>
      <c r="GR291" s="176"/>
      <c r="GS291" s="178"/>
      <c r="GT291" s="177"/>
      <c r="GU291" s="179"/>
      <c r="GV291" s="176"/>
      <c r="GW291" s="178"/>
      <c r="GX291" s="177"/>
      <c r="GY291" s="179"/>
      <c r="GZ291" s="176"/>
      <c r="HA291" s="178"/>
      <c r="HB291" s="177"/>
      <c r="HC291" s="179"/>
      <c r="HD291" s="176"/>
      <c r="HE291" s="178"/>
      <c r="HF291" s="177"/>
      <c r="HG291" s="179"/>
      <c r="HH291" s="176"/>
      <c r="HI291" s="178"/>
      <c r="HJ291" s="177"/>
      <c r="HK291" s="179"/>
      <c r="HL291" s="176"/>
      <c r="HM291" s="178"/>
      <c r="HN291" s="177"/>
      <c r="HO291" s="179"/>
      <c r="HP291" s="176"/>
      <c r="HQ291" s="178"/>
      <c r="HR291" s="177"/>
      <c r="HS291" s="179"/>
      <c r="HT291" s="176"/>
      <c r="HU291" s="178"/>
      <c r="HV291" s="177"/>
      <c r="HW291" s="179"/>
      <c r="HX291" s="176"/>
      <c r="HY291" s="178"/>
      <c r="HZ291" s="177"/>
      <c r="IA291" s="179"/>
      <c r="IB291" s="176"/>
      <c r="IC291" s="178"/>
      <c r="ID291" s="177"/>
      <c r="IE291" s="179"/>
      <c r="IG291" s="710"/>
      <c r="IH291" s="707"/>
      <c r="II291" s="709"/>
      <c r="IK291" s="574">
        <f t="shared" si="73"/>
        <v>567</v>
      </c>
      <c r="IL291" s="141">
        <f t="shared" si="74"/>
        <v>174</v>
      </c>
      <c r="IM291" s="174" t="str">
        <f t="shared" si="75"/>
        <v>2'09"01</v>
      </c>
      <c r="IN291" s="174" t="str">
        <f t="shared" si="76"/>
        <v>100m BRA</v>
      </c>
    </row>
    <row r="292" spans="1:248" s="229" customFormat="1" ht="15.75" thickBot="1">
      <c r="A292" s="148" t="s">
        <v>125</v>
      </c>
      <c r="B292" s="240" t="s">
        <v>168</v>
      </c>
      <c r="C292" s="235">
        <v>1971</v>
      </c>
      <c r="D292" s="236">
        <f t="shared" si="69"/>
        <v>46</v>
      </c>
      <c r="E292" s="352" t="str">
        <f t="shared" si="70"/>
        <v>M05</v>
      </c>
      <c r="F292" s="225"/>
      <c r="G292" s="226"/>
      <c r="H292" s="571"/>
      <c r="I292" s="227"/>
      <c r="J292" s="225"/>
      <c r="K292" s="226"/>
      <c r="L292" s="571"/>
      <c r="M292" s="227"/>
      <c r="N292" s="225"/>
      <c r="O292" s="226"/>
      <c r="P292" s="571"/>
      <c r="Q292" s="227"/>
      <c r="R292" s="225"/>
      <c r="S292" s="226"/>
      <c r="T292" s="571"/>
      <c r="U292" s="227"/>
      <c r="V292" s="225"/>
      <c r="W292" s="226"/>
      <c r="X292" s="571"/>
      <c r="Y292" s="227"/>
      <c r="Z292" s="225"/>
      <c r="AA292" s="226"/>
      <c r="AB292" s="571"/>
      <c r="AC292" s="227"/>
      <c r="AD292" s="225"/>
      <c r="AE292" s="226"/>
      <c r="AF292" s="571"/>
      <c r="AG292" s="227"/>
      <c r="AH292" s="225"/>
      <c r="AI292" s="226"/>
      <c r="AJ292" s="571"/>
      <c r="AK292" s="227"/>
      <c r="AL292" s="225"/>
      <c r="AM292" s="226"/>
      <c r="AN292" s="571"/>
      <c r="AO292" s="227"/>
      <c r="AP292" s="225"/>
      <c r="AQ292" s="226"/>
      <c r="AR292" s="571"/>
      <c r="AS292" s="227"/>
      <c r="AT292" s="225"/>
      <c r="AU292" s="226"/>
      <c r="AV292" s="571"/>
      <c r="AW292" s="227"/>
      <c r="AX292" s="225"/>
      <c r="AY292" s="226"/>
      <c r="AZ292" s="571"/>
      <c r="BA292" s="227"/>
      <c r="BB292" s="225"/>
      <c r="BC292" s="226"/>
      <c r="BD292" s="571"/>
      <c r="BE292" s="227"/>
      <c r="BF292" s="240">
        <f t="shared" ref="BF292:BF317" si="77">2018-C292</f>
        <v>47</v>
      </c>
      <c r="BG292" s="352" t="str">
        <f t="shared" si="72"/>
        <v>M05</v>
      </c>
      <c r="BH292" s="225"/>
      <c r="BI292" s="226"/>
      <c r="BJ292" s="571"/>
      <c r="BK292" s="227"/>
      <c r="BL292" s="225"/>
      <c r="BM292" s="226"/>
      <c r="BN292" s="571"/>
      <c r="BO292" s="227"/>
      <c r="BP292" s="225"/>
      <c r="BQ292" s="226"/>
      <c r="BR292" s="571"/>
      <c r="BS292" s="227"/>
      <c r="BT292" s="225"/>
      <c r="BU292" s="226"/>
      <c r="BV292" s="571"/>
      <c r="BW292" s="227"/>
      <c r="BX292" s="225"/>
      <c r="BY292" s="226"/>
      <c r="BZ292" s="571"/>
      <c r="CA292" s="227"/>
      <c r="CB292" s="225"/>
      <c r="CC292" s="226"/>
      <c r="CD292" s="571"/>
      <c r="CE292" s="227"/>
      <c r="CF292" s="225"/>
      <c r="CG292" s="226"/>
      <c r="CH292" s="571"/>
      <c r="CI292" s="227"/>
      <c r="CJ292" s="225"/>
      <c r="CK292" s="226"/>
      <c r="CL292" s="571"/>
      <c r="CM292" s="227"/>
      <c r="CN292" s="225" t="s">
        <v>84</v>
      </c>
      <c r="CO292" s="226" t="s">
        <v>1018</v>
      </c>
      <c r="CP292" s="571" t="s">
        <v>570</v>
      </c>
      <c r="CQ292" s="227">
        <v>960</v>
      </c>
      <c r="CR292" s="225"/>
      <c r="CS292" s="226"/>
      <c r="CT292" s="571"/>
      <c r="CU292" s="227"/>
      <c r="CV292" s="225"/>
      <c r="CW292" s="226"/>
      <c r="CX292" s="571"/>
      <c r="CY292" s="227"/>
      <c r="CZ292" s="225"/>
      <c r="DA292" s="226"/>
      <c r="DB292" s="571"/>
      <c r="DC292" s="227"/>
      <c r="DD292" s="225"/>
      <c r="DE292" s="226"/>
      <c r="DF292" s="571"/>
      <c r="DG292" s="227"/>
      <c r="DH292" s="225"/>
      <c r="DI292" s="226"/>
      <c r="DJ292" s="571"/>
      <c r="DK292" s="227"/>
      <c r="DL292" s="225"/>
      <c r="DM292" s="226"/>
      <c r="DN292" s="571"/>
      <c r="DO292" s="227"/>
      <c r="DP292" s="225"/>
      <c r="DQ292" s="226"/>
      <c r="DR292" s="571"/>
      <c r="DS292" s="227"/>
      <c r="DT292" s="225"/>
      <c r="DU292" s="226"/>
      <c r="DV292" s="571"/>
      <c r="DW292" s="227"/>
      <c r="DX292" s="225"/>
      <c r="DY292" s="226"/>
      <c r="DZ292" s="571"/>
      <c r="EA292" s="227"/>
      <c r="EB292" s="225"/>
      <c r="EC292" s="226"/>
      <c r="ED292" s="571"/>
      <c r="EE292" s="227"/>
      <c r="EF292" s="225"/>
      <c r="EG292" s="226"/>
      <c r="EH292" s="571"/>
      <c r="EI292" s="227"/>
      <c r="EJ292" s="225"/>
      <c r="EK292" s="226"/>
      <c r="EL292" s="571"/>
      <c r="EM292" s="227"/>
      <c r="EN292" s="225"/>
      <c r="EO292" s="226"/>
      <c r="EP292" s="571"/>
      <c r="EQ292" s="227"/>
      <c r="ER292" s="225"/>
      <c r="ES292" s="226"/>
      <c r="ET292" s="571"/>
      <c r="EU292" s="227"/>
      <c r="EV292" s="225"/>
      <c r="EW292" s="226"/>
      <c r="EX292" s="571"/>
      <c r="EY292" s="227"/>
      <c r="EZ292" s="225"/>
      <c r="FA292" s="226"/>
      <c r="FB292" s="571"/>
      <c r="FC292" s="227"/>
      <c r="FD292" s="225"/>
      <c r="FE292" s="226"/>
      <c r="FF292" s="571"/>
      <c r="FG292" s="227"/>
      <c r="FH292" s="225"/>
      <c r="FI292" s="226"/>
      <c r="FJ292" s="571"/>
      <c r="FK292" s="227"/>
      <c r="FL292" s="225"/>
      <c r="FM292" s="226"/>
      <c r="FN292" s="571"/>
      <c r="FO292" s="227"/>
      <c r="FP292" s="225"/>
      <c r="FQ292" s="226"/>
      <c r="FR292" s="571"/>
      <c r="FS292" s="227"/>
      <c r="FT292" s="225"/>
      <c r="FU292" s="226"/>
      <c r="FV292" s="571"/>
      <c r="FW292" s="227"/>
      <c r="FX292" s="225"/>
      <c r="FY292" s="226"/>
      <c r="FZ292" s="571"/>
      <c r="GA292" s="227"/>
      <c r="GB292" s="225"/>
      <c r="GC292" s="226"/>
      <c r="GD292" s="571"/>
      <c r="GE292" s="227"/>
      <c r="GF292" s="225"/>
      <c r="GG292" s="226"/>
      <c r="GH292" s="571"/>
      <c r="GI292" s="227"/>
      <c r="GJ292" s="225"/>
      <c r="GK292" s="226"/>
      <c r="GL292" s="571"/>
      <c r="GM292" s="227"/>
      <c r="GN292" s="225"/>
      <c r="GO292" s="226"/>
      <c r="GP292" s="571"/>
      <c r="GQ292" s="227"/>
      <c r="GR292" s="225"/>
      <c r="GS292" s="226"/>
      <c r="GT292" s="571"/>
      <c r="GU292" s="227"/>
      <c r="GV292" s="225"/>
      <c r="GW292" s="226"/>
      <c r="GX292" s="571"/>
      <c r="GY292" s="227"/>
      <c r="GZ292" s="225"/>
      <c r="HA292" s="226"/>
      <c r="HB292" s="571"/>
      <c r="HC292" s="227"/>
      <c r="HD292" s="225"/>
      <c r="HE292" s="226"/>
      <c r="HF292" s="571"/>
      <c r="HG292" s="227"/>
      <c r="HH292" s="225"/>
      <c r="HI292" s="226"/>
      <c r="HJ292" s="571"/>
      <c r="HK292" s="227"/>
      <c r="HL292" s="225"/>
      <c r="HM292" s="226"/>
      <c r="HN292" s="571"/>
      <c r="HO292" s="227"/>
      <c r="HP292" s="225"/>
      <c r="HQ292" s="226"/>
      <c r="HR292" s="571"/>
      <c r="HS292" s="227"/>
      <c r="HT292" s="225"/>
      <c r="HU292" s="226"/>
      <c r="HV292" s="370"/>
      <c r="HW292" s="227"/>
      <c r="HX292" s="225"/>
      <c r="HY292" s="226"/>
      <c r="HZ292" s="370"/>
      <c r="IA292" s="227"/>
      <c r="IB292" s="225"/>
      <c r="IC292" s="226"/>
      <c r="ID292" s="370"/>
      <c r="IE292" s="227"/>
      <c r="IG292" s="708" t="str">
        <f>IF(ISERROR(VLOOKUP(MAX(IK292:IK293),IK292:IN293,4,FALSE)),"",VLOOKUP(MAX(IK292:IK293),IK292:IN293,4,FALSE))</f>
        <v>200m DOS</v>
      </c>
      <c r="IH292" s="705" t="str">
        <f>IF(ISERROR(VLOOKUP(MAX(IK292:IK293),IK292:IN293,3,FALSE)),"",VLOOKUP(MAX(IK292:IK293),IK292:IN293,3,FALSE))</f>
        <v>2'31"55</v>
      </c>
      <c r="II292" s="709">
        <f>IF(MAX(IK292:IK293)=0,"",MAX(IK292:IK293))</f>
        <v>960</v>
      </c>
      <c r="IK292" s="574">
        <f t="shared" si="73"/>
        <v>960</v>
      </c>
      <c r="IL292" s="229">
        <f t="shared" si="74"/>
        <v>90</v>
      </c>
      <c r="IM292" s="224" t="str">
        <f t="shared" si="75"/>
        <v>2'31"55</v>
      </c>
      <c r="IN292" s="224" t="str">
        <f t="shared" si="76"/>
        <v>200m DOS</v>
      </c>
    </row>
    <row r="293" spans="1:248" s="229" customFormat="1" ht="15.75" thickBot="1">
      <c r="A293" s="145" t="s">
        <v>125</v>
      </c>
      <c r="B293" s="266" t="s">
        <v>168</v>
      </c>
      <c r="C293" s="133">
        <v>1971</v>
      </c>
      <c r="D293" s="134">
        <f t="shared" si="69"/>
        <v>46</v>
      </c>
      <c r="E293" s="354" t="str">
        <f t="shared" si="70"/>
        <v>M05</v>
      </c>
      <c r="F293" s="225"/>
      <c r="G293" s="226"/>
      <c r="H293" s="571"/>
      <c r="I293" s="227"/>
      <c r="J293" s="225"/>
      <c r="K293" s="226"/>
      <c r="L293" s="571"/>
      <c r="M293" s="227"/>
      <c r="N293" s="225"/>
      <c r="O293" s="226"/>
      <c r="P293" s="571"/>
      <c r="Q293" s="227"/>
      <c r="R293" s="225"/>
      <c r="S293" s="226"/>
      <c r="T293" s="571"/>
      <c r="U293" s="227"/>
      <c r="V293" s="225"/>
      <c r="W293" s="226"/>
      <c r="X293" s="571"/>
      <c r="Y293" s="227"/>
      <c r="Z293" s="225"/>
      <c r="AA293" s="226"/>
      <c r="AB293" s="571"/>
      <c r="AC293" s="227"/>
      <c r="AD293" s="225"/>
      <c r="AE293" s="226"/>
      <c r="AF293" s="571"/>
      <c r="AG293" s="227"/>
      <c r="AH293" s="225"/>
      <c r="AI293" s="226"/>
      <c r="AJ293" s="571"/>
      <c r="AK293" s="227"/>
      <c r="AL293" s="225"/>
      <c r="AM293" s="226"/>
      <c r="AN293" s="571"/>
      <c r="AO293" s="227"/>
      <c r="AP293" s="225"/>
      <c r="AQ293" s="226"/>
      <c r="AR293" s="571"/>
      <c r="AS293" s="227"/>
      <c r="AT293" s="225"/>
      <c r="AU293" s="226"/>
      <c r="AV293" s="571"/>
      <c r="AW293" s="227"/>
      <c r="AX293" s="225"/>
      <c r="AY293" s="226"/>
      <c r="AZ293" s="571"/>
      <c r="BA293" s="227"/>
      <c r="BB293" s="225"/>
      <c r="BC293" s="226"/>
      <c r="BD293" s="571"/>
      <c r="BE293" s="227"/>
      <c r="BF293" s="265">
        <f t="shared" si="77"/>
        <v>47</v>
      </c>
      <c r="BG293" s="353" t="str">
        <f t="shared" si="72"/>
        <v>M05</v>
      </c>
      <c r="BH293" s="225"/>
      <c r="BI293" s="226"/>
      <c r="BJ293" s="571"/>
      <c r="BK293" s="227"/>
      <c r="BL293" s="225"/>
      <c r="BM293" s="226"/>
      <c r="BN293" s="571"/>
      <c r="BO293" s="227"/>
      <c r="BP293" s="225"/>
      <c r="BQ293" s="226"/>
      <c r="BR293" s="571"/>
      <c r="BS293" s="227"/>
      <c r="BT293" s="225"/>
      <c r="BU293" s="226"/>
      <c r="BV293" s="571"/>
      <c r="BW293" s="227"/>
      <c r="BX293" s="225"/>
      <c r="BY293" s="226"/>
      <c r="BZ293" s="571"/>
      <c r="CA293" s="227"/>
      <c r="CB293" s="225"/>
      <c r="CC293" s="226"/>
      <c r="CD293" s="571"/>
      <c r="CE293" s="227"/>
      <c r="CF293" s="225"/>
      <c r="CG293" s="226"/>
      <c r="CH293" s="571"/>
      <c r="CI293" s="227"/>
      <c r="CJ293" s="225"/>
      <c r="CK293" s="226"/>
      <c r="CL293" s="571"/>
      <c r="CM293" s="227"/>
      <c r="CN293" s="225" t="s">
        <v>347</v>
      </c>
      <c r="CO293" s="226" t="s">
        <v>1019</v>
      </c>
      <c r="CP293" s="571" t="s">
        <v>570</v>
      </c>
      <c r="CQ293" s="227">
        <v>895</v>
      </c>
      <c r="CR293" s="225"/>
      <c r="CS293" s="226"/>
      <c r="CT293" s="571"/>
      <c r="CU293" s="227"/>
      <c r="CV293" s="225"/>
      <c r="CW293" s="226"/>
      <c r="CX293" s="571"/>
      <c r="CY293" s="227"/>
      <c r="CZ293" s="225"/>
      <c r="DA293" s="226"/>
      <c r="DB293" s="571"/>
      <c r="DC293" s="227"/>
      <c r="DD293" s="225"/>
      <c r="DE293" s="226"/>
      <c r="DF293" s="571"/>
      <c r="DG293" s="227"/>
      <c r="DH293" s="225"/>
      <c r="DI293" s="226"/>
      <c r="DJ293" s="571"/>
      <c r="DK293" s="227"/>
      <c r="DL293" s="225"/>
      <c r="DM293" s="226"/>
      <c r="DN293" s="571"/>
      <c r="DO293" s="227"/>
      <c r="DP293" s="225"/>
      <c r="DQ293" s="226"/>
      <c r="DR293" s="571"/>
      <c r="DS293" s="227"/>
      <c r="DT293" s="225"/>
      <c r="DU293" s="226"/>
      <c r="DV293" s="571"/>
      <c r="DW293" s="227"/>
      <c r="DX293" s="225"/>
      <c r="DY293" s="226"/>
      <c r="DZ293" s="571"/>
      <c r="EA293" s="227"/>
      <c r="EB293" s="225"/>
      <c r="EC293" s="226"/>
      <c r="ED293" s="571"/>
      <c r="EE293" s="227"/>
      <c r="EF293" s="225"/>
      <c r="EG293" s="226"/>
      <c r="EH293" s="571"/>
      <c r="EI293" s="227"/>
      <c r="EJ293" s="225"/>
      <c r="EK293" s="226"/>
      <c r="EL293" s="571"/>
      <c r="EM293" s="227"/>
      <c r="EN293" s="225"/>
      <c r="EO293" s="226"/>
      <c r="EP293" s="571"/>
      <c r="EQ293" s="227"/>
      <c r="ER293" s="225"/>
      <c r="ES293" s="226"/>
      <c r="ET293" s="571"/>
      <c r="EU293" s="227"/>
      <c r="EV293" s="225"/>
      <c r="EW293" s="226"/>
      <c r="EX293" s="571"/>
      <c r="EY293" s="227"/>
      <c r="EZ293" s="225"/>
      <c r="FA293" s="226"/>
      <c r="FB293" s="571"/>
      <c r="FC293" s="227"/>
      <c r="FD293" s="225"/>
      <c r="FE293" s="226"/>
      <c r="FF293" s="571"/>
      <c r="FG293" s="227"/>
      <c r="FH293" s="225"/>
      <c r="FI293" s="226"/>
      <c r="FJ293" s="571"/>
      <c r="FK293" s="227"/>
      <c r="FL293" s="225"/>
      <c r="FM293" s="226"/>
      <c r="FN293" s="571"/>
      <c r="FO293" s="227"/>
      <c r="FP293" s="225"/>
      <c r="FQ293" s="226"/>
      <c r="FR293" s="571"/>
      <c r="FS293" s="227"/>
      <c r="FT293" s="225"/>
      <c r="FU293" s="226"/>
      <c r="FV293" s="571"/>
      <c r="FW293" s="227"/>
      <c r="FX293" s="225"/>
      <c r="FY293" s="226"/>
      <c r="FZ293" s="571"/>
      <c r="GA293" s="227"/>
      <c r="GB293" s="225"/>
      <c r="GC293" s="226"/>
      <c r="GD293" s="571"/>
      <c r="GE293" s="227"/>
      <c r="GF293" s="225"/>
      <c r="GG293" s="226"/>
      <c r="GH293" s="571"/>
      <c r="GI293" s="227"/>
      <c r="GJ293" s="225"/>
      <c r="GK293" s="226"/>
      <c r="GL293" s="571"/>
      <c r="GM293" s="227"/>
      <c r="GN293" s="225"/>
      <c r="GO293" s="226"/>
      <c r="GP293" s="571"/>
      <c r="GQ293" s="227"/>
      <c r="GR293" s="225"/>
      <c r="GS293" s="226"/>
      <c r="GT293" s="571"/>
      <c r="GU293" s="227"/>
      <c r="GV293" s="225"/>
      <c r="GW293" s="226"/>
      <c r="GX293" s="571"/>
      <c r="GY293" s="227"/>
      <c r="GZ293" s="225"/>
      <c r="HA293" s="226"/>
      <c r="HB293" s="571"/>
      <c r="HC293" s="227"/>
      <c r="HD293" s="225"/>
      <c r="HE293" s="226"/>
      <c r="HF293" s="571"/>
      <c r="HG293" s="227"/>
      <c r="HH293" s="225"/>
      <c r="HI293" s="226"/>
      <c r="HJ293" s="571"/>
      <c r="HK293" s="227"/>
      <c r="HL293" s="225"/>
      <c r="HM293" s="226"/>
      <c r="HN293" s="571"/>
      <c r="HO293" s="227"/>
      <c r="HP293" s="225"/>
      <c r="HQ293" s="226"/>
      <c r="HR293" s="571"/>
      <c r="HS293" s="227"/>
      <c r="HT293" s="225"/>
      <c r="HU293" s="226"/>
      <c r="HV293" s="370"/>
      <c r="HW293" s="227"/>
      <c r="HX293" s="225"/>
      <c r="HY293" s="226"/>
      <c r="HZ293" s="370"/>
      <c r="IA293" s="227"/>
      <c r="IB293" s="225"/>
      <c r="IC293" s="226"/>
      <c r="ID293" s="370"/>
      <c r="IE293" s="227"/>
      <c r="IG293" s="708"/>
      <c r="IH293" s="705"/>
      <c r="II293" s="709"/>
      <c r="IK293" s="574">
        <f t="shared" si="73"/>
        <v>895</v>
      </c>
      <c r="IL293" s="229">
        <f t="shared" si="74"/>
        <v>90</v>
      </c>
      <c r="IM293" s="224" t="str">
        <f t="shared" si="75"/>
        <v>2'37"03</v>
      </c>
      <c r="IN293" s="224" t="str">
        <f t="shared" si="76"/>
        <v>200m 4N</v>
      </c>
    </row>
    <row r="294" spans="1:248" s="141" customFormat="1" ht="15.75" thickBot="1">
      <c r="A294" s="149" t="s">
        <v>323</v>
      </c>
      <c r="B294" s="218" t="s">
        <v>168</v>
      </c>
      <c r="C294" s="152">
        <v>1956</v>
      </c>
      <c r="D294" s="236">
        <f t="shared" si="69"/>
        <v>61</v>
      </c>
      <c r="E294" s="352" t="str">
        <f t="shared" si="70"/>
        <v>M08</v>
      </c>
      <c r="F294" s="138"/>
      <c r="G294" s="139"/>
      <c r="H294" s="137"/>
      <c r="I294" s="140"/>
      <c r="J294" s="138"/>
      <c r="K294" s="139"/>
      <c r="L294" s="137"/>
      <c r="M294" s="140"/>
      <c r="N294" s="138"/>
      <c r="O294" s="139"/>
      <c r="P294" s="137"/>
      <c r="Q294" s="140"/>
      <c r="R294" s="138"/>
      <c r="S294" s="139"/>
      <c r="T294" s="137"/>
      <c r="U294" s="140"/>
      <c r="V294" s="138"/>
      <c r="W294" s="139"/>
      <c r="X294" s="137"/>
      <c r="Y294" s="140"/>
      <c r="Z294" s="138"/>
      <c r="AA294" s="139"/>
      <c r="AB294" s="137"/>
      <c r="AC294" s="140"/>
      <c r="AD294" s="138"/>
      <c r="AE294" s="139"/>
      <c r="AF294" s="137"/>
      <c r="AG294" s="140"/>
      <c r="AH294" s="138"/>
      <c r="AI294" s="139"/>
      <c r="AJ294" s="137"/>
      <c r="AK294" s="140"/>
      <c r="AL294" s="138"/>
      <c r="AM294" s="139"/>
      <c r="AN294" s="137"/>
      <c r="AO294" s="140"/>
      <c r="AP294" s="138"/>
      <c r="AQ294" s="139"/>
      <c r="AR294" s="137"/>
      <c r="AS294" s="140"/>
      <c r="AT294" s="138"/>
      <c r="AU294" s="139"/>
      <c r="AV294" s="137"/>
      <c r="AW294" s="140"/>
      <c r="AX294" s="138"/>
      <c r="AY294" s="139"/>
      <c r="AZ294" s="137"/>
      <c r="BA294" s="140"/>
      <c r="BB294" s="138"/>
      <c r="BC294" s="139"/>
      <c r="BD294" s="137"/>
      <c r="BE294" s="140"/>
      <c r="BF294" s="240">
        <f t="shared" si="77"/>
        <v>62</v>
      </c>
      <c r="BG294" s="352" t="str">
        <f t="shared" si="72"/>
        <v>M08</v>
      </c>
      <c r="BH294" s="138" t="s">
        <v>362</v>
      </c>
      <c r="BI294" s="139" t="s">
        <v>888</v>
      </c>
      <c r="BJ294" s="137" t="s">
        <v>596</v>
      </c>
      <c r="BK294" s="140">
        <v>783</v>
      </c>
      <c r="BL294" s="138"/>
      <c r="BM294" s="139"/>
      <c r="BN294" s="137"/>
      <c r="BO294" s="140"/>
      <c r="BP294" s="138"/>
      <c r="BQ294" s="139"/>
      <c r="BR294" s="137"/>
      <c r="BS294" s="140"/>
      <c r="BT294" s="138"/>
      <c r="BU294" s="139"/>
      <c r="BV294" s="137"/>
      <c r="BW294" s="140"/>
      <c r="BX294" s="138"/>
      <c r="BY294" s="139"/>
      <c r="BZ294" s="137"/>
      <c r="CA294" s="140"/>
      <c r="CB294" s="138"/>
      <c r="CC294" s="139"/>
      <c r="CD294" s="137"/>
      <c r="CE294" s="140"/>
      <c r="CF294" s="138"/>
      <c r="CG294" s="139"/>
      <c r="CH294" s="137"/>
      <c r="CI294" s="140"/>
      <c r="CJ294" s="138"/>
      <c r="CK294" s="139"/>
      <c r="CL294" s="137"/>
      <c r="CM294" s="140"/>
      <c r="CN294" s="138"/>
      <c r="CO294" s="139"/>
      <c r="CP294" s="137"/>
      <c r="CQ294" s="140"/>
      <c r="CR294" s="138"/>
      <c r="CS294" s="139"/>
      <c r="CT294" s="137"/>
      <c r="CU294" s="140"/>
      <c r="CV294" s="138"/>
      <c r="CW294" s="139"/>
      <c r="CX294" s="137"/>
      <c r="CY294" s="140"/>
      <c r="CZ294" s="138"/>
      <c r="DA294" s="139"/>
      <c r="DB294" s="137"/>
      <c r="DC294" s="140"/>
      <c r="DD294" s="138"/>
      <c r="DE294" s="139"/>
      <c r="DF294" s="137"/>
      <c r="DG294" s="140"/>
      <c r="DH294" s="138"/>
      <c r="DI294" s="139"/>
      <c r="DJ294" s="137"/>
      <c r="DK294" s="140"/>
      <c r="DL294" s="138"/>
      <c r="DM294" s="139"/>
      <c r="DN294" s="137"/>
      <c r="DO294" s="140"/>
      <c r="DP294" s="138"/>
      <c r="DQ294" s="139"/>
      <c r="DR294" s="137"/>
      <c r="DS294" s="140"/>
      <c r="DT294" s="138"/>
      <c r="DU294" s="139"/>
      <c r="DV294" s="137"/>
      <c r="DW294" s="140"/>
      <c r="DX294" s="138"/>
      <c r="DY294" s="139"/>
      <c r="DZ294" s="137"/>
      <c r="EA294" s="140"/>
      <c r="EB294" s="138"/>
      <c r="EC294" s="139"/>
      <c r="ED294" s="137"/>
      <c r="EE294" s="140"/>
      <c r="EF294" s="138"/>
      <c r="EG294" s="139"/>
      <c r="EH294" s="137"/>
      <c r="EI294" s="140"/>
      <c r="EJ294" s="138"/>
      <c r="EK294" s="139"/>
      <c r="EL294" s="137"/>
      <c r="EM294" s="140"/>
      <c r="EN294" s="138"/>
      <c r="EO294" s="139"/>
      <c r="EP294" s="137"/>
      <c r="EQ294" s="140"/>
      <c r="ER294" s="138"/>
      <c r="ES294" s="139"/>
      <c r="ET294" s="137"/>
      <c r="EU294" s="140"/>
      <c r="EV294" s="138" t="s">
        <v>362</v>
      </c>
      <c r="EW294" s="139" t="s">
        <v>1429</v>
      </c>
      <c r="EX294" s="137" t="s">
        <v>570</v>
      </c>
      <c r="EY294" s="140">
        <v>828</v>
      </c>
      <c r="EZ294" s="138"/>
      <c r="FA294" s="139"/>
      <c r="FB294" s="137"/>
      <c r="FC294" s="140"/>
      <c r="FD294" s="138"/>
      <c r="FE294" s="139"/>
      <c r="FF294" s="137"/>
      <c r="FG294" s="140"/>
      <c r="FH294" s="138"/>
      <c r="FI294" s="139"/>
      <c r="FJ294" s="137"/>
      <c r="FK294" s="140"/>
      <c r="FL294" s="138"/>
      <c r="FM294" s="139"/>
      <c r="FN294" s="137"/>
      <c r="FO294" s="140"/>
      <c r="FP294" s="138"/>
      <c r="FQ294" s="139"/>
      <c r="FR294" s="137"/>
      <c r="FS294" s="140"/>
      <c r="FT294" s="138"/>
      <c r="FU294" s="139"/>
      <c r="FV294" s="137"/>
      <c r="FW294" s="140"/>
      <c r="FX294" s="138"/>
      <c r="FY294" s="139"/>
      <c r="FZ294" s="137"/>
      <c r="GA294" s="140"/>
      <c r="GB294" s="138"/>
      <c r="GC294" s="139"/>
      <c r="GD294" s="137"/>
      <c r="GE294" s="140"/>
      <c r="GF294" s="138"/>
      <c r="GG294" s="139"/>
      <c r="GH294" s="137"/>
      <c r="GI294" s="140"/>
      <c r="GJ294" s="138"/>
      <c r="GK294" s="226"/>
      <c r="GL294" s="137"/>
      <c r="GM294" s="140"/>
      <c r="GN294" s="138"/>
      <c r="GO294" s="226"/>
      <c r="GP294" s="137"/>
      <c r="GQ294" s="140"/>
      <c r="GR294" s="138"/>
      <c r="GS294" s="139"/>
      <c r="GT294" s="137"/>
      <c r="GU294" s="140"/>
      <c r="GV294" s="138" t="s">
        <v>362</v>
      </c>
      <c r="GW294" s="139" t="s">
        <v>1354</v>
      </c>
      <c r="GX294" s="137" t="s">
        <v>570</v>
      </c>
      <c r="GY294" s="140">
        <v>742</v>
      </c>
      <c r="GZ294" s="138"/>
      <c r="HA294" s="139"/>
      <c r="HB294" s="137"/>
      <c r="HC294" s="140"/>
      <c r="HD294" s="138"/>
      <c r="HE294" s="139"/>
      <c r="HF294" s="137"/>
      <c r="HG294" s="140"/>
      <c r="HH294" s="138"/>
      <c r="HI294" s="139"/>
      <c r="HJ294" s="137"/>
      <c r="HK294" s="140"/>
      <c r="HL294" s="138" t="s">
        <v>362</v>
      </c>
      <c r="HM294" s="139" t="s">
        <v>1554</v>
      </c>
      <c r="HN294" s="137" t="s">
        <v>1219</v>
      </c>
      <c r="HO294" s="140">
        <v>665</v>
      </c>
      <c r="HP294" s="138"/>
      <c r="HQ294" s="139"/>
      <c r="HR294" s="137"/>
      <c r="HS294" s="140"/>
      <c r="HT294" s="138"/>
      <c r="HU294" s="139"/>
      <c r="HV294" s="137"/>
      <c r="HW294" s="140"/>
      <c r="HX294" s="138"/>
      <c r="HY294" s="139"/>
      <c r="HZ294" s="137"/>
      <c r="IA294" s="140"/>
      <c r="IB294" s="138"/>
      <c r="IC294" s="139"/>
      <c r="ID294" s="137"/>
      <c r="IE294" s="140"/>
      <c r="IG294" s="708" t="str">
        <f>IF(ISERROR(VLOOKUP(MAX(IK294:IK298),IK294:IN298,4,FALSE)),"",VLOOKUP(MAX(IK294:IK298),IK294:IN298,4,FALSE))</f>
        <v>50m NL</v>
      </c>
      <c r="IH294" s="705" t="str">
        <f>IF(ISERROR(VLOOKUP(MAX(IK294:IK298),IK294:IN298,3,FALSE)),"",VLOOKUP(MAX(IK294:IK298),IK294:IN298,3,FALSE))</f>
        <v>33"94</v>
      </c>
      <c r="II294" s="706">
        <f>IF(MAX(IK294:IK298)=0,"",MAX(IK294:IK298))</f>
        <v>828</v>
      </c>
      <c r="IK294" s="574">
        <f t="shared" si="73"/>
        <v>828</v>
      </c>
      <c r="IL294" s="229">
        <f t="shared" si="74"/>
        <v>150</v>
      </c>
      <c r="IM294" s="224" t="str">
        <f t="shared" si="75"/>
        <v>33"94</v>
      </c>
      <c r="IN294" s="224" t="str">
        <f t="shared" si="76"/>
        <v>50m NL</v>
      </c>
    </row>
    <row r="295" spans="1:248" s="229" customFormat="1" ht="15.75" thickBot="1">
      <c r="A295" s="145" t="s">
        <v>323</v>
      </c>
      <c r="B295" s="266" t="s">
        <v>168</v>
      </c>
      <c r="C295" s="133">
        <v>1956</v>
      </c>
      <c r="D295" s="134">
        <f t="shared" si="69"/>
        <v>61</v>
      </c>
      <c r="E295" s="354" t="str">
        <f t="shared" si="70"/>
        <v>M08</v>
      </c>
      <c r="F295" s="225"/>
      <c r="G295" s="226"/>
      <c r="H295" s="571"/>
      <c r="I295" s="227"/>
      <c r="J295" s="225"/>
      <c r="K295" s="226"/>
      <c r="L295" s="571"/>
      <c r="M295" s="227"/>
      <c r="N295" s="225"/>
      <c r="O295" s="226"/>
      <c r="P295" s="571"/>
      <c r="Q295" s="227"/>
      <c r="R295" s="225"/>
      <c r="S295" s="226"/>
      <c r="T295" s="571"/>
      <c r="U295" s="227"/>
      <c r="V295" s="225"/>
      <c r="W295" s="226"/>
      <c r="X295" s="571"/>
      <c r="Y295" s="227"/>
      <c r="Z295" s="225"/>
      <c r="AA295" s="226"/>
      <c r="AB295" s="571"/>
      <c r="AC295" s="227"/>
      <c r="AD295" s="225"/>
      <c r="AE295" s="226"/>
      <c r="AF295" s="571"/>
      <c r="AG295" s="227"/>
      <c r="AH295" s="225"/>
      <c r="AI295" s="226"/>
      <c r="AJ295" s="571"/>
      <c r="AK295" s="227"/>
      <c r="AL295" s="225"/>
      <c r="AM295" s="226"/>
      <c r="AN295" s="571"/>
      <c r="AO295" s="227"/>
      <c r="AP295" s="225"/>
      <c r="AQ295" s="226"/>
      <c r="AR295" s="571"/>
      <c r="AS295" s="227"/>
      <c r="AT295" s="225"/>
      <c r="AU295" s="226"/>
      <c r="AV295" s="571"/>
      <c r="AW295" s="227"/>
      <c r="AX295" s="225"/>
      <c r="AY295" s="226"/>
      <c r="AZ295" s="571"/>
      <c r="BA295" s="227"/>
      <c r="BB295" s="225"/>
      <c r="BC295" s="226"/>
      <c r="BD295" s="571"/>
      <c r="BE295" s="227"/>
      <c r="BF295" s="266">
        <f t="shared" si="77"/>
        <v>62</v>
      </c>
      <c r="BG295" s="354" t="str">
        <f t="shared" si="72"/>
        <v>M08</v>
      </c>
      <c r="BH295" s="225" t="s">
        <v>365</v>
      </c>
      <c r="BI295" s="226" t="s">
        <v>889</v>
      </c>
      <c r="BJ295" s="571" t="s">
        <v>596</v>
      </c>
      <c r="BK295" s="227">
        <v>712</v>
      </c>
      <c r="BL295" s="225"/>
      <c r="BM295" s="226"/>
      <c r="BN295" s="571"/>
      <c r="BO295" s="227"/>
      <c r="BP295" s="225"/>
      <c r="BQ295" s="226"/>
      <c r="BR295" s="571"/>
      <c r="BS295" s="227"/>
      <c r="BT295" s="225"/>
      <c r="BU295" s="226"/>
      <c r="BV295" s="571"/>
      <c r="BW295" s="227"/>
      <c r="BX295" s="225"/>
      <c r="BY295" s="226"/>
      <c r="BZ295" s="571"/>
      <c r="CA295" s="227"/>
      <c r="CB295" s="225"/>
      <c r="CC295" s="226"/>
      <c r="CD295" s="571"/>
      <c r="CE295" s="227"/>
      <c r="CF295" s="225"/>
      <c r="CG295" s="226"/>
      <c r="CH295" s="571"/>
      <c r="CI295" s="227"/>
      <c r="CJ295" s="225"/>
      <c r="CK295" s="226"/>
      <c r="CL295" s="571"/>
      <c r="CM295" s="227"/>
      <c r="CN295" s="225"/>
      <c r="CO295" s="226"/>
      <c r="CP295" s="571"/>
      <c r="CQ295" s="227"/>
      <c r="CR295" s="225"/>
      <c r="CS295" s="226"/>
      <c r="CT295" s="571"/>
      <c r="CU295" s="227"/>
      <c r="CV295" s="225"/>
      <c r="CW295" s="226"/>
      <c r="CX295" s="571"/>
      <c r="CY295" s="227"/>
      <c r="CZ295" s="225"/>
      <c r="DA295" s="226"/>
      <c r="DB295" s="571"/>
      <c r="DC295" s="227"/>
      <c r="DD295" s="225"/>
      <c r="DE295" s="226"/>
      <c r="DF295" s="571"/>
      <c r="DG295" s="227"/>
      <c r="DH295" s="225"/>
      <c r="DI295" s="226"/>
      <c r="DJ295" s="571"/>
      <c r="DK295" s="227"/>
      <c r="DL295" s="225"/>
      <c r="DM295" s="226"/>
      <c r="DN295" s="571"/>
      <c r="DO295" s="227"/>
      <c r="DP295" s="225"/>
      <c r="DQ295" s="226"/>
      <c r="DR295" s="571"/>
      <c r="DS295" s="227"/>
      <c r="DT295" s="225"/>
      <c r="DU295" s="226"/>
      <c r="DV295" s="571"/>
      <c r="DW295" s="227"/>
      <c r="DX295" s="225"/>
      <c r="DY295" s="226"/>
      <c r="DZ295" s="571"/>
      <c r="EA295" s="227"/>
      <c r="EB295" s="225"/>
      <c r="EC295" s="226"/>
      <c r="ED295" s="571"/>
      <c r="EE295" s="227"/>
      <c r="EF295" s="225"/>
      <c r="EG295" s="226"/>
      <c r="EH295" s="571"/>
      <c r="EI295" s="227"/>
      <c r="EJ295" s="225"/>
      <c r="EK295" s="226"/>
      <c r="EL295" s="571"/>
      <c r="EM295" s="227"/>
      <c r="EN295" s="225"/>
      <c r="EO295" s="226"/>
      <c r="EP295" s="571"/>
      <c r="EQ295" s="227"/>
      <c r="ER295" s="225"/>
      <c r="ES295" s="226"/>
      <c r="ET295" s="571"/>
      <c r="EU295" s="227"/>
      <c r="EV295" s="225" t="s">
        <v>363</v>
      </c>
      <c r="EW295" s="226" t="s">
        <v>1430</v>
      </c>
      <c r="EX295" s="571" t="s">
        <v>447</v>
      </c>
      <c r="EY295" s="227">
        <v>518</v>
      </c>
      <c r="EZ295" s="225"/>
      <c r="FA295" s="226"/>
      <c r="FB295" s="571"/>
      <c r="FC295" s="227"/>
      <c r="FD295" s="225"/>
      <c r="FE295" s="226"/>
      <c r="FF295" s="571"/>
      <c r="FG295" s="227"/>
      <c r="FH295" s="225"/>
      <c r="FI295" s="226"/>
      <c r="FJ295" s="571"/>
      <c r="FK295" s="227"/>
      <c r="FL295" s="225"/>
      <c r="FM295" s="226"/>
      <c r="FN295" s="571"/>
      <c r="FO295" s="227"/>
      <c r="FP295" s="225"/>
      <c r="FQ295" s="226"/>
      <c r="FR295" s="571"/>
      <c r="FS295" s="227"/>
      <c r="FT295" s="225"/>
      <c r="FU295" s="226"/>
      <c r="FV295" s="571"/>
      <c r="FW295" s="227"/>
      <c r="FX295" s="225"/>
      <c r="FY295" s="226"/>
      <c r="FZ295" s="571"/>
      <c r="GA295" s="227"/>
      <c r="GB295" s="225"/>
      <c r="GC295" s="226"/>
      <c r="GD295" s="571"/>
      <c r="GE295" s="227"/>
      <c r="GF295" s="225"/>
      <c r="GG295" s="226"/>
      <c r="GH295" s="571"/>
      <c r="GI295" s="227"/>
      <c r="GJ295" s="225"/>
      <c r="GK295" s="226"/>
      <c r="GL295" s="571"/>
      <c r="GM295" s="227"/>
      <c r="GN295" s="225"/>
      <c r="GO295" s="226"/>
      <c r="GP295" s="571"/>
      <c r="GQ295" s="227"/>
      <c r="GR295" s="225"/>
      <c r="GS295" s="226"/>
      <c r="GT295" s="571"/>
      <c r="GU295" s="227"/>
      <c r="GV295" s="225" t="s">
        <v>365</v>
      </c>
      <c r="GW295" s="226" t="s">
        <v>1355</v>
      </c>
      <c r="GX295" s="571" t="s">
        <v>447</v>
      </c>
      <c r="GY295" s="227">
        <v>740</v>
      </c>
      <c r="GZ295" s="225"/>
      <c r="HA295" s="226"/>
      <c r="HB295" s="571"/>
      <c r="HC295" s="227"/>
      <c r="HD295" s="225"/>
      <c r="HE295" s="226"/>
      <c r="HF295" s="571"/>
      <c r="HG295" s="227"/>
      <c r="HH295" s="225"/>
      <c r="HI295" s="226"/>
      <c r="HJ295" s="571"/>
      <c r="HK295" s="227"/>
      <c r="HL295" s="225" t="s">
        <v>365</v>
      </c>
      <c r="HM295" s="226" t="s">
        <v>1555</v>
      </c>
      <c r="HN295" s="571" t="s">
        <v>1085</v>
      </c>
      <c r="HO295" s="227">
        <v>645</v>
      </c>
      <c r="HP295" s="225"/>
      <c r="HQ295" s="226"/>
      <c r="HR295" s="571"/>
      <c r="HS295" s="227"/>
      <c r="HT295" s="225"/>
      <c r="HU295" s="226"/>
      <c r="HV295" s="221"/>
      <c r="HW295" s="227"/>
      <c r="HX295" s="225"/>
      <c r="HY295" s="226"/>
      <c r="HZ295" s="221"/>
      <c r="IA295" s="227"/>
      <c r="IB295" s="225"/>
      <c r="IC295" s="226"/>
      <c r="ID295" s="340"/>
      <c r="IE295" s="227"/>
      <c r="IG295" s="708"/>
      <c r="IH295" s="705"/>
      <c r="II295" s="706"/>
      <c r="IK295" s="574">
        <f t="shared" si="73"/>
        <v>740</v>
      </c>
      <c r="IL295" s="229">
        <f t="shared" si="74"/>
        <v>202</v>
      </c>
      <c r="IM295" s="224" t="str">
        <f t="shared" si="75"/>
        <v>45"56</v>
      </c>
      <c r="IN295" s="224" t="str">
        <f t="shared" si="76"/>
        <v>50m BRA</v>
      </c>
    </row>
    <row r="296" spans="1:248" s="229" customFormat="1" ht="15.75" thickBot="1">
      <c r="A296" s="145" t="s">
        <v>323</v>
      </c>
      <c r="B296" s="266" t="s">
        <v>168</v>
      </c>
      <c r="C296" s="133">
        <v>1956</v>
      </c>
      <c r="D296" s="134">
        <f t="shared" si="69"/>
        <v>61</v>
      </c>
      <c r="E296" s="354" t="str">
        <f t="shared" si="70"/>
        <v>M08</v>
      </c>
      <c r="F296" s="225"/>
      <c r="G296" s="226"/>
      <c r="H296" s="571"/>
      <c r="I296" s="227"/>
      <c r="J296" s="225"/>
      <c r="K296" s="226"/>
      <c r="L296" s="571"/>
      <c r="M296" s="227"/>
      <c r="N296" s="225"/>
      <c r="O296" s="226"/>
      <c r="P296" s="571"/>
      <c r="Q296" s="227"/>
      <c r="R296" s="225"/>
      <c r="S296" s="226"/>
      <c r="T296" s="571"/>
      <c r="U296" s="227"/>
      <c r="V296" s="225"/>
      <c r="W296" s="226"/>
      <c r="X296" s="571"/>
      <c r="Y296" s="227"/>
      <c r="Z296" s="225"/>
      <c r="AA296" s="226"/>
      <c r="AB296" s="571"/>
      <c r="AC296" s="227"/>
      <c r="AD296" s="225"/>
      <c r="AE296" s="226"/>
      <c r="AF296" s="571"/>
      <c r="AG296" s="227"/>
      <c r="AH296" s="225"/>
      <c r="AI296" s="226"/>
      <c r="AJ296" s="571"/>
      <c r="AK296" s="227"/>
      <c r="AL296" s="225"/>
      <c r="AM296" s="226"/>
      <c r="AN296" s="571"/>
      <c r="AO296" s="227"/>
      <c r="AP296" s="225"/>
      <c r="AQ296" s="226"/>
      <c r="AR296" s="571"/>
      <c r="AS296" s="227"/>
      <c r="AT296" s="225"/>
      <c r="AU296" s="226"/>
      <c r="AV296" s="571"/>
      <c r="AW296" s="227"/>
      <c r="AX296" s="225"/>
      <c r="AY296" s="226"/>
      <c r="AZ296" s="571"/>
      <c r="BA296" s="227"/>
      <c r="BB296" s="225"/>
      <c r="BC296" s="226"/>
      <c r="BD296" s="571"/>
      <c r="BE296" s="227"/>
      <c r="BF296" s="266">
        <f t="shared" si="77"/>
        <v>62</v>
      </c>
      <c r="BG296" s="354" t="str">
        <f t="shared" si="72"/>
        <v>M08</v>
      </c>
      <c r="BH296" s="225"/>
      <c r="BI296" s="226"/>
      <c r="BJ296" s="571"/>
      <c r="BK296" s="227"/>
      <c r="BL296" s="225"/>
      <c r="BM296" s="226"/>
      <c r="BN296" s="571"/>
      <c r="BO296" s="227"/>
      <c r="BP296" s="225"/>
      <c r="BQ296" s="226"/>
      <c r="BR296" s="571"/>
      <c r="BS296" s="227"/>
      <c r="BT296" s="225"/>
      <c r="BU296" s="226"/>
      <c r="BV296" s="571"/>
      <c r="BW296" s="227"/>
      <c r="BX296" s="225"/>
      <c r="BY296" s="226"/>
      <c r="BZ296" s="571"/>
      <c r="CA296" s="227"/>
      <c r="CB296" s="225"/>
      <c r="CC296" s="226"/>
      <c r="CD296" s="571"/>
      <c r="CE296" s="227"/>
      <c r="CF296" s="225"/>
      <c r="CG296" s="226"/>
      <c r="CH296" s="571"/>
      <c r="CI296" s="227"/>
      <c r="CJ296" s="225"/>
      <c r="CK296" s="226"/>
      <c r="CL296" s="571"/>
      <c r="CM296" s="227"/>
      <c r="CN296" s="225"/>
      <c r="CO296" s="226"/>
      <c r="CP296" s="571"/>
      <c r="CQ296" s="227"/>
      <c r="CR296" s="225"/>
      <c r="CS296" s="226"/>
      <c r="CT296" s="571"/>
      <c r="CU296" s="227"/>
      <c r="CV296" s="225"/>
      <c r="CW296" s="226"/>
      <c r="CX296" s="571"/>
      <c r="CY296" s="227"/>
      <c r="CZ296" s="225"/>
      <c r="DA296" s="226"/>
      <c r="DB296" s="571"/>
      <c r="DC296" s="227"/>
      <c r="DD296" s="225"/>
      <c r="DE296" s="226"/>
      <c r="DF296" s="571"/>
      <c r="DG296" s="227"/>
      <c r="DH296" s="225"/>
      <c r="DI296" s="226"/>
      <c r="DJ296" s="571"/>
      <c r="DK296" s="227"/>
      <c r="DL296" s="225"/>
      <c r="DM296" s="226"/>
      <c r="DN296" s="571"/>
      <c r="DO296" s="227"/>
      <c r="DP296" s="225"/>
      <c r="DQ296" s="226"/>
      <c r="DR296" s="571"/>
      <c r="DS296" s="227"/>
      <c r="DT296" s="225"/>
      <c r="DU296" s="226"/>
      <c r="DV296" s="571"/>
      <c r="DW296" s="227"/>
      <c r="DX296" s="225"/>
      <c r="DY296" s="226"/>
      <c r="DZ296" s="571"/>
      <c r="EA296" s="227"/>
      <c r="EB296" s="225"/>
      <c r="EC296" s="226"/>
      <c r="ED296" s="571"/>
      <c r="EE296" s="227"/>
      <c r="EF296" s="225"/>
      <c r="EG296" s="226"/>
      <c r="EH296" s="571"/>
      <c r="EI296" s="227"/>
      <c r="EJ296" s="225"/>
      <c r="EK296" s="226"/>
      <c r="EL296" s="571"/>
      <c r="EM296" s="227"/>
      <c r="EN296" s="225"/>
      <c r="EO296" s="226"/>
      <c r="EP296" s="571"/>
      <c r="EQ296" s="227"/>
      <c r="ER296" s="225"/>
      <c r="ES296" s="226"/>
      <c r="ET296" s="571"/>
      <c r="EU296" s="227"/>
      <c r="EV296" s="225" t="s">
        <v>365</v>
      </c>
      <c r="EW296" s="226" t="s">
        <v>1431</v>
      </c>
      <c r="EX296" s="571" t="s">
        <v>447</v>
      </c>
      <c r="EY296" s="227">
        <v>743</v>
      </c>
      <c r="EZ296" s="225"/>
      <c r="FA296" s="226"/>
      <c r="FB296" s="571"/>
      <c r="FC296" s="227"/>
      <c r="FD296" s="225"/>
      <c r="FE296" s="226"/>
      <c r="FF296" s="571"/>
      <c r="FG296" s="227"/>
      <c r="FH296" s="225"/>
      <c r="FI296" s="226"/>
      <c r="FJ296" s="571"/>
      <c r="FK296" s="227"/>
      <c r="FL296" s="225"/>
      <c r="FM296" s="226"/>
      <c r="FN296" s="571"/>
      <c r="FO296" s="227"/>
      <c r="FP296" s="225"/>
      <c r="FQ296" s="226"/>
      <c r="FR296" s="571"/>
      <c r="FS296" s="227"/>
      <c r="FT296" s="225"/>
      <c r="FU296" s="226"/>
      <c r="FV296" s="571"/>
      <c r="FW296" s="227"/>
      <c r="FX296" s="225"/>
      <c r="FY296" s="226"/>
      <c r="FZ296" s="571"/>
      <c r="GA296" s="227"/>
      <c r="GB296" s="225"/>
      <c r="GC296" s="226"/>
      <c r="GD296" s="571"/>
      <c r="GE296" s="227"/>
      <c r="GF296" s="225"/>
      <c r="GG296" s="226"/>
      <c r="GH296" s="571"/>
      <c r="GI296" s="227"/>
      <c r="GJ296" s="225"/>
      <c r="GK296" s="226"/>
      <c r="GL296" s="571"/>
      <c r="GM296" s="227"/>
      <c r="GN296" s="225"/>
      <c r="GO296" s="226"/>
      <c r="GP296" s="571"/>
      <c r="GQ296" s="227"/>
      <c r="GR296" s="225"/>
      <c r="GS296" s="226"/>
      <c r="GT296" s="571"/>
      <c r="GU296" s="227"/>
      <c r="GV296" s="225"/>
      <c r="GW296" s="226"/>
      <c r="GX296" s="571"/>
      <c r="GY296" s="227"/>
      <c r="GZ296" s="225"/>
      <c r="HA296" s="226"/>
      <c r="HB296" s="571"/>
      <c r="HC296" s="227"/>
      <c r="HD296" s="225"/>
      <c r="HE296" s="226"/>
      <c r="HF296" s="571"/>
      <c r="HG296" s="227"/>
      <c r="HH296" s="225"/>
      <c r="HI296" s="226"/>
      <c r="HJ296" s="571"/>
      <c r="HK296" s="227"/>
      <c r="HL296" s="225"/>
      <c r="HM296" s="226"/>
      <c r="HN296" s="571"/>
      <c r="HO296" s="227"/>
      <c r="HP296" s="225"/>
      <c r="HQ296" s="226"/>
      <c r="HR296" s="571"/>
      <c r="HS296" s="227"/>
      <c r="HT296" s="225"/>
      <c r="HU296" s="226"/>
      <c r="HV296" s="221"/>
      <c r="HW296" s="227"/>
      <c r="HX296" s="225"/>
      <c r="HY296" s="226"/>
      <c r="HZ296" s="221"/>
      <c r="IA296" s="227"/>
      <c r="IB296" s="225"/>
      <c r="IC296" s="226"/>
      <c r="ID296" s="221"/>
      <c r="IE296" s="227"/>
      <c r="IG296" s="708"/>
      <c r="IH296" s="705"/>
      <c r="II296" s="706"/>
      <c r="IK296" s="574">
        <f t="shared" si="73"/>
        <v>743</v>
      </c>
      <c r="IL296" s="229">
        <f t="shared" si="74"/>
        <v>150</v>
      </c>
      <c r="IM296" s="224" t="str">
        <f t="shared" si="75"/>
        <v>45"47</v>
      </c>
      <c r="IN296" s="224" t="str">
        <f t="shared" si="76"/>
        <v>50m BRA</v>
      </c>
    </row>
    <row r="297" spans="1:248" s="229" customFormat="1" ht="15.75" thickBot="1">
      <c r="A297" s="145" t="s">
        <v>323</v>
      </c>
      <c r="B297" s="266" t="s">
        <v>168</v>
      </c>
      <c r="C297" s="133">
        <v>1956</v>
      </c>
      <c r="D297" s="134">
        <f t="shared" si="69"/>
        <v>61</v>
      </c>
      <c r="E297" s="354" t="str">
        <f t="shared" si="70"/>
        <v>M08</v>
      </c>
      <c r="F297" s="225"/>
      <c r="G297" s="226"/>
      <c r="H297" s="571"/>
      <c r="I297" s="227"/>
      <c r="J297" s="225"/>
      <c r="K297" s="226"/>
      <c r="L297" s="571"/>
      <c r="M297" s="227"/>
      <c r="N297" s="225"/>
      <c r="O297" s="226"/>
      <c r="P297" s="571"/>
      <c r="Q297" s="227"/>
      <c r="R297" s="225"/>
      <c r="S297" s="226"/>
      <c r="T297" s="571"/>
      <c r="U297" s="227"/>
      <c r="V297" s="225"/>
      <c r="W297" s="226"/>
      <c r="X297" s="571"/>
      <c r="Y297" s="227"/>
      <c r="Z297" s="225"/>
      <c r="AA297" s="226"/>
      <c r="AB297" s="571"/>
      <c r="AC297" s="227"/>
      <c r="AD297" s="225"/>
      <c r="AE297" s="226"/>
      <c r="AF297" s="571"/>
      <c r="AG297" s="227"/>
      <c r="AH297" s="225"/>
      <c r="AI297" s="226"/>
      <c r="AJ297" s="571"/>
      <c r="AK297" s="227"/>
      <c r="AL297" s="225"/>
      <c r="AM297" s="226"/>
      <c r="AN297" s="571"/>
      <c r="AO297" s="227"/>
      <c r="AP297" s="225"/>
      <c r="AQ297" s="226"/>
      <c r="AR297" s="571"/>
      <c r="AS297" s="227"/>
      <c r="AT297" s="225"/>
      <c r="AU297" s="226"/>
      <c r="AV297" s="571"/>
      <c r="AW297" s="227"/>
      <c r="AX297" s="225"/>
      <c r="AY297" s="226"/>
      <c r="AZ297" s="571"/>
      <c r="BA297" s="227"/>
      <c r="BB297" s="225"/>
      <c r="BC297" s="226"/>
      <c r="BD297" s="571"/>
      <c r="BE297" s="227"/>
      <c r="BF297" s="266">
        <f t="shared" si="77"/>
        <v>62</v>
      </c>
      <c r="BG297" s="354" t="str">
        <f t="shared" si="72"/>
        <v>M08</v>
      </c>
      <c r="BH297" s="225"/>
      <c r="BI297" s="226"/>
      <c r="BJ297" s="571"/>
      <c r="BK297" s="227"/>
      <c r="BL297" s="225"/>
      <c r="BM297" s="226"/>
      <c r="BN297" s="571"/>
      <c r="BO297" s="227"/>
      <c r="BP297" s="225"/>
      <c r="BQ297" s="226"/>
      <c r="BR297" s="571"/>
      <c r="BS297" s="227"/>
      <c r="BT297" s="225"/>
      <c r="BU297" s="226"/>
      <c r="BV297" s="571"/>
      <c r="BW297" s="227"/>
      <c r="BX297" s="225"/>
      <c r="BY297" s="226"/>
      <c r="BZ297" s="571"/>
      <c r="CA297" s="227"/>
      <c r="CB297" s="225"/>
      <c r="CC297" s="226"/>
      <c r="CD297" s="571"/>
      <c r="CE297" s="227"/>
      <c r="CF297" s="225"/>
      <c r="CG297" s="226"/>
      <c r="CH297" s="571"/>
      <c r="CI297" s="227"/>
      <c r="CJ297" s="225"/>
      <c r="CK297" s="226"/>
      <c r="CL297" s="571"/>
      <c r="CM297" s="227"/>
      <c r="CN297" s="225"/>
      <c r="CO297" s="226"/>
      <c r="CP297" s="571"/>
      <c r="CQ297" s="227"/>
      <c r="CR297" s="225"/>
      <c r="CS297" s="226"/>
      <c r="CT297" s="571"/>
      <c r="CU297" s="227"/>
      <c r="CV297" s="225"/>
      <c r="CW297" s="226"/>
      <c r="CX297" s="571"/>
      <c r="CY297" s="227"/>
      <c r="CZ297" s="225"/>
      <c r="DA297" s="226"/>
      <c r="DB297" s="571"/>
      <c r="DC297" s="227"/>
      <c r="DD297" s="225"/>
      <c r="DE297" s="226"/>
      <c r="DF297" s="571"/>
      <c r="DG297" s="227"/>
      <c r="DH297" s="225"/>
      <c r="DI297" s="226"/>
      <c r="DJ297" s="571"/>
      <c r="DK297" s="227"/>
      <c r="DL297" s="225"/>
      <c r="DM297" s="226"/>
      <c r="DN297" s="571"/>
      <c r="DO297" s="227"/>
      <c r="DP297" s="225"/>
      <c r="DQ297" s="226"/>
      <c r="DR297" s="571"/>
      <c r="DS297" s="227"/>
      <c r="DT297" s="225"/>
      <c r="DU297" s="226"/>
      <c r="DV297" s="571"/>
      <c r="DW297" s="227"/>
      <c r="DX297" s="225"/>
      <c r="DY297" s="226"/>
      <c r="DZ297" s="571"/>
      <c r="EA297" s="227"/>
      <c r="EB297" s="225"/>
      <c r="EC297" s="226"/>
      <c r="ED297" s="571"/>
      <c r="EE297" s="227"/>
      <c r="EF297" s="225"/>
      <c r="EG297" s="226"/>
      <c r="EH297" s="571"/>
      <c r="EI297" s="227"/>
      <c r="EJ297" s="225"/>
      <c r="EK297" s="226"/>
      <c r="EL297" s="571"/>
      <c r="EM297" s="227"/>
      <c r="EN297" s="225"/>
      <c r="EO297" s="226"/>
      <c r="EP297" s="571"/>
      <c r="EQ297" s="227"/>
      <c r="ER297" s="225"/>
      <c r="ES297" s="226"/>
      <c r="ET297" s="571"/>
      <c r="EU297" s="227"/>
      <c r="EV297" s="225" t="s">
        <v>366</v>
      </c>
      <c r="EW297" s="226" t="s">
        <v>1432</v>
      </c>
      <c r="EX297" s="571" t="s">
        <v>570</v>
      </c>
      <c r="EY297" s="227">
        <v>555</v>
      </c>
      <c r="EZ297" s="225"/>
      <c r="FA297" s="226"/>
      <c r="FB297" s="571"/>
      <c r="FC297" s="227"/>
      <c r="FD297" s="225"/>
      <c r="FE297" s="226"/>
      <c r="FF297" s="571"/>
      <c r="FG297" s="227"/>
      <c r="FH297" s="225"/>
      <c r="FI297" s="226"/>
      <c r="FJ297" s="571"/>
      <c r="FK297" s="227"/>
      <c r="FL297" s="225"/>
      <c r="FM297" s="226"/>
      <c r="FN297" s="571"/>
      <c r="FO297" s="227"/>
      <c r="FP297" s="225"/>
      <c r="FQ297" s="226"/>
      <c r="FR297" s="571"/>
      <c r="FS297" s="227"/>
      <c r="FT297" s="225"/>
      <c r="FU297" s="226"/>
      <c r="FV297" s="571"/>
      <c r="FW297" s="227"/>
      <c r="FX297" s="225"/>
      <c r="FY297" s="226"/>
      <c r="FZ297" s="571"/>
      <c r="GA297" s="227"/>
      <c r="GB297" s="225"/>
      <c r="GC297" s="226"/>
      <c r="GD297" s="571"/>
      <c r="GE297" s="227"/>
      <c r="GF297" s="225"/>
      <c r="GG297" s="226"/>
      <c r="GH297" s="571"/>
      <c r="GI297" s="227"/>
      <c r="GJ297" s="225"/>
      <c r="GK297" s="226"/>
      <c r="GL297" s="571"/>
      <c r="GM297" s="227"/>
      <c r="GN297" s="225"/>
      <c r="GO297" s="226"/>
      <c r="GP297" s="571"/>
      <c r="GQ297" s="227"/>
      <c r="GR297" s="225"/>
      <c r="GS297" s="226"/>
      <c r="GT297" s="571"/>
      <c r="GU297" s="227"/>
      <c r="GV297" s="225"/>
      <c r="GW297" s="226"/>
      <c r="GX297" s="571"/>
      <c r="GY297" s="227"/>
      <c r="GZ297" s="225"/>
      <c r="HA297" s="226"/>
      <c r="HB297" s="571"/>
      <c r="HC297" s="227"/>
      <c r="HD297" s="225"/>
      <c r="HE297" s="226"/>
      <c r="HF297" s="571"/>
      <c r="HG297" s="227"/>
      <c r="HH297" s="225"/>
      <c r="HI297" s="226"/>
      <c r="HJ297" s="571"/>
      <c r="HK297" s="227"/>
      <c r="HL297" s="225"/>
      <c r="HM297" s="226"/>
      <c r="HN297" s="571"/>
      <c r="HO297" s="227"/>
      <c r="HP297" s="225"/>
      <c r="HQ297" s="226"/>
      <c r="HR297" s="571"/>
      <c r="HS297" s="227"/>
      <c r="HT297" s="225"/>
      <c r="HU297" s="226"/>
      <c r="HV297" s="221"/>
      <c r="HW297" s="227"/>
      <c r="HX297" s="225"/>
      <c r="HY297" s="226"/>
      <c r="HZ297" s="221"/>
      <c r="IA297" s="227"/>
      <c r="IB297" s="225"/>
      <c r="IC297" s="226"/>
      <c r="ID297" s="221"/>
      <c r="IE297" s="227"/>
      <c r="IG297" s="708"/>
      <c r="IH297" s="705"/>
      <c r="II297" s="706"/>
      <c r="IK297" s="574">
        <f t="shared" si="73"/>
        <v>555</v>
      </c>
      <c r="IL297" s="229">
        <f t="shared" si="74"/>
        <v>150</v>
      </c>
      <c r="IM297" s="224" t="str">
        <f t="shared" si="75"/>
        <v>1'51"48</v>
      </c>
      <c r="IN297" s="224" t="str">
        <f t="shared" si="76"/>
        <v>100m BRA</v>
      </c>
    </row>
    <row r="298" spans="1:248" s="229" customFormat="1" ht="15.75" thickBot="1">
      <c r="A298" s="146" t="s">
        <v>323</v>
      </c>
      <c r="B298" s="265" t="s">
        <v>168</v>
      </c>
      <c r="C298" s="135">
        <v>1956</v>
      </c>
      <c r="D298" s="136">
        <f t="shared" si="69"/>
        <v>61</v>
      </c>
      <c r="E298" s="353" t="str">
        <f t="shared" si="70"/>
        <v>M08</v>
      </c>
      <c r="F298" s="225"/>
      <c r="G298" s="226"/>
      <c r="H298" s="571"/>
      <c r="I298" s="227"/>
      <c r="J298" s="225"/>
      <c r="K298" s="226"/>
      <c r="L298" s="571"/>
      <c r="M298" s="227"/>
      <c r="N298" s="225"/>
      <c r="O298" s="226"/>
      <c r="P298" s="571"/>
      <c r="Q298" s="227"/>
      <c r="R298" s="225"/>
      <c r="S298" s="226"/>
      <c r="T298" s="571"/>
      <c r="U298" s="227"/>
      <c r="V298" s="225"/>
      <c r="W298" s="226"/>
      <c r="X298" s="571"/>
      <c r="Y298" s="227"/>
      <c r="Z298" s="225"/>
      <c r="AA298" s="226"/>
      <c r="AB298" s="571"/>
      <c r="AC298" s="227"/>
      <c r="AD298" s="225"/>
      <c r="AE298" s="226"/>
      <c r="AF298" s="571"/>
      <c r="AG298" s="227"/>
      <c r="AH298" s="225"/>
      <c r="AI298" s="226"/>
      <c r="AJ298" s="571"/>
      <c r="AK298" s="227"/>
      <c r="AL298" s="225"/>
      <c r="AM298" s="226"/>
      <c r="AN298" s="571"/>
      <c r="AO298" s="227"/>
      <c r="AP298" s="225"/>
      <c r="AQ298" s="226"/>
      <c r="AR298" s="571"/>
      <c r="AS298" s="227"/>
      <c r="AT298" s="225"/>
      <c r="AU298" s="226"/>
      <c r="AV298" s="571"/>
      <c r="AW298" s="227"/>
      <c r="AX298" s="225"/>
      <c r="AY298" s="226"/>
      <c r="AZ298" s="571"/>
      <c r="BA298" s="227"/>
      <c r="BB298" s="225"/>
      <c r="BC298" s="226"/>
      <c r="BD298" s="571"/>
      <c r="BE298" s="227"/>
      <c r="BF298" s="265">
        <f t="shared" si="77"/>
        <v>62</v>
      </c>
      <c r="BG298" s="353" t="str">
        <f t="shared" si="72"/>
        <v>M08</v>
      </c>
      <c r="BH298" s="225"/>
      <c r="BI298" s="226"/>
      <c r="BJ298" s="571"/>
      <c r="BK298" s="227"/>
      <c r="BL298" s="225"/>
      <c r="BM298" s="226"/>
      <c r="BN298" s="571"/>
      <c r="BO298" s="227"/>
      <c r="BP298" s="225"/>
      <c r="BQ298" s="226"/>
      <c r="BR298" s="571"/>
      <c r="BS298" s="227"/>
      <c r="BT298" s="225"/>
      <c r="BU298" s="226"/>
      <c r="BV298" s="571"/>
      <c r="BW298" s="227"/>
      <c r="BX298" s="225"/>
      <c r="BY298" s="226"/>
      <c r="BZ298" s="571"/>
      <c r="CA298" s="227"/>
      <c r="CB298" s="225"/>
      <c r="CC298" s="226"/>
      <c r="CD298" s="571"/>
      <c r="CE298" s="227"/>
      <c r="CF298" s="225"/>
      <c r="CG298" s="226"/>
      <c r="CH298" s="571"/>
      <c r="CI298" s="227"/>
      <c r="CJ298" s="225"/>
      <c r="CK298" s="226"/>
      <c r="CL298" s="571"/>
      <c r="CM298" s="227"/>
      <c r="CN298" s="225"/>
      <c r="CO298" s="226"/>
      <c r="CP298" s="571"/>
      <c r="CQ298" s="227"/>
      <c r="CR298" s="225"/>
      <c r="CS298" s="226"/>
      <c r="CT298" s="571"/>
      <c r="CU298" s="227"/>
      <c r="CV298" s="225"/>
      <c r="CW298" s="226"/>
      <c r="CX298" s="571"/>
      <c r="CY298" s="227"/>
      <c r="CZ298" s="225"/>
      <c r="DA298" s="226"/>
      <c r="DB298" s="571"/>
      <c r="DC298" s="227"/>
      <c r="DD298" s="225"/>
      <c r="DE298" s="226"/>
      <c r="DF298" s="571"/>
      <c r="DG298" s="227"/>
      <c r="DH298" s="225"/>
      <c r="DI298" s="226"/>
      <c r="DJ298" s="571"/>
      <c r="DK298" s="227"/>
      <c r="DL298" s="225"/>
      <c r="DM298" s="226"/>
      <c r="DN298" s="571"/>
      <c r="DO298" s="227"/>
      <c r="DP298" s="225"/>
      <c r="DQ298" s="226"/>
      <c r="DR298" s="571"/>
      <c r="DS298" s="227"/>
      <c r="DT298" s="225"/>
      <c r="DU298" s="226"/>
      <c r="DV298" s="571"/>
      <c r="DW298" s="227"/>
      <c r="DX298" s="225"/>
      <c r="DY298" s="226"/>
      <c r="DZ298" s="571"/>
      <c r="EA298" s="227"/>
      <c r="EB298" s="225"/>
      <c r="EC298" s="226"/>
      <c r="ED298" s="571"/>
      <c r="EE298" s="227"/>
      <c r="EF298" s="225"/>
      <c r="EG298" s="226"/>
      <c r="EH298" s="571"/>
      <c r="EI298" s="227"/>
      <c r="EJ298" s="225"/>
      <c r="EK298" s="226"/>
      <c r="EL298" s="571"/>
      <c r="EM298" s="227"/>
      <c r="EN298" s="225"/>
      <c r="EO298" s="226"/>
      <c r="EP298" s="571"/>
      <c r="EQ298" s="227"/>
      <c r="ER298" s="225"/>
      <c r="ES298" s="226"/>
      <c r="ET298" s="571"/>
      <c r="EU298" s="227"/>
      <c r="EV298" s="225"/>
      <c r="EW298" s="226"/>
      <c r="EX298" s="571"/>
      <c r="EY298" s="227"/>
      <c r="EZ298" s="225"/>
      <c r="FA298" s="226"/>
      <c r="FB298" s="571"/>
      <c r="FC298" s="227"/>
      <c r="FD298" s="225"/>
      <c r="FE298" s="226"/>
      <c r="FF298" s="571"/>
      <c r="FG298" s="227"/>
      <c r="FH298" s="225"/>
      <c r="FI298" s="226"/>
      <c r="FJ298" s="571"/>
      <c r="FK298" s="227"/>
      <c r="FL298" s="225"/>
      <c r="FM298" s="226"/>
      <c r="FN298" s="571"/>
      <c r="FO298" s="227"/>
      <c r="FP298" s="225"/>
      <c r="FQ298" s="226"/>
      <c r="FR298" s="571"/>
      <c r="FS298" s="227"/>
      <c r="FT298" s="225"/>
      <c r="FU298" s="226"/>
      <c r="FV298" s="571"/>
      <c r="FW298" s="227"/>
      <c r="FX298" s="225"/>
      <c r="FY298" s="226"/>
      <c r="FZ298" s="571"/>
      <c r="GA298" s="227"/>
      <c r="GB298" s="225"/>
      <c r="GC298" s="226"/>
      <c r="GD298" s="571"/>
      <c r="GE298" s="227"/>
      <c r="GF298" s="225"/>
      <c r="GG298" s="226"/>
      <c r="GH298" s="571"/>
      <c r="GI298" s="227"/>
      <c r="GJ298" s="225"/>
      <c r="GK298" s="226"/>
      <c r="GL298" s="571"/>
      <c r="GM298" s="227"/>
      <c r="GN298" s="225"/>
      <c r="GO298" s="226"/>
      <c r="GP298" s="571"/>
      <c r="GQ298" s="227"/>
      <c r="GR298" s="225"/>
      <c r="GS298" s="226"/>
      <c r="GT298" s="571"/>
      <c r="GU298" s="227"/>
      <c r="GV298" s="225"/>
      <c r="GW298" s="226"/>
      <c r="GX298" s="571"/>
      <c r="GY298" s="227"/>
      <c r="GZ298" s="225"/>
      <c r="HA298" s="226"/>
      <c r="HB298" s="571"/>
      <c r="HC298" s="227"/>
      <c r="HD298" s="225"/>
      <c r="HE298" s="226"/>
      <c r="HF298" s="571"/>
      <c r="HG298" s="227"/>
      <c r="HH298" s="225"/>
      <c r="HI298" s="226"/>
      <c r="HJ298" s="571"/>
      <c r="HK298" s="227"/>
      <c r="HL298" s="225"/>
      <c r="HM298" s="226"/>
      <c r="HN298" s="571"/>
      <c r="HO298" s="227"/>
      <c r="HP298" s="225"/>
      <c r="HQ298" s="226"/>
      <c r="HR298" s="571"/>
      <c r="HS298" s="227"/>
      <c r="HT298" s="225"/>
      <c r="HU298" s="226"/>
      <c r="HV298" s="221"/>
      <c r="HW298" s="227"/>
      <c r="HX298" s="225"/>
      <c r="HY298" s="226"/>
      <c r="HZ298" s="221"/>
      <c r="IA298" s="227"/>
      <c r="IB298" s="225"/>
      <c r="IC298" s="226"/>
      <c r="ID298" s="221"/>
      <c r="IE298" s="227"/>
      <c r="IG298" s="708"/>
      <c r="IH298" s="705"/>
      <c r="II298" s="706"/>
      <c r="IK298" s="574" t="str">
        <f t="shared" si="73"/>
        <v/>
      </c>
      <c r="IL298" s="229" t="str">
        <f t="shared" si="74"/>
        <v/>
      </c>
      <c r="IM298" s="224" t="str">
        <f t="shared" si="75"/>
        <v/>
      </c>
      <c r="IN298" s="224" t="str">
        <f t="shared" si="76"/>
        <v/>
      </c>
    </row>
    <row r="299" spans="1:248" s="229" customFormat="1" ht="15.75" thickBot="1">
      <c r="A299" s="148" t="s">
        <v>111</v>
      </c>
      <c r="B299" s="240" t="s">
        <v>168</v>
      </c>
      <c r="C299" s="235">
        <v>1955</v>
      </c>
      <c r="D299" s="236">
        <f t="shared" si="69"/>
        <v>62</v>
      </c>
      <c r="E299" s="352" t="str">
        <f t="shared" si="70"/>
        <v>M08</v>
      </c>
      <c r="F299" s="237"/>
      <c r="G299" s="238"/>
      <c r="H299" s="236"/>
      <c r="I299" s="239"/>
      <c r="J299" s="237"/>
      <c r="K299" s="238"/>
      <c r="L299" s="236"/>
      <c r="M299" s="239"/>
      <c r="N299" s="237"/>
      <c r="O299" s="238"/>
      <c r="P299" s="236"/>
      <c r="Q299" s="239"/>
      <c r="R299" s="237"/>
      <c r="S299" s="238"/>
      <c r="T299" s="236"/>
      <c r="U299" s="239"/>
      <c r="V299" s="237"/>
      <c r="W299" s="238"/>
      <c r="X299" s="236"/>
      <c r="Y299" s="239"/>
      <c r="Z299" s="237"/>
      <c r="AA299" s="238"/>
      <c r="AB299" s="236"/>
      <c r="AC299" s="239"/>
      <c r="AD299" s="237" t="s">
        <v>82</v>
      </c>
      <c r="AE299" s="238" t="s">
        <v>734</v>
      </c>
      <c r="AF299" s="236" t="s">
        <v>570</v>
      </c>
      <c r="AG299" s="239">
        <v>1057</v>
      </c>
      <c r="AH299" s="237"/>
      <c r="AI299" s="238"/>
      <c r="AJ299" s="236"/>
      <c r="AK299" s="239"/>
      <c r="AL299" s="237"/>
      <c r="AM299" s="238"/>
      <c r="AN299" s="236"/>
      <c r="AO299" s="239"/>
      <c r="AP299" s="237"/>
      <c r="AQ299" s="238"/>
      <c r="AR299" s="236"/>
      <c r="AS299" s="239"/>
      <c r="AT299" s="237"/>
      <c r="AU299" s="238"/>
      <c r="AV299" s="236"/>
      <c r="AW299" s="239"/>
      <c r="AX299" s="237"/>
      <c r="AY299" s="238"/>
      <c r="AZ299" s="236"/>
      <c r="BA299" s="239"/>
      <c r="BB299" s="237"/>
      <c r="BC299" s="238"/>
      <c r="BD299" s="236"/>
      <c r="BE299" s="239"/>
      <c r="BF299" s="240">
        <f t="shared" si="77"/>
        <v>63</v>
      </c>
      <c r="BG299" s="352" t="str">
        <f t="shared" si="72"/>
        <v>M08</v>
      </c>
      <c r="BH299" s="237"/>
      <c r="BI299" s="238"/>
      <c r="BJ299" s="236"/>
      <c r="BK299" s="239"/>
      <c r="BL299" s="237"/>
      <c r="BM299" s="238"/>
      <c r="BN299" s="236"/>
      <c r="BO299" s="239"/>
      <c r="BP299" s="237"/>
      <c r="BQ299" s="238"/>
      <c r="BR299" s="236"/>
      <c r="BS299" s="239"/>
      <c r="BT299" s="237"/>
      <c r="BU299" s="238"/>
      <c r="BV299" s="236"/>
      <c r="BW299" s="239"/>
      <c r="BX299" s="237" t="s">
        <v>82</v>
      </c>
      <c r="BY299" s="238" t="s">
        <v>940</v>
      </c>
      <c r="BZ299" s="236" t="s">
        <v>447</v>
      </c>
      <c r="CA299" s="239">
        <v>1120</v>
      </c>
      <c r="CB299" s="237"/>
      <c r="CC299" s="238"/>
      <c r="CD299" s="236"/>
      <c r="CE299" s="239"/>
      <c r="CF299" s="237"/>
      <c r="CG299" s="238"/>
      <c r="CH299" s="236"/>
      <c r="CI299" s="239"/>
      <c r="CJ299" s="237"/>
      <c r="CK299" s="238"/>
      <c r="CL299" s="236"/>
      <c r="CM299" s="239"/>
      <c r="CN299" s="237"/>
      <c r="CO299" s="238"/>
      <c r="CP299" s="236"/>
      <c r="CQ299" s="239"/>
      <c r="CR299" s="237"/>
      <c r="CS299" s="238"/>
      <c r="CT299" s="236"/>
      <c r="CU299" s="239"/>
      <c r="CV299" s="237"/>
      <c r="CW299" s="238"/>
      <c r="CX299" s="236"/>
      <c r="CY299" s="239"/>
      <c r="CZ299" s="237"/>
      <c r="DA299" s="238"/>
      <c r="DB299" s="236"/>
      <c r="DC299" s="239"/>
      <c r="DD299" s="237"/>
      <c r="DE299" s="238"/>
      <c r="DF299" s="236"/>
      <c r="DG299" s="239"/>
      <c r="DH299" s="237"/>
      <c r="DI299" s="238"/>
      <c r="DJ299" s="236"/>
      <c r="DK299" s="239"/>
      <c r="DL299" s="237"/>
      <c r="DM299" s="238"/>
      <c r="DN299" s="236"/>
      <c r="DO299" s="239"/>
      <c r="DP299" s="237" t="s">
        <v>1135</v>
      </c>
      <c r="DQ299" s="238" t="s">
        <v>1152</v>
      </c>
      <c r="DR299" s="236" t="s">
        <v>570</v>
      </c>
      <c r="DS299" s="239">
        <v>952</v>
      </c>
      <c r="DT299" s="237"/>
      <c r="DU299" s="238"/>
      <c r="DV299" s="236"/>
      <c r="DW299" s="239"/>
      <c r="DX299" s="237"/>
      <c r="DY299" s="238"/>
      <c r="DZ299" s="236"/>
      <c r="EA299" s="239"/>
      <c r="EB299" s="237"/>
      <c r="EC299" s="238"/>
      <c r="ED299" s="236"/>
      <c r="EE299" s="239"/>
      <c r="EF299" s="237"/>
      <c r="EG299" s="238"/>
      <c r="EH299" s="236"/>
      <c r="EI299" s="239"/>
      <c r="EJ299" s="237"/>
      <c r="EK299" s="238"/>
      <c r="EL299" s="236"/>
      <c r="EM299" s="239"/>
      <c r="EN299" s="237"/>
      <c r="EO299" s="238"/>
      <c r="EP299" s="236"/>
      <c r="EQ299" s="239"/>
      <c r="ER299" s="237"/>
      <c r="ES299" s="238"/>
      <c r="ET299" s="236"/>
      <c r="EU299" s="239"/>
      <c r="EV299" s="237"/>
      <c r="EW299" s="238"/>
      <c r="EX299" s="236"/>
      <c r="EY299" s="239"/>
      <c r="EZ299" s="237"/>
      <c r="FA299" s="238"/>
      <c r="FB299" s="236"/>
      <c r="FC299" s="239"/>
      <c r="FD299" s="237"/>
      <c r="FE299" s="238"/>
      <c r="FF299" s="236"/>
      <c r="FG299" s="239"/>
      <c r="FH299" s="237"/>
      <c r="FI299" s="238"/>
      <c r="FJ299" s="236"/>
      <c r="FK299" s="239"/>
      <c r="FL299" s="237"/>
      <c r="FM299" s="238"/>
      <c r="FN299" s="236"/>
      <c r="FO299" s="239"/>
      <c r="FP299" s="237"/>
      <c r="FQ299" s="238"/>
      <c r="FR299" s="236"/>
      <c r="FS299" s="239"/>
      <c r="FT299" s="237"/>
      <c r="FU299" s="238"/>
      <c r="FV299" s="236"/>
      <c r="FW299" s="239"/>
      <c r="FX299" s="237"/>
      <c r="FY299" s="238"/>
      <c r="FZ299" s="236"/>
      <c r="GA299" s="239"/>
      <c r="GB299" s="237"/>
      <c r="GC299" s="238"/>
      <c r="GD299" s="236"/>
      <c r="GE299" s="239"/>
      <c r="GF299" s="237"/>
      <c r="GG299" s="238"/>
      <c r="GH299" s="236"/>
      <c r="GI299" s="239"/>
      <c r="GJ299" s="237"/>
      <c r="GK299" s="238"/>
      <c r="GL299" s="236"/>
      <c r="GM299" s="239"/>
      <c r="GN299" s="237"/>
      <c r="GO299" s="238"/>
      <c r="GP299" s="236"/>
      <c r="GQ299" s="239"/>
      <c r="GR299" s="237"/>
      <c r="GS299" s="238"/>
      <c r="GT299" s="236"/>
      <c r="GU299" s="239"/>
      <c r="GV299" s="237"/>
      <c r="GW299" s="238"/>
      <c r="GX299" s="236"/>
      <c r="GY299" s="239"/>
      <c r="GZ299" s="237"/>
      <c r="HA299" s="238"/>
      <c r="HB299" s="236"/>
      <c r="HC299" s="239"/>
      <c r="HD299" s="237"/>
      <c r="HE299" s="238"/>
      <c r="HF299" s="236"/>
      <c r="HG299" s="239"/>
      <c r="HH299" s="237"/>
      <c r="HI299" s="238"/>
      <c r="HJ299" s="236"/>
      <c r="HK299" s="239"/>
      <c r="HL299" s="237"/>
      <c r="HM299" s="238"/>
      <c r="HN299" s="236"/>
      <c r="HO299" s="239"/>
      <c r="HP299" s="237"/>
      <c r="HQ299" s="238"/>
      <c r="HR299" s="236"/>
      <c r="HS299" s="239"/>
      <c r="HT299" s="237"/>
      <c r="HU299" s="238"/>
      <c r="HV299" s="236"/>
      <c r="HW299" s="239"/>
      <c r="HX299" s="237"/>
      <c r="HY299" s="238"/>
      <c r="HZ299" s="236"/>
      <c r="IA299" s="239"/>
      <c r="IB299" s="237"/>
      <c r="IC299" s="238"/>
      <c r="ID299" s="236"/>
      <c r="IE299" s="239"/>
      <c r="IG299" s="708" t="str">
        <f>IF(ISERROR(VLOOKUP(MAX(IK299:IK303),IK299:IN303,4,FALSE)),"",VLOOKUP(MAX(IK299:IK303),IK299:IN303,4,FALSE))</f>
        <v>4x50m 4N R</v>
      </c>
      <c r="IH299" s="705" t="str">
        <f>IF(ISERROR(VLOOKUP(MAX(IK299:IK303),IK299:IN303,3,FALSE)),"",VLOOKUP(MAX(IK299:IK303),IK299:IN303,3,FALSE))</f>
        <v>33"99</v>
      </c>
      <c r="II299" s="706">
        <f>IF(MAX(IK299:IK303)=0,"",MAX(IK299:IK303))</f>
        <v>1124</v>
      </c>
      <c r="IK299" s="574">
        <f t="shared" si="73"/>
        <v>1120</v>
      </c>
      <c r="IL299" s="229">
        <f t="shared" si="74"/>
        <v>74</v>
      </c>
      <c r="IM299" s="224" t="str">
        <f t="shared" si="75"/>
        <v>34"08</v>
      </c>
      <c r="IN299" s="224" t="str">
        <f t="shared" si="76"/>
        <v>50m DOS</v>
      </c>
    </row>
    <row r="300" spans="1:248" s="229" customFormat="1" ht="15.75" thickBot="1">
      <c r="A300" s="145" t="s">
        <v>111</v>
      </c>
      <c r="B300" s="266" t="s">
        <v>168</v>
      </c>
      <c r="C300" s="133">
        <v>1955</v>
      </c>
      <c r="D300" s="134">
        <f t="shared" si="69"/>
        <v>62</v>
      </c>
      <c r="E300" s="354" t="str">
        <f t="shared" si="70"/>
        <v>M08</v>
      </c>
      <c r="F300" s="225"/>
      <c r="G300" s="226"/>
      <c r="H300" s="571"/>
      <c r="I300" s="227"/>
      <c r="J300" s="225"/>
      <c r="K300" s="226"/>
      <c r="L300" s="571"/>
      <c r="M300" s="227"/>
      <c r="N300" s="225"/>
      <c r="O300" s="226"/>
      <c r="P300" s="571"/>
      <c r="Q300" s="227"/>
      <c r="R300" s="225"/>
      <c r="S300" s="226"/>
      <c r="T300" s="571"/>
      <c r="U300" s="227"/>
      <c r="V300" s="225"/>
      <c r="W300" s="226"/>
      <c r="X300" s="571"/>
      <c r="Y300" s="227"/>
      <c r="Z300" s="225"/>
      <c r="AA300" s="226"/>
      <c r="AB300" s="571"/>
      <c r="AC300" s="227"/>
      <c r="AD300" s="225" t="s">
        <v>713</v>
      </c>
      <c r="AE300" s="226" t="s">
        <v>735</v>
      </c>
      <c r="AF300" s="571" t="s">
        <v>570</v>
      </c>
      <c r="AG300" s="227">
        <v>1051</v>
      </c>
      <c r="AH300" s="225"/>
      <c r="AI300" s="226"/>
      <c r="AJ300" s="571"/>
      <c r="AK300" s="227"/>
      <c r="AL300" s="225"/>
      <c r="AM300" s="226"/>
      <c r="AN300" s="571"/>
      <c r="AO300" s="227"/>
      <c r="AP300" s="225"/>
      <c r="AQ300" s="226"/>
      <c r="AR300" s="571"/>
      <c r="AS300" s="227"/>
      <c r="AT300" s="225"/>
      <c r="AU300" s="226"/>
      <c r="AV300" s="571"/>
      <c r="AW300" s="227"/>
      <c r="AX300" s="225"/>
      <c r="AY300" s="226"/>
      <c r="AZ300" s="571"/>
      <c r="BA300" s="227"/>
      <c r="BB300" s="225"/>
      <c r="BC300" s="226"/>
      <c r="BD300" s="571"/>
      <c r="BE300" s="227"/>
      <c r="BF300" s="266">
        <f t="shared" si="77"/>
        <v>63</v>
      </c>
      <c r="BG300" s="354" t="str">
        <f t="shared" si="72"/>
        <v>M08</v>
      </c>
      <c r="BH300" s="225"/>
      <c r="BI300" s="226"/>
      <c r="BJ300" s="571"/>
      <c r="BK300" s="227"/>
      <c r="BL300" s="225"/>
      <c r="BM300" s="226"/>
      <c r="BN300" s="571"/>
      <c r="BO300" s="227"/>
      <c r="BP300" s="225"/>
      <c r="BQ300" s="226"/>
      <c r="BR300" s="571"/>
      <c r="BS300" s="227"/>
      <c r="BT300" s="225"/>
      <c r="BU300" s="226"/>
      <c r="BV300" s="571"/>
      <c r="BW300" s="227"/>
      <c r="BX300" s="225" t="s">
        <v>941</v>
      </c>
      <c r="BY300" s="226" t="s">
        <v>856</v>
      </c>
      <c r="BZ300" s="571" t="s">
        <v>570</v>
      </c>
      <c r="CA300" s="227">
        <v>1124</v>
      </c>
      <c r="CB300" s="225"/>
      <c r="CC300" s="226"/>
      <c r="CD300" s="571"/>
      <c r="CE300" s="227"/>
      <c r="CF300" s="225"/>
      <c r="CG300" s="226"/>
      <c r="CH300" s="571"/>
      <c r="CI300" s="227"/>
      <c r="CJ300" s="225"/>
      <c r="CK300" s="226"/>
      <c r="CL300" s="571"/>
      <c r="CM300" s="227"/>
      <c r="CN300" s="225"/>
      <c r="CO300" s="226"/>
      <c r="CP300" s="571"/>
      <c r="CQ300" s="227"/>
      <c r="CR300" s="225"/>
      <c r="CS300" s="226"/>
      <c r="CT300" s="571"/>
      <c r="CU300" s="227"/>
      <c r="CV300" s="225"/>
      <c r="CW300" s="226"/>
      <c r="CX300" s="571"/>
      <c r="CY300" s="227"/>
      <c r="CZ300" s="225"/>
      <c r="DA300" s="226"/>
      <c r="DB300" s="571"/>
      <c r="DC300" s="227"/>
      <c r="DD300" s="225"/>
      <c r="DE300" s="226"/>
      <c r="DF300" s="571"/>
      <c r="DG300" s="227"/>
      <c r="DH300" s="225"/>
      <c r="DI300" s="226"/>
      <c r="DJ300" s="571"/>
      <c r="DK300" s="227"/>
      <c r="DL300" s="225"/>
      <c r="DM300" s="226"/>
      <c r="DN300" s="571"/>
      <c r="DO300" s="227"/>
      <c r="DP300" s="225"/>
      <c r="DQ300" s="226"/>
      <c r="DR300" s="571"/>
      <c r="DS300" s="227"/>
      <c r="DT300" s="225"/>
      <c r="DU300" s="226"/>
      <c r="DV300" s="571"/>
      <c r="DW300" s="227"/>
      <c r="DX300" s="225"/>
      <c r="DY300" s="226"/>
      <c r="DZ300" s="571"/>
      <c r="EA300" s="227"/>
      <c r="EB300" s="225"/>
      <c r="EC300" s="226"/>
      <c r="ED300" s="571"/>
      <c r="EE300" s="227"/>
      <c r="EF300" s="225"/>
      <c r="EG300" s="226"/>
      <c r="EH300" s="571"/>
      <c r="EI300" s="227"/>
      <c r="EJ300" s="225"/>
      <c r="EK300" s="226"/>
      <c r="EL300" s="571"/>
      <c r="EM300" s="227"/>
      <c r="EN300" s="225"/>
      <c r="EO300" s="226"/>
      <c r="EP300" s="571"/>
      <c r="EQ300" s="227"/>
      <c r="ER300" s="225"/>
      <c r="ES300" s="226"/>
      <c r="ET300" s="571"/>
      <c r="EU300" s="227"/>
      <c r="EV300" s="225"/>
      <c r="EW300" s="226"/>
      <c r="EX300" s="571"/>
      <c r="EY300" s="227"/>
      <c r="EZ300" s="225"/>
      <c r="FA300" s="226"/>
      <c r="FB300" s="571"/>
      <c r="FC300" s="227"/>
      <c r="FD300" s="225"/>
      <c r="FE300" s="226"/>
      <c r="FF300" s="571"/>
      <c r="FG300" s="227"/>
      <c r="FH300" s="225"/>
      <c r="FI300" s="226"/>
      <c r="FJ300" s="571"/>
      <c r="FK300" s="227"/>
      <c r="FL300" s="225"/>
      <c r="FM300" s="226"/>
      <c r="FN300" s="571"/>
      <c r="FO300" s="227"/>
      <c r="FP300" s="225"/>
      <c r="FQ300" s="226"/>
      <c r="FR300" s="571"/>
      <c r="FS300" s="227"/>
      <c r="FT300" s="225"/>
      <c r="FU300" s="226"/>
      <c r="FV300" s="571"/>
      <c r="FW300" s="227"/>
      <c r="FX300" s="225"/>
      <c r="FY300" s="226"/>
      <c r="FZ300" s="571"/>
      <c r="GA300" s="227"/>
      <c r="GB300" s="225"/>
      <c r="GC300" s="226"/>
      <c r="GD300" s="571"/>
      <c r="GE300" s="227"/>
      <c r="GF300" s="225"/>
      <c r="GG300" s="226"/>
      <c r="GH300" s="571"/>
      <c r="GI300" s="227"/>
      <c r="GJ300" s="225"/>
      <c r="GK300" s="226"/>
      <c r="GL300" s="571"/>
      <c r="GM300" s="227"/>
      <c r="GN300" s="225"/>
      <c r="GO300" s="226"/>
      <c r="GP300" s="571"/>
      <c r="GQ300" s="227"/>
      <c r="GR300" s="225"/>
      <c r="GS300" s="226"/>
      <c r="GT300" s="571"/>
      <c r="GU300" s="227"/>
      <c r="GV300" s="225"/>
      <c r="GW300" s="226"/>
      <c r="GX300" s="571"/>
      <c r="GY300" s="227"/>
      <c r="GZ300" s="225"/>
      <c r="HA300" s="226"/>
      <c r="HB300" s="571"/>
      <c r="HC300" s="227"/>
      <c r="HD300" s="225"/>
      <c r="HE300" s="226"/>
      <c r="HF300" s="571"/>
      <c r="HG300" s="227"/>
      <c r="HH300" s="225"/>
      <c r="HI300" s="226"/>
      <c r="HJ300" s="571"/>
      <c r="HK300" s="227"/>
      <c r="HL300" s="225"/>
      <c r="HM300" s="226"/>
      <c r="HN300" s="571"/>
      <c r="HO300" s="227"/>
      <c r="HP300" s="225"/>
      <c r="HQ300" s="226"/>
      <c r="HR300" s="571"/>
      <c r="HS300" s="227"/>
      <c r="HT300" s="225"/>
      <c r="HU300" s="226"/>
      <c r="HV300" s="419"/>
      <c r="HW300" s="227"/>
      <c r="HX300" s="225"/>
      <c r="HY300" s="226"/>
      <c r="HZ300" s="419"/>
      <c r="IA300" s="227"/>
      <c r="IB300" s="225"/>
      <c r="IC300" s="226"/>
      <c r="ID300" s="419"/>
      <c r="IE300" s="227"/>
      <c r="IG300" s="708"/>
      <c r="IH300" s="705"/>
      <c r="II300" s="706"/>
      <c r="IK300" s="574">
        <f t="shared" si="73"/>
        <v>1124</v>
      </c>
      <c r="IL300" s="229">
        <f t="shared" si="74"/>
        <v>74</v>
      </c>
      <c r="IM300" s="224" t="str">
        <f t="shared" si="75"/>
        <v>33"99</v>
      </c>
      <c r="IN300" s="224" t="str">
        <f t="shared" si="76"/>
        <v>4x50m 4N R</v>
      </c>
    </row>
    <row r="301" spans="1:248" s="229" customFormat="1" ht="15.75" thickBot="1">
      <c r="A301" s="145" t="s">
        <v>111</v>
      </c>
      <c r="B301" s="266" t="s">
        <v>168</v>
      </c>
      <c r="C301" s="133">
        <v>1955</v>
      </c>
      <c r="D301" s="134">
        <f t="shared" si="69"/>
        <v>62</v>
      </c>
      <c r="E301" s="354" t="str">
        <f t="shared" si="70"/>
        <v>M08</v>
      </c>
      <c r="F301" s="225"/>
      <c r="G301" s="226"/>
      <c r="H301" s="571"/>
      <c r="I301" s="227"/>
      <c r="J301" s="225"/>
      <c r="K301" s="226"/>
      <c r="L301" s="571"/>
      <c r="M301" s="227"/>
      <c r="N301" s="225"/>
      <c r="O301" s="226"/>
      <c r="P301" s="571"/>
      <c r="Q301" s="227"/>
      <c r="R301" s="225"/>
      <c r="S301" s="226"/>
      <c r="T301" s="571"/>
      <c r="U301" s="227"/>
      <c r="V301" s="225"/>
      <c r="W301" s="226"/>
      <c r="X301" s="571"/>
      <c r="Y301" s="227"/>
      <c r="Z301" s="225"/>
      <c r="AA301" s="226"/>
      <c r="AB301" s="571"/>
      <c r="AC301" s="227"/>
      <c r="AD301" s="225"/>
      <c r="AE301" s="226"/>
      <c r="AF301" s="571"/>
      <c r="AG301" s="227"/>
      <c r="AH301" s="225"/>
      <c r="AI301" s="226"/>
      <c r="AJ301" s="571"/>
      <c r="AK301" s="227"/>
      <c r="AL301" s="225"/>
      <c r="AM301" s="226"/>
      <c r="AN301" s="571"/>
      <c r="AO301" s="227"/>
      <c r="AP301" s="225"/>
      <c r="AQ301" s="226"/>
      <c r="AR301" s="571"/>
      <c r="AS301" s="227"/>
      <c r="AT301" s="225"/>
      <c r="AU301" s="226"/>
      <c r="AV301" s="571"/>
      <c r="AW301" s="227"/>
      <c r="AX301" s="225"/>
      <c r="AY301" s="226"/>
      <c r="AZ301" s="571"/>
      <c r="BA301" s="227"/>
      <c r="BB301" s="225"/>
      <c r="BC301" s="226"/>
      <c r="BD301" s="571"/>
      <c r="BE301" s="227"/>
      <c r="BF301" s="266">
        <f t="shared" si="77"/>
        <v>63</v>
      </c>
      <c r="BG301" s="354" t="str">
        <f t="shared" si="72"/>
        <v>M08</v>
      </c>
      <c r="BH301" s="225"/>
      <c r="BI301" s="226"/>
      <c r="BJ301" s="571"/>
      <c r="BK301" s="227"/>
      <c r="BL301" s="225"/>
      <c r="BM301" s="226"/>
      <c r="BN301" s="571"/>
      <c r="BO301" s="227"/>
      <c r="BP301" s="225"/>
      <c r="BQ301" s="226"/>
      <c r="BR301" s="571"/>
      <c r="BS301" s="227"/>
      <c r="BT301" s="225"/>
      <c r="BU301" s="226"/>
      <c r="BV301" s="571"/>
      <c r="BW301" s="227"/>
      <c r="BX301" s="225"/>
      <c r="BY301" s="226"/>
      <c r="BZ301" s="571"/>
      <c r="CA301" s="227"/>
      <c r="CB301" s="225"/>
      <c r="CC301" s="226"/>
      <c r="CD301" s="571"/>
      <c r="CE301" s="227"/>
      <c r="CF301" s="225"/>
      <c r="CG301" s="226"/>
      <c r="CH301" s="571"/>
      <c r="CI301" s="227"/>
      <c r="CJ301" s="225"/>
      <c r="CK301" s="226"/>
      <c r="CL301" s="571"/>
      <c r="CM301" s="227"/>
      <c r="CN301" s="225"/>
      <c r="CO301" s="226"/>
      <c r="CP301" s="571"/>
      <c r="CQ301" s="227"/>
      <c r="CR301" s="225"/>
      <c r="CS301" s="226"/>
      <c r="CT301" s="571"/>
      <c r="CU301" s="227"/>
      <c r="CV301" s="225"/>
      <c r="CW301" s="226"/>
      <c r="CX301" s="571"/>
      <c r="CY301" s="227"/>
      <c r="CZ301" s="225"/>
      <c r="DA301" s="226"/>
      <c r="DB301" s="571"/>
      <c r="DC301" s="227"/>
      <c r="DD301" s="225"/>
      <c r="DE301" s="226"/>
      <c r="DF301" s="571"/>
      <c r="DG301" s="227"/>
      <c r="DH301" s="225"/>
      <c r="DI301" s="226"/>
      <c r="DJ301" s="571"/>
      <c r="DK301" s="227"/>
      <c r="DL301" s="225"/>
      <c r="DM301" s="226"/>
      <c r="DN301" s="571"/>
      <c r="DO301" s="227"/>
      <c r="DP301" s="225"/>
      <c r="DQ301" s="226"/>
      <c r="DR301" s="571"/>
      <c r="DS301" s="227"/>
      <c r="DT301" s="225"/>
      <c r="DU301" s="226"/>
      <c r="DV301" s="571"/>
      <c r="DW301" s="227"/>
      <c r="DX301" s="225"/>
      <c r="DY301" s="226"/>
      <c r="DZ301" s="571"/>
      <c r="EA301" s="227"/>
      <c r="EB301" s="225"/>
      <c r="EC301" s="226"/>
      <c r="ED301" s="571"/>
      <c r="EE301" s="227"/>
      <c r="EF301" s="225"/>
      <c r="EG301" s="226"/>
      <c r="EH301" s="571"/>
      <c r="EI301" s="227"/>
      <c r="EJ301" s="225"/>
      <c r="EK301" s="226"/>
      <c r="EL301" s="571"/>
      <c r="EM301" s="227"/>
      <c r="EN301" s="225"/>
      <c r="EO301" s="226"/>
      <c r="EP301" s="571"/>
      <c r="EQ301" s="227"/>
      <c r="ER301" s="225"/>
      <c r="ES301" s="226"/>
      <c r="ET301" s="571"/>
      <c r="EU301" s="227"/>
      <c r="EV301" s="225"/>
      <c r="EW301" s="226"/>
      <c r="EX301" s="571"/>
      <c r="EY301" s="227"/>
      <c r="EZ301" s="225"/>
      <c r="FA301" s="226"/>
      <c r="FB301" s="571"/>
      <c r="FC301" s="227"/>
      <c r="FD301" s="225"/>
      <c r="FE301" s="226"/>
      <c r="FF301" s="571"/>
      <c r="FG301" s="227"/>
      <c r="FH301" s="225"/>
      <c r="FI301" s="226"/>
      <c r="FJ301" s="571"/>
      <c r="FK301" s="227"/>
      <c r="FL301" s="225"/>
      <c r="FM301" s="226"/>
      <c r="FN301" s="571"/>
      <c r="FO301" s="227"/>
      <c r="FP301" s="225"/>
      <c r="FQ301" s="226"/>
      <c r="FR301" s="571"/>
      <c r="FS301" s="227"/>
      <c r="FT301" s="225"/>
      <c r="FU301" s="226"/>
      <c r="FV301" s="571"/>
      <c r="FW301" s="227"/>
      <c r="FX301" s="225"/>
      <c r="FY301" s="226"/>
      <c r="FZ301" s="571"/>
      <c r="GA301" s="227"/>
      <c r="GB301" s="225"/>
      <c r="GC301" s="226"/>
      <c r="GD301" s="571"/>
      <c r="GE301" s="227"/>
      <c r="GF301" s="225"/>
      <c r="GG301" s="226"/>
      <c r="GH301" s="571"/>
      <c r="GI301" s="227"/>
      <c r="GJ301" s="225"/>
      <c r="GK301" s="226"/>
      <c r="GL301" s="571"/>
      <c r="GM301" s="227"/>
      <c r="GN301" s="225"/>
      <c r="GO301" s="226"/>
      <c r="GP301" s="571"/>
      <c r="GQ301" s="227"/>
      <c r="GR301" s="225"/>
      <c r="GS301" s="226"/>
      <c r="GT301" s="571"/>
      <c r="GU301" s="227"/>
      <c r="GV301" s="225"/>
      <c r="GW301" s="226"/>
      <c r="GX301" s="571"/>
      <c r="GY301" s="227"/>
      <c r="GZ301" s="225"/>
      <c r="HA301" s="226"/>
      <c r="HB301" s="571"/>
      <c r="HC301" s="227"/>
      <c r="HD301" s="225"/>
      <c r="HE301" s="226"/>
      <c r="HF301" s="571"/>
      <c r="HG301" s="227"/>
      <c r="HH301" s="225"/>
      <c r="HI301" s="226"/>
      <c r="HJ301" s="571"/>
      <c r="HK301" s="227"/>
      <c r="HL301" s="225"/>
      <c r="HM301" s="226"/>
      <c r="HN301" s="571"/>
      <c r="HO301" s="227"/>
      <c r="HP301" s="225"/>
      <c r="HQ301" s="226"/>
      <c r="HR301" s="571"/>
      <c r="HS301" s="227"/>
      <c r="HT301" s="225"/>
      <c r="HU301" s="226"/>
      <c r="HV301" s="419"/>
      <c r="HW301" s="227"/>
      <c r="HX301" s="225"/>
      <c r="HY301" s="226"/>
      <c r="HZ301" s="419"/>
      <c r="IA301" s="227"/>
      <c r="IB301" s="225"/>
      <c r="IC301" s="226"/>
      <c r="ID301" s="419"/>
      <c r="IE301" s="227"/>
      <c r="IG301" s="708"/>
      <c r="IH301" s="705"/>
      <c r="II301" s="706"/>
      <c r="IK301" s="574" t="str">
        <f t="shared" si="73"/>
        <v/>
      </c>
      <c r="IL301" s="229" t="str">
        <f t="shared" si="74"/>
        <v/>
      </c>
      <c r="IM301" s="224" t="str">
        <f t="shared" si="75"/>
        <v/>
      </c>
      <c r="IN301" s="224" t="str">
        <f t="shared" si="76"/>
        <v/>
      </c>
    </row>
    <row r="302" spans="1:248" s="229" customFormat="1" ht="15.75" thickBot="1">
      <c r="A302" s="145" t="s">
        <v>111</v>
      </c>
      <c r="B302" s="266" t="s">
        <v>168</v>
      </c>
      <c r="C302" s="133">
        <v>1955</v>
      </c>
      <c r="D302" s="134">
        <f t="shared" si="69"/>
        <v>62</v>
      </c>
      <c r="E302" s="354" t="str">
        <f t="shared" si="70"/>
        <v>M08</v>
      </c>
      <c r="F302" s="225"/>
      <c r="G302" s="226"/>
      <c r="H302" s="571"/>
      <c r="I302" s="227"/>
      <c r="J302" s="225"/>
      <c r="K302" s="226"/>
      <c r="L302" s="571"/>
      <c r="M302" s="227"/>
      <c r="N302" s="225"/>
      <c r="O302" s="226"/>
      <c r="P302" s="571"/>
      <c r="Q302" s="227"/>
      <c r="R302" s="225"/>
      <c r="S302" s="226"/>
      <c r="T302" s="571"/>
      <c r="U302" s="227"/>
      <c r="V302" s="225"/>
      <c r="W302" s="226"/>
      <c r="X302" s="571"/>
      <c r="Y302" s="227"/>
      <c r="Z302" s="225"/>
      <c r="AA302" s="226"/>
      <c r="AB302" s="571"/>
      <c r="AC302" s="227"/>
      <c r="AD302" s="225"/>
      <c r="AE302" s="226"/>
      <c r="AF302" s="571"/>
      <c r="AG302" s="227"/>
      <c r="AH302" s="225"/>
      <c r="AI302" s="226"/>
      <c r="AJ302" s="571"/>
      <c r="AK302" s="227"/>
      <c r="AL302" s="225"/>
      <c r="AM302" s="226"/>
      <c r="AN302" s="571"/>
      <c r="AO302" s="227"/>
      <c r="AP302" s="225"/>
      <c r="AQ302" s="226"/>
      <c r="AR302" s="571"/>
      <c r="AS302" s="227"/>
      <c r="AT302" s="225"/>
      <c r="AU302" s="226"/>
      <c r="AV302" s="571"/>
      <c r="AW302" s="227"/>
      <c r="AX302" s="225"/>
      <c r="AY302" s="226"/>
      <c r="AZ302" s="571"/>
      <c r="BA302" s="227"/>
      <c r="BB302" s="225"/>
      <c r="BC302" s="226"/>
      <c r="BD302" s="571"/>
      <c r="BE302" s="227"/>
      <c r="BF302" s="266">
        <f t="shared" si="77"/>
        <v>63</v>
      </c>
      <c r="BG302" s="354" t="str">
        <f t="shared" si="72"/>
        <v>M08</v>
      </c>
      <c r="BH302" s="225"/>
      <c r="BI302" s="226"/>
      <c r="BJ302" s="571"/>
      <c r="BK302" s="227"/>
      <c r="BL302" s="225"/>
      <c r="BM302" s="226"/>
      <c r="BN302" s="571"/>
      <c r="BO302" s="227"/>
      <c r="BP302" s="225"/>
      <c r="BQ302" s="226"/>
      <c r="BR302" s="571"/>
      <c r="BS302" s="227"/>
      <c r="BT302" s="225"/>
      <c r="BU302" s="226"/>
      <c r="BV302" s="571"/>
      <c r="BW302" s="227"/>
      <c r="BX302" s="225"/>
      <c r="BY302" s="226"/>
      <c r="BZ302" s="571"/>
      <c r="CA302" s="227"/>
      <c r="CB302" s="225"/>
      <c r="CC302" s="226"/>
      <c r="CD302" s="571"/>
      <c r="CE302" s="227"/>
      <c r="CF302" s="225"/>
      <c r="CG302" s="226"/>
      <c r="CH302" s="571"/>
      <c r="CI302" s="227"/>
      <c r="CJ302" s="225"/>
      <c r="CK302" s="226"/>
      <c r="CL302" s="571"/>
      <c r="CM302" s="227"/>
      <c r="CN302" s="225"/>
      <c r="CO302" s="226"/>
      <c r="CP302" s="571"/>
      <c r="CQ302" s="227"/>
      <c r="CR302" s="225"/>
      <c r="CS302" s="226"/>
      <c r="CT302" s="571"/>
      <c r="CU302" s="227"/>
      <c r="CV302" s="225"/>
      <c r="CW302" s="226"/>
      <c r="CX302" s="571"/>
      <c r="CY302" s="227"/>
      <c r="CZ302" s="225"/>
      <c r="DA302" s="226"/>
      <c r="DB302" s="571"/>
      <c r="DC302" s="227"/>
      <c r="DD302" s="225"/>
      <c r="DE302" s="226"/>
      <c r="DF302" s="571"/>
      <c r="DG302" s="227"/>
      <c r="DH302" s="225"/>
      <c r="DI302" s="226"/>
      <c r="DJ302" s="571"/>
      <c r="DK302" s="227"/>
      <c r="DL302" s="225"/>
      <c r="DM302" s="226"/>
      <c r="DN302" s="571"/>
      <c r="DO302" s="227"/>
      <c r="DP302" s="225"/>
      <c r="DQ302" s="226"/>
      <c r="DR302" s="571"/>
      <c r="DS302" s="227"/>
      <c r="DT302" s="225"/>
      <c r="DU302" s="226"/>
      <c r="DV302" s="571"/>
      <c r="DW302" s="227"/>
      <c r="DX302" s="225"/>
      <c r="DY302" s="226"/>
      <c r="DZ302" s="571"/>
      <c r="EA302" s="227"/>
      <c r="EB302" s="225"/>
      <c r="EC302" s="226"/>
      <c r="ED302" s="571"/>
      <c r="EE302" s="227"/>
      <c r="EF302" s="225"/>
      <c r="EG302" s="226"/>
      <c r="EH302" s="571"/>
      <c r="EI302" s="227"/>
      <c r="EJ302" s="225"/>
      <c r="EK302" s="226"/>
      <c r="EL302" s="571"/>
      <c r="EM302" s="227"/>
      <c r="EN302" s="225"/>
      <c r="EO302" s="226"/>
      <c r="EP302" s="571"/>
      <c r="EQ302" s="227"/>
      <c r="ER302" s="225"/>
      <c r="ES302" s="226"/>
      <c r="ET302" s="571"/>
      <c r="EU302" s="227"/>
      <c r="EV302" s="225"/>
      <c r="EW302" s="226"/>
      <c r="EX302" s="571"/>
      <c r="EY302" s="227"/>
      <c r="EZ302" s="225"/>
      <c r="FA302" s="226"/>
      <c r="FB302" s="571"/>
      <c r="FC302" s="227"/>
      <c r="FD302" s="225"/>
      <c r="FE302" s="226"/>
      <c r="FF302" s="571"/>
      <c r="FG302" s="227"/>
      <c r="FH302" s="225"/>
      <c r="FI302" s="226"/>
      <c r="FJ302" s="571"/>
      <c r="FK302" s="227"/>
      <c r="FL302" s="225"/>
      <c r="FM302" s="226"/>
      <c r="FN302" s="571"/>
      <c r="FO302" s="227"/>
      <c r="FP302" s="225"/>
      <c r="FQ302" s="226"/>
      <c r="FR302" s="571"/>
      <c r="FS302" s="227"/>
      <c r="FT302" s="225"/>
      <c r="FU302" s="226"/>
      <c r="FV302" s="571"/>
      <c r="FW302" s="227"/>
      <c r="FX302" s="225"/>
      <c r="FY302" s="226"/>
      <c r="FZ302" s="571"/>
      <c r="GA302" s="227"/>
      <c r="GB302" s="225"/>
      <c r="GC302" s="226"/>
      <c r="GD302" s="571"/>
      <c r="GE302" s="227"/>
      <c r="GF302" s="225"/>
      <c r="GG302" s="226"/>
      <c r="GH302" s="571"/>
      <c r="GI302" s="227"/>
      <c r="GJ302" s="225"/>
      <c r="GK302" s="226"/>
      <c r="GL302" s="571"/>
      <c r="GM302" s="227"/>
      <c r="GN302" s="225"/>
      <c r="GO302" s="226"/>
      <c r="GP302" s="571"/>
      <c r="GQ302" s="227"/>
      <c r="GR302" s="225"/>
      <c r="GS302" s="226"/>
      <c r="GT302" s="571"/>
      <c r="GU302" s="227"/>
      <c r="GV302" s="225"/>
      <c r="GW302" s="226"/>
      <c r="GX302" s="571"/>
      <c r="GY302" s="227"/>
      <c r="GZ302" s="225"/>
      <c r="HA302" s="226"/>
      <c r="HB302" s="571"/>
      <c r="HC302" s="227"/>
      <c r="HD302" s="225"/>
      <c r="HE302" s="226"/>
      <c r="HF302" s="571"/>
      <c r="HG302" s="227"/>
      <c r="HH302" s="225"/>
      <c r="HI302" s="226"/>
      <c r="HJ302" s="571"/>
      <c r="HK302" s="227"/>
      <c r="HL302" s="225"/>
      <c r="HM302" s="226"/>
      <c r="HN302" s="571"/>
      <c r="HO302" s="227"/>
      <c r="HP302" s="225"/>
      <c r="HQ302" s="226"/>
      <c r="HR302" s="571"/>
      <c r="HS302" s="227"/>
      <c r="HT302" s="225"/>
      <c r="HU302" s="226"/>
      <c r="HV302" s="419"/>
      <c r="HW302" s="227"/>
      <c r="HX302" s="225"/>
      <c r="HY302" s="226"/>
      <c r="HZ302" s="419"/>
      <c r="IA302" s="227"/>
      <c r="IB302" s="225"/>
      <c r="IC302" s="226"/>
      <c r="ID302" s="419"/>
      <c r="IE302" s="227"/>
      <c r="IG302" s="708"/>
      <c r="IH302" s="705"/>
      <c r="II302" s="706"/>
      <c r="IK302" s="574" t="str">
        <f t="shared" si="73"/>
        <v/>
      </c>
      <c r="IL302" s="229" t="str">
        <f t="shared" si="74"/>
        <v/>
      </c>
      <c r="IM302" s="371" t="str">
        <f t="shared" si="75"/>
        <v/>
      </c>
      <c r="IN302" s="371" t="str">
        <f t="shared" si="76"/>
        <v/>
      </c>
    </row>
    <row r="303" spans="1:248" s="229" customFormat="1" ht="15.75" thickBot="1">
      <c r="A303" s="146" t="s">
        <v>111</v>
      </c>
      <c r="B303" s="265" t="s">
        <v>168</v>
      </c>
      <c r="C303" s="135">
        <v>1955</v>
      </c>
      <c r="D303" s="136">
        <f t="shared" si="69"/>
        <v>62</v>
      </c>
      <c r="E303" s="353" t="str">
        <f t="shared" si="70"/>
        <v>M08</v>
      </c>
      <c r="F303" s="230"/>
      <c r="G303" s="232"/>
      <c r="H303" s="231"/>
      <c r="I303" s="233"/>
      <c r="J303" s="230"/>
      <c r="K303" s="232"/>
      <c r="L303" s="231"/>
      <c r="M303" s="233"/>
      <c r="N303" s="230"/>
      <c r="O303" s="232"/>
      <c r="P303" s="231"/>
      <c r="Q303" s="233"/>
      <c r="R303" s="230"/>
      <c r="S303" s="232"/>
      <c r="T303" s="231"/>
      <c r="U303" s="233"/>
      <c r="V303" s="230"/>
      <c r="W303" s="232"/>
      <c r="X303" s="231"/>
      <c r="Y303" s="233"/>
      <c r="Z303" s="230"/>
      <c r="AA303" s="232"/>
      <c r="AB303" s="231"/>
      <c r="AC303" s="233"/>
      <c r="AD303" s="230"/>
      <c r="AE303" s="232"/>
      <c r="AF303" s="231"/>
      <c r="AG303" s="233"/>
      <c r="AH303" s="230"/>
      <c r="AI303" s="232"/>
      <c r="AJ303" s="231"/>
      <c r="AK303" s="233"/>
      <c r="AL303" s="230"/>
      <c r="AM303" s="232"/>
      <c r="AN303" s="231"/>
      <c r="AO303" s="233"/>
      <c r="AP303" s="230"/>
      <c r="AQ303" s="232"/>
      <c r="AR303" s="231"/>
      <c r="AS303" s="233"/>
      <c r="AT303" s="230"/>
      <c r="AU303" s="232"/>
      <c r="AV303" s="231"/>
      <c r="AW303" s="233"/>
      <c r="AX303" s="230"/>
      <c r="AY303" s="232"/>
      <c r="AZ303" s="231"/>
      <c r="BA303" s="233"/>
      <c r="BB303" s="230"/>
      <c r="BC303" s="232"/>
      <c r="BD303" s="231"/>
      <c r="BE303" s="233"/>
      <c r="BF303" s="265">
        <f t="shared" si="77"/>
        <v>63</v>
      </c>
      <c r="BG303" s="353" t="str">
        <f t="shared" si="72"/>
        <v>M08</v>
      </c>
      <c r="BH303" s="230"/>
      <c r="BI303" s="232"/>
      <c r="BJ303" s="231"/>
      <c r="BK303" s="233"/>
      <c r="BL303" s="230"/>
      <c r="BM303" s="232"/>
      <c r="BN303" s="231"/>
      <c r="BO303" s="233"/>
      <c r="BP303" s="230"/>
      <c r="BQ303" s="232"/>
      <c r="BR303" s="231"/>
      <c r="BS303" s="233"/>
      <c r="BT303" s="230"/>
      <c r="BU303" s="232"/>
      <c r="BV303" s="231"/>
      <c r="BW303" s="233"/>
      <c r="BX303" s="230"/>
      <c r="BY303" s="232"/>
      <c r="BZ303" s="231"/>
      <c r="CA303" s="233"/>
      <c r="CB303" s="230"/>
      <c r="CC303" s="232"/>
      <c r="CD303" s="231"/>
      <c r="CE303" s="233"/>
      <c r="CF303" s="230"/>
      <c r="CG303" s="232"/>
      <c r="CH303" s="231"/>
      <c r="CI303" s="233"/>
      <c r="CJ303" s="230"/>
      <c r="CK303" s="232"/>
      <c r="CL303" s="231"/>
      <c r="CM303" s="233"/>
      <c r="CN303" s="230"/>
      <c r="CO303" s="232"/>
      <c r="CP303" s="231"/>
      <c r="CQ303" s="233"/>
      <c r="CR303" s="230"/>
      <c r="CS303" s="232"/>
      <c r="CT303" s="231"/>
      <c r="CU303" s="233"/>
      <c r="CV303" s="230"/>
      <c r="CW303" s="232"/>
      <c r="CX303" s="231"/>
      <c r="CY303" s="233"/>
      <c r="CZ303" s="230"/>
      <c r="DA303" s="232"/>
      <c r="DB303" s="231"/>
      <c r="DC303" s="233"/>
      <c r="DD303" s="230"/>
      <c r="DE303" s="232"/>
      <c r="DF303" s="231"/>
      <c r="DG303" s="233"/>
      <c r="DH303" s="230"/>
      <c r="DI303" s="232"/>
      <c r="DJ303" s="231"/>
      <c r="DK303" s="233"/>
      <c r="DL303" s="230"/>
      <c r="DM303" s="232"/>
      <c r="DN303" s="231"/>
      <c r="DO303" s="233"/>
      <c r="DP303" s="230"/>
      <c r="DQ303" s="232"/>
      <c r="DR303" s="231"/>
      <c r="DS303" s="233"/>
      <c r="DT303" s="230"/>
      <c r="DU303" s="232"/>
      <c r="DV303" s="231"/>
      <c r="DW303" s="233"/>
      <c r="DX303" s="230"/>
      <c r="DY303" s="232"/>
      <c r="DZ303" s="231"/>
      <c r="EA303" s="233"/>
      <c r="EB303" s="230"/>
      <c r="EC303" s="232"/>
      <c r="ED303" s="231"/>
      <c r="EE303" s="233"/>
      <c r="EF303" s="230"/>
      <c r="EG303" s="232"/>
      <c r="EH303" s="231"/>
      <c r="EI303" s="233"/>
      <c r="EJ303" s="230"/>
      <c r="EK303" s="232"/>
      <c r="EL303" s="231"/>
      <c r="EM303" s="233"/>
      <c r="EN303" s="230"/>
      <c r="EO303" s="232"/>
      <c r="EP303" s="231"/>
      <c r="EQ303" s="233"/>
      <c r="ER303" s="230"/>
      <c r="ES303" s="232"/>
      <c r="ET303" s="231"/>
      <c r="EU303" s="233"/>
      <c r="EV303" s="230"/>
      <c r="EW303" s="232"/>
      <c r="EX303" s="231"/>
      <c r="EY303" s="233"/>
      <c r="EZ303" s="230"/>
      <c r="FA303" s="232"/>
      <c r="FB303" s="231"/>
      <c r="FC303" s="233"/>
      <c r="FD303" s="230"/>
      <c r="FE303" s="232"/>
      <c r="FF303" s="231"/>
      <c r="FG303" s="233"/>
      <c r="FH303" s="230"/>
      <c r="FI303" s="232"/>
      <c r="FJ303" s="231"/>
      <c r="FK303" s="233"/>
      <c r="FL303" s="230"/>
      <c r="FM303" s="232"/>
      <c r="FN303" s="231"/>
      <c r="FO303" s="233"/>
      <c r="FP303" s="230"/>
      <c r="FQ303" s="232"/>
      <c r="FR303" s="231"/>
      <c r="FS303" s="233"/>
      <c r="FT303" s="230"/>
      <c r="FU303" s="232"/>
      <c r="FV303" s="231"/>
      <c r="FW303" s="233"/>
      <c r="FX303" s="230"/>
      <c r="FY303" s="232"/>
      <c r="FZ303" s="231"/>
      <c r="GA303" s="233"/>
      <c r="GB303" s="230"/>
      <c r="GC303" s="232"/>
      <c r="GD303" s="231"/>
      <c r="GE303" s="233"/>
      <c r="GF303" s="230"/>
      <c r="GG303" s="232"/>
      <c r="GH303" s="231"/>
      <c r="GI303" s="233"/>
      <c r="GJ303" s="230"/>
      <c r="GK303" s="232"/>
      <c r="GL303" s="231"/>
      <c r="GM303" s="233"/>
      <c r="GN303" s="230"/>
      <c r="GO303" s="232"/>
      <c r="GP303" s="231"/>
      <c r="GQ303" s="233"/>
      <c r="GR303" s="230"/>
      <c r="GS303" s="232"/>
      <c r="GT303" s="231"/>
      <c r="GU303" s="233"/>
      <c r="GV303" s="230"/>
      <c r="GW303" s="232"/>
      <c r="GX303" s="231"/>
      <c r="GY303" s="233"/>
      <c r="GZ303" s="230"/>
      <c r="HA303" s="232"/>
      <c r="HB303" s="231"/>
      <c r="HC303" s="233"/>
      <c r="HD303" s="230"/>
      <c r="HE303" s="232"/>
      <c r="HF303" s="231"/>
      <c r="HG303" s="233"/>
      <c r="HH303" s="230"/>
      <c r="HI303" s="232"/>
      <c r="HJ303" s="231"/>
      <c r="HK303" s="233"/>
      <c r="HL303" s="230"/>
      <c r="HM303" s="232"/>
      <c r="HN303" s="231"/>
      <c r="HO303" s="233"/>
      <c r="HP303" s="230"/>
      <c r="HQ303" s="232"/>
      <c r="HR303" s="231"/>
      <c r="HS303" s="233"/>
      <c r="HT303" s="230"/>
      <c r="HU303" s="232"/>
      <c r="HV303" s="231"/>
      <c r="HW303" s="233"/>
      <c r="HX303" s="230"/>
      <c r="HY303" s="232"/>
      <c r="HZ303" s="231"/>
      <c r="IA303" s="233"/>
      <c r="IB303" s="230"/>
      <c r="IC303" s="232"/>
      <c r="ID303" s="231"/>
      <c r="IE303" s="233"/>
      <c r="IG303" s="708"/>
      <c r="IH303" s="705"/>
      <c r="II303" s="706"/>
      <c r="IK303" s="574" t="str">
        <f t="shared" si="73"/>
        <v/>
      </c>
      <c r="IL303" s="229" t="str">
        <f t="shared" si="74"/>
        <v/>
      </c>
      <c r="IM303" s="420" t="str">
        <f t="shared" si="75"/>
        <v/>
      </c>
      <c r="IN303" s="420" t="str">
        <f t="shared" si="76"/>
        <v/>
      </c>
    </row>
    <row r="304" spans="1:248" s="229" customFormat="1" ht="15.75" thickBot="1">
      <c r="A304" s="148" t="s">
        <v>124</v>
      </c>
      <c r="B304" s="240" t="s">
        <v>168</v>
      </c>
      <c r="C304" s="235">
        <v>1955</v>
      </c>
      <c r="D304" s="236">
        <f t="shared" si="69"/>
        <v>62</v>
      </c>
      <c r="E304" s="352" t="str">
        <f t="shared" si="70"/>
        <v>M08</v>
      </c>
      <c r="F304" s="237"/>
      <c r="G304" s="238"/>
      <c r="H304" s="236"/>
      <c r="I304" s="239"/>
      <c r="J304" s="237"/>
      <c r="K304" s="238"/>
      <c r="L304" s="236"/>
      <c r="M304" s="239"/>
      <c r="N304" s="237"/>
      <c r="O304" s="238"/>
      <c r="P304" s="236"/>
      <c r="Q304" s="239"/>
      <c r="R304" s="237"/>
      <c r="S304" s="238"/>
      <c r="T304" s="236"/>
      <c r="U304" s="239"/>
      <c r="V304" s="237"/>
      <c r="W304" s="238"/>
      <c r="X304" s="236"/>
      <c r="Y304" s="239"/>
      <c r="Z304" s="237"/>
      <c r="AA304" s="238"/>
      <c r="AB304" s="236"/>
      <c r="AC304" s="239"/>
      <c r="AD304" s="237"/>
      <c r="AE304" s="238"/>
      <c r="AF304" s="236"/>
      <c r="AG304" s="239"/>
      <c r="AH304" s="237"/>
      <c r="AI304" s="238"/>
      <c r="AJ304" s="236"/>
      <c r="AK304" s="239"/>
      <c r="AL304" s="237"/>
      <c r="AM304" s="238"/>
      <c r="AN304" s="236"/>
      <c r="AO304" s="239"/>
      <c r="AP304" s="237"/>
      <c r="AQ304" s="238"/>
      <c r="AR304" s="236"/>
      <c r="AS304" s="239"/>
      <c r="AT304" s="237" t="s">
        <v>363</v>
      </c>
      <c r="AU304" s="238" t="s">
        <v>1407</v>
      </c>
      <c r="AV304" s="236" t="s">
        <v>447</v>
      </c>
      <c r="AW304" s="239">
        <v>731</v>
      </c>
      <c r="AX304" s="237"/>
      <c r="AY304" s="238"/>
      <c r="AZ304" s="236"/>
      <c r="BA304" s="239"/>
      <c r="BB304" s="237"/>
      <c r="BC304" s="238"/>
      <c r="BD304" s="236"/>
      <c r="BE304" s="239"/>
      <c r="BF304" s="240">
        <f t="shared" si="77"/>
        <v>63</v>
      </c>
      <c r="BG304" s="352" t="str">
        <f t="shared" si="72"/>
        <v>M08</v>
      </c>
      <c r="BH304" s="237"/>
      <c r="BI304" s="238"/>
      <c r="BJ304" s="236"/>
      <c r="BK304" s="239"/>
      <c r="BL304" s="237"/>
      <c r="BM304" s="238"/>
      <c r="BN304" s="236"/>
      <c r="BO304" s="239"/>
      <c r="BP304" s="237"/>
      <c r="BQ304" s="238"/>
      <c r="BR304" s="236"/>
      <c r="BS304" s="239"/>
      <c r="BT304" s="237"/>
      <c r="BU304" s="238"/>
      <c r="BV304" s="236"/>
      <c r="BW304" s="239"/>
      <c r="BX304" s="237"/>
      <c r="BY304" s="238"/>
      <c r="BZ304" s="236"/>
      <c r="CA304" s="239"/>
      <c r="CB304" s="237"/>
      <c r="CC304" s="238"/>
      <c r="CD304" s="236"/>
      <c r="CE304" s="239"/>
      <c r="CF304" s="237"/>
      <c r="CG304" s="238"/>
      <c r="CH304" s="236"/>
      <c r="CI304" s="239"/>
      <c r="CJ304" s="237"/>
      <c r="CK304" s="238"/>
      <c r="CL304" s="236"/>
      <c r="CM304" s="239"/>
      <c r="CN304" s="237"/>
      <c r="CO304" s="238"/>
      <c r="CP304" s="236"/>
      <c r="CQ304" s="239"/>
      <c r="CR304" s="237"/>
      <c r="CS304" s="238"/>
      <c r="CT304" s="236"/>
      <c r="CU304" s="239"/>
      <c r="CV304" s="237"/>
      <c r="CW304" s="238"/>
      <c r="CX304" s="236"/>
      <c r="CY304" s="239"/>
      <c r="CZ304" s="237"/>
      <c r="DA304" s="238"/>
      <c r="DB304" s="236"/>
      <c r="DC304" s="239"/>
      <c r="DD304" s="237"/>
      <c r="DE304" s="238"/>
      <c r="DF304" s="236"/>
      <c r="DG304" s="239"/>
      <c r="DH304" s="237"/>
      <c r="DI304" s="238"/>
      <c r="DJ304" s="236"/>
      <c r="DK304" s="239"/>
      <c r="DL304" s="237"/>
      <c r="DM304" s="238"/>
      <c r="DN304" s="236"/>
      <c r="DO304" s="239"/>
      <c r="DP304" s="237"/>
      <c r="DQ304" s="238"/>
      <c r="DR304" s="236"/>
      <c r="DS304" s="239"/>
      <c r="DT304" s="237"/>
      <c r="DU304" s="238"/>
      <c r="DV304" s="236"/>
      <c r="DW304" s="239"/>
      <c r="DX304" s="237"/>
      <c r="DY304" s="238"/>
      <c r="DZ304" s="236"/>
      <c r="EA304" s="239"/>
      <c r="EB304" s="237"/>
      <c r="EC304" s="238"/>
      <c r="ED304" s="236"/>
      <c r="EE304" s="239"/>
      <c r="EF304" s="237"/>
      <c r="EG304" s="238"/>
      <c r="EH304" s="236"/>
      <c r="EI304" s="239"/>
      <c r="EJ304" s="237"/>
      <c r="EK304" s="238"/>
      <c r="EL304" s="236"/>
      <c r="EM304" s="239"/>
      <c r="EN304" s="237" t="s">
        <v>363</v>
      </c>
      <c r="EO304" s="238" t="s">
        <v>1182</v>
      </c>
      <c r="EP304" s="236" t="s">
        <v>596</v>
      </c>
      <c r="EQ304" s="239">
        <v>734</v>
      </c>
      <c r="ER304" s="237"/>
      <c r="ES304" s="238"/>
      <c r="ET304" s="236"/>
      <c r="EU304" s="239"/>
      <c r="EV304" s="237"/>
      <c r="EW304" s="238"/>
      <c r="EX304" s="236"/>
      <c r="EY304" s="239"/>
      <c r="EZ304" s="237"/>
      <c r="FA304" s="238"/>
      <c r="FB304" s="236"/>
      <c r="FC304" s="239"/>
      <c r="FD304" s="237"/>
      <c r="FE304" s="238"/>
      <c r="FF304" s="236"/>
      <c r="FG304" s="239"/>
      <c r="FH304" s="237"/>
      <c r="FI304" s="238"/>
      <c r="FJ304" s="236"/>
      <c r="FK304" s="239"/>
      <c r="FL304" s="237"/>
      <c r="FM304" s="238"/>
      <c r="FN304" s="236"/>
      <c r="FO304" s="239"/>
      <c r="FP304" s="237"/>
      <c r="FQ304" s="238"/>
      <c r="FR304" s="236"/>
      <c r="FS304" s="239"/>
      <c r="FT304" s="237"/>
      <c r="FU304" s="238"/>
      <c r="FV304" s="236"/>
      <c r="FW304" s="239"/>
      <c r="FX304" s="237"/>
      <c r="FY304" s="238"/>
      <c r="FZ304" s="236"/>
      <c r="GA304" s="239"/>
      <c r="GB304" s="237"/>
      <c r="GC304" s="238"/>
      <c r="GD304" s="236"/>
      <c r="GE304" s="239"/>
      <c r="GF304" s="237"/>
      <c r="GG304" s="238"/>
      <c r="GH304" s="236"/>
      <c r="GI304" s="239"/>
      <c r="GJ304" s="237"/>
      <c r="GK304" s="238"/>
      <c r="GL304" s="236"/>
      <c r="GM304" s="239"/>
      <c r="GN304" s="237"/>
      <c r="GO304" s="238"/>
      <c r="GP304" s="236"/>
      <c r="GQ304" s="239"/>
      <c r="GR304" s="237"/>
      <c r="GS304" s="238"/>
      <c r="GT304" s="236"/>
      <c r="GU304" s="239"/>
      <c r="GV304" s="237"/>
      <c r="GW304" s="238"/>
      <c r="GX304" s="236"/>
      <c r="GY304" s="239"/>
      <c r="GZ304" s="237"/>
      <c r="HA304" s="238"/>
      <c r="HB304" s="236"/>
      <c r="HC304" s="239"/>
      <c r="HD304" s="237"/>
      <c r="HE304" s="238"/>
      <c r="HF304" s="236"/>
      <c r="HG304" s="239"/>
      <c r="HH304" s="237"/>
      <c r="HI304" s="238"/>
      <c r="HJ304" s="236"/>
      <c r="HK304" s="239"/>
      <c r="HL304" s="237"/>
      <c r="HM304" s="238"/>
      <c r="HN304" s="236"/>
      <c r="HO304" s="239"/>
      <c r="HP304" s="237"/>
      <c r="HQ304" s="238"/>
      <c r="HR304" s="236"/>
      <c r="HS304" s="239"/>
      <c r="HT304" s="237"/>
      <c r="HU304" s="238"/>
      <c r="HV304" s="236"/>
      <c r="HW304" s="239"/>
      <c r="HX304" s="237"/>
      <c r="HY304" s="238"/>
      <c r="HZ304" s="236"/>
      <c r="IA304" s="239"/>
      <c r="IB304" s="237"/>
      <c r="IC304" s="238"/>
      <c r="ID304" s="236"/>
      <c r="IE304" s="239"/>
      <c r="IG304" s="708" t="str">
        <f>IF(ISERROR(VLOOKUP(MAX(IK304:IK306),IK304:IN306,4,FALSE)),"",VLOOKUP(MAX(IK304:IK306),IK304:IN306,4,FALSE))</f>
        <v>50m PAP</v>
      </c>
      <c r="IH304" s="705" t="str">
        <f>IF(ISERROR(VLOOKUP(MAX(IK304:IK306),IK304:IN306,3,FALSE)),"",VLOOKUP(MAX(IK304:IK306),IK304:IN306,3,FALSE))</f>
        <v>36"92</v>
      </c>
      <c r="II304" s="709">
        <f>IF(MAX(IK304:IK306)=0,"",MAX(IK304:IK306))</f>
        <v>826</v>
      </c>
      <c r="IK304" s="574">
        <f t="shared" si="73"/>
        <v>734</v>
      </c>
      <c r="IL304" s="229">
        <f t="shared" si="74"/>
        <v>142</v>
      </c>
      <c r="IM304" s="224" t="str">
        <f t="shared" si="75"/>
        <v>1'18"69</v>
      </c>
      <c r="IN304" s="224" t="str">
        <f t="shared" si="76"/>
        <v>100m NL</v>
      </c>
    </row>
    <row r="305" spans="1:248" s="229" customFormat="1" ht="15.75" thickBot="1">
      <c r="A305" s="145" t="s">
        <v>124</v>
      </c>
      <c r="B305" s="266" t="s">
        <v>168</v>
      </c>
      <c r="C305" s="133">
        <v>1955</v>
      </c>
      <c r="D305" s="134">
        <f t="shared" si="69"/>
        <v>62</v>
      </c>
      <c r="E305" s="354" t="str">
        <f t="shared" si="70"/>
        <v>M08</v>
      </c>
      <c r="F305" s="225"/>
      <c r="G305" s="226"/>
      <c r="H305" s="571"/>
      <c r="I305" s="227"/>
      <c r="J305" s="225"/>
      <c r="K305" s="226"/>
      <c r="L305" s="571"/>
      <c r="M305" s="227"/>
      <c r="N305" s="225"/>
      <c r="O305" s="226"/>
      <c r="P305" s="571"/>
      <c r="Q305" s="227"/>
      <c r="R305" s="225"/>
      <c r="S305" s="226"/>
      <c r="T305" s="571"/>
      <c r="U305" s="227"/>
      <c r="V305" s="225"/>
      <c r="W305" s="226"/>
      <c r="X305" s="571"/>
      <c r="Y305" s="227"/>
      <c r="Z305" s="225"/>
      <c r="AA305" s="226"/>
      <c r="AB305" s="571"/>
      <c r="AC305" s="227"/>
      <c r="AD305" s="225"/>
      <c r="AE305" s="226"/>
      <c r="AF305" s="571"/>
      <c r="AG305" s="227"/>
      <c r="AH305" s="225"/>
      <c r="AI305" s="226"/>
      <c r="AJ305" s="571"/>
      <c r="AK305" s="227"/>
      <c r="AL305" s="225"/>
      <c r="AM305" s="226"/>
      <c r="AN305" s="571"/>
      <c r="AO305" s="227"/>
      <c r="AP305" s="225"/>
      <c r="AQ305" s="226"/>
      <c r="AR305" s="571"/>
      <c r="AS305" s="227"/>
      <c r="AT305" s="225" t="s">
        <v>369</v>
      </c>
      <c r="AU305" s="226" t="s">
        <v>1408</v>
      </c>
      <c r="AV305" s="571" t="s">
        <v>570</v>
      </c>
      <c r="AW305" s="227">
        <v>815</v>
      </c>
      <c r="AX305" s="225"/>
      <c r="AY305" s="226"/>
      <c r="AZ305" s="571"/>
      <c r="BA305" s="227"/>
      <c r="BB305" s="225"/>
      <c r="BC305" s="226"/>
      <c r="BD305" s="571"/>
      <c r="BE305" s="227"/>
      <c r="BF305" s="266">
        <f t="shared" si="77"/>
        <v>63</v>
      </c>
      <c r="BG305" s="354" t="str">
        <f t="shared" si="72"/>
        <v>M08</v>
      </c>
      <c r="BH305" s="225"/>
      <c r="BI305" s="226"/>
      <c r="BJ305" s="571"/>
      <c r="BK305" s="227"/>
      <c r="BL305" s="225"/>
      <c r="BM305" s="226"/>
      <c r="BN305" s="571"/>
      <c r="BO305" s="227"/>
      <c r="BP305" s="225"/>
      <c r="BQ305" s="226"/>
      <c r="BR305" s="571"/>
      <c r="BS305" s="227"/>
      <c r="BT305" s="225"/>
      <c r="BU305" s="226"/>
      <c r="BV305" s="571"/>
      <c r="BW305" s="227"/>
      <c r="BX305" s="225"/>
      <c r="BY305" s="226"/>
      <c r="BZ305" s="571"/>
      <c r="CA305" s="227"/>
      <c r="CB305" s="225"/>
      <c r="CC305" s="226"/>
      <c r="CD305" s="571"/>
      <c r="CE305" s="227"/>
      <c r="CF305" s="225"/>
      <c r="CG305" s="226"/>
      <c r="CH305" s="571"/>
      <c r="CI305" s="227"/>
      <c r="CJ305" s="225"/>
      <c r="CK305" s="226"/>
      <c r="CL305" s="571"/>
      <c r="CM305" s="227"/>
      <c r="CN305" s="225"/>
      <c r="CO305" s="226"/>
      <c r="CP305" s="571"/>
      <c r="CQ305" s="227"/>
      <c r="CR305" s="225"/>
      <c r="CS305" s="226"/>
      <c r="CT305" s="571"/>
      <c r="CU305" s="227"/>
      <c r="CV305" s="225"/>
      <c r="CW305" s="226"/>
      <c r="CX305" s="571"/>
      <c r="CY305" s="227"/>
      <c r="CZ305" s="225"/>
      <c r="DA305" s="226"/>
      <c r="DB305" s="571"/>
      <c r="DC305" s="227"/>
      <c r="DD305" s="225"/>
      <c r="DE305" s="226"/>
      <c r="DF305" s="571"/>
      <c r="DG305" s="227"/>
      <c r="DH305" s="225"/>
      <c r="DI305" s="226"/>
      <c r="DJ305" s="571"/>
      <c r="DK305" s="227"/>
      <c r="DL305" s="225"/>
      <c r="DM305" s="226"/>
      <c r="DN305" s="571"/>
      <c r="DO305" s="227"/>
      <c r="DP305" s="225"/>
      <c r="DQ305" s="226"/>
      <c r="DR305" s="571"/>
      <c r="DS305" s="227"/>
      <c r="DT305" s="225"/>
      <c r="DU305" s="226"/>
      <c r="DV305" s="571"/>
      <c r="DW305" s="227"/>
      <c r="DX305" s="225"/>
      <c r="DY305" s="226"/>
      <c r="DZ305" s="571"/>
      <c r="EA305" s="227"/>
      <c r="EB305" s="225"/>
      <c r="EC305" s="226"/>
      <c r="ED305" s="571"/>
      <c r="EE305" s="227"/>
      <c r="EF305" s="225"/>
      <c r="EG305" s="226"/>
      <c r="EH305" s="571"/>
      <c r="EI305" s="227"/>
      <c r="EJ305" s="225"/>
      <c r="EK305" s="226"/>
      <c r="EL305" s="571"/>
      <c r="EM305" s="227"/>
      <c r="EN305" s="225" t="s">
        <v>82</v>
      </c>
      <c r="EO305" s="226" t="s">
        <v>1183</v>
      </c>
      <c r="EP305" s="571" t="s">
        <v>447</v>
      </c>
      <c r="EQ305" s="227">
        <v>743</v>
      </c>
      <c r="ER305" s="225"/>
      <c r="ES305" s="226"/>
      <c r="ET305" s="571"/>
      <c r="EU305" s="227"/>
      <c r="EV305" s="225"/>
      <c r="EW305" s="226"/>
      <c r="EX305" s="571"/>
      <c r="EY305" s="227"/>
      <c r="EZ305" s="225"/>
      <c r="FA305" s="226"/>
      <c r="FB305" s="571"/>
      <c r="FC305" s="227"/>
      <c r="FD305" s="225"/>
      <c r="FE305" s="226"/>
      <c r="FF305" s="571"/>
      <c r="FG305" s="227"/>
      <c r="FH305" s="225"/>
      <c r="FI305" s="226"/>
      <c r="FJ305" s="571"/>
      <c r="FK305" s="227"/>
      <c r="FL305" s="225"/>
      <c r="FM305" s="226"/>
      <c r="FN305" s="571"/>
      <c r="FO305" s="227"/>
      <c r="FP305" s="225"/>
      <c r="FQ305" s="226"/>
      <c r="FR305" s="571"/>
      <c r="FS305" s="227"/>
      <c r="FT305" s="225"/>
      <c r="FU305" s="226"/>
      <c r="FV305" s="571"/>
      <c r="FW305" s="227"/>
      <c r="FX305" s="225"/>
      <c r="FY305" s="226"/>
      <c r="FZ305" s="571"/>
      <c r="GA305" s="227"/>
      <c r="GB305" s="225"/>
      <c r="GC305" s="226"/>
      <c r="GD305" s="571"/>
      <c r="GE305" s="227"/>
      <c r="GF305" s="225"/>
      <c r="GG305" s="226"/>
      <c r="GH305" s="571"/>
      <c r="GI305" s="227"/>
      <c r="GJ305" s="225"/>
      <c r="GK305" s="226"/>
      <c r="GL305" s="571"/>
      <c r="GM305" s="227"/>
      <c r="GN305" s="225"/>
      <c r="GO305" s="226"/>
      <c r="GP305" s="571"/>
      <c r="GQ305" s="227"/>
      <c r="GR305" s="225"/>
      <c r="GS305" s="226"/>
      <c r="GT305" s="571"/>
      <c r="GU305" s="227"/>
      <c r="GV305" s="225"/>
      <c r="GW305" s="226"/>
      <c r="GX305" s="571"/>
      <c r="GY305" s="227"/>
      <c r="GZ305" s="225"/>
      <c r="HA305" s="226"/>
      <c r="HB305" s="571"/>
      <c r="HC305" s="227"/>
      <c r="HD305" s="225"/>
      <c r="HE305" s="226"/>
      <c r="HF305" s="571"/>
      <c r="HG305" s="227"/>
      <c r="HH305" s="225"/>
      <c r="HI305" s="226"/>
      <c r="HJ305" s="571"/>
      <c r="HK305" s="227"/>
      <c r="HL305" s="225"/>
      <c r="HM305" s="226"/>
      <c r="HN305" s="571"/>
      <c r="HO305" s="227"/>
      <c r="HP305" s="225"/>
      <c r="HQ305" s="226"/>
      <c r="HR305" s="571"/>
      <c r="HS305" s="227"/>
      <c r="HT305" s="225"/>
      <c r="HU305" s="226"/>
      <c r="HV305" s="221"/>
      <c r="HW305" s="227"/>
      <c r="HX305" s="225"/>
      <c r="HY305" s="226"/>
      <c r="HZ305" s="221"/>
      <c r="IA305" s="227"/>
      <c r="IB305" s="225"/>
      <c r="IC305" s="226"/>
      <c r="ID305" s="221"/>
      <c r="IE305" s="227"/>
      <c r="IG305" s="708"/>
      <c r="IH305" s="705"/>
      <c r="II305" s="709"/>
      <c r="IK305" s="574">
        <f t="shared" si="73"/>
        <v>815</v>
      </c>
      <c r="IL305" s="229">
        <f t="shared" si="74"/>
        <v>44</v>
      </c>
      <c r="IM305" s="224" t="str">
        <f t="shared" si="75"/>
        <v>37"16</v>
      </c>
      <c r="IN305" s="224" t="str">
        <f t="shared" si="76"/>
        <v>50m PAP</v>
      </c>
    </row>
    <row r="306" spans="1:248" s="229" customFormat="1" ht="15.75" thickBot="1">
      <c r="A306" s="145" t="s">
        <v>124</v>
      </c>
      <c r="B306" s="266" t="s">
        <v>168</v>
      </c>
      <c r="C306" s="133">
        <v>1955</v>
      </c>
      <c r="D306" s="134">
        <f t="shared" si="69"/>
        <v>62</v>
      </c>
      <c r="E306" s="354" t="str">
        <f t="shared" si="70"/>
        <v>M08</v>
      </c>
      <c r="F306" s="225"/>
      <c r="G306" s="226"/>
      <c r="H306" s="571"/>
      <c r="I306" s="227"/>
      <c r="J306" s="225"/>
      <c r="K306" s="226"/>
      <c r="L306" s="571"/>
      <c r="M306" s="227"/>
      <c r="N306" s="225"/>
      <c r="O306" s="226"/>
      <c r="P306" s="571"/>
      <c r="Q306" s="227"/>
      <c r="R306" s="225"/>
      <c r="S306" s="226"/>
      <c r="T306" s="571"/>
      <c r="U306" s="227"/>
      <c r="V306" s="225"/>
      <c r="W306" s="226"/>
      <c r="X306" s="571"/>
      <c r="Y306" s="227"/>
      <c r="Z306" s="225"/>
      <c r="AA306" s="226"/>
      <c r="AB306" s="571"/>
      <c r="AC306" s="227"/>
      <c r="AD306" s="225"/>
      <c r="AE306" s="226"/>
      <c r="AF306" s="571"/>
      <c r="AG306" s="227"/>
      <c r="AH306" s="225"/>
      <c r="AI306" s="226"/>
      <c r="AJ306" s="571"/>
      <c r="AK306" s="227"/>
      <c r="AL306" s="225"/>
      <c r="AM306" s="226"/>
      <c r="AN306" s="571"/>
      <c r="AO306" s="227"/>
      <c r="AP306" s="225"/>
      <c r="AQ306" s="226"/>
      <c r="AR306" s="571"/>
      <c r="AS306" s="227"/>
      <c r="AT306" s="225"/>
      <c r="AU306" s="226"/>
      <c r="AV306" s="571"/>
      <c r="AW306" s="227"/>
      <c r="AX306" s="225"/>
      <c r="AY306" s="226"/>
      <c r="AZ306" s="571"/>
      <c r="BA306" s="227"/>
      <c r="BB306" s="225"/>
      <c r="BC306" s="226"/>
      <c r="BD306" s="571"/>
      <c r="BE306" s="227"/>
      <c r="BF306" s="266">
        <f t="shared" si="77"/>
        <v>63</v>
      </c>
      <c r="BG306" s="354" t="str">
        <f t="shared" si="72"/>
        <v>M08</v>
      </c>
      <c r="BH306" s="225"/>
      <c r="BI306" s="226"/>
      <c r="BJ306" s="571"/>
      <c r="BK306" s="227"/>
      <c r="BL306" s="225"/>
      <c r="BM306" s="226"/>
      <c r="BN306" s="571"/>
      <c r="BO306" s="227"/>
      <c r="BP306" s="225"/>
      <c r="BQ306" s="226"/>
      <c r="BR306" s="571"/>
      <c r="BS306" s="227"/>
      <c r="BT306" s="225"/>
      <c r="BU306" s="226"/>
      <c r="BV306" s="571"/>
      <c r="BW306" s="227"/>
      <c r="BX306" s="225"/>
      <c r="BY306" s="226"/>
      <c r="BZ306" s="571"/>
      <c r="CA306" s="227"/>
      <c r="CB306" s="225"/>
      <c r="CC306" s="226"/>
      <c r="CD306" s="571"/>
      <c r="CE306" s="227"/>
      <c r="CF306" s="225"/>
      <c r="CG306" s="226"/>
      <c r="CH306" s="571"/>
      <c r="CI306" s="227"/>
      <c r="CJ306" s="225"/>
      <c r="CK306" s="226"/>
      <c r="CL306" s="571"/>
      <c r="CM306" s="227"/>
      <c r="CN306" s="225"/>
      <c r="CO306" s="226"/>
      <c r="CP306" s="571"/>
      <c r="CQ306" s="227"/>
      <c r="CR306" s="225"/>
      <c r="CS306" s="226"/>
      <c r="CT306" s="571"/>
      <c r="CU306" s="227"/>
      <c r="CV306" s="225"/>
      <c r="CW306" s="226"/>
      <c r="CX306" s="571"/>
      <c r="CY306" s="227"/>
      <c r="CZ306" s="225"/>
      <c r="DA306" s="226"/>
      <c r="DB306" s="571"/>
      <c r="DC306" s="227"/>
      <c r="DD306" s="225"/>
      <c r="DE306" s="226"/>
      <c r="DF306" s="571"/>
      <c r="DG306" s="227"/>
      <c r="DH306" s="225"/>
      <c r="DI306" s="226"/>
      <c r="DJ306" s="571"/>
      <c r="DK306" s="227"/>
      <c r="DL306" s="225"/>
      <c r="DM306" s="226"/>
      <c r="DN306" s="571"/>
      <c r="DO306" s="227"/>
      <c r="DP306" s="225"/>
      <c r="DQ306" s="226"/>
      <c r="DR306" s="571"/>
      <c r="DS306" s="227"/>
      <c r="DT306" s="225"/>
      <c r="DU306" s="226"/>
      <c r="DV306" s="571"/>
      <c r="DW306" s="227"/>
      <c r="DX306" s="225"/>
      <c r="DY306" s="226"/>
      <c r="DZ306" s="571"/>
      <c r="EA306" s="227"/>
      <c r="EB306" s="225"/>
      <c r="EC306" s="226"/>
      <c r="ED306" s="571"/>
      <c r="EE306" s="227"/>
      <c r="EF306" s="225"/>
      <c r="EG306" s="226"/>
      <c r="EH306" s="571"/>
      <c r="EI306" s="227"/>
      <c r="EJ306" s="225"/>
      <c r="EK306" s="226"/>
      <c r="EL306" s="571"/>
      <c r="EM306" s="227"/>
      <c r="EN306" s="225" t="s">
        <v>369</v>
      </c>
      <c r="EO306" s="226" t="s">
        <v>1184</v>
      </c>
      <c r="EP306" s="571" t="s">
        <v>447</v>
      </c>
      <c r="EQ306" s="227">
        <v>826</v>
      </c>
      <c r="ER306" s="225"/>
      <c r="ES306" s="226"/>
      <c r="ET306" s="571"/>
      <c r="EU306" s="227"/>
      <c r="EV306" s="225"/>
      <c r="EW306" s="226"/>
      <c r="EX306" s="571"/>
      <c r="EY306" s="227"/>
      <c r="EZ306" s="225"/>
      <c r="FA306" s="226"/>
      <c r="FB306" s="571"/>
      <c r="FC306" s="227"/>
      <c r="FD306" s="225"/>
      <c r="FE306" s="226"/>
      <c r="FF306" s="571"/>
      <c r="FG306" s="227"/>
      <c r="FH306" s="225"/>
      <c r="FI306" s="226"/>
      <c r="FJ306" s="571"/>
      <c r="FK306" s="227"/>
      <c r="FL306" s="225"/>
      <c r="FM306" s="226"/>
      <c r="FN306" s="571"/>
      <c r="FO306" s="227"/>
      <c r="FP306" s="225"/>
      <c r="FQ306" s="226"/>
      <c r="FR306" s="571"/>
      <c r="FS306" s="227"/>
      <c r="FT306" s="225"/>
      <c r="FU306" s="226"/>
      <c r="FV306" s="571"/>
      <c r="FW306" s="227"/>
      <c r="FX306" s="225"/>
      <c r="FY306" s="226"/>
      <c r="FZ306" s="571"/>
      <c r="GA306" s="227"/>
      <c r="GB306" s="225"/>
      <c r="GC306" s="226"/>
      <c r="GD306" s="571"/>
      <c r="GE306" s="227"/>
      <c r="GF306" s="225"/>
      <c r="GG306" s="226"/>
      <c r="GH306" s="571"/>
      <c r="GI306" s="227"/>
      <c r="GJ306" s="225"/>
      <c r="GK306" s="226"/>
      <c r="GL306" s="571"/>
      <c r="GM306" s="227"/>
      <c r="GN306" s="225"/>
      <c r="GO306" s="226"/>
      <c r="GP306" s="571"/>
      <c r="GQ306" s="227"/>
      <c r="GR306" s="225"/>
      <c r="GS306" s="226"/>
      <c r="GT306" s="571"/>
      <c r="GU306" s="227"/>
      <c r="GV306" s="225"/>
      <c r="GW306" s="226"/>
      <c r="GX306" s="571"/>
      <c r="GY306" s="227"/>
      <c r="GZ306" s="225"/>
      <c r="HA306" s="226"/>
      <c r="HB306" s="571"/>
      <c r="HC306" s="227"/>
      <c r="HD306" s="225"/>
      <c r="HE306" s="226"/>
      <c r="HF306" s="571"/>
      <c r="HG306" s="227"/>
      <c r="HH306" s="225"/>
      <c r="HI306" s="226"/>
      <c r="HJ306" s="571"/>
      <c r="HK306" s="227"/>
      <c r="HL306" s="225"/>
      <c r="HM306" s="226"/>
      <c r="HN306" s="571"/>
      <c r="HO306" s="227"/>
      <c r="HP306" s="225"/>
      <c r="HQ306" s="226"/>
      <c r="HR306" s="571"/>
      <c r="HS306" s="227"/>
      <c r="HT306" s="225"/>
      <c r="HU306" s="226"/>
      <c r="HV306" s="417"/>
      <c r="HW306" s="227"/>
      <c r="HX306" s="225"/>
      <c r="HY306" s="226"/>
      <c r="HZ306" s="417"/>
      <c r="IA306" s="227"/>
      <c r="IB306" s="225"/>
      <c r="IC306" s="226"/>
      <c r="ID306" s="417"/>
      <c r="IE306" s="227"/>
      <c r="IG306" s="708"/>
      <c r="IH306" s="705"/>
      <c r="II306" s="709"/>
      <c r="IK306" s="574">
        <f t="shared" si="73"/>
        <v>826</v>
      </c>
      <c r="IL306" s="229">
        <f t="shared" si="74"/>
        <v>142</v>
      </c>
      <c r="IM306" s="224" t="str">
        <f t="shared" si="75"/>
        <v>36"92</v>
      </c>
      <c r="IN306" s="224" t="str">
        <f t="shared" si="76"/>
        <v>50m PAP</v>
      </c>
    </row>
    <row r="307" spans="1:248" s="141" customFormat="1" ht="15.75" thickBot="1">
      <c r="A307" s="149" t="s">
        <v>736</v>
      </c>
      <c r="B307" s="218" t="s">
        <v>168</v>
      </c>
      <c r="C307" s="152">
        <v>1946</v>
      </c>
      <c r="D307" s="278">
        <f t="shared" si="69"/>
        <v>71</v>
      </c>
      <c r="E307" s="155" t="str">
        <f t="shared" si="70"/>
        <v>M10</v>
      </c>
      <c r="F307" s="153"/>
      <c r="G307" s="154"/>
      <c r="H307" s="150"/>
      <c r="I307" s="155"/>
      <c r="J307" s="153"/>
      <c r="K307" s="154"/>
      <c r="L307" s="150"/>
      <c r="M307" s="155"/>
      <c r="N307" s="153"/>
      <c r="O307" s="154"/>
      <c r="P307" s="150"/>
      <c r="Q307" s="155"/>
      <c r="R307" s="153"/>
      <c r="S307" s="154"/>
      <c r="T307" s="150"/>
      <c r="U307" s="155"/>
      <c r="V307" s="153"/>
      <c r="W307" s="154"/>
      <c r="X307" s="150"/>
      <c r="Y307" s="155"/>
      <c r="Z307" s="153"/>
      <c r="AA307" s="154"/>
      <c r="AB307" s="150"/>
      <c r="AC307" s="155"/>
      <c r="AD307" s="153" t="s">
        <v>713</v>
      </c>
      <c r="AE307" s="154" t="s">
        <v>737</v>
      </c>
      <c r="AF307" s="150" t="s">
        <v>447</v>
      </c>
      <c r="AG307" s="155">
        <v>913</v>
      </c>
      <c r="AH307" s="153"/>
      <c r="AI307" s="154"/>
      <c r="AJ307" s="150"/>
      <c r="AK307" s="155"/>
      <c r="AL307" s="153"/>
      <c r="AM307" s="154"/>
      <c r="AN307" s="150"/>
      <c r="AO307" s="155"/>
      <c r="AP307" s="153"/>
      <c r="AQ307" s="154"/>
      <c r="AR307" s="150"/>
      <c r="AS307" s="155"/>
      <c r="AT307" s="153"/>
      <c r="AU307" s="154"/>
      <c r="AV307" s="150"/>
      <c r="AW307" s="155"/>
      <c r="AX307" s="153"/>
      <c r="AY307" s="154"/>
      <c r="AZ307" s="150"/>
      <c r="BA307" s="155"/>
      <c r="BB307" s="153"/>
      <c r="BC307" s="154"/>
      <c r="BD307" s="150"/>
      <c r="BE307" s="155"/>
      <c r="BF307" s="218">
        <f t="shared" si="77"/>
        <v>72</v>
      </c>
      <c r="BG307" s="352" t="str">
        <f t="shared" si="72"/>
        <v>M10</v>
      </c>
      <c r="BH307" s="153" t="s">
        <v>362</v>
      </c>
      <c r="BI307" s="154" t="s">
        <v>890</v>
      </c>
      <c r="BJ307" s="150" t="s">
        <v>447</v>
      </c>
      <c r="BK307" s="155">
        <v>906</v>
      </c>
      <c r="BL307" s="153"/>
      <c r="BM307" s="154"/>
      <c r="BN307" s="150"/>
      <c r="BO307" s="155"/>
      <c r="BP307" s="153"/>
      <c r="BQ307" s="154"/>
      <c r="BR307" s="150"/>
      <c r="BS307" s="155"/>
      <c r="BT307" s="153"/>
      <c r="BU307" s="154"/>
      <c r="BV307" s="150"/>
      <c r="BW307" s="155"/>
      <c r="BX307" s="153"/>
      <c r="BY307" s="154"/>
      <c r="BZ307" s="150"/>
      <c r="CA307" s="155"/>
      <c r="CB307" s="153"/>
      <c r="CC307" s="154"/>
      <c r="CD307" s="150"/>
      <c r="CE307" s="155"/>
      <c r="CF307" s="153"/>
      <c r="CG307" s="154"/>
      <c r="CH307" s="150"/>
      <c r="CI307" s="155"/>
      <c r="CJ307" s="153"/>
      <c r="CK307" s="154"/>
      <c r="CL307" s="150"/>
      <c r="CM307" s="155"/>
      <c r="CN307" s="153"/>
      <c r="CO307" s="154"/>
      <c r="CP307" s="150"/>
      <c r="CQ307" s="155"/>
      <c r="CR307" s="153"/>
      <c r="CS307" s="154"/>
      <c r="CT307" s="150"/>
      <c r="CU307" s="155"/>
      <c r="CV307" s="153"/>
      <c r="CW307" s="154"/>
      <c r="CX307" s="150"/>
      <c r="CY307" s="155"/>
      <c r="CZ307" s="153"/>
      <c r="DA307" s="154"/>
      <c r="DB307" s="150"/>
      <c r="DC307" s="155"/>
      <c r="DD307" s="153"/>
      <c r="DE307" s="154"/>
      <c r="DF307" s="150"/>
      <c r="DG307" s="155"/>
      <c r="DH307" s="153"/>
      <c r="DI307" s="154"/>
      <c r="DJ307" s="150"/>
      <c r="DK307" s="155"/>
      <c r="DL307" s="153"/>
      <c r="DM307" s="154"/>
      <c r="DN307" s="150"/>
      <c r="DO307" s="155"/>
      <c r="DP307" s="153" t="s">
        <v>362</v>
      </c>
      <c r="DQ307" s="154" t="s">
        <v>1153</v>
      </c>
      <c r="DR307" s="150" t="s">
        <v>604</v>
      </c>
      <c r="DS307" s="155">
        <v>915</v>
      </c>
      <c r="DT307" s="153"/>
      <c r="DU307" s="154"/>
      <c r="DV307" s="150"/>
      <c r="DW307" s="155"/>
      <c r="DX307" s="153"/>
      <c r="DY307" s="154"/>
      <c r="DZ307" s="150"/>
      <c r="EA307" s="155"/>
      <c r="EB307" s="153"/>
      <c r="EC307" s="154"/>
      <c r="ED307" s="150"/>
      <c r="EE307" s="155"/>
      <c r="EF307" s="153"/>
      <c r="EG307" s="154"/>
      <c r="EH307" s="150"/>
      <c r="EI307" s="155"/>
      <c r="EJ307" s="153"/>
      <c r="EK307" s="154"/>
      <c r="EL307" s="150"/>
      <c r="EM307" s="155"/>
      <c r="EN307" s="153"/>
      <c r="EO307" s="154"/>
      <c r="EP307" s="150"/>
      <c r="EQ307" s="155"/>
      <c r="ER307" s="153"/>
      <c r="ES307" s="154"/>
      <c r="ET307" s="150"/>
      <c r="EU307" s="155"/>
      <c r="EV307" s="153"/>
      <c r="EW307" s="154"/>
      <c r="EX307" s="150"/>
      <c r="EY307" s="155"/>
      <c r="EZ307" s="153"/>
      <c r="FA307" s="154"/>
      <c r="FB307" s="150"/>
      <c r="FC307" s="155"/>
      <c r="FD307" s="153"/>
      <c r="FE307" s="154"/>
      <c r="FF307" s="150"/>
      <c r="FG307" s="155"/>
      <c r="FH307" s="153"/>
      <c r="FI307" s="154"/>
      <c r="FJ307" s="150"/>
      <c r="FK307" s="155"/>
      <c r="FL307" s="153"/>
      <c r="FM307" s="154"/>
      <c r="FN307" s="150"/>
      <c r="FO307" s="155"/>
      <c r="FP307" s="153"/>
      <c r="FQ307" s="154"/>
      <c r="FR307" s="150"/>
      <c r="FS307" s="155"/>
      <c r="FT307" s="153"/>
      <c r="FU307" s="154"/>
      <c r="FV307" s="150"/>
      <c r="FW307" s="155"/>
      <c r="FX307" s="153"/>
      <c r="FY307" s="154"/>
      <c r="FZ307" s="150"/>
      <c r="GA307" s="155"/>
      <c r="GB307" s="153"/>
      <c r="GC307" s="154"/>
      <c r="GD307" s="150"/>
      <c r="GE307" s="155"/>
      <c r="GF307" s="153"/>
      <c r="GG307" s="154"/>
      <c r="GH307" s="150"/>
      <c r="GI307" s="155"/>
      <c r="GJ307" s="153"/>
      <c r="GK307" s="154"/>
      <c r="GL307" s="150"/>
      <c r="GM307" s="155"/>
      <c r="GN307" s="153"/>
      <c r="GO307" s="154"/>
      <c r="GP307" s="150"/>
      <c r="GQ307" s="155"/>
      <c r="GR307" s="153"/>
      <c r="GS307" s="154"/>
      <c r="GT307" s="150"/>
      <c r="GU307" s="155"/>
      <c r="GV307" s="153"/>
      <c r="GW307" s="154"/>
      <c r="GX307" s="150"/>
      <c r="GY307" s="155"/>
      <c r="GZ307" s="153"/>
      <c r="HA307" s="154"/>
      <c r="HB307" s="150"/>
      <c r="HC307" s="155"/>
      <c r="HD307" s="153"/>
      <c r="HE307" s="154"/>
      <c r="HF307" s="150"/>
      <c r="HG307" s="155"/>
      <c r="HH307" s="153"/>
      <c r="HI307" s="154"/>
      <c r="HJ307" s="150"/>
      <c r="HK307" s="155"/>
      <c r="HL307" s="153"/>
      <c r="HM307" s="154"/>
      <c r="HN307" s="150"/>
      <c r="HO307" s="155"/>
      <c r="HP307" s="153"/>
      <c r="HQ307" s="154"/>
      <c r="HR307" s="150"/>
      <c r="HS307" s="155"/>
      <c r="HT307" s="153"/>
      <c r="HU307" s="154"/>
      <c r="HV307" s="150"/>
      <c r="HW307" s="155"/>
      <c r="HX307" s="153"/>
      <c r="HY307" s="154"/>
      <c r="HZ307" s="150"/>
      <c r="IA307" s="155"/>
      <c r="IB307" s="153"/>
      <c r="IC307" s="154"/>
      <c r="ID307" s="150"/>
      <c r="IE307" s="155"/>
      <c r="IG307" s="710" t="str">
        <f>IF(ISERROR(VLOOKUP(MAX(IK307:IK308),IK307:IN308,4,FALSE)),"",VLOOKUP(MAX(IK307:IK308),IK307:IN308,4,FALSE))</f>
        <v>50m DOS</v>
      </c>
      <c r="IH307" s="707" t="str">
        <f>IF(ISERROR(VLOOKUP(MAX(IK307:IK308),IK307:IN308,3,FALSE)),"",VLOOKUP(MAX(IK307:IK308),IK307:IN308,3,FALSE))</f>
        <v>41"64</v>
      </c>
      <c r="II307" s="709">
        <f>IF(MAX(IK307:IK308)=0,"",MAX(IK307:IK308))</f>
        <v>1006</v>
      </c>
      <c r="IK307" s="574">
        <f t="shared" si="73"/>
        <v>915</v>
      </c>
      <c r="IL307" s="229">
        <f t="shared" si="74"/>
        <v>118</v>
      </c>
      <c r="IM307" s="521" t="str">
        <f t="shared" si="75"/>
        <v>35"99</v>
      </c>
      <c r="IN307" s="521" t="str">
        <f t="shared" si="76"/>
        <v>50m NL</v>
      </c>
    </row>
    <row r="308" spans="1:248" s="141" customFormat="1" ht="15.75" thickBot="1">
      <c r="A308" s="146" t="s">
        <v>736</v>
      </c>
      <c r="B308" s="265" t="s">
        <v>168</v>
      </c>
      <c r="C308" s="135">
        <v>1946</v>
      </c>
      <c r="D308" s="330">
        <f t="shared" si="69"/>
        <v>71</v>
      </c>
      <c r="E308" s="147" t="str">
        <f t="shared" si="70"/>
        <v>M10</v>
      </c>
      <c r="F308" s="176"/>
      <c r="G308" s="178"/>
      <c r="H308" s="177"/>
      <c r="I308" s="179"/>
      <c r="J308" s="176"/>
      <c r="K308" s="178"/>
      <c r="L308" s="177"/>
      <c r="M308" s="179"/>
      <c r="N308" s="176"/>
      <c r="O308" s="178"/>
      <c r="P308" s="177"/>
      <c r="Q308" s="179"/>
      <c r="R308" s="176"/>
      <c r="S308" s="178"/>
      <c r="T308" s="177"/>
      <c r="U308" s="179"/>
      <c r="V308" s="176"/>
      <c r="W308" s="178"/>
      <c r="X308" s="177"/>
      <c r="Y308" s="179"/>
      <c r="Z308" s="176"/>
      <c r="AA308" s="178"/>
      <c r="AB308" s="177"/>
      <c r="AC308" s="179"/>
      <c r="AD308" s="176"/>
      <c r="AE308" s="178"/>
      <c r="AF308" s="177"/>
      <c r="AG308" s="179"/>
      <c r="AH308" s="176"/>
      <c r="AI308" s="178"/>
      <c r="AJ308" s="177"/>
      <c r="AK308" s="179"/>
      <c r="AL308" s="176"/>
      <c r="AM308" s="178"/>
      <c r="AN308" s="177"/>
      <c r="AO308" s="179"/>
      <c r="AP308" s="176"/>
      <c r="AQ308" s="178"/>
      <c r="AR308" s="177"/>
      <c r="AS308" s="179"/>
      <c r="AT308" s="176"/>
      <c r="AU308" s="178"/>
      <c r="AV308" s="177"/>
      <c r="AW308" s="179"/>
      <c r="AX308" s="176"/>
      <c r="AY308" s="178"/>
      <c r="AZ308" s="177"/>
      <c r="BA308" s="179"/>
      <c r="BB308" s="176"/>
      <c r="BC308" s="178"/>
      <c r="BD308" s="177"/>
      <c r="BE308" s="179"/>
      <c r="BF308" s="265">
        <f t="shared" si="77"/>
        <v>72</v>
      </c>
      <c r="BG308" s="353" t="str">
        <f t="shared" si="72"/>
        <v>M10</v>
      </c>
      <c r="BH308" s="176" t="s">
        <v>82</v>
      </c>
      <c r="BI308" s="178" t="s">
        <v>891</v>
      </c>
      <c r="BJ308" s="177" t="s">
        <v>570</v>
      </c>
      <c r="BK308" s="179">
        <v>947</v>
      </c>
      <c r="BL308" s="176"/>
      <c r="BM308" s="178"/>
      <c r="BN308" s="177"/>
      <c r="BO308" s="179"/>
      <c r="BP308" s="176"/>
      <c r="BQ308" s="178"/>
      <c r="BR308" s="177"/>
      <c r="BS308" s="179"/>
      <c r="BT308" s="176"/>
      <c r="BU308" s="178"/>
      <c r="BV308" s="177"/>
      <c r="BW308" s="179"/>
      <c r="BX308" s="176"/>
      <c r="BY308" s="178"/>
      <c r="BZ308" s="177"/>
      <c r="CA308" s="179"/>
      <c r="CB308" s="176"/>
      <c r="CC308" s="178"/>
      <c r="CD308" s="177"/>
      <c r="CE308" s="179"/>
      <c r="CF308" s="176"/>
      <c r="CG308" s="178"/>
      <c r="CH308" s="177"/>
      <c r="CI308" s="179"/>
      <c r="CJ308" s="176"/>
      <c r="CK308" s="178"/>
      <c r="CL308" s="177"/>
      <c r="CM308" s="179"/>
      <c r="CN308" s="176"/>
      <c r="CO308" s="178"/>
      <c r="CP308" s="177"/>
      <c r="CQ308" s="179"/>
      <c r="CR308" s="176"/>
      <c r="CS308" s="178"/>
      <c r="CT308" s="177"/>
      <c r="CU308" s="179"/>
      <c r="CV308" s="176"/>
      <c r="CW308" s="178"/>
      <c r="CX308" s="177"/>
      <c r="CY308" s="179"/>
      <c r="CZ308" s="176"/>
      <c r="DA308" s="178"/>
      <c r="DB308" s="177"/>
      <c r="DC308" s="179"/>
      <c r="DD308" s="176"/>
      <c r="DE308" s="178"/>
      <c r="DF308" s="177"/>
      <c r="DG308" s="179"/>
      <c r="DH308" s="176"/>
      <c r="DI308" s="178"/>
      <c r="DJ308" s="177"/>
      <c r="DK308" s="179"/>
      <c r="DL308" s="176"/>
      <c r="DM308" s="178"/>
      <c r="DN308" s="177"/>
      <c r="DO308" s="179"/>
      <c r="DP308" s="176" t="s">
        <v>82</v>
      </c>
      <c r="DQ308" s="178" t="s">
        <v>1154</v>
      </c>
      <c r="DR308" s="177" t="s">
        <v>447</v>
      </c>
      <c r="DS308" s="179">
        <v>1006</v>
      </c>
      <c r="DT308" s="176"/>
      <c r="DU308" s="178"/>
      <c r="DV308" s="177"/>
      <c r="DW308" s="179"/>
      <c r="DX308" s="176"/>
      <c r="DY308" s="178"/>
      <c r="DZ308" s="177"/>
      <c r="EA308" s="179"/>
      <c r="EB308" s="176"/>
      <c r="EC308" s="178"/>
      <c r="ED308" s="177"/>
      <c r="EE308" s="179"/>
      <c r="EF308" s="176"/>
      <c r="EG308" s="178"/>
      <c r="EH308" s="177"/>
      <c r="EI308" s="179"/>
      <c r="EJ308" s="176"/>
      <c r="EK308" s="178"/>
      <c r="EL308" s="177"/>
      <c r="EM308" s="179"/>
      <c r="EN308" s="176"/>
      <c r="EO308" s="178"/>
      <c r="EP308" s="177"/>
      <c r="EQ308" s="179"/>
      <c r="ER308" s="176"/>
      <c r="ES308" s="178"/>
      <c r="ET308" s="177"/>
      <c r="EU308" s="179"/>
      <c r="EV308" s="176"/>
      <c r="EW308" s="178"/>
      <c r="EX308" s="177"/>
      <c r="EY308" s="179"/>
      <c r="EZ308" s="176"/>
      <c r="FA308" s="178"/>
      <c r="FB308" s="177"/>
      <c r="FC308" s="179"/>
      <c r="FD308" s="176"/>
      <c r="FE308" s="178"/>
      <c r="FF308" s="177"/>
      <c r="FG308" s="179"/>
      <c r="FH308" s="176"/>
      <c r="FI308" s="178"/>
      <c r="FJ308" s="177"/>
      <c r="FK308" s="179"/>
      <c r="FL308" s="176"/>
      <c r="FM308" s="178"/>
      <c r="FN308" s="177"/>
      <c r="FO308" s="179"/>
      <c r="FP308" s="176"/>
      <c r="FQ308" s="178"/>
      <c r="FR308" s="177"/>
      <c r="FS308" s="179"/>
      <c r="FT308" s="176"/>
      <c r="FU308" s="178"/>
      <c r="FV308" s="177"/>
      <c r="FW308" s="179"/>
      <c r="FX308" s="176"/>
      <c r="FY308" s="178"/>
      <c r="FZ308" s="177"/>
      <c r="GA308" s="179"/>
      <c r="GB308" s="176"/>
      <c r="GC308" s="178"/>
      <c r="GD308" s="177"/>
      <c r="GE308" s="179"/>
      <c r="GF308" s="176"/>
      <c r="GG308" s="178"/>
      <c r="GH308" s="177"/>
      <c r="GI308" s="179"/>
      <c r="GJ308" s="176"/>
      <c r="GK308" s="178"/>
      <c r="GL308" s="177"/>
      <c r="GM308" s="179"/>
      <c r="GN308" s="176"/>
      <c r="GO308" s="178"/>
      <c r="GP308" s="177"/>
      <c r="GQ308" s="179"/>
      <c r="GR308" s="176"/>
      <c r="GS308" s="178"/>
      <c r="GT308" s="177"/>
      <c r="GU308" s="179"/>
      <c r="GV308" s="176"/>
      <c r="GW308" s="178"/>
      <c r="GX308" s="177"/>
      <c r="GY308" s="179"/>
      <c r="GZ308" s="176"/>
      <c r="HA308" s="178"/>
      <c r="HB308" s="177"/>
      <c r="HC308" s="179"/>
      <c r="HD308" s="176"/>
      <c r="HE308" s="178"/>
      <c r="HF308" s="177"/>
      <c r="HG308" s="179"/>
      <c r="HH308" s="176"/>
      <c r="HI308" s="178"/>
      <c r="HJ308" s="177"/>
      <c r="HK308" s="179"/>
      <c r="HL308" s="176"/>
      <c r="HM308" s="178"/>
      <c r="HN308" s="177"/>
      <c r="HO308" s="179"/>
      <c r="HP308" s="176"/>
      <c r="HQ308" s="178"/>
      <c r="HR308" s="177"/>
      <c r="HS308" s="179"/>
      <c r="HT308" s="176"/>
      <c r="HU308" s="178"/>
      <c r="HV308" s="177"/>
      <c r="HW308" s="179"/>
      <c r="HX308" s="176"/>
      <c r="HY308" s="178"/>
      <c r="HZ308" s="177"/>
      <c r="IA308" s="179"/>
      <c r="IB308" s="176"/>
      <c r="IC308" s="178"/>
      <c r="ID308" s="177"/>
      <c r="IE308" s="179"/>
      <c r="IG308" s="710"/>
      <c r="IH308" s="707"/>
      <c r="II308" s="709"/>
      <c r="IK308" s="574">
        <f t="shared" si="73"/>
        <v>1006</v>
      </c>
      <c r="IL308" s="229">
        <f t="shared" si="74"/>
        <v>118</v>
      </c>
      <c r="IM308" s="543" t="str">
        <f t="shared" si="75"/>
        <v>41"64</v>
      </c>
      <c r="IN308" s="543" t="str">
        <f t="shared" si="76"/>
        <v>50m DOS</v>
      </c>
    </row>
    <row r="309" spans="1:248" s="229" customFormat="1" ht="15.75" thickBot="1">
      <c r="A309" s="149" t="s">
        <v>481</v>
      </c>
      <c r="B309" s="218" t="s">
        <v>168</v>
      </c>
      <c r="C309" s="152">
        <v>1991</v>
      </c>
      <c r="D309" s="236">
        <f t="shared" si="69"/>
        <v>26</v>
      </c>
      <c r="E309" s="352" t="str">
        <f t="shared" si="70"/>
        <v>M01</v>
      </c>
      <c r="F309" s="237"/>
      <c r="G309" s="238"/>
      <c r="H309" s="236"/>
      <c r="I309" s="239"/>
      <c r="J309" s="237"/>
      <c r="K309" s="238"/>
      <c r="L309" s="236"/>
      <c r="M309" s="239"/>
      <c r="N309" s="237" t="s">
        <v>568</v>
      </c>
      <c r="O309" s="238" t="s">
        <v>569</v>
      </c>
      <c r="P309" s="236" t="s">
        <v>570</v>
      </c>
      <c r="Q309" s="239">
        <v>1132</v>
      </c>
      <c r="R309" s="237"/>
      <c r="S309" s="238"/>
      <c r="T309" s="236"/>
      <c r="U309" s="239"/>
      <c r="V309" s="237" t="s">
        <v>372</v>
      </c>
      <c r="W309" s="238" t="s">
        <v>691</v>
      </c>
      <c r="X309" s="236" t="s">
        <v>447</v>
      </c>
      <c r="Y309" s="239">
        <v>1143</v>
      </c>
      <c r="Z309" s="237"/>
      <c r="AA309" s="238"/>
      <c r="AB309" s="236"/>
      <c r="AC309" s="239"/>
      <c r="AD309" s="237"/>
      <c r="AE309" s="238"/>
      <c r="AF309" s="236"/>
      <c r="AG309" s="239"/>
      <c r="AH309" s="237"/>
      <c r="AI309" s="238"/>
      <c r="AJ309" s="236"/>
      <c r="AK309" s="239"/>
      <c r="AL309" s="237"/>
      <c r="AM309" s="238"/>
      <c r="AN309" s="236"/>
      <c r="AO309" s="239"/>
      <c r="AP309" s="237"/>
      <c r="AQ309" s="238"/>
      <c r="AR309" s="236"/>
      <c r="AS309" s="239"/>
      <c r="AT309" s="237"/>
      <c r="AU309" s="238"/>
      <c r="AV309" s="236"/>
      <c r="AW309" s="239"/>
      <c r="AX309" s="237"/>
      <c r="AY309" s="238"/>
      <c r="AZ309" s="236"/>
      <c r="BA309" s="239"/>
      <c r="BB309" s="237"/>
      <c r="BC309" s="238"/>
      <c r="BD309" s="236"/>
      <c r="BE309" s="239"/>
      <c r="BF309" s="240">
        <f t="shared" si="77"/>
        <v>27</v>
      </c>
      <c r="BG309" s="352" t="str">
        <f t="shared" si="72"/>
        <v>M01</v>
      </c>
      <c r="BH309" s="237"/>
      <c r="BI309" s="238"/>
      <c r="BJ309" s="236"/>
      <c r="BK309" s="239"/>
      <c r="BL309" s="237"/>
      <c r="BM309" s="238"/>
      <c r="BN309" s="236"/>
      <c r="BO309" s="239"/>
      <c r="BP309" s="237"/>
      <c r="BQ309" s="238"/>
      <c r="BR309" s="236"/>
      <c r="BS309" s="239"/>
      <c r="BT309" s="237"/>
      <c r="BU309" s="238"/>
      <c r="BV309" s="236"/>
      <c r="BW309" s="239"/>
      <c r="BX309" s="237" t="s">
        <v>372</v>
      </c>
      <c r="BY309" s="238" t="s">
        <v>942</v>
      </c>
      <c r="BZ309" s="236" t="s">
        <v>350</v>
      </c>
      <c r="CA309" s="239">
        <v>1109</v>
      </c>
      <c r="CB309" s="237"/>
      <c r="CC309" s="238"/>
      <c r="CD309" s="236"/>
      <c r="CE309" s="239"/>
      <c r="CF309" s="237"/>
      <c r="CG309" s="238"/>
      <c r="CH309" s="236"/>
      <c r="CI309" s="239"/>
      <c r="CJ309" s="237"/>
      <c r="CK309" s="238"/>
      <c r="CL309" s="236"/>
      <c r="CM309" s="239"/>
      <c r="CN309" s="237"/>
      <c r="CO309" s="238"/>
      <c r="CP309" s="236"/>
      <c r="CQ309" s="239"/>
      <c r="CR309" s="237"/>
      <c r="CS309" s="238"/>
      <c r="CT309" s="236"/>
      <c r="CU309" s="239"/>
      <c r="CV309" s="237"/>
      <c r="CW309" s="238"/>
      <c r="CX309" s="236"/>
      <c r="CY309" s="239"/>
      <c r="CZ309" s="237"/>
      <c r="DA309" s="238"/>
      <c r="DB309" s="236"/>
      <c r="DC309" s="239"/>
      <c r="DD309" s="237"/>
      <c r="DE309" s="238"/>
      <c r="DF309" s="236"/>
      <c r="DG309" s="239"/>
      <c r="DH309" s="237"/>
      <c r="DI309" s="238"/>
      <c r="DJ309" s="236"/>
      <c r="DK309" s="239"/>
      <c r="DL309" s="237"/>
      <c r="DM309" s="238"/>
      <c r="DN309" s="236"/>
      <c r="DO309" s="239"/>
      <c r="DP309" s="237" t="s">
        <v>369</v>
      </c>
      <c r="DQ309" s="238" t="s">
        <v>1155</v>
      </c>
      <c r="DR309" s="236" t="s">
        <v>447</v>
      </c>
      <c r="DS309" s="239">
        <v>1160</v>
      </c>
      <c r="DT309" s="237"/>
      <c r="DU309" s="238"/>
      <c r="DV309" s="236"/>
      <c r="DW309" s="239"/>
      <c r="DX309" s="237"/>
      <c r="DY309" s="238"/>
      <c r="DZ309" s="236"/>
      <c r="EA309" s="239"/>
      <c r="EB309" s="237"/>
      <c r="EC309" s="238"/>
      <c r="ED309" s="236"/>
      <c r="EE309" s="239"/>
      <c r="EF309" s="237"/>
      <c r="EG309" s="238"/>
      <c r="EH309" s="236"/>
      <c r="EI309" s="239"/>
      <c r="EJ309" s="237"/>
      <c r="EK309" s="238"/>
      <c r="EL309" s="236"/>
      <c r="EM309" s="239"/>
      <c r="EN309" s="237"/>
      <c r="EO309" s="238"/>
      <c r="EP309" s="236"/>
      <c r="EQ309" s="239"/>
      <c r="ER309" s="237"/>
      <c r="ES309" s="238"/>
      <c r="ET309" s="236"/>
      <c r="EU309" s="239"/>
      <c r="EV309" s="237"/>
      <c r="EW309" s="238"/>
      <c r="EX309" s="236"/>
      <c r="EY309" s="239"/>
      <c r="EZ309" s="237"/>
      <c r="FA309" s="238"/>
      <c r="FB309" s="236"/>
      <c r="FC309" s="239"/>
      <c r="FD309" s="237"/>
      <c r="FE309" s="238"/>
      <c r="FF309" s="236"/>
      <c r="FG309" s="239"/>
      <c r="FH309" s="237"/>
      <c r="FI309" s="238"/>
      <c r="FJ309" s="236"/>
      <c r="FK309" s="239"/>
      <c r="FL309" s="237"/>
      <c r="FM309" s="238"/>
      <c r="FN309" s="236"/>
      <c r="FO309" s="239"/>
      <c r="FP309" s="237"/>
      <c r="FQ309" s="238"/>
      <c r="FR309" s="236"/>
      <c r="FS309" s="239"/>
      <c r="FT309" s="237"/>
      <c r="FU309" s="238"/>
      <c r="FV309" s="236"/>
      <c r="FW309" s="239"/>
      <c r="FX309" s="237"/>
      <c r="FY309" s="238"/>
      <c r="FZ309" s="236"/>
      <c r="GA309" s="239"/>
      <c r="GB309" s="237"/>
      <c r="GC309" s="238"/>
      <c r="GD309" s="236"/>
      <c r="GE309" s="239"/>
      <c r="GF309" s="237"/>
      <c r="GG309" s="238"/>
      <c r="GH309" s="236"/>
      <c r="GI309" s="239"/>
      <c r="GJ309" s="237"/>
      <c r="GK309" s="238"/>
      <c r="GL309" s="236"/>
      <c r="GM309" s="239"/>
      <c r="GN309" s="237"/>
      <c r="GO309" s="238"/>
      <c r="GP309" s="236"/>
      <c r="GQ309" s="239"/>
      <c r="GR309" s="237"/>
      <c r="GS309" s="238"/>
      <c r="GT309" s="236"/>
      <c r="GU309" s="239"/>
      <c r="GV309" s="237"/>
      <c r="GW309" s="238"/>
      <c r="GX309" s="236"/>
      <c r="GY309" s="239"/>
      <c r="GZ309" s="237"/>
      <c r="HA309" s="238"/>
      <c r="HB309" s="236"/>
      <c r="HC309" s="239"/>
      <c r="HD309" s="237"/>
      <c r="HE309" s="238"/>
      <c r="HF309" s="236"/>
      <c r="HG309" s="239"/>
      <c r="HH309" s="237"/>
      <c r="HI309" s="238"/>
      <c r="HJ309" s="236"/>
      <c r="HK309" s="239"/>
      <c r="HL309" s="237"/>
      <c r="HM309" s="238"/>
      <c r="HN309" s="236"/>
      <c r="HO309" s="239"/>
      <c r="HP309" s="237"/>
      <c r="HQ309" s="238"/>
      <c r="HR309" s="236"/>
      <c r="HS309" s="239"/>
      <c r="HT309" s="237"/>
      <c r="HU309" s="238"/>
      <c r="HV309" s="236"/>
      <c r="HW309" s="239"/>
      <c r="HX309" s="237"/>
      <c r="HY309" s="238"/>
      <c r="HZ309" s="236"/>
      <c r="IA309" s="239"/>
      <c r="IB309" s="237"/>
      <c r="IC309" s="238"/>
      <c r="ID309" s="236"/>
      <c r="IE309" s="239"/>
      <c r="IG309" s="708" t="str">
        <f>IF(ISERROR(VLOOKUP(MAX(IK309:IK312),IK309:IN312,4,FALSE)),"",VLOOKUP(MAX(IK309:IK312),IK309:IN312,4,FALSE))</f>
        <v>100m PAP</v>
      </c>
      <c r="IH309" s="705" t="str">
        <f>IF(ISERROR(VLOOKUP(MAX(IK309:IK312),IK309:IN312,3,FALSE)),"",VLOOKUP(MAX(IK309:IK312),IK309:IN312,3,FALSE))</f>
        <v>57"78</v>
      </c>
      <c r="II309" s="706">
        <f>IF(MAX(IK309:IK312)=0,"",MAX(IK309:IK312))</f>
        <v>1161</v>
      </c>
      <c r="IK309" s="574">
        <f t="shared" ref="IK309:IK348" si="78">IF(MAX(I309,M309,Q309,U309,Y309,AC309,AG309,AK309,AO309,AS309,AW309,BA309,BE309,BK309,BO309,BS309,BW309,CA309,CE309,CI309,CM309,CQ309,CU309,CY309,DC309,DG309,DK309,DO309,DS309,DW309,EA309,EE309,EI309,EM309,EQ309,EU309,EY309,FC309,FG309,FK309,FO309,FS309,FW309,GA309,GE309,GI309,GM309,GQ309,GU309,GY309,HC309,HG309,HK309,HO309,HS309,HW309,IA309,IE309)=0,"",MAX(I309,M309,Q309,U309,Y309,AC309,AG309,AK309,AO309,AS309,AW309,BA309,BE309,BK309,BO309,BS309,BW309,CA309,CE309,CI309,CM309,CQ309,CU309,CY309,DC309,DG309,DK309,DO309,DS309,DW309,EA309,EE309,EI309,EM309,EQ309,EU309,EY309,FC309,FG309,FK309,FO309,FS309,FW309,GA309,GE309,GI309,GM309,GQ309,GU309,GY309,HC309,HG309,HK309,HO309,HS309,HW309,IA309,IE309))</f>
        <v>1160</v>
      </c>
      <c r="IL309" s="229">
        <f t="shared" si="74"/>
        <v>118</v>
      </c>
      <c r="IM309" s="365" t="str">
        <f t="shared" si="75"/>
        <v>25"89</v>
      </c>
      <c r="IN309" s="365" t="str">
        <f t="shared" si="76"/>
        <v>50m PAP</v>
      </c>
    </row>
    <row r="310" spans="1:248" s="229" customFormat="1" ht="15.75" thickBot="1">
      <c r="A310" s="145" t="s">
        <v>481</v>
      </c>
      <c r="B310" s="266" t="s">
        <v>168</v>
      </c>
      <c r="C310" s="133">
        <v>1991</v>
      </c>
      <c r="D310" s="134">
        <f t="shared" si="69"/>
        <v>26</v>
      </c>
      <c r="E310" s="354" t="str">
        <f t="shared" si="70"/>
        <v>M01</v>
      </c>
      <c r="F310" s="225"/>
      <c r="G310" s="226"/>
      <c r="H310" s="571"/>
      <c r="I310" s="227"/>
      <c r="J310" s="225"/>
      <c r="K310" s="226"/>
      <c r="L310" s="571"/>
      <c r="M310" s="227"/>
      <c r="N310" s="225" t="s">
        <v>372</v>
      </c>
      <c r="O310" s="226" t="s">
        <v>571</v>
      </c>
      <c r="P310" s="571" t="s">
        <v>570</v>
      </c>
      <c r="Q310" s="227">
        <v>1101</v>
      </c>
      <c r="R310" s="225"/>
      <c r="S310" s="226"/>
      <c r="T310" s="571"/>
      <c r="U310" s="227"/>
      <c r="V310" s="225" t="s">
        <v>669</v>
      </c>
      <c r="W310" s="226" t="s">
        <v>692</v>
      </c>
      <c r="X310" s="571" t="s">
        <v>667</v>
      </c>
      <c r="Y310" s="227">
        <v>1091</v>
      </c>
      <c r="Z310" s="225"/>
      <c r="AA310" s="226"/>
      <c r="AB310" s="571"/>
      <c r="AC310" s="227"/>
      <c r="AD310" s="225"/>
      <c r="AE310" s="226"/>
      <c r="AF310" s="571"/>
      <c r="AG310" s="227"/>
      <c r="AH310" s="225"/>
      <c r="AI310" s="226"/>
      <c r="AJ310" s="571"/>
      <c r="AK310" s="227"/>
      <c r="AL310" s="225"/>
      <c r="AM310" s="226"/>
      <c r="AN310" s="571"/>
      <c r="AO310" s="227"/>
      <c r="AP310" s="225"/>
      <c r="AQ310" s="226"/>
      <c r="AR310" s="571"/>
      <c r="AS310" s="227"/>
      <c r="AT310" s="225"/>
      <c r="AU310" s="226"/>
      <c r="AV310" s="571"/>
      <c r="AW310" s="227"/>
      <c r="AX310" s="225"/>
      <c r="AY310" s="226"/>
      <c r="AZ310" s="571"/>
      <c r="BA310" s="227"/>
      <c r="BB310" s="225"/>
      <c r="BC310" s="226"/>
      <c r="BD310" s="571"/>
      <c r="BE310" s="227"/>
      <c r="BF310" s="266">
        <f t="shared" si="77"/>
        <v>27</v>
      </c>
      <c r="BG310" s="354" t="str">
        <f t="shared" si="72"/>
        <v>M01</v>
      </c>
      <c r="BH310" s="225"/>
      <c r="BI310" s="226"/>
      <c r="BJ310" s="571"/>
      <c r="BK310" s="227"/>
      <c r="BL310" s="225"/>
      <c r="BM310" s="226"/>
      <c r="BN310" s="571"/>
      <c r="BO310" s="227"/>
      <c r="BP310" s="225"/>
      <c r="BQ310" s="226"/>
      <c r="BR310" s="571"/>
      <c r="BS310" s="227"/>
      <c r="BT310" s="225"/>
      <c r="BU310" s="226"/>
      <c r="BV310" s="571"/>
      <c r="BW310" s="227"/>
      <c r="BX310" s="225" t="s">
        <v>670</v>
      </c>
      <c r="BY310" s="226" t="s">
        <v>943</v>
      </c>
      <c r="BZ310" s="571" t="s">
        <v>944</v>
      </c>
      <c r="CA310" s="227">
        <v>1044</v>
      </c>
      <c r="CB310" s="225"/>
      <c r="CC310" s="226"/>
      <c r="CD310" s="571"/>
      <c r="CE310" s="227"/>
      <c r="CF310" s="225"/>
      <c r="CG310" s="226"/>
      <c r="CH310" s="571"/>
      <c r="CI310" s="227"/>
      <c r="CJ310" s="225"/>
      <c r="CK310" s="226"/>
      <c r="CL310" s="571"/>
      <c r="CM310" s="227"/>
      <c r="CN310" s="225"/>
      <c r="CO310" s="226"/>
      <c r="CP310" s="571"/>
      <c r="CQ310" s="227"/>
      <c r="CR310" s="225"/>
      <c r="CS310" s="226"/>
      <c r="CT310" s="571"/>
      <c r="CU310" s="227"/>
      <c r="CV310" s="225"/>
      <c r="CW310" s="226"/>
      <c r="CX310" s="571"/>
      <c r="CY310" s="227"/>
      <c r="CZ310" s="225"/>
      <c r="DA310" s="226"/>
      <c r="DB310" s="571"/>
      <c r="DC310" s="227"/>
      <c r="DD310" s="225"/>
      <c r="DE310" s="226"/>
      <c r="DF310" s="571"/>
      <c r="DG310" s="227"/>
      <c r="DH310" s="225"/>
      <c r="DI310" s="226"/>
      <c r="DJ310" s="571"/>
      <c r="DK310" s="227"/>
      <c r="DL310" s="225"/>
      <c r="DM310" s="226"/>
      <c r="DN310" s="571"/>
      <c r="DO310" s="227"/>
      <c r="DP310" s="225" t="s">
        <v>372</v>
      </c>
      <c r="DQ310" s="226" t="s">
        <v>1156</v>
      </c>
      <c r="DR310" s="571" t="s">
        <v>447</v>
      </c>
      <c r="DS310" s="227">
        <v>1161</v>
      </c>
      <c r="DT310" s="225"/>
      <c r="DU310" s="226"/>
      <c r="DV310" s="571"/>
      <c r="DW310" s="227"/>
      <c r="DX310" s="225"/>
      <c r="DY310" s="226"/>
      <c r="DZ310" s="571"/>
      <c r="EA310" s="227"/>
      <c r="EB310" s="225"/>
      <c r="EC310" s="226"/>
      <c r="ED310" s="571"/>
      <c r="EE310" s="227"/>
      <c r="EF310" s="225"/>
      <c r="EG310" s="226"/>
      <c r="EH310" s="571"/>
      <c r="EI310" s="227"/>
      <c r="EJ310" s="225"/>
      <c r="EK310" s="226"/>
      <c r="EL310" s="571"/>
      <c r="EM310" s="227"/>
      <c r="EN310" s="225"/>
      <c r="EO310" s="226"/>
      <c r="EP310" s="571"/>
      <c r="EQ310" s="227"/>
      <c r="ER310" s="225"/>
      <c r="ES310" s="226"/>
      <c r="ET310" s="571"/>
      <c r="EU310" s="227"/>
      <c r="EV310" s="225"/>
      <c r="EW310" s="226"/>
      <c r="EX310" s="571"/>
      <c r="EY310" s="227"/>
      <c r="EZ310" s="225"/>
      <c r="FA310" s="226"/>
      <c r="FB310" s="571"/>
      <c r="FC310" s="227"/>
      <c r="FD310" s="225"/>
      <c r="FE310" s="226"/>
      <c r="FF310" s="571"/>
      <c r="FG310" s="227"/>
      <c r="FH310" s="225"/>
      <c r="FI310" s="226"/>
      <c r="FJ310" s="571"/>
      <c r="FK310" s="227"/>
      <c r="FL310" s="225"/>
      <c r="FM310" s="226"/>
      <c r="FN310" s="571"/>
      <c r="FO310" s="227"/>
      <c r="FP310" s="225"/>
      <c r="FQ310" s="226"/>
      <c r="FR310" s="571"/>
      <c r="FS310" s="227"/>
      <c r="FT310" s="225"/>
      <c r="FU310" s="226"/>
      <c r="FV310" s="571"/>
      <c r="FW310" s="227"/>
      <c r="FX310" s="225"/>
      <c r="FY310" s="226"/>
      <c r="FZ310" s="571"/>
      <c r="GA310" s="227"/>
      <c r="GB310" s="225"/>
      <c r="GC310" s="226"/>
      <c r="GD310" s="571"/>
      <c r="GE310" s="227"/>
      <c r="GF310" s="225"/>
      <c r="GG310" s="226"/>
      <c r="GH310" s="571"/>
      <c r="GI310" s="227"/>
      <c r="GJ310" s="225"/>
      <c r="GK310" s="226"/>
      <c r="GL310" s="571"/>
      <c r="GM310" s="227"/>
      <c r="GN310" s="225"/>
      <c r="GO310" s="226"/>
      <c r="GP310" s="571"/>
      <c r="GQ310" s="227"/>
      <c r="GR310" s="225"/>
      <c r="GS310" s="226"/>
      <c r="GT310" s="571"/>
      <c r="GU310" s="227"/>
      <c r="GV310" s="225"/>
      <c r="GW310" s="226"/>
      <c r="GX310" s="571"/>
      <c r="GY310" s="227"/>
      <c r="GZ310" s="225"/>
      <c r="HA310" s="226"/>
      <c r="HB310" s="571"/>
      <c r="HC310" s="227"/>
      <c r="HD310" s="225"/>
      <c r="HE310" s="226"/>
      <c r="HF310" s="571"/>
      <c r="HG310" s="227"/>
      <c r="HH310" s="225"/>
      <c r="HI310" s="226"/>
      <c r="HJ310" s="571"/>
      <c r="HK310" s="227"/>
      <c r="HL310" s="225"/>
      <c r="HM310" s="226"/>
      <c r="HN310" s="571"/>
      <c r="HO310" s="227"/>
      <c r="HP310" s="225"/>
      <c r="HQ310" s="226"/>
      <c r="HR310" s="571"/>
      <c r="HS310" s="227"/>
      <c r="HT310" s="225"/>
      <c r="HU310" s="226"/>
      <c r="HV310" s="419"/>
      <c r="HW310" s="227"/>
      <c r="HX310" s="225"/>
      <c r="HY310" s="226"/>
      <c r="HZ310" s="419"/>
      <c r="IA310" s="227"/>
      <c r="IB310" s="225"/>
      <c r="IC310" s="226"/>
      <c r="ID310" s="419"/>
      <c r="IE310" s="227"/>
      <c r="IG310" s="708"/>
      <c r="IH310" s="705"/>
      <c r="II310" s="706"/>
      <c r="IK310" s="574">
        <f t="shared" si="78"/>
        <v>1161</v>
      </c>
      <c r="IL310" s="229">
        <f t="shared" si="74"/>
        <v>118</v>
      </c>
      <c r="IM310" s="365" t="str">
        <f t="shared" si="75"/>
        <v>57"78</v>
      </c>
      <c r="IN310" s="365" t="str">
        <f t="shared" si="76"/>
        <v>100m PAP</v>
      </c>
    </row>
    <row r="311" spans="1:248" s="229" customFormat="1" ht="15.75" thickBot="1">
      <c r="A311" s="145" t="s">
        <v>481</v>
      </c>
      <c r="B311" s="266" t="s">
        <v>168</v>
      </c>
      <c r="C311" s="133">
        <v>1991</v>
      </c>
      <c r="D311" s="134">
        <f t="shared" si="69"/>
        <v>26</v>
      </c>
      <c r="E311" s="354" t="str">
        <f t="shared" si="70"/>
        <v>M01</v>
      </c>
      <c r="F311" s="225"/>
      <c r="G311" s="226"/>
      <c r="H311" s="571"/>
      <c r="I311" s="227"/>
      <c r="J311" s="225"/>
      <c r="K311" s="226"/>
      <c r="L311" s="571"/>
      <c r="M311" s="227"/>
      <c r="N311" s="225"/>
      <c r="O311" s="226"/>
      <c r="P311" s="571"/>
      <c r="Q311" s="227"/>
      <c r="R311" s="225"/>
      <c r="S311" s="226"/>
      <c r="T311" s="571"/>
      <c r="U311" s="227"/>
      <c r="V311" s="225"/>
      <c r="W311" s="226"/>
      <c r="X311" s="571"/>
      <c r="Y311" s="227"/>
      <c r="Z311" s="225"/>
      <c r="AA311" s="226"/>
      <c r="AB311" s="571"/>
      <c r="AC311" s="227"/>
      <c r="AD311" s="225"/>
      <c r="AE311" s="226"/>
      <c r="AF311" s="571"/>
      <c r="AG311" s="227"/>
      <c r="AH311" s="225"/>
      <c r="AI311" s="226"/>
      <c r="AJ311" s="571"/>
      <c r="AK311" s="227"/>
      <c r="AL311" s="225"/>
      <c r="AM311" s="226"/>
      <c r="AN311" s="571"/>
      <c r="AO311" s="227"/>
      <c r="AP311" s="225"/>
      <c r="AQ311" s="226"/>
      <c r="AR311" s="571"/>
      <c r="AS311" s="227"/>
      <c r="AT311" s="225"/>
      <c r="AU311" s="226"/>
      <c r="AV311" s="571"/>
      <c r="AW311" s="227"/>
      <c r="AX311" s="225"/>
      <c r="AY311" s="226"/>
      <c r="AZ311" s="571"/>
      <c r="BA311" s="227"/>
      <c r="BB311" s="225"/>
      <c r="BC311" s="226"/>
      <c r="BD311" s="571"/>
      <c r="BE311" s="227"/>
      <c r="BF311" s="266">
        <f t="shared" si="77"/>
        <v>27</v>
      </c>
      <c r="BG311" s="354" t="str">
        <f t="shared" si="72"/>
        <v>M01</v>
      </c>
      <c r="BH311" s="225"/>
      <c r="BI311" s="226"/>
      <c r="BJ311" s="571"/>
      <c r="BK311" s="227"/>
      <c r="BL311" s="225"/>
      <c r="BM311" s="226"/>
      <c r="BN311" s="571"/>
      <c r="BO311" s="227"/>
      <c r="BP311" s="225"/>
      <c r="BQ311" s="226"/>
      <c r="BR311" s="571"/>
      <c r="BS311" s="227"/>
      <c r="BT311" s="225"/>
      <c r="BU311" s="226"/>
      <c r="BV311" s="571"/>
      <c r="BW311" s="227"/>
      <c r="BX311" s="225"/>
      <c r="BY311" s="226"/>
      <c r="BZ311" s="571"/>
      <c r="CA311" s="227"/>
      <c r="CB311" s="225"/>
      <c r="CC311" s="226"/>
      <c r="CD311" s="571"/>
      <c r="CE311" s="227"/>
      <c r="CF311" s="225"/>
      <c r="CG311" s="226"/>
      <c r="CH311" s="571"/>
      <c r="CI311" s="227"/>
      <c r="CJ311" s="225"/>
      <c r="CK311" s="226"/>
      <c r="CL311" s="571"/>
      <c r="CM311" s="227"/>
      <c r="CN311" s="225"/>
      <c r="CO311" s="226"/>
      <c r="CP311" s="571"/>
      <c r="CQ311" s="227"/>
      <c r="CR311" s="225"/>
      <c r="CS311" s="226"/>
      <c r="CT311" s="571"/>
      <c r="CU311" s="227"/>
      <c r="CV311" s="225"/>
      <c r="CW311" s="226"/>
      <c r="CX311" s="571"/>
      <c r="CY311" s="227"/>
      <c r="CZ311" s="225"/>
      <c r="DA311" s="226"/>
      <c r="DB311" s="571"/>
      <c r="DC311" s="227"/>
      <c r="DD311" s="225"/>
      <c r="DE311" s="226"/>
      <c r="DF311" s="571"/>
      <c r="DG311" s="227"/>
      <c r="DH311" s="225"/>
      <c r="DI311" s="226"/>
      <c r="DJ311" s="571"/>
      <c r="DK311" s="227"/>
      <c r="DL311" s="225"/>
      <c r="DM311" s="226"/>
      <c r="DN311" s="571"/>
      <c r="DO311" s="227"/>
      <c r="DP311" s="225"/>
      <c r="DQ311" s="226"/>
      <c r="DR311" s="571"/>
      <c r="DS311" s="227"/>
      <c r="DT311" s="225"/>
      <c r="DU311" s="226"/>
      <c r="DV311" s="571"/>
      <c r="DW311" s="227"/>
      <c r="DX311" s="225"/>
      <c r="DY311" s="226"/>
      <c r="DZ311" s="571"/>
      <c r="EA311" s="227"/>
      <c r="EB311" s="225"/>
      <c r="EC311" s="226"/>
      <c r="ED311" s="571"/>
      <c r="EE311" s="227"/>
      <c r="EF311" s="225"/>
      <c r="EG311" s="226"/>
      <c r="EH311" s="571"/>
      <c r="EI311" s="227"/>
      <c r="EJ311" s="225"/>
      <c r="EK311" s="226"/>
      <c r="EL311" s="571"/>
      <c r="EM311" s="227"/>
      <c r="EN311" s="225"/>
      <c r="EO311" s="226"/>
      <c r="EP311" s="571"/>
      <c r="EQ311" s="227"/>
      <c r="ER311" s="225"/>
      <c r="ES311" s="226"/>
      <c r="ET311" s="571"/>
      <c r="EU311" s="227"/>
      <c r="EV311" s="225"/>
      <c r="EW311" s="226"/>
      <c r="EX311" s="571"/>
      <c r="EY311" s="227"/>
      <c r="EZ311" s="225"/>
      <c r="FA311" s="226"/>
      <c r="FB311" s="571"/>
      <c r="FC311" s="227"/>
      <c r="FD311" s="225"/>
      <c r="FE311" s="226"/>
      <c r="FF311" s="571"/>
      <c r="FG311" s="227"/>
      <c r="FH311" s="225"/>
      <c r="FI311" s="226"/>
      <c r="FJ311" s="571"/>
      <c r="FK311" s="227"/>
      <c r="FL311" s="225"/>
      <c r="FM311" s="226"/>
      <c r="FN311" s="571"/>
      <c r="FO311" s="227"/>
      <c r="FP311" s="225"/>
      <c r="FQ311" s="226"/>
      <c r="FR311" s="571"/>
      <c r="FS311" s="227"/>
      <c r="FT311" s="225"/>
      <c r="FU311" s="226"/>
      <c r="FV311" s="571"/>
      <c r="FW311" s="227"/>
      <c r="FX311" s="225"/>
      <c r="FY311" s="226"/>
      <c r="FZ311" s="571"/>
      <c r="GA311" s="227"/>
      <c r="GB311" s="225"/>
      <c r="GC311" s="226"/>
      <c r="GD311" s="571"/>
      <c r="GE311" s="227"/>
      <c r="GF311" s="225"/>
      <c r="GG311" s="226"/>
      <c r="GH311" s="571"/>
      <c r="GI311" s="227"/>
      <c r="GJ311" s="225"/>
      <c r="GK311" s="226"/>
      <c r="GL311" s="571"/>
      <c r="GM311" s="227"/>
      <c r="GN311" s="225"/>
      <c r="GO311" s="226"/>
      <c r="GP311" s="571"/>
      <c r="GQ311" s="227"/>
      <c r="GR311" s="225"/>
      <c r="GS311" s="226"/>
      <c r="GT311" s="571"/>
      <c r="GU311" s="227"/>
      <c r="GV311" s="225"/>
      <c r="GW311" s="226"/>
      <c r="GX311" s="571"/>
      <c r="GY311" s="227"/>
      <c r="GZ311" s="225"/>
      <c r="HA311" s="226"/>
      <c r="HB311" s="571"/>
      <c r="HC311" s="227"/>
      <c r="HD311" s="225"/>
      <c r="HE311" s="226"/>
      <c r="HF311" s="571"/>
      <c r="HG311" s="227"/>
      <c r="HH311" s="225"/>
      <c r="HI311" s="226"/>
      <c r="HJ311" s="571"/>
      <c r="HK311" s="227"/>
      <c r="HL311" s="225"/>
      <c r="HM311" s="226"/>
      <c r="HN311" s="571"/>
      <c r="HO311" s="227"/>
      <c r="HP311" s="225"/>
      <c r="HQ311" s="226"/>
      <c r="HR311" s="571"/>
      <c r="HS311" s="227"/>
      <c r="HT311" s="225"/>
      <c r="HU311" s="226"/>
      <c r="HV311" s="419"/>
      <c r="HW311" s="227"/>
      <c r="HX311" s="225"/>
      <c r="HY311" s="226"/>
      <c r="HZ311" s="419"/>
      <c r="IA311" s="227"/>
      <c r="IB311" s="225"/>
      <c r="IC311" s="226"/>
      <c r="ID311" s="419"/>
      <c r="IE311" s="227"/>
      <c r="IG311" s="708"/>
      <c r="IH311" s="705"/>
      <c r="II311" s="706"/>
      <c r="IK311" s="574" t="str">
        <f t="shared" si="78"/>
        <v/>
      </c>
      <c r="IL311" s="229" t="str">
        <f t="shared" si="74"/>
        <v/>
      </c>
      <c r="IM311" s="418" t="str">
        <f t="shared" si="75"/>
        <v/>
      </c>
      <c r="IN311" s="418" t="str">
        <f t="shared" si="76"/>
        <v/>
      </c>
    </row>
    <row r="312" spans="1:248" s="229" customFormat="1" ht="15.75" thickBot="1">
      <c r="A312" s="146" t="s">
        <v>481</v>
      </c>
      <c r="B312" s="265" t="s">
        <v>168</v>
      </c>
      <c r="C312" s="135">
        <v>1991</v>
      </c>
      <c r="D312" s="136">
        <f t="shared" si="69"/>
        <v>26</v>
      </c>
      <c r="E312" s="353" t="str">
        <f t="shared" si="70"/>
        <v>M01</v>
      </c>
      <c r="F312" s="230"/>
      <c r="G312" s="232"/>
      <c r="H312" s="231"/>
      <c r="I312" s="233"/>
      <c r="J312" s="230"/>
      <c r="K312" s="232"/>
      <c r="L312" s="231"/>
      <c r="M312" s="233"/>
      <c r="N312" s="230"/>
      <c r="O312" s="232"/>
      <c r="P312" s="231"/>
      <c r="Q312" s="233"/>
      <c r="R312" s="230"/>
      <c r="S312" s="232"/>
      <c r="T312" s="231"/>
      <c r="U312" s="233"/>
      <c r="V312" s="230"/>
      <c r="W312" s="232"/>
      <c r="X312" s="231"/>
      <c r="Y312" s="233"/>
      <c r="Z312" s="230"/>
      <c r="AA312" s="232"/>
      <c r="AB312" s="231"/>
      <c r="AC312" s="233"/>
      <c r="AD312" s="230"/>
      <c r="AE312" s="232"/>
      <c r="AF312" s="231"/>
      <c r="AG312" s="233"/>
      <c r="AH312" s="230"/>
      <c r="AI312" s="232"/>
      <c r="AJ312" s="231"/>
      <c r="AK312" s="233"/>
      <c r="AL312" s="230"/>
      <c r="AM312" s="232"/>
      <c r="AN312" s="231"/>
      <c r="AO312" s="233"/>
      <c r="AP312" s="230"/>
      <c r="AQ312" s="232"/>
      <c r="AR312" s="231"/>
      <c r="AS312" s="233"/>
      <c r="AT312" s="230"/>
      <c r="AU312" s="232"/>
      <c r="AV312" s="231"/>
      <c r="AW312" s="233"/>
      <c r="AX312" s="230"/>
      <c r="AY312" s="232"/>
      <c r="AZ312" s="231"/>
      <c r="BA312" s="233"/>
      <c r="BB312" s="230"/>
      <c r="BC312" s="232"/>
      <c r="BD312" s="231"/>
      <c r="BE312" s="233"/>
      <c r="BF312" s="265">
        <f t="shared" si="77"/>
        <v>27</v>
      </c>
      <c r="BG312" s="353" t="str">
        <f t="shared" si="72"/>
        <v>M01</v>
      </c>
      <c r="BH312" s="230"/>
      <c r="BI312" s="232"/>
      <c r="BJ312" s="231"/>
      <c r="BK312" s="233"/>
      <c r="BL312" s="230"/>
      <c r="BM312" s="232"/>
      <c r="BN312" s="231"/>
      <c r="BO312" s="233"/>
      <c r="BP312" s="230"/>
      <c r="BQ312" s="232"/>
      <c r="BR312" s="231"/>
      <c r="BS312" s="233"/>
      <c r="BT312" s="230"/>
      <c r="BU312" s="232"/>
      <c r="BV312" s="231"/>
      <c r="BW312" s="233"/>
      <c r="BX312" s="230"/>
      <c r="BY312" s="232"/>
      <c r="BZ312" s="231"/>
      <c r="CA312" s="233"/>
      <c r="CB312" s="230"/>
      <c r="CC312" s="232"/>
      <c r="CD312" s="231"/>
      <c r="CE312" s="233"/>
      <c r="CF312" s="230"/>
      <c r="CG312" s="232"/>
      <c r="CH312" s="231"/>
      <c r="CI312" s="233"/>
      <c r="CJ312" s="230"/>
      <c r="CK312" s="232"/>
      <c r="CL312" s="231"/>
      <c r="CM312" s="233"/>
      <c r="CN312" s="230"/>
      <c r="CO312" s="232"/>
      <c r="CP312" s="231"/>
      <c r="CQ312" s="233"/>
      <c r="CR312" s="230"/>
      <c r="CS312" s="232"/>
      <c r="CT312" s="231"/>
      <c r="CU312" s="233"/>
      <c r="CV312" s="230"/>
      <c r="CW312" s="232"/>
      <c r="CX312" s="231"/>
      <c r="CY312" s="233"/>
      <c r="CZ312" s="230"/>
      <c r="DA312" s="232"/>
      <c r="DB312" s="231"/>
      <c r="DC312" s="233"/>
      <c r="DD312" s="230"/>
      <c r="DE312" s="232"/>
      <c r="DF312" s="231"/>
      <c r="DG312" s="233"/>
      <c r="DH312" s="230"/>
      <c r="DI312" s="232"/>
      <c r="DJ312" s="231"/>
      <c r="DK312" s="233"/>
      <c r="DL312" s="230"/>
      <c r="DM312" s="232"/>
      <c r="DN312" s="231"/>
      <c r="DO312" s="233"/>
      <c r="DP312" s="230"/>
      <c r="DQ312" s="232"/>
      <c r="DR312" s="231"/>
      <c r="DS312" s="233"/>
      <c r="DT312" s="230"/>
      <c r="DU312" s="232"/>
      <c r="DV312" s="231"/>
      <c r="DW312" s="233"/>
      <c r="DX312" s="230"/>
      <c r="DY312" s="232"/>
      <c r="DZ312" s="231"/>
      <c r="EA312" s="233"/>
      <c r="EB312" s="230"/>
      <c r="EC312" s="232"/>
      <c r="ED312" s="231"/>
      <c r="EE312" s="233"/>
      <c r="EF312" s="230"/>
      <c r="EG312" s="232"/>
      <c r="EH312" s="231"/>
      <c r="EI312" s="233"/>
      <c r="EJ312" s="230"/>
      <c r="EK312" s="232"/>
      <c r="EL312" s="231"/>
      <c r="EM312" s="233"/>
      <c r="EN312" s="230"/>
      <c r="EO312" s="232"/>
      <c r="EP312" s="231"/>
      <c r="EQ312" s="233"/>
      <c r="ER312" s="230"/>
      <c r="ES312" s="232"/>
      <c r="ET312" s="231"/>
      <c r="EU312" s="233"/>
      <c r="EV312" s="230"/>
      <c r="EW312" s="232"/>
      <c r="EX312" s="231"/>
      <c r="EY312" s="233"/>
      <c r="EZ312" s="230"/>
      <c r="FA312" s="232"/>
      <c r="FB312" s="231"/>
      <c r="FC312" s="233"/>
      <c r="FD312" s="230"/>
      <c r="FE312" s="232"/>
      <c r="FF312" s="231"/>
      <c r="FG312" s="233"/>
      <c r="FH312" s="230"/>
      <c r="FI312" s="232"/>
      <c r="FJ312" s="231"/>
      <c r="FK312" s="233"/>
      <c r="FL312" s="230"/>
      <c r="FM312" s="232"/>
      <c r="FN312" s="231"/>
      <c r="FO312" s="233"/>
      <c r="FP312" s="230"/>
      <c r="FQ312" s="232"/>
      <c r="FR312" s="231"/>
      <c r="FS312" s="233"/>
      <c r="FT312" s="230"/>
      <c r="FU312" s="232"/>
      <c r="FV312" s="231"/>
      <c r="FW312" s="233"/>
      <c r="FX312" s="230"/>
      <c r="FY312" s="232"/>
      <c r="FZ312" s="231"/>
      <c r="GA312" s="233"/>
      <c r="GB312" s="230"/>
      <c r="GC312" s="232"/>
      <c r="GD312" s="231"/>
      <c r="GE312" s="233"/>
      <c r="GF312" s="230"/>
      <c r="GG312" s="232"/>
      <c r="GH312" s="231"/>
      <c r="GI312" s="233"/>
      <c r="GJ312" s="230"/>
      <c r="GK312" s="232"/>
      <c r="GL312" s="231"/>
      <c r="GM312" s="233"/>
      <c r="GN312" s="230"/>
      <c r="GO312" s="232"/>
      <c r="GP312" s="231"/>
      <c r="GQ312" s="233"/>
      <c r="GR312" s="230"/>
      <c r="GS312" s="232"/>
      <c r="GT312" s="231"/>
      <c r="GU312" s="233"/>
      <c r="GV312" s="230"/>
      <c r="GW312" s="232"/>
      <c r="GX312" s="231"/>
      <c r="GY312" s="233"/>
      <c r="GZ312" s="230"/>
      <c r="HA312" s="232"/>
      <c r="HB312" s="231"/>
      <c r="HC312" s="233"/>
      <c r="HD312" s="230"/>
      <c r="HE312" s="232"/>
      <c r="HF312" s="231"/>
      <c r="HG312" s="233"/>
      <c r="HH312" s="230"/>
      <c r="HI312" s="232"/>
      <c r="HJ312" s="231"/>
      <c r="HK312" s="233"/>
      <c r="HL312" s="230"/>
      <c r="HM312" s="232"/>
      <c r="HN312" s="231"/>
      <c r="HO312" s="233"/>
      <c r="HP312" s="230"/>
      <c r="HQ312" s="232"/>
      <c r="HR312" s="231"/>
      <c r="HS312" s="233"/>
      <c r="HT312" s="230"/>
      <c r="HU312" s="232"/>
      <c r="HV312" s="231"/>
      <c r="HW312" s="233"/>
      <c r="HX312" s="230"/>
      <c r="HY312" s="232"/>
      <c r="HZ312" s="231"/>
      <c r="IA312" s="233"/>
      <c r="IB312" s="230"/>
      <c r="IC312" s="232"/>
      <c r="ID312" s="231"/>
      <c r="IE312" s="233"/>
      <c r="IG312" s="708"/>
      <c r="IH312" s="705"/>
      <c r="II312" s="706"/>
      <c r="IK312" s="574" t="str">
        <f t="shared" si="78"/>
        <v/>
      </c>
      <c r="IL312" s="229" t="str">
        <f t="shared" si="74"/>
        <v/>
      </c>
      <c r="IM312" s="420" t="str">
        <f t="shared" si="75"/>
        <v/>
      </c>
      <c r="IN312" s="420" t="str">
        <f t="shared" si="76"/>
        <v/>
      </c>
    </row>
    <row r="313" spans="1:248" s="229" customFormat="1" ht="15.75" thickBot="1">
      <c r="A313" s="148" t="s">
        <v>121</v>
      </c>
      <c r="B313" s="240" t="s">
        <v>168</v>
      </c>
      <c r="C313" s="235">
        <v>1952</v>
      </c>
      <c r="D313" s="236">
        <f t="shared" si="69"/>
        <v>65</v>
      </c>
      <c r="E313" s="352" t="str">
        <f t="shared" si="70"/>
        <v>M09</v>
      </c>
      <c r="F313" s="225"/>
      <c r="G313" s="226"/>
      <c r="H313" s="571"/>
      <c r="I313" s="227"/>
      <c r="J313" s="225"/>
      <c r="K313" s="226"/>
      <c r="L313" s="571"/>
      <c r="M313" s="227"/>
      <c r="N313" s="225"/>
      <c r="O313" s="226"/>
      <c r="P313" s="571"/>
      <c r="Q313" s="227"/>
      <c r="R313" s="225"/>
      <c r="S313" s="226"/>
      <c r="T313" s="571"/>
      <c r="U313" s="227"/>
      <c r="V313" s="225"/>
      <c r="W313" s="226"/>
      <c r="X313" s="571"/>
      <c r="Y313" s="227"/>
      <c r="Z313" s="225"/>
      <c r="AA313" s="226"/>
      <c r="AB313" s="571"/>
      <c r="AC313" s="227"/>
      <c r="AD313" s="225"/>
      <c r="AE313" s="226"/>
      <c r="AF313" s="571"/>
      <c r="AG313" s="227"/>
      <c r="AH313" s="225"/>
      <c r="AI313" s="226"/>
      <c r="AJ313" s="571"/>
      <c r="AK313" s="227"/>
      <c r="AL313" s="225"/>
      <c r="AM313" s="226"/>
      <c r="AN313" s="571"/>
      <c r="AO313" s="227"/>
      <c r="AP313" s="225"/>
      <c r="AQ313" s="226"/>
      <c r="AR313" s="571"/>
      <c r="AS313" s="227"/>
      <c r="AT313" s="225"/>
      <c r="AU313" s="226"/>
      <c r="AV313" s="571"/>
      <c r="AW313" s="227"/>
      <c r="AX313" s="225"/>
      <c r="AY313" s="226"/>
      <c r="AZ313" s="571"/>
      <c r="BA313" s="227"/>
      <c r="BB313" s="225"/>
      <c r="BC313" s="226"/>
      <c r="BD313" s="571"/>
      <c r="BE313" s="227"/>
      <c r="BF313" s="240">
        <f t="shared" si="77"/>
        <v>66</v>
      </c>
      <c r="BG313" s="352" t="str">
        <f t="shared" si="72"/>
        <v>M09</v>
      </c>
      <c r="BH313" s="225"/>
      <c r="BI313" s="226"/>
      <c r="BJ313" s="571"/>
      <c r="BK313" s="227"/>
      <c r="BL313" s="225" t="s">
        <v>83</v>
      </c>
      <c r="BM313" s="226" t="s">
        <v>1416</v>
      </c>
      <c r="BN313" s="571" t="s">
        <v>380</v>
      </c>
      <c r="BO313" s="227">
        <v>425</v>
      </c>
      <c r="BP313" s="225"/>
      <c r="BQ313" s="226"/>
      <c r="BR313" s="571"/>
      <c r="BS313" s="227"/>
      <c r="BT313" s="225"/>
      <c r="BU313" s="226"/>
      <c r="BV313" s="571"/>
      <c r="BW313" s="227"/>
      <c r="BX313" s="225"/>
      <c r="BY313" s="226"/>
      <c r="BZ313" s="571"/>
      <c r="CA313" s="227"/>
      <c r="CB313" s="225"/>
      <c r="CC313" s="226"/>
      <c r="CD313" s="571"/>
      <c r="CE313" s="227"/>
      <c r="CF313" s="225"/>
      <c r="CG313" s="226"/>
      <c r="CH313" s="571"/>
      <c r="CI313" s="227"/>
      <c r="CJ313" s="225" t="s">
        <v>82</v>
      </c>
      <c r="CK313" s="226" t="s">
        <v>987</v>
      </c>
      <c r="CL313" s="571" t="s">
        <v>570</v>
      </c>
      <c r="CM313" s="227">
        <v>955</v>
      </c>
      <c r="CN313" s="225" t="s">
        <v>83</v>
      </c>
      <c r="CO313" s="226" t="s">
        <v>1020</v>
      </c>
      <c r="CP313" s="571" t="s">
        <v>570</v>
      </c>
      <c r="CQ313" s="227">
        <v>1022</v>
      </c>
      <c r="CR313" s="225"/>
      <c r="CS313" s="226"/>
      <c r="CT313" s="571"/>
      <c r="CU313" s="227"/>
      <c r="CV313" s="225"/>
      <c r="CW313" s="226"/>
      <c r="CX313" s="571"/>
      <c r="CY313" s="227"/>
      <c r="CZ313" s="225"/>
      <c r="DA313" s="226"/>
      <c r="DB313" s="571"/>
      <c r="DC313" s="227"/>
      <c r="DD313" s="225"/>
      <c r="DE313" s="226"/>
      <c r="DF313" s="571"/>
      <c r="DG313" s="227"/>
      <c r="DH313" s="225"/>
      <c r="DI313" s="226"/>
      <c r="DJ313" s="571"/>
      <c r="DK313" s="227"/>
      <c r="DL313" s="225"/>
      <c r="DM313" s="226"/>
      <c r="DN313" s="571"/>
      <c r="DO313" s="227"/>
      <c r="DP313" s="225" t="s">
        <v>368</v>
      </c>
      <c r="DQ313" s="226" t="s">
        <v>1157</v>
      </c>
      <c r="DR313" s="571" t="s">
        <v>354</v>
      </c>
      <c r="DS313" s="227">
        <v>884</v>
      </c>
      <c r="DT313" s="225"/>
      <c r="DU313" s="226"/>
      <c r="DV313" s="571"/>
      <c r="DW313" s="227"/>
      <c r="DX313" s="225"/>
      <c r="DY313" s="226"/>
      <c r="DZ313" s="571"/>
      <c r="EA313" s="227"/>
      <c r="EB313" s="225"/>
      <c r="EC313" s="226"/>
      <c r="ED313" s="571"/>
      <c r="EE313" s="227"/>
      <c r="EF313" s="225"/>
      <c r="EG313" s="226"/>
      <c r="EH313" s="571"/>
      <c r="EI313" s="227"/>
      <c r="EJ313" s="225"/>
      <c r="EK313" s="226"/>
      <c r="EL313" s="571"/>
      <c r="EM313" s="227"/>
      <c r="EN313" s="225"/>
      <c r="EO313" s="226"/>
      <c r="EP313" s="571"/>
      <c r="EQ313" s="227"/>
      <c r="ER313" s="225"/>
      <c r="ES313" s="226"/>
      <c r="ET313" s="571"/>
      <c r="EU313" s="227"/>
      <c r="EV313" s="225" t="s">
        <v>82</v>
      </c>
      <c r="EW313" s="226" t="s">
        <v>1433</v>
      </c>
      <c r="EX313" s="571" t="s">
        <v>570</v>
      </c>
      <c r="EY313" s="227">
        <v>1018</v>
      </c>
      <c r="EZ313" s="225"/>
      <c r="FA313" s="226"/>
      <c r="FB313" s="571"/>
      <c r="FC313" s="227"/>
      <c r="FD313" s="225"/>
      <c r="FE313" s="226"/>
      <c r="FF313" s="571"/>
      <c r="FG313" s="227"/>
      <c r="FH313" s="225" t="s">
        <v>82</v>
      </c>
      <c r="FI313" s="226" t="s">
        <v>1265</v>
      </c>
      <c r="FJ313" s="571" t="s">
        <v>570</v>
      </c>
      <c r="FK313" s="227">
        <v>946</v>
      </c>
      <c r="FL313" s="225"/>
      <c r="FM313" s="226"/>
      <c r="FN313" s="571"/>
      <c r="FO313" s="227"/>
      <c r="FP313" s="225"/>
      <c r="FQ313" s="226"/>
      <c r="FR313" s="571"/>
      <c r="FS313" s="227"/>
      <c r="FT313" s="225" t="s">
        <v>83</v>
      </c>
      <c r="FU313" s="226" t="s">
        <v>1298</v>
      </c>
      <c r="FV313" s="571" t="s">
        <v>570</v>
      </c>
      <c r="FW313" s="227">
        <v>990</v>
      </c>
      <c r="FX313" s="225"/>
      <c r="FY313" s="226"/>
      <c r="FZ313" s="571"/>
      <c r="GA313" s="227"/>
      <c r="GB313" s="225"/>
      <c r="GC313" s="226"/>
      <c r="GD313" s="571"/>
      <c r="GE313" s="227"/>
      <c r="GF313" s="225" t="s">
        <v>82</v>
      </c>
      <c r="GG313" s="226" t="s">
        <v>1318</v>
      </c>
      <c r="GH313" s="571" t="s">
        <v>570</v>
      </c>
      <c r="GI313" s="227">
        <v>934</v>
      </c>
      <c r="GJ313" s="225"/>
      <c r="GK313" s="226"/>
      <c r="GL313" s="571"/>
      <c r="GM313" s="227"/>
      <c r="GN313" s="225"/>
      <c r="GO313" s="226"/>
      <c r="GP313" s="571"/>
      <c r="GQ313" s="227"/>
      <c r="GR313" s="225"/>
      <c r="GS313" s="226"/>
      <c r="GT313" s="571"/>
      <c r="GU313" s="227"/>
      <c r="GV313" s="225" t="s">
        <v>368</v>
      </c>
      <c r="GW313" s="226" t="s">
        <v>1356</v>
      </c>
      <c r="GX313" s="571" t="s">
        <v>570</v>
      </c>
      <c r="GY313" s="227">
        <v>875</v>
      </c>
      <c r="GZ313" s="225"/>
      <c r="HA313" s="226"/>
      <c r="HB313" s="571"/>
      <c r="HC313" s="227"/>
      <c r="HD313" s="225" t="s">
        <v>84</v>
      </c>
      <c r="HE313" s="226" t="s">
        <v>1457</v>
      </c>
      <c r="HF313" s="571" t="s">
        <v>354</v>
      </c>
      <c r="HG313" s="227">
        <v>495</v>
      </c>
      <c r="HH313" s="225"/>
      <c r="HI313" s="226"/>
      <c r="HJ313" s="571"/>
      <c r="HK313" s="227"/>
      <c r="HL313" s="225" t="s">
        <v>364</v>
      </c>
      <c r="HM313" s="226" t="s">
        <v>1556</v>
      </c>
      <c r="HN313" s="571" t="s">
        <v>350</v>
      </c>
      <c r="HO313" s="227">
        <v>889</v>
      </c>
      <c r="HP313" s="225"/>
      <c r="HQ313" s="226"/>
      <c r="HR313" s="571"/>
      <c r="HS313" s="227"/>
      <c r="HT313" s="225"/>
      <c r="HU313" s="226"/>
      <c r="HV313" s="417"/>
      <c r="HW313" s="227"/>
      <c r="HX313" s="225"/>
      <c r="HY313" s="226"/>
      <c r="HZ313" s="417"/>
      <c r="IA313" s="227"/>
      <c r="IB313" s="225"/>
      <c r="IC313" s="226"/>
      <c r="ID313" s="417"/>
      <c r="IE313" s="227"/>
      <c r="IG313" s="708" t="str">
        <f>IF(ISERROR(VLOOKUP(MAX(IK313:IK318),IK313:IN318,4,FALSE)),"",VLOOKUP(MAX(IK313:IK318),IK313:IN318,4,FALSE))</f>
        <v>200m DOS</v>
      </c>
      <c r="IH313" s="705" t="str">
        <f>IF(ISERROR(VLOOKUP(MAX(IK313:IK318),IK313:IN318,3,FALSE)),"",VLOOKUP(MAX(IK313:IK318),IK313:IN318,3,FALSE))</f>
        <v>2'55"32</v>
      </c>
      <c r="II313" s="706">
        <f>IF(MAX(IK313:IK318)=0,"",MAX(IK313:IK318))</f>
        <v>1079</v>
      </c>
      <c r="IK313" s="574">
        <f t="shared" si="78"/>
        <v>1022</v>
      </c>
      <c r="IL313" s="229">
        <f t="shared" si="74"/>
        <v>90</v>
      </c>
      <c r="IM313" s="224" t="str">
        <f t="shared" si="75"/>
        <v>1'24"08</v>
      </c>
      <c r="IN313" s="224" t="str">
        <f t="shared" si="76"/>
        <v>100m DOS</v>
      </c>
    </row>
    <row r="314" spans="1:248" s="229" customFormat="1" ht="15.75" thickBot="1">
      <c r="A314" s="145" t="s">
        <v>121</v>
      </c>
      <c r="B314" s="266" t="s">
        <v>168</v>
      </c>
      <c r="C314" s="133">
        <v>1952</v>
      </c>
      <c r="D314" s="134">
        <f t="shared" si="69"/>
        <v>65</v>
      </c>
      <c r="E314" s="354" t="str">
        <f t="shared" si="70"/>
        <v>M09</v>
      </c>
      <c r="F314" s="225"/>
      <c r="G314" s="226"/>
      <c r="H314" s="571"/>
      <c r="I314" s="227"/>
      <c r="J314" s="225"/>
      <c r="K314" s="226"/>
      <c r="L314" s="571"/>
      <c r="M314" s="227"/>
      <c r="N314" s="225"/>
      <c r="O314" s="226"/>
      <c r="P314" s="571"/>
      <c r="Q314" s="227"/>
      <c r="R314" s="225"/>
      <c r="S314" s="226"/>
      <c r="T314" s="571"/>
      <c r="U314" s="227"/>
      <c r="V314" s="225"/>
      <c r="W314" s="226"/>
      <c r="X314" s="571"/>
      <c r="Y314" s="227"/>
      <c r="Z314" s="225"/>
      <c r="AA314" s="226"/>
      <c r="AB314" s="571"/>
      <c r="AC314" s="227"/>
      <c r="AD314" s="225"/>
      <c r="AE314" s="226"/>
      <c r="AF314" s="571"/>
      <c r="AG314" s="227"/>
      <c r="AH314" s="225"/>
      <c r="AI314" s="226"/>
      <c r="AJ314" s="571"/>
      <c r="AK314" s="227"/>
      <c r="AL314" s="225"/>
      <c r="AM314" s="226"/>
      <c r="AN314" s="571"/>
      <c r="AO314" s="227"/>
      <c r="AP314" s="225"/>
      <c r="AQ314" s="226"/>
      <c r="AR314" s="571"/>
      <c r="AS314" s="227"/>
      <c r="AT314" s="225"/>
      <c r="AU314" s="226"/>
      <c r="AV314" s="571"/>
      <c r="AW314" s="227"/>
      <c r="AX314" s="225"/>
      <c r="AY314" s="226"/>
      <c r="AZ314" s="571"/>
      <c r="BA314" s="227"/>
      <c r="BB314" s="225"/>
      <c r="BC314" s="226"/>
      <c r="BD314" s="571"/>
      <c r="BE314" s="227"/>
      <c r="BF314" s="266">
        <f t="shared" si="77"/>
        <v>66</v>
      </c>
      <c r="BG314" s="354" t="str">
        <f t="shared" si="72"/>
        <v>M09</v>
      </c>
      <c r="BH314" s="225"/>
      <c r="BI314" s="226"/>
      <c r="BJ314" s="571"/>
      <c r="BK314" s="227"/>
      <c r="BL314" s="225"/>
      <c r="BM314" s="226"/>
      <c r="BN314" s="571"/>
      <c r="BO314" s="227"/>
      <c r="BP314" s="225"/>
      <c r="BQ314" s="226"/>
      <c r="BR314" s="571"/>
      <c r="BS314" s="227"/>
      <c r="BT314" s="225"/>
      <c r="BU314" s="226"/>
      <c r="BV314" s="571"/>
      <c r="BW314" s="227"/>
      <c r="BX314" s="225"/>
      <c r="BY314" s="399"/>
      <c r="BZ314" s="571"/>
      <c r="CA314" s="227"/>
      <c r="CB314" s="225"/>
      <c r="CC314" s="226"/>
      <c r="CD314" s="571"/>
      <c r="CE314" s="227"/>
      <c r="CF314" s="225"/>
      <c r="CG314" s="226"/>
      <c r="CH314" s="571"/>
      <c r="CI314" s="227"/>
      <c r="CJ314" s="225" t="s">
        <v>83</v>
      </c>
      <c r="CK314" s="226" t="s">
        <v>988</v>
      </c>
      <c r="CL314" s="571" t="s">
        <v>570</v>
      </c>
      <c r="CM314" s="227">
        <v>1000</v>
      </c>
      <c r="CN314" s="225" t="s">
        <v>84</v>
      </c>
      <c r="CO314" s="226" t="s">
        <v>1021</v>
      </c>
      <c r="CP314" s="571" t="s">
        <v>570</v>
      </c>
      <c r="CQ314" s="227">
        <v>1039</v>
      </c>
      <c r="CR314" s="225"/>
      <c r="CS314" s="226"/>
      <c r="CT314" s="571"/>
      <c r="CU314" s="227"/>
      <c r="CV314" s="225"/>
      <c r="CW314" s="226"/>
      <c r="CX314" s="571"/>
      <c r="CY314" s="227"/>
      <c r="CZ314" s="225"/>
      <c r="DA314" s="226"/>
      <c r="DB314" s="571"/>
      <c r="DC314" s="227"/>
      <c r="DD314" s="225"/>
      <c r="DE314" s="226"/>
      <c r="DF314" s="571"/>
      <c r="DG314" s="227"/>
      <c r="DH314" s="225"/>
      <c r="DI314" s="226"/>
      <c r="DJ314" s="571"/>
      <c r="DK314" s="227"/>
      <c r="DL314" s="225"/>
      <c r="DM314" s="226"/>
      <c r="DN314" s="571"/>
      <c r="DO314" s="227"/>
      <c r="DP314" s="225" t="s">
        <v>82</v>
      </c>
      <c r="DQ314" s="226" t="s">
        <v>1158</v>
      </c>
      <c r="DR314" s="571" t="s">
        <v>596</v>
      </c>
      <c r="DS314" s="227">
        <v>981</v>
      </c>
      <c r="DT314" s="225"/>
      <c r="DU314" s="226"/>
      <c r="DV314" s="571"/>
      <c r="DW314" s="227"/>
      <c r="DX314" s="225"/>
      <c r="DY314" s="226"/>
      <c r="DZ314" s="571"/>
      <c r="EA314" s="227"/>
      <c r="EB314" s="225"/>
      <c r="EC314" s="226"/>
      <c r="ED314" s="571"/>
      <c r="EE314" s="227"/>
      <c r="EF314" s="225"/>
      <c r="EG314" s="226"/>
      <c r="EH314" s="571"/>
      <c r="EI314" s="227"/>
      <c r="EJ314" s="225"/>
      <c r="EK314" s="226"/>
      <c r="EL314" s="571"/>
      <c r="EM314" s="227"/>
      <c r="EN314" s="225"/>
      <c r="EO314" s="226"/>
      <c r="EP314" s="571"/>
      <c r="EQ314" s="227"/>
      <c r="ER314" s="225"/>
      <c r="ES314" s="226"/>
      <c r="ET314" s="571"/>
      <c r="EU314" s="227"/>
      <c r="EV314" s="225" t="s">
        <v>83</v>
      </c>
      <c r="EW314" s="226" t="s">
        <v>1434</v>
      </c>
      <c r="EX314" s="571" t="s">
        <v>570</v>
      </c>
      <c r="EY314" s="227">
        <v>1048</v>
      </c>
      <c r="EZ314" s="225"/>
      <c r="FA314" s="226"/>
      <c r="FB314" s="571"/>
      <c r="FC314" s="227"/>
      <c r="FD314" s="225"/>
      <c r="FE314" s="226"/>
      <c r="FF314" s="571"/>
      <c r="FG314" s="227"/>
      <c r="FH314" s="225" t="s">
        <v>83</v>
      </c>
      <c r="FI314" s="226" t="s">
        <v>1266</v>
      </c>
      <c r="FJ314" s="571" t="s">
        <v>447</v>
      </c>
      <c r="FK314" s="227">
        <v>964</v>
      </c>
      <c r="FL314" s="225"/>
      <c r="FM314" s="226"/>
      <c r="FN314" s="571"/>
      <c r="FO314" s="227"/>
      <c r="FP314" s="225"/>
      <c r="FQ314" s="226"/>
      <c r="FR314" s="571"/>
      <c r="FS314" s="227"/>
      <c r="FT314" s="225" t="s">
        <v>84</v>
      </c>
      <c r="FU314" s="226" t="s">
        <v>1299</v>
      </c>
      <c r="FV314" s="571" t="s">
        <v>570</v>
      </c>
      <c r="FW314" s="227">
        <v>999</v>
      </c>
      <c r="FX314" s="225"/>
      <c r="FY314" s="226"/>
      <c r="FZ314" s="571"/>
      <c r="GA314" s="227"/>
      <c r="GB314" s="225"/>
      <c r="GC314" s="226"/>
      <c r="GD314" s="571"/>
      <c r="GE314" s="227"/>
      <c r="GF314" s="225" t="s">
        <v>83</v>
      </c>
      <c r="GG314" s="226" t="s">
        <v>1319</v>
      </c>
      <c r="GH314" s="571" t="s">
        <v>570</v>
      </c>
      <c r="GI314" s="227">
        <v>988</v>
      </c>
      <c r="GJ314" s="225"/>
      <c r="GK314" s="226"/>
      <c r="GL314" s="571"/>
      <c r="GM314" s="227"/>
      <c r="GN314" s="225"/>
      <c r="GO314" s="226"/>
      <c r="GP314" s="571"/>
      <c r="GQ314" s="227"/>
      <c r="GR314" s="225"/>
      <c r="GS314" s="226"/>
      <c r="GT314" s="571"/>
      <c r="GU314" s="227"/>
      <c r="GV314" s="225" t="s">
        <v>83</v>
      </c>
      <c r="GW314" s="226" t="s">
        <v>1357</v>
      </c>
      <c r="GX314" s="571" t="s">
        <v>570</v>
      </c>
      <c r="GY314" s="227">
        <v>1047</v>
      </c>
      <c r="GZ314" s="225"/>
      <c r="HA314" s="226"/>
      <c r="HB314" s="571"/>
      <c r="HC314" s="227"/>
      <c r="HD314" s="225"/>
      <c r="HE314" s="226"/>
      <c r="HF314" s="571"/>
      <c r="HG314" s="227"/>
      <c r="HH314" s="225"/>
      <c r="HI314" s="226"/>
      <c r="HJ314" s="571"/>
      <c r="HK314" s="227"/>
      <c r="HL314" s="225" t="s">
        <v>82</v>
      </c>
      <c r="HM314" s="226" t="s">
        <v>1557</v>
      </c>
      <c r="HN314" s="571" t="s">
        <v>596</v>
      </c>
      <c r="HO314" s="227">
        <v>959</v>
      </c>
      <c r="HP314" s="225"/>
      <c r="HQ314" s="226"/>
      <c r="HR314" s="571"/>
      <c r="HS314" s="227"/>
      <c r="HT314" s="225"/>
      <c r="HU314" s="226"/>
      <c r="HV314" s="221"/>
      <c r="HW314" s="227"/>
      <c r="HX314" s="225"/>
      <c r="HY314" s="226"/>
      <c r="HZ314" s="221"/>
      <c r="IA314" s="227"/>
      <c r="IB314" s="225"/>
      <c r="IC314" s="226"/>
      <c r="ID314" s="340"/>
      <c r="IE314" s="227"/>
      <c r="IG314" s="708"/>
      <c r="IH314" s="705"/>
      <c r="II314" s="706"/>
      <c r="IK314" s="574">
        <f t="shared" si="78"/>
        <v>1048</v>
      </c>
      <c r="IL314" s="229">
        <f t="shared" si="74"/>
        <v>150</v>
      </c>
      <c r="IM314" s="224" t="str">
        <f t="shared" si="75"/>
        <v>1'22"83</v>
      </c>
      <c r="IN314" s="224" t="str">
        <f t="shared" si="76"/>
        <v>100m DOS</v>
      </c>
    </row>
    <row r="315" spans="1:248" s="229" customFormat="1" ht="15.75" thickBot="1">
      <c r="A315" s="145" t="s">
        <v>121</v>
      </c>
      <c r="B315" s="266" t="s">
        <v>168</v>
      </c>
      <c r="C315" s="133">
        <v>1952</v>
      </c>
      <c r="D315" s="134">
        <f t="shared" si="69"/>
        <v>65</v>
      </c>
      <c r="E315" s="354" t="str">
        <f t="shared" ref="E315:E348" si="79">VLOOKUP(INDEX(CAT,MATCH(D315,CAT)+1)-1,categorie,2,TRUE)</f>
        <v>M09</v>
      </c>
      <c r="F315" s="225"/>
      <c r="G315" s="226"/>
      <c r="H315" s="571"/>
      <c r="I315" s="227"/>
      <c r="J315" s="225"/>
      <c r="K315" s="226"/>
      <c r="L315" s="571"/>
      <c r="M315" s="227"/>
      <c r="N315" s="225"/>
      <c r="O315" s="226"/>
      <c r="P315" s="571"/>
      <c r="Q315" s="227"/>
      <c r="R315" s="225"/>
      <c r="S315" s="226"/>
      <c r="T315" s="571"/>
      <c r="U315" s="227"/>
      <c r="V315" s="225"/>
      <c r="W315" s="226"/>
      <c r="X315" s="571"/>
      <c r="Y315" s="227"/>
      <c r="Z315" s="225"/>
      <c r="AA315" s="226"/>
      <c r="AB315" s="571"/>
      <c r="AC315" s="227"/>
      <c r="AD315" s="225"/>
      <c r="AE315" s="226"/>
      <c r="AF315" s="571"/>
      <c r="AG315" s="227"/>
      <c r="AH315" s="225"/>
      <c r="AI315" s="226"/>
      <c r="AJ315" s="571"/>
      <c r="AK315" s="227"/>
      <c r="AL315" s="225"/>
      <c r="AM315" s="226"/>
      <c r="AN315" s="571"/>
      <c r="AO315" s="227"/>
      <c r="AP315" s="225"/>
      <c r="AQ315" s="226"/>
      <c r="AR315" s="571"/>
      <c r="AS315" s="227"/>
      <c r="AT315" s="225"/>
      <c r="AU315" s="226"/>
      <c r="AV315" s="571"/>
      <c r="AW315" s="227"/>
      <c r="AX315" s="225"/>
      <c r="AY315" s="226"/>
      <c r="AZ315" s="571"/>
      <c r="BA315" s="227"/>
      <c r="BB315" s="225"/>
      <c r="BC315" s="226"/>
      <c r="BD315" s="571"/>
      <c r="BE315" s="227"/>
      <c r="BF315" s="266">
        <f t="shared" si="77"/>
        <v>66</v>
      </c>
      <c r="BG315" s="354" t="str">
        <f t="shared" ref="BG315:BG348" si="80">VLOOKUP(INDEX(CAT,MATCH(BF315,CAT)+1)-1,categorie,2,TRUE)</f>
        <v>M09</v>
      </c>
      <c r="BH315" s="225"/>
      <c r="BI315" s="226"/>
      <c r="BJ315" s="571"/>
      <c r="BK315" s="227"/>
      <c r="BL315" s="225"/>
      <c r="BM315" s="226"/>
      <c r="BN315" s="571"/>
      <c r="BO315" s="227"/>
      <c r="BP315" s="225"/>
      <c r="BQ315" s="226"/>
      <c r="BR315" s="571"/>
      <c r="BS315" s="227"/>
      <c r="BT315" s="225"/>
      <c r="BU315" s="226"/>
      <c r="BV315" s="571"/>
      <c r="BW315" s="227"/>
      <c r="BX315" s="225"/>
      <c r="BY315" s="226"/>
      <c r="BZ315" s="571"/>
      <c r="CA315" s="227"/>
      <c r="CB315" s="225"/>
      <c r="CC315" s="226"/>
      <c r="CD315" s="571"/>
      <c r="CE315" s="227"/>
      <c r="CF315" s="225"/>
      <c r="CG315" s="226"/>
      <c r="CH315" s="571"/>
      <c r="CI315" s="227"/>
      <c r="CJ315" s="225"/>
      <c r="CK315" s="226"/>
      <c r="CL315" s="571"/>
      <c r="CM315" s="227"/>
      <c r="CN315" s="225"/>
      <c r="CO315" s="226"/>
      <c r="CP315" s="571"/>
      <c r="CQ315" s="227"/>
      <c r="CR315" s="225"/>
      <c r="CS315" s="226"/>
      <c r="CT315" s="571"/>
      <c r="CU315" s="227"/>
      <c r="CV315" s="225"/>
      <c r="CW315" s="226"/>
      <c r="CX315" s="571"/>
      <c r="CY315" s="227"/>
      <c r="CZ315" s="225"/>
      <c r="DA315" s="226"/>
      <c r="DB315" s="571"/>
      <c r="DC315" s="227"/>
      <c r="DD315" s="225"/>
      <c r="DE315" s="226"/>
      <c r="DF315" s="571"/>
      <c r="DG315" s="227"/>
      <c r="DH315" s="225"/>
      <c r="DI315" s="226"/>
      <c r="DJ315" s="571"/>
      <c r="DK315" s="227"/>
      <c r="DL315" s="225"/>
      <c r="DM315" s="226"/>
      <c r="DN315" s="571"/>
      <c r="DO315" s="227"/>
      <c r="DP315" s="225" t="s">
        <v>83</v>
      </c>
      <c r="DQ315" s="226" t="s">
        <v>1159</v>
      </c>
      <c r="DR315" s="571" t="s">
        <v>447</v>
      </c>
      <c r="DS315" s="227">
        <v>1043</v>
      </c>
      <c r="DT315" s="225"/>
      <c r="DU315" s="226"/>
      <c r="DV315" s="571"/>
      <c r="DW315" s="227"/>
      <c r="DX315" s="225"/>
      <c r="DY315" s="226"/>
      <c r="DZ315" s="571"/>
      <c r="EA315" s="227"/>
      <c r="EB315" s="225"/>
      <c r="EC315" s="226"/>
      <c r="ED315" s="571"/>
      <c r="EE315" s="227"/>
      <c r="EF315" s="225"/>
      <c r="EG315" s="226"/>
      <c r="EH315" s="571"/>
      <c r="EI315" s="227"/>
      <c r="EJ315" s="225"/>
      <c r="EK315" s="226"/>
      <c r="EL315" s="571"/>
      <c r="EM315" s="227"/>
      <c r="EN315" s="225"/>
      <c r="EO315" s="226"/>
      <c r="EP315" s="571"/>
      <c r="EQ315" s="227"/>
      <c r="ER315" s="225"/>
      <c r="ES315" s="226"/>
      <c r="ET315" s="571"/>
      <c r="EU315" s="227"/>
      <c r="EV315" s="225" t="s">
        <v>84</v>
      </c>
      <c r="EW315" s="226" t="s">
        <v>1435</v>
      </c>
      <c r="EX315" s="571" t="s">
        <v>570</v>
      </c>
      <c r="EY315" s="227">
        <v>1079</v>
      </c>
      <c r="EZ315" s="225"/>
      <c r="FA315" s="226"/>
      <c r="FB315" s="571"/>
      <c r="FC315" s="227"/>
      <c r="FD315" s="225"/>
      <c r="FE315" s="226"/>
      <c r="FF315" s="571"/>
      <c r="FG315" s="227"/>
      <c r="FH315" s="225" t="s">
        <v>84</v>
      </c>
      <c r="FI315" s="226" t="s">
        <v>1267</v>
      </c>
      <c r="FJ315" s="571" t="s">
        <v>570</v>
      </c>
      <c r="FK315" s="227">
        <v>971</v>
      </c>
      <c r="FL315" s="225"/>
      <c r="FM315" s="226"/>
      <c r="FN315" s="571"/>
      <c r="FO315" s="227"/>
      <c r="FP315" s="225"/>
      <c r="FQ315" s="226"/>
      <c r="FR315" s="571"/>
      <c r="FS315" s="227"/>
      <c r="FT315" s="225"/>
      <c r="FU315" s="226"/>
      <c r="FV315" s="571"/>
      <c r="FW315" s="227"/>
      <c r="FX315" s="225"/>
      <c r="FY315" s="226"/>
      <c r="FZ315" s="571"/>
      <c r="GA315" s="227"/>
      <c r="GB315" s="225"/>
      <c r="GC315" s="226"/>
      <c r="GD315" s="571"/>
      <c r="GE315" s="227"/>
      <c r="GF315" s="225" t="s">
        <v>84</v>
      </c>
      <c r="GG315" s="226" t="s">
        <v>1320</v>
      </c>
      <c r="GH315" s="571" t="s">
        <v>570</v>
      </c>
      <c r="GI315" s="227">
        <v>1007</v>
      </c>
      <c r="GJ315" s="225"/>
      <c r="GK315" s="226"/>
      <c r="GL315" s="571"/>
      <c r="GM315" s="227"/>
      <c r="GN315" s="225"/>
      <c r="GO315" s="226"/>
      <c r="GP315" s="571"/>
      <c r="GQ315" s="227"/>
      <c r="GR315" s="225"/>
      <c r="GS315" s="226"/>
      <c r="GT315" s="571"/>
      <c r="GU315" s="227"/>
      <c r="GV315" s="225"/>
      <c r="GW315" s="226"/>
      <c r="GX315" s="571"/>
      <c r="GY315" s="227"/>
      <c r="GZ315" s="225"/>
      <c r="HA315" s="226"/>
      <c r="HB315" s="571"/>
      <c r="HC315" s="227"/>
      <c r="HD315" s="225"/>
      <c r="HE315" s="226"/>
      <c r="HF315" s="571"/>
      <c r="HG315" s="227"/>
      <c r="HH315" s="225"/>
      <c r="HI315" s="226"/>
      <c r="HJ315" s="571"/>
      <c r="HK315" s="227"/>
      <c r="HL315" s="225" t="s">
        <v>83</v>
      </c>
      <c r="HM315" s="226" t="s">
        <v>1558</v>
      </c>
      <c r="HN315" s="571" t="s">
        <v>447</v>
      </c>
      <c r="HO315" s="227">
        <v>963</v>
      </c>
      <c r="HP315" s="225"/>
      <c r="HQ315" s="226"/>
      <c r="HR315" s="571"/>
      <c r="HS315" s="227"/>
      <c r="HT315" s="225"/>
      <c r="HU315" s="226"/>
      <c r="HV315" s="221"/>
      <c r="HW315" s="227"/>
      <c r="HX315" s="225"/>
      <c r="HY315" s="226"/>
      <c r="HZ315" s="221"/>
      <c r="IA315" s="227"/>
      <c r="IB315" s="225"/>
      <c r="IC315" s="226"/>
      <c r="ID315" s="340"/>
      <c r="IE315" s="227"/>
      <c r="IG315" s="708"/>
      <c r="IH315" s="705"/>
      <c r="II315" s="706"/>
      <c r="IK315" s="574">
        <f t="shared" si="78"/>
        <v>1079</v>
      </c>
      <c r="IL315" s="229">
        <f t="shared" si="74"/>
        <v>150</v>
      </c>
      <c r="IM315" s="224" t="str">
        <f t="shared" si="75"/>
        <v>2'55"32</v>
      </c>
      <c r="IN315" s="224" t="str">
        <f t="shared" si="76"/>
        <v>200m DOS</v>
      </c>
    </row>
    <row r="316" spans="1:248" s="229" customFormat="1" ht="15.75" thickBot="1">
      <c r="A316" s="145" t="s">
        <v>121</v>
      </c>
      <c r="B316" s="266" t="s">
        <v>168</v>
      </c>
      <c r="C316" s="133">
        <v>1952</v>
      </c>
      <c r="D316" s="134">
        <f t="shared" si="69"/>
        <v>65</v>
      </c>
      <c r="E316" s="354" t="str">
        <f t="shared" si="79"/>
        <v>M09</v>
      </c>
      <c r="F316" s="225"/>
      <c r="G316" s="226"/>
      <c r="H316" s="571"/>
      <c r="I316" s="227"/>
      <c r="J316" s="225"/>
      <c r="K316" s="226"/>
      <c r="L316" s="571"/>
      <c r="M316" s="227"/>
      <c r="N316" s="225"/>
      <c r="O316" s="226"/>
      <c r="P316" s="571"/>
      <c r="Q316" s="227"/>
      <c r="R316" s="225"/>
      <c r="S316" s="226"/>
      <c r="T316" s="571"/>
      <c r="U316" s="227"/>
      <c r="V316" s="225"/>
      <c r="W316" s="226"/>
      <c r="X316" s="571"/>
      <c r="Y316" s="227"/>
      <c r="Z316" s="225"/>
      <c r="AA316" s="226"/>
      <c r="AB316" s="571"/>
      <c r="AC316" s="227"/>
      <c r="AD316" s="225"/>
      <c r="AE316" s="226"/>
      <c r="AF316" s="571"/>
      <c r="AG316" s="227"/>
      <c r="AH316" s="225"/>
      <c r="AI316" s="226"/>
      <c r="AJ316" s="571"/>
      <c r="AK316" s="227"/>
      <c r="AL316" s="225"/>
      <c r="AM316" s="226"/>
      <c r="AN316" s="571"/>
      <c r="AO316" s="227"/>
      <c r="AP316" s="225"/>
      <c r="AQ316" s="226"/>
      <c r="AR316" s="571"/>
      <c r="AS316" s="227"/>
      <c r="AT316" s="225"/>
      <c r="AU316" s="226"/>
      <c r="AV316" s="571"/>
      <c r="AW316" s="227"/>
      <c r="AX316" s="225"/>
      <c r="AY316" s="226"/>
      <c r="AZ316" s="571"/>
      <c r="BA316" s="227"/>
      <c r="BB316" s="225"/>
      <c r="BC316" s="226"/>
      <c r="BD316" s="571"/>
      <c r="BE316" s="227"/>
      <c r="BF316" s="266">
        <f t="shared" si="77"/>
        <v>66</v>
      </c>
      <c r="BG316" s="354" t="str">
        <f t="shared" si="80"/>
        <v>M09</v>
      </c>
      <c r="BH316" s="225"/>
      <c r="BI316" s="226"/>
      <c r="BJ316" s="571"/>
      <c r="BK316" s="227"/>
      <c r="BL316" s="225"/>
      <c r="BM316" s="226"/>
      <c r="BN316" s="571"/>
      <c r="BO316" s="227"/>
      <c r="BP316" s="225"/>
      <c r="BQ316" s="226"/>
      <c r="BR316" s="571"/>
      <c r="BS316" s="227"/>
      <c r="BT316" s="225"/>
      <c r="BU316" s="226"/>
      <c r="BV316" s="571"/>
      <c r="BW316" s="227"/>
      <c r="BX316" s="225"/>
      <c r="BY316" s="226"/>
      <c r="BZ316" s="571"/>
      <c r="CA316" s="227"/>
      <c r="CB316" s="225"/>
      <c r="CC316" s="226"/>
      <c r="CD316" s="571"/>
      <c r="CE316" s="227"/>
      <c r="CF316" s="225"/>
      <c r="CG316" s="226"/>
      <c r="CH316" s="571"/>
      <c r="CI316" s="227"/>
      <c r="CJ316" s="225"/>
      <c r="CK316" s="226"/>
      <c r="CL316" s="571"/>
      <c r="CM316" s="227"/>
      <c r="CN316" s="225"/>
      <c r="CO316" s="226"/>
      <c r="CP316" s="571"/>
      <c r="CQ316" s="227"/>
      <c r="CR316" s="225"/>
      <c r="CS316" s="226"/>
      <c r="CT316" s="571"/>
      <c r="CU316" s="227"/>
      <c r="CV316" s="225"/>
      <c r="CW316" s="226"/>
      <c r="CX316" s="571"/>
      <c r="CY316" s="227"/>
      <c r="CZ316" s="225"/>
      <c r="DA316" s="226"/>
      <c r="DB316" s="571"/>
      <c r="DC316" s="227"/>
      <c r="DD316" s="225"/>
      <c r="DE316" s="226"/>
      <c r="DF316" s="571"/>
      <c r="DG316" s="227"/>
      <c r="DH316" s="225"/>
      <c r="DI316" s="226"/>
      <c r="DJ316" s="571"/>
      <c r="DK316" s="227"/>
      <c r="DL316" s="225"/>
      <c r="DM316" s="226"/>
      <c r="DN316" s="571"/>
      <c r="DO316" s="227"/>
      <c r="DP316" s="225" t="s">
        <v>84</v>
      </c>
      <c r="DQ316" s="226" t="s">
        <v>1160</v>
      </c>
      <c r="DR316" s="571" t="s">
        <v>447</v>
      </c>
      <c r="DS316" s="227">
        <v>1071</v>
      </c>
      <c r="DT316" s="225"/>
      <c r="DU316" s="226"/>
      <c r="DV316" s="571"/>
      <c r="DW316" s="227"/>
      <c r="DX316" s="225"/>
      <c r="DY316" s="226"/>
      <c r="DZ316" s="571"/>
      <c r="EA316" s="227"/>
      <c r="EB316" s="225"/>
      <c r="EC316" s="226"/>
      <c r="ED316" s="571"/>
      <c r="EE316" s="227"/>
      <c r="EF316" s="225"/>
      <c r="EG316" s="226"/>
      <c r="EH316" s="571"/>
      <c r="EI316" s="227"/>
      <c r="EJ316" s="225"/>
      <c r="EK316" s="226"/>
      <c r="EL316" s="571"/>
      <c r="EM316" s="227"/>
      <c r="EN316" s="225"/>
      <c r="EO316" s="226"/>
      <c r="EP316" s="571"/>
      <c r="EQ316" s="227"/>
      <c r="ER316" s="225"/>
      <c r="ES316" s="226"/>
      <c r="ET316" s="571"/>
      <c r="EU316" s="227"/>
      <c r="EV316" s="225"/>
      <c r="EW316" s="226"/>
      <c r="EX316" s="571"/>
      <c r="EY316" s="227"/>
      <c r="EZ316" s="225"/>
      <c r="FA316" s="226"/>
      <c r="FB316" s="571"/>
      <c r="FC316" s="227"/>
      <c r="FD316" s="225"/>
      <c r="FE316" s="226"/>
      <c r="FF316" s="571"/>
      <c r="FG316" s="227"/>
      <c r="FH316" s="225"/>
      <c r="FI316" s="226"/>
      <c r="FJ316" s="571"/>
      <c r="FK316" s="227"/>
      <c r="FL316" s="225"/>
      <c r="FM316" s="226"/>
      <c r="FN316" s="571"/>
      <c r="FO316" s="227"/>
      <c r="FP316" s="225"/>
      <c r="FQ316" s="226"/>
      <c r="FR316" s="571"/>
      <c r="FS316" s="227"/>
      <c r="FT316" s="225"/>
      <c r="FU316" s="226"/>
      <c r="FV316" s="571"/>
      <c r="FW316" s="227"/>
      <c r="FX316" s="225"/>
      <c r="FY316" s="226"/>
      <c r="FZ316" s="571"/>
      <c r="GA316" s="227"/>
      <c r="GB316" s="225"/>
      <c r="GC316" s="226"/>
      <c r="GD316" s="571"/>
      <c r="GE316" s="227"/>
      <c r="GF316" s="225"/>
      <c r="GG316" s="226"/>
      <c r="GH316" s="571"/>
      <c r="GI316" s="227"/>
      <c r="GJ316" s="225"/>
      <c r="GK316" s="226"/>
      <c r="GL316" s="571"/>
      <c r="GM316" s="227"/>
      <c r="GN316" s="225"/>
      <c r="GO316" s="226"/>
      <c r="GP316" s="571"/>
      <c r="GQ316" s="227"/>
      <c r="GR316" s="225"/>
      <c r="GS316" s="226"/>
      <c r="GT316" s="571"/>
      <c r="GU316" s="227"/>
      <c r="GV316" s="225"/>
      <c r="GW316" s="226"/>
      <c r="GX316" s="571"/>
      <c r="GY316" s="227"/>
      <c r="GZ316" s="225"/>
      <c r="HA316" s="226"/>
      <c r="HB316" s="571"/>
      <c r="HC316" s="227"/>
      <c r="HD316" s="225"/>
      <c r="HE316" s="226"/>
      <c r="HF316" s="571"/>
      <c r="HG316" s="227"/>
      <c r="HH316" s="225"/>
      <c r="HI316" s="226"/>
      <c r="HJ316" s="571"/>
      <c r="HK316" s="227"/>
      <c r="HL316" s="225" t="s">
        <v>84</v>
      </c>
      <c r="HM316" s="226" t="s">
        <v>1559</v>
      </c>
      <c r="HN316" s="571" t="s">
        <v>447</v>
      </c>
      <c r="HO316" s="227">
        <v>1001</v>
      </c>
      <c r="HP316" s="225"/>
      <c r="HQ316" s="226"/>
      <c r="HR316" s="571"/>
      <c r="HS316" s="227"/>
      <c r="HT316" s="225"/>
      <c r="HU316" s="226"/>
      <c r="HV316" s="221"/>
      <c r="HW316" s="227"/>
      <c r="HX316" s="225"/>
      <c r="HY316" s="226"/>
      <c r="HZ316" s="221"/>
      <c r="IA316" s="227"/>
      <c r="IB316" s="225"/>
      <c r="IC316" s="226"/>
      <c r="ID316" s="340"/>
      <c r="IE316" s="227"/>
      <c r="IG316" s="708"/>
      <c r="IH316" s="705"/>
      <c r="II316" s="706"/>
      <c r="IK316" s="574">
        <f t="shared" si="78"/>
        <v>1071</v>
      </c>
      <c r="IL316" s="229">
        <f t="shared" si="74"/>
        <v>118</v>
      </c>
      <c r="IM316" s="224" t="str">
        <f t="shared" si="75"/>
        <v>2'56"05</v>
      </c>
      <c r="IN316" s="224" t="str">
        <f t="shared" si="76"/>
        <v>200m DOS</v>
      </c>
    </row>
    <row r="317" spans="1:248" s="229" customFormat="1" ht="15.75" thickBot="1">
      <c r="A317" s="145" t="s">
        <v>121</v>
      </c>
      <c r="B317" s="266" t="s">
        <v>168</v>
      </c>
      <c r="C317" s="133">
        <v>1952</v>
      </c>
      <c r="D317" s="134">
        <f t="shared" si="69"/>
        <v>65</v>
      </c>
      <c r="E317" s="354" t="str">
        <f t="shared" si="79"/>
        <v>M09</v>
      </c>
      <c r="F317" s="225"/>
      <c r="G317" s="226"/>
      <c r="H317" s="571"/>
      <c r="I317" s="227"/>
      <c r="J317" s="225"/>
      <c r="K317" s="226"/>
      <c r="L317" s="571"/>
      <c r="M317" s="227"/>
      <c r="N317" s="225"/>
      <c r="O317" s="226"/>
      <c r="P317" s="571"/>
      <c r="Q317" s="227"/>
      <c r="R317" s="225"/>
      <c r="S317" s="226"/>
      <c r="T317" s="571"/>
      <c r="U317" s="227"/>
      <c r="V317" s="225"/>
      <c r="W317" s="226"/>
      <c r="X317" s="571"/>
      <c r="Y317" s="227"/>
      <c r="Z317" s="225"/>
      <c r="AA317" s="226"/>
      <c r="AB317" s="571"/>
      <c r="AC317" s="227"/>
      <c r="AD317" s="225"/>
      <c r="AE317" s="226"/>
      <c r="AF317" s="571"/>
      <c r="AG317" s="227"/>
      <c r="AH317" s="225"/>
      <c r="AI317" s="226"/>
      <c r="AJ317" s="571"/>
      <c r="AK317" s="227"/>
      <c r="AL317" s="225"/>
      <c r="AM317" s="226"/>
      <c r="AN317" s="571"/>
      <c r="AO317" s="227"/>
      <c r="AP317" s="225"/>
      <c r="AQ317" s="226"/>
      <c r="AR317" s="571"/>
      <c r="AS317" s="227"/>
      <c r="AT317" s="225"/>
      <c r="AU317" s="226"/>
      <c r="AV317" s="571"/>
      <c r="AW317" s="227"/>
      <c r="AX317" s="225"/>
      <c r="AY317" s="226"/>
      <c r="AZ317" s="571"/>
      <c r="BA317" s="227"/>
      <c r="BB317" s="225"/>
      <c r="BC317" s="226"/>
      <c r="BD317" s="571"/>
      <c r="BE317" s="227"/>
      <c r="BF317" s="266">
        <f t="shared" si="77"/>
        <v>66</v>
      </c>
      <c r="BG317" s="354" t="str">
        <f t="shared" si="80"/>
        <v>M09</v>
      </c>
      <c r="BH317" s="225"/>
      <c r="BI317" s="226"/>
      <c r="BJ317" s="571"/>
      <c r="BK317" s="227"/>
      <c r="BL317" s="225"/>
      <c r="BM317" s="226"/>
      <c r="BN317" s="571"/>
      <c r="BO317" s="227"/>
      <c r="BP317" s="225"/>
      <c r="BQ317" s="226"/>
      <c r="BR317" s="571"/>
      <c r="BS317" s="227"/>
      <c r="BT317" s="225"/>
      <c r="BU317" s="226"/>
      <c r="BV317" s="571"/>
      <c r="BW317" s="227"/>
      <c r="BX317" s="225"/>
      <c r="BY317" s="226"/>
      <c r="BZ317" s="571"/>
      <c r="CA317" s="227"/>
      <c r="CB317" s="225"/>
      <c r="CC317" s="226"/>
      <c r="CD317" s="571"/>
      <c r="CE317" s="227"/>
      <c r="CF317" s="225"/>
      <c r="CG317" s="226"/>
      <c r="CH317" s="571"/>
      <c r="CI317" s="227"/>
      <c r="CJ317" s="225"/>
      <c r="CK317" s="226"/>
      <c r="CL317" s="571"/>
      <c r="CM317" s="227"/>
      <c r="CN317" s="225"/>
      <c r="CO317" s="226"/>
      <c r="CP317" s="571"/>
      <c r="CQ317" s="227"/>
      <c r="CR317" s="225"/>
      <c r="CS317" s="226"/>
      <c r="CT317" s="571"/>
      <c r="CU317" s="227"/>
      <c r="CV317" s="225"/>
      <c r="CW317" s="226"/>
      <c r="CX317" s="571"/>
      <c r="CY317" s="227"/>
      <c r="CZ317" s="225"/>
      <c r="DA317" s="226"/>
      <c r="DB317" s="571"/>
      <c r="DC317" s="227"/>
      <c r="DD317" s="225"/>
      <c r="DE317" s="226"/>
      <c r="DF317" s="571"/>
      <c r="DG317" s="227"/>
      <c r="DH317" s="225"/>
      <c r="DI317" s="226"/>
      <c r="DJ317" s="571"/>
      <c r="DK317" s="227"/>
      <c r="DL317" s="225"/>
      <c r="DM317" s="226"/>
      <c r="DN317" s="571"/>
      <c r="DO317" s="227"/>
      <c r="DP317" s="225" t="s">
        <v>941</v>
      </c>
      <c r="DQ317" s="226" t="s">
        <v>1161</v>
      </c>
      <c r="DR317" s="571" t="s">
        <v>570</v>
      </c>
      <c r="DS317" s="227">
        <v>1007</v>
      </c>
      <c r="DT317" s="225"/>
      <c r="DU317" s="226"/>
      <c r="DV317" s="571"/>
      <c r="DW317" s="227"/>
      <c r="DX317" s="225"/>
      <c r="DY317" s="226"/>
      <c r="DZ317" s="571"/>
      <c r="EA317" s="227"/>
      <c r="EB317" s="225"/>
      <c r="EC317" s="226"/>
      <c r="ED317" s="571"/>
      <c r="EE317" s="227"/>
      <c r="EF317" s="225"/>
      <c r="EG317" s="226"/>
      <c r="EH317" s="571"/>
      <c r="EI317" s="227"/>
      <c r="EJ317" s="225"/>
      <c r="EK317" s="226"/>
      <c r="EL317" s="571"/>
      <c r="EM317" s="227"/>
      <c r="EN317" s="225"/>
      <c r="EO317" s="226"/>
      <c r="EP317" s="571"/>
      <c r="EQ317" s="227"/>
      <c r="ER317" s="225"/>
      <c r="ES317" s="226"/>
      <c r="ET317" s="571"/>
      <c r="EU317" s="227"/>
      <c r="EV317" s="225"/>
      <c r="EW317" s="226"/>
      <c r="EX317" s="571"/>
      <c r="EY317" s="227"/>
      <c r="EZ317" s="225"/>
      <c r="FA317" s="226"/>
      <c r="FB317" s="571"/>
      <c r="FC317" s="227"/>
      <c r="FD317" s="225"/>
      <c r="FE317" s="226"/>
      <c r="FF317" s="571"/>
      <c r="FG317" s="227"/>
      <c r="FH317" s="225"/>
      <c r="FI317" s="226"/>
      <c r="FJ317" s="571"/>
      <c r="FK317" s="227"/>
      <c r="FL317" s="225"/>
      <c r="FM317" s="226"/>
      <c r="FN317" s="571"/>
      <c r="FO317" s="227"/>
      <c r="FP317" s="225"/>
      <c r="FQ317" s="226"/>
      <c r="FR317" s="571"/>
      <c r="FS317" s="227"/>
      <c r="FT317" s="225"/>
      <c r="FU317" s="226"/>
      <c r="FV317" s="571"/>
      <c r="FW317" s="227"/>
      <c r="FX317" s="225"/>
      <c r="FY317" s="226"/>
      <c r="FZ317" s="571"/>
      <c r="GA317" s="227"/>
      <c r="GB317" s="225"/>
      <c r="GC317" s="226"/>
      <c r="GD317" s="571"/>
      <c r="GE317" s="227"/>
      <c r="GF317" s="225"/>
      <c r="GG317" s="226"/>
      <c r="GH317" s="571"/>
      <c r="GI317" s="227"/>
      <c r="GJ317" s="225"/>
      <c r="GK317" s="226"/>
      <c r="GL317" s="571"/>
      <c r="GM317" s="227"/>
      <c r="GN317" s="225"/>
      <c r="GO317" s="226"/>
      <c r="GP317" s="571"/>
      <c r="GQ317" s="227"/>
      <c r="GR317" s="225"/>
      <c r="GS317" s="226"/>
      <c r="GT317" s="571"/>
      <c r="GU317" s="227"/>
      <c r="GV317" s="225"/>
      <c r="GW317" s="226"/>
      <c r="GX317" s="571"/>
      <c r="GY317" s="227"/>
      <c r="GZ317" s="225"/>
      <c r="HA317" s="226"/>
      <c r="HB317" s="571"/>
      <c r="HC317" s="227"/>
      <c r="HD317" s="225"/>
      <c r="HE317" s="226"/>
      <c r="HF317" s="571"/>
      <c r="HG317" s="227"/>
      <c r="HH317" s="225"/>
      <c r="HI317" s="226"/>
      <c r="HJ317" s="571"/>
      <c r="HK317" s="227"/>
      <c r="HL317" s="225" t="s">
        <v>941</v>
      </c>
      <c r="HM317" s="226" t="s">
        <v>1560</v>
      </c>
      <c r="HN317" s="571" t="s">
        <v>570</v>
      </c>
      <c r="HO317" s="227">
        <v>950</v>
      </c>
      <c r="HP317" s="225"/>
      <c r="HQ317" s="226"/>
      <c r="HR317" s="571"/>
      <c r="HS317" s="227"/>
      <c r="HT317" s="225"/>
      <c r="HU317" s="226"/>
      <c r="HV317" s="221"/>
      <c r="HW317" s="227"/>
      <c r="HX317" s="225"/>
      <c r="HY317" s="226"/>
      <c r="HZ317" s="221"/>
      <c r="IA317" s="227"/>
      <c r="IB317" s="225"/>
      <c r="IC317" s="226"/>
      <c r="ID317" s="340"/>
      <c r="IE317" s="227"/>
      <c r="IG317" s="708"/>
      <c r="IH317" s="705"/>
      <c r="II317" s="706"/>
      <c r="IK317" s="574">
        <f t="shared" si="78"/>
        <v>1007</v>
      </c>
      <c r="IL317" s="229">
        <f t="shared" ref="IL317:IL348" si="81">IF(ISERROR(MATCH(IK317,F317:IE317,0)),"",MATCH(IK317,F317:IE317,0))</f>
        <v>118</v>
      </c>
      <c r="IM317" s="224" t="str">
        <f t="shared" ref="IM317:IM348" si="82">IF(ISERROR(INDEX(F317:IE317,1,IL317-2)),"",INDEX(F317:IE317,1,IL317-2))</f>
        <v>38"76</v>
      </c>
      <c r="IN317" s="224" t="str">
        <f t="shared" ref="IN317:IN348" si="83">IF(ISERROR(INDEX(F317:IE317,1,IL317-3)),"",INDEX(F317:IE317,1,IL317-3))</f>
        <v>4x50m 4N R</v>
      </c>
    </row>
    <row r="318" spans="1:248" s="229" customFormat="1" ht="15.75" thickBot="1">
      <c r="A318" s="146" t="s">
        <v>121</v>
      </c>
      <c r="B318" s="265" t="s">
        <v>168</v>
      </c>
      <c r="C318" s="135">
        <v>1952</v>
      </c>
      <c r="D318" s="136">
        <f t="shared" si="69"/>
        <v>65</v>
      </c>
      <c r="E318" s="353" t="str">
        <f t="shared" si="79"/>
        <v>M09</v>
      </c>
      <c r="F318" s="225"/>
      <c r="G318" s="226"/>
      <c r="H318" s="571"/>
      <c r="I318" s="227"/>
      <c r="J318" s="225"/>
      <c r="K318" s="226"/>
      <c r="L318" s="571"/>
      <c r="M318" s="227"/>
      <c r="N318" s="225"/>
      <c r="O318" s="226"/>
      <c r="P318" s="571"/>
      <c r="Q318" s="227"/>
      <c r="R318" s="225"/>
      <c r="S318" s="226"/>
      <c r="T318" s="571"/>
      <c r="U318" s="227"/>
      <c r="V318" s="225"/>
      <c r="W318" s="226"/>
      <c r="X318" s="571"/>
      <c r="Y318" s="227"/>
      <c r="Z318" s="225"/>
      <c r="AA318" s="226"/>
      <c r="AB318" s="571"/>
      <c r="AC318" s="227"/>
      <c r="AD318" s="225"/>
      <c r="AE318" s="226"/>
      <c r="AF318" s="571"/>
      <c r="AG318" s="227"/>
      <c r="AH318" s="225"/>
      <c r="AI318" s="226"/>
      <c r="AJ318" s="571"/>
      <c r="AK318" s="227"/>
      <c r="AL318" s="225"/>
      <c r="AM318" s="226"/>
      <c r="AN318" s="571"/>
      <c r="AO318" s="227"/>
      <c r="AP318" s="225"/>
      <c r="AQ318" s="226"/>
      <c r="AR318" s="571"/>
      <c r="AS318" s="227"/>
      <c r="AT318" s="225"/>
      <c r="AU318" s="226"/>
      <c r="AV318" s="571"/>
      <c r="AW318" s="227"/>
      <c r="AX318" s="225"/>
      <c r="AY318" s="226"/>
      <c r="AZ318" s="571"/>
      <c r="BA318" s="227"/>
      <c r="BB318" s="225"/>
      <c r="BC318" s="226"/>
      <c r="BD318" s="571"/>
      <c r="BE318" s="227"/>
      <c r="BF318" s="265">
        <f t="shared" ref="BF318:BF344" si="84">2018-C318</f>
        <v>66</v>
      </c>
      <c r="BG318" s="353" t="str">
        <f t="shared" si="80"/>
        <v>M09</v>
      </c>
      <c r="BH318" s="225"/>
      <c r="BI318" s="226"/>
      <c r="BJ318" s="571"/>
      <c r="BK318" s="227"/>
      <c r="BL318" s="225"/>
      <c r="BM318" s="226"/>
      <c r="BN318" s="571"/>
      <c r="BO318" s="227"/>
      <c r="BP318" s="225"/>
      <c r="BQ318" s="226"/>
      <c r="BR318" s="571"/>
      <c r="BS318" s="227"/>
      <c r="BT318" s="225"/>
      <c r="BU318" s="226"/>
      <c r="BV318" s="571"/>
      <c r="BW318" s="227"/>
      <c r="BX318" s="225"/>
      <c r="BY318" s="226"/>
      <c r="BZ318" s="571"/>
      <c r="CA318" s="227"/>
      <c r="CB318" s="225"/>
      <c r="CC318" s="226"/>
      <c r="CD318" s="571"/>
      <c r="CE318" s="227"/>
      <c r="CF318" s="225"/>
      <c r="CG318" s="226"/>
      <c r="CH318" s="571"/>
      <c r="CI318" s="227"/>
      <c r="CJ318" s="225"/>
      <c r="CK318" s="226"/>
      <c r="CL318" s="571"/>
      <c r="CM318" s="227"/>
      <c r="CN318" s="225"/>
      <c r="CO318" s="226"/>
      <c r="CP318" s="571"/>
      <c r="CQ318" s="227"/>
      <c r="CR318" s="225"/>
      <c r="CS318" s="226"/>
      <c r="CT318" s="571"/>
      <c r="CU318" s="227"/>
      <c r="CV318" s="225"/>
      <c r="CW318" s="226"/>
      <c r="CX318" s="571"/>
      <c r="CY318" s="227"/>
      <c r="CZ318" s="225"/>
      <c r="DA318" s="226"/>
      <c r="DB318" s="571"/>
      <c r="DC318" s="227"/>
      <c r="DD318" s="225"/>
      <c r="DE318" s="226"/>
      <c r="DF318" s="571"/>
      <c r="DG318" s="227"/>
      <c r="DH318" s="225"/>
      <c r="DI318" s="226"/>
      <c r="DJ318" s="571"/>
      <c r="DK318" s="227"/>
      <c r="DL318" s="225"/>
      <c r="DM318" s="226"/>
      <c r="DN318" s="571"/>
      <c r="DO318" s="227"/>
      <c r="DP318" s="225"/>
      <c r="DQ318" s="226"/>
      <c r="DR318" s="571"/>
      <c r="DS318" s="227"/>
      <c r="DT318" s="225"/>
      <c r="DU318" s="226"/>
      <c r="DV318" s="571"/>
      <c r="DW318" s="227"/>
      <c r="DX318" s="225"/>
      <c r="DY318" s="226"/>
      <c r="DZ318" s="571"/>
      <c r="EA318" s="227"/>
      <c r="EB318" s="225"/>
      <c r="EC318" s="226"/>
      <c r="ED318" s="571"/>
      <c r="EE318" s="227"/>
      <c r="EF318" s="225"/>
      <c r="EG318" s="226"/>
      <c r="EH318" s="571"/>
      <c r="EI318" s="227"/>
      <c r="EJ318" s="225"/>
      <c r="EK318" s="226"/>
      <c r="EL318" s="571"/>
      <c r="EM318" s="227"/>
      <c r="EN318" s="225"/>
      <c r="EO318" s="226"/>
      <c r="EP318" s="571"/>
      <c r="EQ318" s="227"/>
      <c r="ER318" s="225"/>
      <c r="ES318" s="226"/>
      <c r="ET318" s="571"/>
      <c r="EU318" s="227"/>
      <c r="EV318" s="225"/>
      <c r="EW318" s="226"/>
      <c r="EX318" s="571"/>
      <c r="EY318" s="227"/>
      <c r="EZ318" s="225"/>
      <c r="FA318" s="226"/>
      <c r="FB318" s="571"/>
      <c r="FC318" s="227"/>
      <c r="FD318" s="225"/>
      <c r="FE318" s="226"/>
      <c r="FF318" s="571"/>
      <c r="FG318" s="227"/>
      <c r="FH318" s="225"/>
      <c r="FI318" s="226"/>
      <c r="FJ318" s="571"/>
      <c r="FK318" s="227"/>
      <c r="FL318" s="225"/>
      <c r="FM318" s="226"/>
      <c r="FN318" s="571"/>
      <c r="FO318" s="227"/>
      <c r="FP318" s="225"/>
      <c r="FQ318" s="226"/>
      <c r="FR318" s="571"/>
      <c r="FS318" s="227"/>
      <c r="FT318" s="225"/>
      <c r="FU318" s="226"/>
      <c r="FV318" s="571"/>
      <c r="FW318" s="227"/>
      <c r="FX318" s="225"/>
      <c r="FY318" s="226"/>
      <c r="FZ318" s="571"/>
      <c r="GA318" s="227"/>
      <c r="GB318" s="225"/>
      <c r="GC318" s="226"/>
      <c r="GD318" s="571"/>
      <c r="GE318" s="227"/>
      <c r="GF318" s="225"/>
      <c r="GG318" s="226"/>
      <c r="GH318" s="571"/>
      <c r="GI318" s="227"/>
      <c r="GJ318" s="225"/>
      <c r="GK318" s="226"/>
      <c r="GL318" s="571"/>
      <c r="GM318" s="227"/>
      <c r="GN318" s="225"/>
      <c r="GO318" s="226"/>
      <c r="GP318" s="571"/>
      <c r="GQ318" s="227"/>
      <c r="GR318" s="225"/>
      <c r="GS318" s="226"/>
      <c r="GT318" s="571"/>
      <c r="GU318" s="227"/>
      <c r="GV318" s="225"/>
      <c r="GW318" s="226"/>
      <c r="GX318" s="571"/>
      <c r="GY318" s="227"/>
      <c r="GZ318" s="225"/>
      <c r="HA318" s="226"/>
      <c r="HB318" s="571"/>
      <c r="HC318" s="227"/>
      <c r="HD318" s="225"/>
      <c r="HE318" s="226"/>
      <c r="HF318" s="571"/>
      <c r="HG318" s="227"/>
      <c r="HH318" s="225"/>
      <c r="HI318" s="226"/>
      <c r="HJ318" s="571"/>
      <c r="HK318" s="227"/>
      <c r="HL318" s="225"/>
      <c r="HM318" s="226"/>
      <c r="HN318" s="571"/>
      <c r="HO318" s="227"/>
      <c r="HP318" s="225"/>
      <c r="HQ318" s="226"/>
      <c r="HR318" s="571"/>
      <c r="HS318" s="227"/>
      <c r="HT318" s="225"/>
      <c r="HU318" s="226"/>
      <c r="HV318" s="221"/>
      <c r="HW318" s="227"/>
      <c r="HX318" s="225"/>
      <c r="HY318" s="226"/>
      <c r="HZ318" s="221"/>
      <c r="IA318" s="227"/>
      <c r="IB318" s="225"/>
      <c r="IC318" s="226"/>
      <c r="ID318" s="221"/>
      <c r="IE318" s="227"/>
      <c r="IG318" s="708"/>
      <c r="IH318" s="705"/>
      <c r="II318" s="706"/>
      <c r="IK318" s="574" t="str">
        <f t="shared" si="78"/>
        <v/>
      </c>
      <c r="IL318" s="229" t="str">
        <f t="shared" si="81"/>
        <v/>
      </c>
      <c r="IM318" s="224" t="str">
        <f t="shared" si="82"/>
        <v/>
      </c>
      <c r="IN318" s="224" t="str">
        <f t="shared" si="83"/>
        <v/>
      </c>
    </row>
    <row r="319" spans="1:248" s="141" customFormat="1" ht="15.75" thickBot="1">
      <c r="A319" s="149" t="s">
        <v>324</v>
      </c>
      <c r="B319" s="218" t="s">
        <v>168</v>
      </c>
      <c r="C319" s="152">
        <v>1980</v>
      </c>
      <c r="D319" s="236">
        <f t="shared" si="69"/>
        <v>37</v>
      </c>
      <c r="E319" s="352" t="str">
        <f t="shared" si="79"/>
        <v>M03</v>
      </c>
      <c r="F319" s="153"/>
      <c r="G319" s="154"/>
      <c r="H319" s="150"/>
      <c r="I319" s="155"/>
      <c r="J319" s="153"/>
      <c r="K319" s="154"/>
      <c r="L319" s="150"/>
      <c r="M319" s="155"/>
      <c r="N319" s="153"/>
      <c r="O319" s="154"/>
      <c r="P319" s="150"/>
      <c r="Q319" s="155"/>
      <c r="R319" s="153"/>
      <c r="S319" s="154"/>
      <c r="T319" s="150"/>
      <c r="U319" s="155"/>
      <c r="V319" s="153"/>
      <c r="W319" s="154"/>
      <c r="X319" s="150"/>
      <c r="Y319" s="155"/>
      <c r="Z319" s="153"/>
      <c r="AA319" s="154"/>
      <c r="AB319" s="150"/>
      <c r="AC319" s="155"/>
      <c r="AD319" s="153" t="s">
        <v>365</v>
      </c>
      <c r="AE319" s="154" t="s">
        <v>738</v>
      </c>
      <c r="AF319" s="150" t="s">
        <v>447</v>
      </c>
      <c r="AG319" s="155">
        <v>801</v>
      </c>
      <c r="AH319" s="153"/>
      <c r="AI319" s="154"/>
      <c r="AJ319" s="150"/>
      <c r="AK319" s="155"/>
      <c r="AL319" s="153"/>
      <c r="AM319" s="154"/>
      <c r="AN319" s="150"/>
      <c r="AO319" s="155"/>
      <c r="AP319" s="153"/>
      <c r="AQ319" s="154"/>
      <c r="AR319" s="150"/>
      <c r="AS319" s="155"/>
      <c r="AT319" s="153"/>
      <c r="AU319" s="154"/>
      <c r="AV319" s="150"/>
      <c r="AW319" s="155"/>
      <c r="AX319" s="153"/>
      <c r="AY319" s="154"/>
      <c r="AZ319" s="150"/>
      <c r="BA319" s="155"/>
      <c r="BB319" s="153"/>
      <c r="BC319" s="154"/>
      <c r="BD319" s="150"/>
      <c r="BE319" s="155"/>
      <c r="BF319" s="240">
        <f t="shared" si="84"/>
        <v>38</v>
      </c>
      <c r="BG319" s="352" t="str">
        <f t="shared" si="80"/>
        <v>M03</v>
      </c>
      <c r="BH319" s="153"/>
      <c r="BI319" s="154"/>
      <c r="BJ319" s="150"/>
      <c r="BK319" s="155"/>
      <c r="BL319" s="153"/>
      <c r="BM319" s="154"/>
      <c r="BN319" s="150"/>
      <c r="BO319" s="155"/>
      <c r="BP319" s="153"/>
      <c r="BQ319" s="154"/>
      <c r="BR319" s="150"/>
      <c r="BS319" s="155"/>
      <c r="BT319" s="153"/>
      <c r="BU319" s="154"/>
      <c r="BV319" s="150"/>
      <c r="BW319" s="155"/>
      <c r="BX319" s="153"/>
      <c r="BY319" s="154"/>
      <c r="BZ319" s="150"/>
      <c r="CA319" s="155"/>
      <c r="CB319" s="153"/>
      <c r="CC319" s="154"/>
      <c r="CD319" s="150"/>
      <c r="CE319" s="155"/>
      <c r="CF319" s="153"/>
      <c r="CG319" s="154"/>
      <c r="CH319" s="150"/>
      <c r="CI319" s="155"/>
      <c r="CJ319" s="153"/>
      <c r="CK319" s="154"/>
      <c r="CL319" s="150"/>
      <c r="CM319" s="155"/>
      <c r="CN319" s="153"/>
      <c r="CO319" s="154"/>
      <c r="CP319" s="150"/>
      <c r="CQ319" s="155"/>
      <c r="CR319" s="153"/>
      <c r="CS319" s="154"/>
      <c r="CT319" s="150"/>
      <c r="CU319" s="155"/>
      <c r="CV319" s="153"/>
      <c r="CW319" s="154"/>
      <c r="CX319" s="150"/>
      <c r="CY319" s="155"/>
      <c r="CZ319" s="153"/>
      <c r="DA319" s="154"/>
      <c r="DB319" s="150"/>
      <c r="DC319" s="155"/>
      <c r="DD319" s="153"/>
      <c r="DE319" s="154"/>
      <c r="DF319" s="150"/>
      <c r="DG319" s="155"/>
      <c r="DH319" s="153"/>
      <c r="DI319" s="154"/>
      <c r="DJ319" s="150"/>
      <c r="DK319" s="155"/>
      <c r="DL319" s="153"/>
      <c r="DM319" s="154"/>
      <c r="DN319" s="150"/>
      <c r="DO319" s="155"/>
      <c r="DP319" s="153"/>
      <c r="DQ319" s="154"/>
      <c r="DR319" s="150"/>
      <c r="DS319" s="155"/>
      <c r="DT319" s="153"/>
      <c r="DU319" s="154"/>
      <c r="DV319" s="150"/>
      <c r="DW319" s="155"/>
      <c r="DX319" s="153"/>
      <c r="DY319" s="154"/>
      <c r="DZ319" s="150"/>
      <c r="EA319" s="155"/>
      <c r="EB319" s="153"/>
      <c r="EC319" s="154"/>
      <c r="ED319" s="150"/>
      <c r="EE319" s="155"/>
      <c r="EF319" s="153"/>
      <c r="EG319" s="154"/>
      <c r="EH319" s="150"/>
      <c r="EI319" s="155"/>
      <c r="EJ319" s="153"/>
      <c r="EK319" s="154"/>
      <c r="EL319" s="150"/>
      <c r="EM319" s="155"/>
      <c r="EN319" s="153"/>
      <c r="EO319" s="154"/>
      <c r="EP319" s="150"/>
      <c r="EQ319" s="155"/>
      <c r="ER319" s="153"/>
      <c r="ES319" s="154"/>
      <c r="ET319" s="150"/>
      <c r="EU319" s="155"/>
      <c r="EV319" s="153"/>
      <c r="EW319" s="154"/>
      <c r="EX319" s="150"/>
      <c r="EY319" s="155"/>
      <c r="EZ319" s="153"/>
      <c r="FA319" s="154"/>
      <c r="FB319" s="150"/>
      <c r="FC319" s="155"/>
      <c r="FD319" s="153"/>
      <c r="FE319" s="154"/>
      <c r="FF319" s="150"/>
      <c r="FG319" s="155"/>
      <c r="FH319" s="153"/>
      <c r="FI319" s="154"/>
      <c r="FJ319" s="150"/>
      <c r="FK319" s="155"/>
      <c r="FL319" s="153"/>
      <c r="FM319" s="154"/>
      <c r="FN319" s="150"/>
      <c r="FO319" s="155"/>
      <c r="FP319" s="153"/>
      <c r="FQ319" s="154"/>
      <c r="FR319" s="150"/>
      <c r="FS319" s="155"/>
      <c r="FT319" s="153"/>
      <c r="FU319" s="154"/>
      <c r="FV319" s="150"/>
      <c r="FW319" s="155"/>
      <c r="FX319" s="153"/>
      <c r="FY319" s="154"/>
      <c r="FZ319" s="150"/>
      <c r="GA319" s="155"/>
      <c r="GB319" s="153"/>
      <c r="GC319" s="154"/>
      <c r="GD319" s="150"/>
      <c r="GE319" s="155"/>
      <c r="GF319" s="153"/>
      <c r="GG319" s="154"/>
      <c r="GH319" s="150"/>
      <c r="GI319" s="155"/>
      <c r="GJ319" s="153"/>
      <c r="GK319" s="154"/>
      <c r="GL319" s="150"/>
      <c r="GM319" s="155"/>
      <c r="GN319" s="153"/>
      <c r="GO319" s="154"/>
      <c r="GP319" s="150"/>
      <c r="GQ319" s="155"/>
      <c r="GR319" s="153"/>
      <c r="GS319" s="154"/>
      <c r="GT319" s="150"/>
      <c r="GU319" s="155"/>
      <c r="GV319" s="153"/>
      <c r="GW319" s="154"/>
      <c r="GX319" s="150"/>
      <c r="GY319" s="155"/>
      <c r="GZ319" s="153"/>
      <c r="HA319" s="154"/>
      <c r="HB319" s="150"/>
      <c r="HC319" s="155"/>
      <c r="HD319" s="153"/>
      <c r="HE319" s="154"/>
      <c r="HF319" s="150"/>
      <c r="HG319" s="155"/>
      <c r="HH319" s="153"/>
      <c r="HI319" s="154"/>
      <c r="HJ319" s="150"/>
      <c r="HK319" s="155"/>
      <c r="HL319" s="153"/>
      <c r="HM319" s="154"/>
      <c r="HN319" s="150"/>
      <c r="HO319" s="155"/>
      <c r="HP319" s="153"/>
      <c r="HQ319" s="154"/>
      <c r="HR319" s="150"/>
      <c r="HS319" s="155"/>
      <c r="HT319" s="153"/>
      <c r="HU319" s="154"/>
      <c r="HV319" s="150"/>
      <c r="HW319" s="155"/>
      <c r="HX319" s="153"/>
      <c r="HY319" s="154"/>
      <c r="HZ319" s="150"/>
      <c r="IA319" s="155"/>
      <c r="IB319" s="153"/>
      <c r="IC319" s="154"/>
      <c r="ID319" s="150"/>
      <c r="IE319" s="155"/>
      <c r="IG319" s="708" t="str">
        <f>IF(ISERROR(VLOOKUP(MAX(IK319:IK323),IK319:IN323,4,FALSE)),"",VLOOKUP(MAX(IK319:IK323),IK319:IN323,4,FALSE))</f>
        <v>50m BRA</v>
      </c>
      <c r="IH319" s="705" t="str">
        <f>IF(ISERROR(VLOOKUP(MAX(IK319:IK323),IK319:IN323,3,FALSE)),"",VLOOKUP(MAX(IK319:IK323),IK319:IN323,3,FALSE))</f>
        <v>37"67</v>
      </c>
      <c r="II319" s="706">
        <f>IF(MAX(IK319:IK323)=0,"",MAX(IK319:IK323))</f>
        <v>801</v>
      </c>
      <c r="IK319" s="574">
        <f t="shared" si="78"/>
        <v>801</v>
      </c>
      <c r="IL319" s="229">
        <f t="shared" si="81"/>
        <v>28</v>
      </c>
      <c r="IM319" s="224" t="str">
        <f t="shared" si="82"/>
        <v>37"67</v>
      </c>
      <c r="IN319" s="224" t="str">
        <f t="shared" si="83"/>
        <v>50m BRA</v>
      </c>
    </row>
    <row r="320" spans="1:248" s="229" customFormat="1" ht="15.75" thickBot="1">
      <c r="A320" s="145" t="s">
        <v>324</v>
      </c>
      <c r="B320" s="266" t="s">
        <v>168</v>
      </c>
      <c r="C320" s="133">
        <v>1980</v>
      </c>
      <c r="D320" s="134">
        <f t="shared" si="69"/>
        <v>37</v>
      </c>
      <c r="E320" s="354" t="str">
        <f t="shared" si="79"/>
        <v>M03</v>
      </c>
      <c r="F320" s="225"/>
      <c r="G320" s="226"/>
      <c r="H320" s="571"/>
      <c r="I320" s="227"/>
      <c r="J320" s="225"/>
      <c r="K320" s="226"/>
      <c r="L320" s="571"/>
      <c r="M320" s="227"/>
      <c r="N320" s="225"/>
      <c r="O320" s="226"/>
      <c r="P320" s="571"/>
      <c r="Q320" s="227"/>
      <c r="R320" s="225"/>
      <c r="S320" s="226"/>
      <c r="T320" s="571"/>
      <c r="U320" s="227"/>
      <c r="V320" s="225"/>
      <c r="W320" s="226"/>
      <c r="X320" s="571"/>
      <c r="Y320" s="227"/>
      <c r="Z320" s="225"/>
      <c r="AA320" s="226"/>
      <c r="AB320" s="571"/>
      <c r="AC320" s="227"/>
      <c r="AD320" s="225"/>
      <c r="AE320" s="226"/>
      <c r="AF320" s="571"/>
      <c r="AG320" s="227"/>
      <c r="AH320" s="225"/>
      <c r="AI320" s="226"/>
      <c r="AJ320" s="571"/>
      <c r="AK320" s="227"/>
      <c r="AL320" s="225"/>
      <c r="AM320" s="226"/>
      <c r="AN320" s="571"/>
      <c r="AO320" s="227"/>
      <c r="AP320" s="225"/>
      <c r="AQ320" s="226"/>
      <c r="AR320" s="571"/>
      <c r="AS320" s="227"/>
      <c r="AT320" s="225"/>
      <c r="AU320" s="226"/>
      <c r="AV320" s="571"/>
      <c r="AW320" s="227"/>
      <c r="AX320" s="225"/>
      <c r="AY320" s="226"/>
      <c r="AZ320" s="571"/>
      <c r="BA320" s="227"/>
      <c r="BB320" s="225"/>
      <c r="BC320" s="226"/>
      <c r="BD320" s="571"/>
      <c r="BE320" s="227"/>
      <c r="BF320" s="266">
        <f t="shared" si="84"/>
        <v>38</v>
      </c>
      <c r="BG320" s="354" t="str">
        <f t="shared" si="80"/>
        <v>M03</v>
      </c>
      <c r="BH320" s="225"/>
      <c r="BI320" s="226"/>
      <c r="BJ320" s="571"/>
      <c r="BK320" s="227"/>
      <c r="BL320" s="225"/>
      <c r="BM320" s="226"/>
      <c r="BN320" s="571"/>
      <c r="BO320" s="227"/>
      <c r="BP320" s="225"/>
      <c r="BQ320" s="226"/>
      <c r="BR320" s="571"/>
      <c r="BS320" s="227"/>
      <c r="BT320" s="225"/>
      <c r="BU320" s="226"/>
      <c r="BV320" s="571"/>
      <c r="BW320" s="227"/>
      <c r="BX320" s="225"/>
      <c r="BY320" s="226"/>
      <c r="BZ320" s="571"/>
      <c r="CA320" s="227"/>
      <c r="CB320" s="225"/>
      <c r="CC320" s="226"/>
      <c r="CD320" s="571"/>
      <c r="CE320" s="227"/>
      <c r="CF320" s="225"/>
      <c r="CG320" s="226"/>
      <c r="CH320" s="571"/>
      <c r="CI320" s="227"/>
      <c r="CJ320" s="225"/>
      <c r="CK320" s="226"/>
      <c r="CL320" s="571"/>
      <c r="CM320" s="227"/>
      <c r="CN320" s="225"/>
      <c r="CO320" s="226"/>
      <c r="CP320" s="571"/>
      <c r="CQ320" s="227"/>
      <c r="CR320" s="225"/>
      <c r="CS320" s="226"/>
      <c r="CT320" s="571"/>
      <c r="CU320" s="227"/>
      <c r="CV320" s="225"/>
      <c r="CW320" s="226"/>
      <c r="CX320" s="571"/>
      <c r="CY320" s="227"/>
      <c r="CZ320" s="225"/>
      <c r="DA320" s="226"/>
      <c r="DB320" s="571"/>
      <c r="DC320" s="227"/>
      <c r="DD320" s="225"/>
      <c r="DE320" s="226"/>
      <c r="DF320" s="571"/>
      <c r="DG320" s="227"/>
      <c r="DH320" s="225"/>
      <c r="DI320" s="226"/>
      <c r="DJ320" s="571"/>
      <c r="DK320" s="227"/>
      <c r="DL320" s="225"/>
      <c r="DM320" s="226"/>
      <c r="DN320" s="571"/>
      <c r="DO320" s="227"/>
      <c r="DP320" s="225"/>
      <c r="DQ320" s="226"/>
      <c r="DR320" s="571"/>
      <c r="DS320" s="227"/>
      <c r="DT320" s="225"/>
      <c r="DU320" s="226"/>
      <c r="DV320" s="571"/>
      <c r="DW320" s="227"/>
      <c r="DX320" s="225"/>
      <c r="DY320" s="226"/>
      <c r="DZ320" s="571"/>
      <c r="EA320" s="227"/>
      <c r="EB320" s="225"/>
      <c r="EC320" s="226"/>
      <c r="ED320" s="571"/>
      <c r="EE320" s="227"/>
      <c r="EF320" s="225"/>
      <c r="EG320" s="226"/>
      <c r="EH320" s="571"/>
      <c r="EI320" s="227"/>
      <c r="EJ320" s="225"/>
      <c r="EK320" s="226"/>
      <c r="EL320" s="571"/>
      <c r="EM320" s="227"/>
      <c r="EN320" s="225"/>
      <c r="EO320" s="226"/>
      <c r="EP320" s="571"/>
      <c r="EQ320" s="227"/>
      <c r="ER320" s="225"/>
      <c r="ES320" s="226"/>
      <c r="ET320" s="571"/>
      <c r="EU320" s="227"/>
      <c r="EV320" s="225"/>
      <c r="EW320" s="226"/>
      <c r="EX320" s="571"/>
      <c r="EY320" s="227"/>
      <c r="EZ320" s="225"/>
      <c r="FA320" s="226"/>
      <c r="FB320" s="571"/>
      <c r="FC320" s="227"/>
      <c r="FD320" s="225"/>
      <c r="FE320" s="226"/>
      <c r="FF320" s="571"/>
      <c r="FG320" s="227"/>
      <c r="FH320" s="225"/>
      <c r="FI320" s="226"/>
      <c r="FJ320" s="571"/>
      <c r="FK320" s="227"/>
      <c r="FL320" s="225"/>
      <c r="FM320" s="226"/>
      <c r="FN320" s="571"/>
      <c r="FO320" s="227"/>
      <c r="FP320" s="225"/>
      <c r="FQ320" s="226"/>
      <c r="FR320" s="571"/>
      <c r="FS320" s="227"/>
      <c r="FT320" s="225"/>
      <c r="FU320" s="226"/>
      <c r="FV320" s="571"/>
      <c r="FW320" s="227"/>
      <c r="FX320" s="225"/>
      <c r="FY320" s="226"/>
      <c r="FZ320" s="571"/>
      <c r="GA320" s="227"/>
      <c r="GB320" s="225"/>
      <c r="GC320" s="226"/>
      <c r="GD320" s="571"/>
      <c r="GE320" s="227"/>
      <c r="GF320" s="225"/>
      <c r="GG320" s="226"/>
      <c r="GH320" s="571"/>
      <c r="GI320" s="227"/>
      <c r="GJ320" s="225"/>
      <c r="GK320" s="226"/>
      <c r="GL320" s="571"/>
      <c r="GM320" s="227"/>
      <c r="GN320" s="225"/>
      <c r="GO320" s="226"/>
      <c r="GP320" s="571"/>
      <c r="GQ320" s="227"/>
      <c r="GR320" s="225"/>
      <c r="GS320" s="226"/>
      <c r="GT320" s="571"/>
      <c r="GU320" s="227"/>
      <c r="GV320" s="225"/>
      <c r="GW320" s="226"/>
      <c r="GX320" s="571"/>
      <c r="GY320" s="227"/>
      <c r="GZ320" s="225"/>
      <c r="HA320" s="226"/>
      <c r="HB320" s="571"/>
      <c r="HC320" s="227"/>
      <c r="HD320" s="225"/>
      <c r="HE320" s="226"/>
      <c r="HF320" s="571"/>
      <c r="HG320" s="227"/>
      <c r="HH320" s="225"/>
      <c r="HI320" s="226"/>
      <c r="HJ320" s="571"/>
      <c r="HK320" s="227"/>
      <c r="HL320" s="225"/>
      <c r="HM320" s="226"/>
      <c r="HN320" s="571"/>
      <c r="HO320" s="227"/>
      <c r="HP320" s="225"/>
      <c r="HQ320" s="226"/>
      <c r="HR320" s="571"/>
      <c r="HS320" s="227"/>
      <c r="HT320" s="225"/>
      <c r="HU320" s="226"/>
      <c r="HV320" s="370"/>
      <c r="HW320" s="227"/>
      <c r="HX320" s="225"/>
      <c r="HY320" s="226"/>
      <c r="HZ320" s="370"/>
      <c r="IA320" s="227"/>
      <c r="IB320" s="225"/>
      <c r="IC320" s="226"/>
      <c r="ID320" s="370"/>
      <c r="IE320" s="227"/>
      <c r="IG320" s="708"/>
      <c r="IH320" s="705"/>
      <c r="II320" s="706"/>
      <c r="IK320" s="574" t="str">
        <f t="shared" si="78"/>
        <v/>
      </c>
      <c r="IL320" s="229" t="str">
        <f t="shared" si="81"/>
        <v/>
      </c>
      <c r="IM320" s="224" t="str">
        <f t="shared" si="82"/>
        <v/>
      </c>
      <c r="IN320" s="224" t="str">
        <f t="shared" si="83"/>
        <v/>
      </c>
    </row>
    <row r="321" spans="1:248" s="229" customFormat="1" ht="15.75" thickBot="1">
      <c r="A321" s="145" t="s">
        <v>324</v>
      </c>
      <c r="B321" s="266" t="s">
        <v>168</v>
      </c>
      <c r="C321" s="133">
        <v>1980</v>
      </c>
      <c r="D321" s="134">
        <f t="shared" ref="D321:D348" si="85">2017-C321</f>
        <v>37</v>
      </c>
      <c r="E321" s="354" t="str">
        <f t="shared" si="79"/>
        <v>M03</v>
      </c>
      <c r="F321" s="225"/>
      <c r="G321" s="226"/>
      <c r="H321" s="571"/>
      <c r="I321" s="227"/>
      <c r="J321" s="225"/>
      <c r="K321" s="226"/>
      <c r="L321" s="571"/>
      <c r="M321" s="227"/>
      <c r="N321" s="225"/>
      <c r="O321" s="226"/>
      <c r="P321" s="571"/>
      <c r="Q321" s="227"/>
      <c r="R321" s="225"/>
      <c r="S321" s="226"/>
      <c r="T321" s="571"/>
      <c r="U321" s="227"/>
      <c r="V321" s="225"/>
      <c r="W321" s="226"/>
      <c r="X321" s="571"/>
      <c r="Y321" s="227"/>
      <c r="Z321" s="225"/>
      <c r="AA321" s="226"/>
      <c r="AB321" s="571"/>
      <c r="AC321" s="227"/>
      <c r="AD321" s="225"/>
      <c r="AE321" s="226"/>
      <c r="AF321" s="571"/>
      <c r="AG321" s="227"/>
      <c r="AH321" s="225"/>
      <c r="AI321" s="226"/>
      <c r="AJ321" s="571"/>
      <c r="AK321" s="227"/>
      <c r="AL321" s="225"/>
      <c r="AM321" s="226"/>
      <c r="AN321" s="571"/>
      <c r="AO321" s="227"/>
      <c r="AP321" s="225"/>
      <c r="AQ321" s="226"/>
      <c r="AR321" s="571"/>
      <c r="AS321" s="227"/>
      <c r="AT321" s="225"/>
      <c r="AU321" s="226"/>
      <c r="AV321" s="571"/>
      <c r="AW321" s="227"/>
      <c r="AX321" s="225"/>
      <c r="AY321" s="226"/>
      <c r="AZ321" s="571"/>
      <c r="BA321" s="227"/>
      <c r="BB321" s="225"/>
      <c r="BC321" s="226"/>
      <c r="BD321" s="571"/>
      <c r="BE321" s="227"/>
      <c r="BF321" s="266">
        <f t="shared" si="84"/>
        <v>38</v>
      </c>
      <c r="BG321" s="354" t="str">
        <f t="shared" si="80"/>
        <v>M03</v>
      </c>
      <c r="BH321" s="225"/>
      <c r="BI321" s="226"/>
      <c r="BJ321" s="571"/>
      <c r="BK321" s="227"/>
      <c r="BL321" s="225"/>
      <c r="BM321" s="226"/>
      <c r="BN321" s="571"/>
      <c r="BO321" s="227"/>
      <c r="BP321" s="225"/>
      <c r="BQ321" s="226"/>
      <c r="BR321" s="571"/>
      <c r="BS321" s="227"/>
      <c r="BT321" s="225"/>
      <c r="BU321" s="226"/>
      <c r="BV321" s="571"/>
      <c r="BW321" s="227"/>
      <c r="BX321" s="225"/>
      <c r="BY321" s="226"/>
      <c r="BZ321" s="571"/>
      <c r="CA321" s="227"/>
      <c r="CB321" s="225"/>
      <c r="CC321" s="226"/>
      <c r="CD321" s="571"/>
      <c r="CE321" s="227"/>
      <c r="CF321" s="225"/>
      <c r="CG321" s="226"/>
      <c r="CH321" s="571"/>
      <c r="CI321" s="227"/>
      <c r="CJ321" s="225"/>
      <c r="CK321" s="226"/>
      <c r="CL321" s="571"/>
      <c r="CM321" s="227"/>
      <c r="CN321" s="225"/>
      <c r="CO321" s="226"/>
      <c r="CP321" s="571"/>
      <c r="CQ321" s="227"/>
      <c r="CR321" s="225"/>
      <c r="CS321" s="226"/>
      <c r="CT321" s="571"/>
      <c r="CU321" s="227"/>
      <c r="CV321" s="225"/>
      <c r="CW321" s="226"/>
      <c r="CX321" s="571"/>
      <c r="CY321" s="227"/>
      <c r="CZ321" s="225"/>
      <c r="DA321" s="226"/>
      <c r="DB321" s="571"/>
      <c r="DC321" s="227"/>
      <c r="DD321" s="225"/>
      <c r="DE321" s="226"/>
      <c r="DF321" s="571"/>
      <c r="DG321" s="227"/>
      <c r="DH321" s="225"/>
      <c r="DI321" s="226"/>
      <c r="DJ321" s="571"/>
      <c r="DK321" s="227"/>
      <c r="DL321" s="225"/>
      <c r="DM321" s="226"/>
      <c r="DN321" s="571"/>
      <c r="DO321" s="227"/>
      <c r="DP321" s="225"/>
      <c r="DQ321" s="226"/>
      <c r="DR321" s="571"/>
      <c r="DS321" s="227"/>
      <c r="DT321" s="225"/>
      <c r="DU321" s="226"/>
      <c r="DV321" s="571"/>
      <c r="DW321" s="227"/>
      <c r="DX321" s="225"/>
      <c r="DY321" s="226"/>
      <c r="DZ321" s="571"/>
      <c r="EA321" s="227"/>
      <c r="EB321" s="225"/>
      <c r="EC321" s="226"/>
      <c r="ED321" s="571"/>
      <c r="EE321" s="227"/>
      <c r="EF321" s="225"/>
      <c r="EG321" s="226"/>
      <c r="EH321" s="571"/>
      <c r="EI321" s="227"/>
      <c r="EJ321" s="225"/>
      <c r="EK321" s="226"/>
      <c r="EL321" s="571"/>
      <c r="EM321" s="227"/>
      <c r="EN321" s="225"/>
      <c r="EO321" s="226"/>
      <c r="EP321" s="571"/>
      <c r="EQ321" s="227"/>
      <c r="ER321" s="225"/>
      <c r="ES321" s="226"/>
      <c r="ET321" s="571"/>
      <c r="EU321" s="227"/>
      <c r="EV321" s="225"/>
      <c r="EW321" s="226"/>
      <c r="EX321" s="571"/>
      <c r="EY321" s="227"/>
      <c r="EZ321" s="225"/>
      <c r="FA321" s="226"/>
      <c r="FB321" s="571"/>
      <c r="FC321" s="227"/>
      <c r="FD321" s="225"/>
      <c r="FE321" s="226"/>
      <c r="FF321" s="571"/>
      <c r="FG321" s="227"/>
      <c r="FH321" s="225"/>
      <c r="FI321" s="226"/>
      <c r="FJ321" s="571"/>
      <c r="FK321" s="227"/>
      <c r="FL321" s="225"/>
      <c r="FM321" s="226"/>
      <c r="FN321" s="571"/>
      <c r="FO321" s="227"/>
      <c r="FP321" s="225"/>
      <c r="FQ321" s="226"/>
      <c r="FR321" s="571"/>
      <c r="FS321" s="227"/>
      <c r="FT321" s="225"/>
      <c r="FU321" s="226"/>
      <c r="FV321" s="571"/>
      <c r="FW321" s="227"/>
      <c r="FX321" s="225"/>
      <c r="FY321" s="226"/>
      <c r="FZ321" s="571"/>
      <c r="GA321" s="227"/>
      <c r="GB321" s="225"/>
      <c r="GC321" s="226"/>
      <c r="GD321" s="571"/>
      <c r="GE321" s="227"/>
      <c r="GF321" s="225"/>
      <c r="GG321" s="226"/>
      <c r="GH321" s="571"/>
      <c r="GI321" s="227"/>
      <c r="GJ321" s="225"/>
      <c r="GK321" s="226"/>
      <c r="GL321" s="571"/>
      <c r="GM321" s="227"/>
      <c r="GN321" s="225"/>
      <c r="GO321" s="226"/>
      <c r="GP321" s="571"/>
      <c r="GQ321" s="227"/>
      <c r="GR321" s="225"/>
      <c r="GS321" s="226"/>
      <c r="GT321" s="571"/>
      <c r="GU321" s="227"/>
      <c r="GV321" s="225"/>
      <c r="GW321" s="226"/>
      <c r="GX321" s="571"/>
      <c r="GY321" s="227"/>
      <c r="GZ321" s="225"/>
      <c r="HA321" s="226"/>
      <c r="HB321" s="571"/>
      <c r="HC321" s="227"/>
      <c r="HD321" s="225"/>
      <c r="HE321" s="226"/>
      <c r="HF321" s="571"/>
      <c r="HG321" s="227"/>
      <c r="HH321" s="225"/>
      <c r="HI321" s="226"/>
      <c r="HJ321" s="571"/>
      <c r="HK321" s="227"/>
      <c r="HL321" s="225"/>
      <c r="HM321" s="226"/>
      <c r="HN321" s="571"/>
      <c r="HO321" s="227"/>
      <c r="HP321" s="225"/>
      <c r="HQ321" s="226"/>
      <c r="HR321" s="571"/>
      <c r="HS321" s="227"/>
      <c r="HT321" s="225"/>
      <c r="HU321" s="226"/>
      <c r="HV321" s="370"/>
      <c r="HW321" s="227"/>
      <c r="HX321" s="225"/>
      <c r="HY321" s="226"/>
      <c r="HZ321" s="370"/>
      <c r="IA321" s="227"/>
      <c r="IB321" s="225"/>
      <c r="IC321" s="226"/>
      <c r="ID321" s="370"/>
      <c r="IE321" s="227"/>
      <c r="IG321" s="708"/>
      <c r="IH321" s="705"/>
      <c r="II321" s="706"/>
      <c r="IK321" s="574" t="str">
        <f t="shared" si="78"/>
        <v/>
      </c>
      <c r="IL321" s="229" t="str">
        <f t="shared" si="81"/>
        <v/>
      </c>
      <c r="IM321" s="224" t="str">
        <f t="shared" si="82"/>
        <v/>
      </c>
      <c r="IN321" s="224" t="str">
        <f t="shared" si="83"/>
        <v/>
      </c>
    </row>
    <row r="322" spans="1:248" s="229" customFormat="1" ht="15.75" thickBot="1">
      <c r="A322" s="145" t="s">
        <v>324</v>
      </c>
      <c r="B322" s="266" t="s">
        <v>168</v>
      </c>
      <c r="C322" s="133">
        <v>1980</v>
      </c>
      <c r="D322" s="134">
        <f t="shared" si="85"/>
        <v>37</v>
      </c>
      <c r="E322" s="354" t="str">
        <f t="shared" si="79"/>
        <v>M03</v>
      </c>
      <c r="F322" s="225"/>
      <c r="G322" s="226"/>
      <c r="H322" s="571"/>
      <c r="I322" s="227"/>
      <c r="J322" s="225"/>
      <c r="K322" s="226"/>
      <c r="L322" s="571"/>
      <c r="M322" s="227"/>
      <c r="N322" s="225"/>
      <c r="O322" s="226"/>
      <c r="P322" s="571"/>
      <c r="Q322" s="227"/>
      <c r="R322" s="225"/>
      <c r="S322" s="226"/>
      <c r="T322" s="571"/>
      <c r="U322" s="227"/>
      <c r="V322" s="225"/>
      <c r="W322" s="226"/>
      <c r="X322" s="571"/>
      <c r="Y322" s="227"/>
      <c r="Z322" s="225"/>
      <c r="AA322" s="226"/>
      <c r="AB322" s="571"/>
      <c r="AC322" s="227"/>
      <c r="AD322" s="225"/>
      <c r="AE322" s="226"/>
      <c r="AF322" s="571"/>
      <c r="AG322" s="227"/>
      <c r="AH322" s="225"/>
      <c r="AI322" s="226"/>
      <c r="AJ322" s="571"/>
      <c r="AK322" s="227"/>
      <c r="AL322" s="225"/>
      <c r="AM322" s="226"/>
      <c r="AN322" s="571"/>
      <c r="AO322" s="227"/>
      <c r="AP322" s="225"/>
      <c r="AQ322" s="226"/>
      <c r="AR322" s="571"/>
      <c r="AS322" s="227"/>
      <c r="AT322" s="225"/>
      <c r="AU322" s="226"/>
      <c r="AV322" s="571"/>
      <c r="AW322" s="227"/>
      <c r="AX322" s="225"/>
      <c r="AY322" s="226"/>
      <c r="AZ322" s="571"/>
      <c r="BA322" s="227"/>
      <c r="BB322" s="225"/>
      <c r="BC322" s="226"/>
      <c r="BD322" s="571"/>
      <c r="BE322" s="227"/>
      <c r="BF322" s="266">
        <f t="shared" si="84"/>
        <v>38</v>
      </c>
      <c r="BG322" s="354" t="str">
        <f t="shared" si="80"/>
        <v>M03</v>
      </c>
      <c r="BH322" s="225"/>
      <c r="BI322" s="226"/>
      <c r="BJ322" s="571"/>
      <c r="BK322" s="227"/>
      <c r="BL322" s="225"/>
      <c r="BM322" s="226"/>
      <c r="BN322" s="571"/>
      <c r="BO322" s="227"/>
      <c r="BP322" s="225"/>
      <c r="BQ322" s="226"/>
      <c r="BR322" s="571"/>
      <c r="BS322" s="227"/>
      <c r="BT322" s="225"/>
      <c r="BU322" s="226"/>
      <c r="BV322" s="571"/>
      <c r="BW322" s="227"/>
      <c r="BX322" s="225"/>
      <c r="BY322" s="226"/>
      <c r="BZ322" s="571"/>
      <c r="CA322" s="227"/>
      <c r="CB322" s="225"/>
      <c r="CC322" s="226"/>
      <c r="CD322" s="571"/>
      <c r="CE322" s="227"/>
      <c r="CF322" s="225"/>
      <c r="CG322" s="226"/>
      <c r="CH322" s="571"/>
      <c r="CI322" s="227"/>
      <c r="CJ322" s="225"/>
      <c r="CK322" s="226"/>
      <c r="CL322" s="571"/>
      <c r="CM322" s="227"/>
      <c r="CN322" s="225"/>
      <c r="CO322" s="226"/>
      <c r="CP322" s="571"/>
      <c r="CQ322" s="227"/>
      <c r="CR322" s="225"/>
      <c r="CS322" s="226"/>
      <c r="CT322" s="571"/>
      <c r="CU322" s="227"/>
      <c r="CV322" s="225"/>
      <c r="CW322" s="226"/>
      <c r="CX322" s="571"/>
      <c r="CY322" s="227"/>
      <c r="CZ322" s="225"/>
      <c r="DA322" s="226"/>
      <c r="DB322" s="571"/>
      <c r="DC322" s="227"/>
      <c r="DD322" s="225"/>
      <c r="DE322" s="226"/>
      <c r="DF322" s="571"/>
      <c r="DG322" s="227"/>
      <c r="DH322" s="225"/>
      <c r="DI322" s="226"/>
      <c r="DJ322" s="571"/>
      <c r="DK322" s="227"/>
      <c r="DL322" s="225"/>
      <c r="DM322" s="226"/>
      <c r="DN322" s="571"/>
      <c r="DO322" s="227"/>
      <c r="DP322" s="225"/>
      <c r="DQ322" s="226"/>
      <c r="DR322" s="571"/>
      <c r="DS322" s="227"/>
      <c r="DT322" s="225"/>
      <c r="DU322" s="226"/>
      <c r="DV322" s="571"/>
      <c r="DW322" s="227"/>
      <c r="DX322" s="225"/>
      <c r="DY322" s="226"/>
      <c r="DZ322" s="571"/>
      <c r="EA322" s="227"/>
      <c r="EB322" s="225"/>
      <c r="EC322" s="226"/>
      <c r="ED322" s="571"/>
      <c r="EE322" s="227"/>
      <c r="EF322" s="225"/>
      <c r="EG322" s="226"/>
      <c r="EH322" s="571"/>
      <c r="EI322" s="227"/>
      <c r="EJ322" s="225"/>
      <c r="EK322" s="226"/>
      <c r="EL322" s="571"/>
      <c r="EM322" s="227"/>
      <c r="EN322" s="225"/>
      <c r="EO322" s="226"/>
      <c r="EP322" s="571"/>
      <c r="EQ322" s="227"/>
      <c r="ER322" s="225"/>
      <c r="ES322" s="226"/>
      <c r="ET322" s="571"/>
      <c r="EU322" s="227"/>
      <c r="EV322" s="225"/>
      <c r="EW322" s="226"/>
      <c r="EX322" s="571"/>
      <c r="EY322" s="227"/>
      <c r="EZ322" s="225"/>
      <c r="FA322" s="226"/>
      <c r="FB322" s="571"/>
      <c r="FC322" s="227"/>
      <c r="FD322" s="225"/>
      <c r="FE322" s="226"/>
      <c r="FF322" s="571"/>
      <c r="FG322" s="227"/>
      <c r="FH322" s="225"/>
      <c r="FI322" s="226"/>
      <c r="FJ322" s="571"/>
      <c r="FK322" s="227"/>
      <c r="FL322" s="225"/>
      <c r="FM322" s="226"/>
      <c r="FN322" s="571"/>
      <c r="FO322" s="227"/>
      <c r="FP322" s="225"/>
      <c r="FQ322" s="226"/>
      <c r="FR322" s="571"/>
      <c r="FS322" s="227"/>
      <c r="FT322" s="225"/>
      <c r="FU322" s="226"/>
      <c r="FV322" s="571"/>
      <c r="FW322" s="227"/>
      <c r="FX322" s="225"/>
      <c r="FY322" s="226"/>
      <c r="FZ322" s="571"/>
      <c r="GA322" s="227"/>
      <c r="GB322" s="225"/>
      <c r="GC322" s="226"/>
      <c r="GD322" s="571"/>
      <c r="GE322" s="227"/>
      <c r="GF322" s="225"/>
      <c r="GG322" s="226"/>
      <c r="GH322" s="571"/>
      <c r="GI322" s="227"/>
      <c r="GJ322" s="225"/>
      <c r="GK322" s="226"/>
      <c r="GL322" s="571"/>
      <c r="GM322" s="227"/>
      <c r="GN322" s="225"/>
      <c r="GO322" s="226"/>
      <c r="GP322" s="571"/>
      <c r="GQ322" s="227"/>
      <c r="GR322" s="225"/>
      <c r="GS322" s="226"/>
      <c r="GT322" s="571"/>
      <c r="GU322" s="227"/>
      <c r="GV322" s="225"/>
      <c r="GW322" s="226"/>
      <c r="GX322" s="571"/>
      <c r="GY322" s="227"/>
      <c r="GZ322" s="225"/>
      <c r="HA322" s="226"/>
      <c r="HB322" s="571"/>
      <c r="HC322" s="227"/>
      <c r="HD322" s="225"/>
      <c r="HE322" s="226"/>
      <c r="HF322" s="571"/>
      <c r="HG322" s="227"/>
      <c r="HH322" s="225"/>
      <c r="HI322" s="226"/>
      <c r="HJ322" s="571"/>
      <c r="HK322" s="227"/>
      <c r="HL322" s="225"/>
      <c r="HM322" s="226"/>
      <c r="HN322" s="571"/>
      <c r="HO322" s="227"/>
      <c r="HP322" s="225"/>
      <c r="HQ322" s="226"/>
      <c r="HR322" s="571"/>
      <c r="HS322" s="227"/>
      <c r="HT322" s="225"/>
      <c r="HU322" s="226"/>
      <c r="HV322" s="370"/>
      <c r="HW322" s="227"/>
      <c r="HX322" s="225"/>
      <c r="HY322" s="226"/>
      <c r="HZ322" s="370"/>
      <c r="IA322" s="227"/>
      <c r="IB322" s="225"/>
      <c r="IC322" s="226"/>
      <c r="ID322" s="370"/>
      <c r="IE322" s="227"/>
      <c r="IG322" s="708"/>
      <c r="IH322" s="705"/>
      <c r="II322" s="706"/>
      <c r="IK322" s="574" t="str">
        <f t="shared" si="78"/>
        <v/>
      </c>
      <c r="IL322" s="229" t="str">
        <f t="shared" si="81"/>
        <v/>
      </c>
      <c r="IM322" s="224" t="str">
        <f t="shared" si="82"/>
        <v/>
      </c>
      <c r="IN322" s="224" t="str">
        <f t="shared" si="83"/>
        <v/>
      </c>
    </row>
    <row r="323" spans="1:248" s="229" customFormat="1" ht="15.75" thickBot="1">
      <c r="A323" s="146" t="s">
        <v>324</v>
      </c>
      <c r="B323" s="265" t="s">
        <v>168</v>
      </c>
      <c r="C323" s="135">
        <v>1980</v>
      </c>
      <c r="D323" s="136">
        <f t="shared" si="85"/>
        <v>37</v>
      </c>
      <c r="E323" s="353" t="str">
        <f t="shared" si="79"/>
        <v>M03</v>
      </c>
      <c r="F323" s="230"/>
      <c r="G323" s="232"/>
      <c r="H323" s="231"/>
      <c r="I323" s="233"/>
      <c r="J323" s="230"/>
      <c r="K323" s="232"/>
      <c r="L323" s="231"/>
      <c r="M323" s="233"/>
      <c r="N323" s="230"/>
      <c r="O323" s="232"/>
      <c r="P323" s="231"/>
      <c r="Q323" s="233"/>
      <c r="R323" s="230"/>
      <c r="S323" s="232"/>
      <c r="T323" s="231"/>
      <c r="U323" s="233"/>
      <c r="V323" s="230"/>
      <c r="W323" s="232"/>
      <c r="X323" s="231"/>
      <c r="Y323" s="233"/>
      <c r="Z323" s="230"/>
      <c r="AA323" s="232"/>
      <c r="AB323" s="231"/>
      <c r="AC323" s="233"/>
      <c r="AD323" s="230"/>
      <c r="AE323" s="232"/>
      <c r="AF323" s="231"/>
      <c r="AG323" s="233"/>
      <c r="AH323" s="230"/>
      <c r="AI323" s="232"/>
      <c r="AJ323" s="231"/>
      <c r="AK323" s="233"/>
      <c r="AL323" s="230"/>
      <c r="AM323" s="232"/>
      <c r="AN323" s="231"/>
      <c r="AO323" s="233"/>
      <c r="AP323" s="230"/>
      <c r="AQ323" s="232"/>
      <c r="AR323" s="231"/>
      <c r="AS323" s="233"/>
      <c r="AT323" s="230"/>
      <c r="AU323" s="232"/>
      <c r="AV323" s="231"/>
      <c r="AW323" s="233"/>
      <c r="AX323" s="230"/>
      <c r="AY323" s="232"/>
      <c r="AZ323" s="231"/>
      <c r="BA323" s="233"/>
      <c r="BB323" s="230"/>
      <c r="BC323" s="232"/>
      <c r="BD323" s="231"/>
      <c r="BE323" s="233"/>
      <c r="BF323" s="265">
        <f t="shared" si="84"/>
        <v>38</v>
      </c>
      <c r="BG323" s="353" t="str">
        <f t="shared" si="80"/>
        <v>M03</v>
      </c>
      <c r="BH323" s="230"/>
      <c r="BI323" s="232"/>
      <c r="BJ323" s="231"/>
      <c r="BK323" s="233"/>
      <c r="BL323" s="230"/>
      <c r="BM323" s="232"/>
      <c r="BN323" s="231"/>
      <c r="BO323" s="233"/>
      <c r="BP323" s="230"/>
      <c r="BQ323" s="232"/>
      <c r="BR323" s="231"/>
      <c r="BS323" s="233"/>
      <c r="BT323" s="230"/>
      <c r="BU323" s="232"/>
      <c r="BV323" s="231"/>
      <c r="BW323" s="233"/>
      <c r="BX323" s="230"/>
      <c r="BY323" s="232"/>
      <c r="BZ323" s="231"/>
      <c r="CA323" s="233"/>
      <c r="CB323" s="230"/>
      <c r="CC323" s="232"/>
      <c r="CD323" s="231"/>
      <c r="CE323" s="233"/>
      <c r="CF323" s="230"/>
      <c r="CG323" s="232"/>
      <c r="CH323" s="231"/>
      <c r="CI323" s="233"/>
      <c r="CJ323" s="230"/>
      <c r="CK323" s="232"/>
      <c r="CL323" s="231"/>
      <c r="CM323" s="233"/>
      <c r="CN323" s="230"/>
      <c r="CO323" s="232"/>
      <c r="CP323" s="231"/>
      <c r="CQ323" s="233"/>
      <c r="CR323" s="230"/>
      <c r="CS323" s="232"/>
      <c r="CT323" s="231"/>
      <c r="CU323" s="233"/>
      <c r="CV323" s="230"/>
      <c r="CW323" s="232"/>
      <c r="CX323" s="231"/>
      <c r="CY323" s="233"/>
      <c r="CZ323" s="230"/>
      <c r="DA323" s="232"/>
      <c r="DB323" s="231"/>
      <c r="DC323" s="233"/>
      <c r="DD323" s="230"/>
      <c r="DE323" s="232"/>
      <c r="DF323" s="231"/>
      <c r="DG323" s="233"/>
      <c r="DH323" s="230"/>
      <c r="DI323" s="232"/>
      <c r="DJ323" s="231"/>
      <c r="DK323" s="233"/>
      <c r="DL323" s="230"/>
      <c r="DM323" s="232"/>
      <c r="DN323" s="231"/>
      <c r="DO323" s="233"/>
      <c r="DP323" s="230"/>
      <c r="DQ323" s="232"/>
      <c r="DR323" s="231"/>
      <c r="DS323" s="233"/>
      <c r="DT323" s="230"/>
      <c r="DU323" s="232"/>
      <c r="DV323" s="231"/>
      <c r="DW323" s="233"/>
      <c r="DX323" s="230"/>
      <c r="DY323" s="232"/>
      <c r="DZ323" s="231"/>
      <c r="EA323" s="233"/>
      <c r="EB323" s="230"/>
      <c r="EC323" s="232"/>
      <c r="ED323" s="231"/>
      <c r="EE323" s="233"/>
      <c r="EF323" s="230"/>
      <c r="EG323" s="232"/>
      <c r="EH323" s="231"/>
      <c r="EI323" s="233"/>
      <c r="EJ323" s="230"/>
      <c r="EK323" s="232"/>
      <c r="EL323" s="231"/>
      <c r="EM323" s="233"/>
      <c r="EN323" s="230"/>
      <c r="EO323" s="232"/>
      <c r="EP323" s="231"/>
      <c r="EQ323" s="233"/>
      <c r="ER323" s="230"/>
      <c r="ES323" s="232"/>
      <c r="ET323" s="231"/>
      <c r="EU323" s="233"/>
      <c r="EV323" s="230"/>
      <c r="EW323" s="232"/>
      <c r="EX323" s="231"/>
      <c r="EY323" s="233"/>
      <c r="EZ323" s="230"/>
      <c r="FA323" s="232"/>
      <c r="FB323" s="231"/>
      <c r="FC323" s="233"/>
      <c r="FD323" s="230"/>
      <c r="FE323" s="232"/>
      <c r="FF323" s="231"/>
      <c r="FG323" s="233"/>
      <c r="FH323" s="230"/>
      <c r="FI323" s="232"/>
      <c r="FJ323" s="231"/>
      <c r="FK323" s="233"/>
      <c r="FL323" s="230"/>
      <c r="FM323" s="232"/>
      <c r="FN323" s="231"/>
      <c r="FO323" s="233"/>
      <c r="FP323" s="230"/>
      <c r="FQ323" s="232"/>
      <c r="FR323" s="231"/>
      <c r="FS323" s="233"/>
      <c r="FT323" s="230"/>
      <c r="FU323" s="232"/>
      <c r="FV323" s="231"/>
      <c r="FW323" s="233"/>
      <c r="FX323" s="230"/>
      <c r="FY323" s="232"/>
      <c r="FZ323" s="231"/>
      <c r="GA323" s="233"/>
      <c r="GB323" s="230"/>
      <c r="GC323" s="232"/>
      <c r="GD323" s="231"/>
      <c r="GE323" s="233"/>
      <c r="GF323" s="230"/>
      <c r="GG323" s="232"/>
      <c r="GH323" s="231"/>
      <c r="GI323" s="233"/>
      <c r="GJ323" s="230"/>
      <c r="GK323" s="232"/>
      <c r="GL323" s="231"/>
      <c r="GM323" s="233"/>
      <c r="GN323" s="230"/>
      <c r="GO323" s="232"/>
      <c r="GP323" s="231"/>
      <c r="GQ323" s="233"/>
      <c r="GR323" s="230"/>
      <c r="GS323" s="232"/>
      <c r="GT323" s="231"/>
      <c r="GU323" s="233"/>
      <c r="GV323" s="230"/>
      <c r="GW323" s="232"/>
      <c r="GX323" s="231"/>
      <c r="GY323" s="233"/>
      <c r="GZ323" s="230"/>
      <c r="HA323" s="232"/>
      <c r="HB323" s="231"/>
      <c r="HC323" s="233"/>
      <c r="HD323" s="230"/>
      <c r="HE323" s="232"/>
      <c r="HF323" s="231"/>
      <c r="HG323" s="233"/>
      <c r="HH323" s="230"/>
      <c r="HI323" s="232"/>
      <c r="HJ323" s="231"/>
      <c r="HK323" s="233"/>
      <c r="HL323" s="230"/>
      <c r="HM323" s="232"/>
      <c r="HN323" s="231"/>
      <c r="HO323" s="233"/>
      <c r="HP323" s="230"/>
      <c r="HQ323" s="232"/>
      <c r="HR323" s="231"/>
      <c r="HS323" s="233"/>
      <c r="HT323" s="230"/>
      <c r="HU323" s="232"/>
      <c r="HV323" s="231"/>
      <c r="HW323" s="233"/>
      <c r="HX323" s="230"/>
      <c r="HY323" s="232"/>
      <c r="HZ323" s="231"/>
      <c r="IA323" s="233"/>
      <c r="IB323" s="230"/>
      <c r="IC323" s="232"/>
      <c r="ID323" s="231"/>
      <c r="IE323" s="233"/>
      <c r="IG323" s="708"/>
      <c r="IH323" s="705"/>
      <c r="II323" s="706"/>
      <c r="IK323" s="574" t="str">
        <f t="shared" si="78"/>
        <v/>
      </c>
      <c r="IL323" s="229" t="str">
        <f t="shared" si="81"/>
        <v/>
      </c>
      <c r="IM323" s="371" t="str">
        <f t="shared" si="82"/>
        <v/>
      </c>
      <c r="IN323" s="371" t="str">
        <f t="shared" si="83"/>
        <v/>
      </c>
    </row>
    <row r="324" spans="1:248" s="229" customFormat="1" ht="15.75" thickBot="1">
      <c r="A324" s="156" t="s">
        <v>484</v>
      </c>
      <c r="B324" s="219" t="s">
        <v>168</v>
      </c>
      <c r="C324" s="157">
        <v>1992</v>
      </c>
      <c r="D324" s="241">
        <f t="shared" si="85"/>
        <v>25</v>
      </c>
      <c r="E324" s="357" t="str">
        <f t="shared" si="79"/>
        <v>M01</v>
      </c>
      <c r="F324" s="138"/>
      <c r="G324" s="139"/>
      <c r="H324" s="137"/>
      <c r="I324" s="140"/>
      <c r="J324" s="138"/>
      <c r="K324" s="139"/>
      <c r="L324" s="137"/>
      <c r="M324" s="140"/>
      <c r="N324" s="138"/>
      <c r="O324" s="139"/>
      <c r="P324" s="137"/>
      <c r="Q324" s="140"/>
      <c r="R324" s="138"/>
      <c r="S324" s="139"/>
      <c r="T324" s="137"/>
      <c r="U324" s="140"/>
      <c r="V324" s="138" t="s">
        <v>366</v>
      </c>
      <c r="W324" s="139" t="s">
        <v>693</v>
      </c>
      <c r="X324" s="137" t="s">
        <v>357</v>
      </c>
      <c r="Y324" s="140">
        <v>873</v>
      </c>
      <c r="Z324" s="138"/>
      <c r="AA324" s="139"/>
      <c r="AB324" s="137"/>
      <c r="AC324" s="140"/>
      <c r="AD324" s="138"/>
      <c r="AE324" s="139"/>
      <c r="AF324" s="137"/>
      <c r="AG324" s="140"/>
      <c r="AH324" s="138"/>
      <c r="AI324" s="139"/>
      <c r="AJ324" s="137"/>
      <c r="AK324" s="140"/>
      <c r="AL324" s="138"/>
      <c r="AM324" s="139"/>
      <c r="AN324" s="137"/>
      <c r="AO324" s="140"/>
      <c r="AP324" s="138"/>
      <c r="AQ324" s="139"/>
      <c r="AR324" s="137"/>
      <c r="AS324" s="140"/>
      <c r="AT324" s="138"/>
      <c r="AU324" s="139"/>
      <c r="AV324" s="137"/>
      <c r="AW324" s="140"/>
      <c r="AX324" s="138"/>
      <c r="AY324" s="139"/>
      <c r="AZ324" s="137"/>
      <c r="BA324" s="140"/>
      <c r="BB324" s="138"/>
      <c r="BC324" s="139"/>
      <c r="BD324" s="137"/>
      <c r="BE324" s="140"/>
      <c r="BF324" s="351">
        <f t="shared" si="84"/>
        <v>26</v>
      </c>
      <c r="BG324" s="357" t="str">
        <f t="shared" si="80"/>
        <v>M01</v>
      </c>
      <c r="BH324" s="138"/>
      <c r="BI324" s="139"/>
      <c r="BJ324" s="137"/>
      <c r="BK324" s="140"/>
      <c r="BL324" s="138"/>
      <c r="BM324" s="139"/>
      <c r="BN324" s="137"/>
      <c r="BO324" s="140"/>
      <c r="BP324" s="138"/>
      <c r="BQ324" s="139"/>
      <c r="BR324" s="137"/>
      <c r="BS324" s="140"/>
      <c r="BT324" s="138"/>
      <c r="BU324" s="139"/>
      <c r="BV324" s="137"/>
      <c r="BW324" s="140"/>
      <c r="BX324" s="138"/>
      <c r="BY324" s="139"/>
      <c r="BZ324" s="137"/>
      <c r="CA324" s="140"/>
      <c r="CB324" s="138"/>
      <c r="CC324" s="139"/>
      <c r="CD324" s="137"/>
      <c r="CE324" s="140"/>
      <c r="CF324" s="138"/>
      <c r="CG324" s="139"/>
      <c r="CH324" s="137"/>
      <c r="CI324" s="140"/>
      <c r="CJ324" s="138"/>
      <c r="CK324" s="139"/>
      <c r="CL324" s="137"/>
      <c r="CM324" s="140"/>
      <c r="CN324" s="138"/>
      <c r="CO324" s="139"/>
      <c r="CP324" s="137"/>
      <c r="CQ324" s="140"/>
      <c r="CR324" s="138"/>
      <c r="CS324" s="139"/>
      <c r="CT324" s="137"/>
      <c r="CU324" s="140"/>
      <c r="CV324" s="138"/>
      <c r="CW324" s="139"/>
      <c r="CX324" s="137"/>
      <c r="CY324" s="140"/>
      <c r="CZ324" s="138"/>
      <c r="DA324" s="139"/>
      <c r="DB324" s="137"/>
      <c r="DC324" s="140"/>
      <c r="DD324" s="138"/>
      <c r="DE324" s="139"/>
      <c r="DF324" s="137"/>
      <c r="DG324" s="140"/>
      <c r="DH324" s="138"/>
      <c r="DI324" s="139"/>
      <c r="DJ324" s="137"/>
      <c r="DK324" s="140"/>
      <c r="DL324" s="138"/>
      <c r="DM324" s="139"/>
      <c r="DN324" s="137"/>
      <c r="DO324" s="140"/>
      <c r="DP324" s="138"/>
      <c r="DQ324" s="139"/>
      <c r="DR324" s="137"/>
      <c r="DS324" s="140"/>
      <c r="DT324" s="138"/>
      <c r="DU324" s="139"/>
      <c r="DV324" s="137"/>
      <c r="DW324" s="140"/>
      <c r="DX324" s="138"/>
      <c r="DY324" s="139"/>
      <c r="DZ324" s="137"/>
      <c r="EA324" s="140"/>
      <c r="EB324" s="138"/>
      <c r="EC324" s="139"/>
      <c r="ED324" s="137"/>
      <c r="EE324" s="140"/>
      <c r="EF324" s="138"/>
      <c r="EG324" s="139"/>
      <c r="EH324" s="137"/>
      <c r="EI324" s="140"/>
      <c r="EJ324" s="138"/>
      <c r="EK324" s="139"/>
      <c r="EL324" s="137"/>
      <c r="EM324" s="140"/>
      <c r="EN324" s="138"/>
      <c r="EO324" s="139"/>
      <c r="EP324" s="137"/>
      <c r="EQ324" s="140"/>
      <c r="ER324" s="138"/>
      <c r="ES324" s="139"/>
      <c r="ET324" s="137"/>
      <c r="EU324" s="140"/>
      <c r="EV324" s="138"/>
      <c r="EW324" s="139"/>
      <c r="EX324" s="137"/>
      <c r="EY324" s="140"/>
      <c r="EZ324" s="138"/>
      <c r="FA324" s="139"/>
      <c r="FB324" s="137"/>
      <c r="FC324" s="140"/>
      <c r="FD324" s="138"/>
      <c r="FE324" s="139"/>
      <c r="FF324" s="137"/>
      <c r="FG324" s="140"/>
      <c r="FH324" s="138"/>
      <c r="FI324" s="139"/>
      <c r="FJ324" s="137"/>
      <c r="FK324" s="140"/>
      <c r="FL324" s="138"/>
      <c r="FM324" s="139"/>
      <c r="FN324" s="137"/>
      <c r="FO324" s="140"/>
      <c r="FP324" s="138"/>
      <c r="FQ324" s="139"/>
      <c r="FR324" s="137"/>
      <c r="FS324" s="140"/>
      <c r="FT324" s="138"/>
      <c r="FU324" s="139"/>
      <c r="FV324" s="137"/>
      <c r="FW324" s="140"/>
      <c r="FX324" s="138"/>
      <c r="FY324" s="139"/>
      <c r="FZ324" s="137"/>
      <c r="GA324" s="140"/>
      <c r="GB324" s="138"/>
      <c r="GC324" s="139"/>
      <c r="GD324" s="137"/>
      <c r="GE324" s="140"/>
      <c r="GF324" s="138"/>
      <c r="GG324" s="139"/>
      <c r="GH324" s="137"/>
      <c r="GI324" s="140"/>
      <c r="GJ324" s="138"/>
      <c r="GK324" s="139"/>
      <c r="GL324" s="137"/>
      <c r="GM324" s="140"/>
      <c r="GN324" s="138"/>
      <c r="GO324" s="139"/>
      <c r="GP324" s="137"/>
      <c r="GQ324" s="140"/>
      <c r="GR324" s="138"/>
      <c r="GS324" s="139"/>
      <c r="GT324" s="137"/>
      <c r="GU324" s="140"/>
      <c r="GV324" s="138"/>
      <c r="GW324" s="139"/>
      <c r="GX324" s="137"/>
      <c r="GY324" s="140"/>
      <c r="GZ324" s="138"/>
      <c r="HA324" s="139"/>
      <c r="HB324" s="137"/>
      <c r="HC324" s="140"/>
      <c r="HD324" s="138"/>
      <c r="HE324" s="139"/>
      <c r="HF324" s="137"/>
      <c r="HG324" s="140"/>
      <c r="HH324" s="138"/>
      <c r="HI324" s="139"/>
      <c r="HJ324" s="137"/>
      <c r="HK324" s="140"/>
      <c r="HL324" s="138"/>
      <c r="HM324" s="139"/>
      <c r="HN324" s="137"/>
      <c r="HO324" s="140"/>
      <c r="HP324" s="138"/>
      <c r="HQ324" s="139"/>
      <c r="HR324" s="137"/>
      <c r="HS324" s="140"/>
      <c r="HT324" s="138"/>
      <c r="HU324" s="139"/>
      <c r="HV324" s="137"/>
      <c r="HW324" s="140"/>
      <c r="HX324" s="138"/>
      <c r="HY324" s="139"/>
      <c r="HZ324" s="137"/>
      <c r="IA324" s="140"/>
      <c r="IB324" s="138"/>
      <c r="IC324" s="139"/>
      <c r="ID324" s="137"/>
      <c r="IE324" s="140"/>
      <c r="IG324" s="366" t="str">
        <f>IF(ISERROR(VLOOKUP(MAX(IK324:IK324),IK324:IN324,4,FALSE)),"",VLOOKUP(MAX(IK324:IK324),IK324:IN324,4,FALSE))</f>
        <v>100m BRA</v>
      </c>
      <c r="IH324" s="367" t="str">
        <f>IF(ISERROR(VLOOKUP(MAX(IK324:IK324),IK324:IN324,3,FALSE)),"",VLOOKUP(MAX(IK324:IK324),IK324:IN324,3,FALSE))</f>
        <v>1'17"53</v>
      </c>
      <c r="II324" s="368">
        <f>IF(MAX(IK324:IK324)=0,"",MAX(IK324:IK324))</f>
        <v>873</v>
      </c>
      <c r="IK324" s="574">
        <f t="shared" si="78"/>
        <v>873</v>
      </c>
      <c r="IL324" s="229">
        <f t="shared" si="81"/>
        <v>20</v>
      </c>
      <c r="IM324" s="365" t="str">
        <f t="shared" si="82"/>
        <v>1'17"53</v>
      </c>
      <c r="IN324" s="365" t="str">
        <f t="shared" si="83"/>
        <v>100m BRA</v>
      </c>
    </row>
    <row r="325" spans="1:248" s="141" customFormat="1" ht="15.75" thickBot="1">
      <c r="A325" s="149" t="s">
        <v>322</v>
      </c>
      <c r="B325" s="218" t="s">
        <v>167</v>
      </c>
      <c r="C325" s="152">
        <v>1989</v>
      </c>
      <c r="D325" s="236">
        <f t="shared" si="85"/>
        <v>28</v>
      </c>
      <c r="E325" s="352" t="str">
        <f t="shared" si="79"/>
        <v>M01</v>
      </c>
      <c r="F325" s="153"/>
      <c r="G325" s="154"/>
      <c r="H325" s="150"/>
      <c r="I325" s="155"/>
      <c r="J325" s="153"/>
      <c r="K325" s="154"/>
      <c r="L325" s="150"/>
      <c r="M325" s="155"/>
      <c r="N325" s="153"/>
      <c r="O325" s="154"/>
      <c r="P325" s="150"/>
      <c r="Q325" s="155"/>
      <c r="R325" s="153"/>
      <c r="S325" s="154"/>
      <c r="T325" s="150"/>
      <c r="U325" s="155"/>
      <c r="V325" s="153"/>
      <c r="W325" s="154"/>
      <c r="X325" s="150"/>
      <c r="Y325" s="155"/>
      <c r="Z325" s="153"/>
      <c r="AA325" s="154"/>
      <c r="AB325" s="150"/>
      <c r="AC325" s="155"/>
      <c r="AD325" s="153"/>
      <c r="AE325" s="154"/>
      <c r="AF325" s="150"/>
      <c r="AG325" s="155"/>
      <c r="AH325" s="153"/>
      <c r="AI325" s="154"/>
      <c r="AJ325" s="150"/>
      <c r="AK325" s="155"/>
      <c r="AL325" s="153"/>
      <c r="AM325" s="154"/>
      <c r="AN325" s="150"/>
      <c r="AO325" s="155"/>
      <c r="AP325" s="153"/>
      <c r="AQ325" s="154"/>
      <c r="AR325" s="150"/>
      <c r="AS325" s="155"/>
      <c r="AT325" s="153"/>
      <c r="AU325" s="154"/>
      <c r="AV325" s="150"/>
      <c r="AW325" s="155"/>
      <c r="AX325" s="153"/>
      <c r="AY325" s="154"/>
      <c r="AZ325" s="150"/>
      <c r="BA325" s="155"/>
      <c r="BB325" s="153"/>
      <c r="BC325" s="154"/>
      <c r="BD325" s="150"/>
      <c r="BE325" s="155"/>
      <c r="BF325" s="240">
        <f t="shared" si="84"/>
        <v>29</v>
      </c>
      <c r="BG325" s="352" t="str">
        <f t="shared" si="80"/>
        <v>M01</v>
      </c>
      <c r="BH325" s="153"/>
      <c r="BI325" s="154"/>
      <c r="BJ325" s="150"/>
      <c r="BK325" s="155"/>
      <c r="BL325" s="153"/>
      <c r="BM325" s="154"/>
      <c r="BN325" s="150"/>
      <c r="BO325" s="155"/>
      <c r="BP325" s="153"/>
      <c r="BQ325" s="154"/>
      <c r="BR325" s="150"/>
      <c r="BS325" s="155"/>
      <c r="BT325" s="153"/>
      <c r="BU325" s="154"/>
      <c r="BV325" s="150"/>
      <c r="BW325" s="155"/>
      <c r="BX325" s="153"/>
      <c r="BY325" s="154"/>
      <c r="BZ325" s="150"/>
      <c r="CA325" s="155"/>
      <c r="CB325" s="153"/>
      <c r="CC325" s="154"/>
      <c r="CD325" s="150"/>
      <c r="CE325" s="155"/>
      <c r="CF325" s="153"/>
      <c r="CG325" s="154"/>
      <c r="CH325" s="150"/>
      <c r="CI325" s="155"/>
      <c r="CJ325" s="153"/>
      <c r="CK325" s="154"/>
      <c r="CL325" s="150"/>
      <c r="CM325" s="155"/>
      <c r="CN325" s="153"/>
      <c r="CO325" s="154"/>
      <c r="CP325" s="150"/>
      <c r="CQ325" s="155"/>
      <c r="CR325" s="153"/>
      <c r="CS325" s="154"/>
      <c r="CT325" s="150"/>
      <c r="CU325" s="155"/>
      <c r="CV325" s="153"/>
      <c r="CW325" s="154"/>
      <c r="CX325" s="150"/>
      <c r="CY325" s="155"/>
      <c r="CZ325" s="153"/>
      <c r="DA325" s="154"/>
      <c r="DB325" s="150"/>
      <c r="DC325" s="155"/>
      <c r="DD325" s="153"/>
      <c r="DE325" s="154"/>
      <c r="DF325" s="150"/>
      <c r="DG325" s="155"/>
      <c r="DH325" s="153"/>
      <c r="DI325" s="154"/>
      <c r="DJ325" s="150"/>
      <c r="DK325" s="155"/>
      <c r="DL325" s="153"/>
      <c r="DM325" s="154"/>
      <c r="DN325" s="150"/>
      <c r="DO325" s="155"/>
      <c r="DP325" s="153"/>
      <c r="DQ325" s="154"/>
      <c r="DR325" s="150"/>
      <c r="DS325" s="155"/>
      <c r="DT325" s="153"/>
      <c r="DU325" s="154"/>
      <c r="DV325" s="150"/>
      <c r="DW325" s="155"/>
      <c r="DX325" s="153"/>
      <c r="DY325" s="154"/>
      <c r="DZ325" s="150"/>
      <c r="EA325" s="155"/>
      <c r="EB325" s="153"/>
      <c r="EC325" s="154"/>
      <c r="ED325" s="150"/>
      <c r="EE325" s="155"/>
      <c r="EF325" s="153"/>
      <c r="EG325" s="154"/>
      <c r="EH325" s="150"/>
      <c r="EI325" s="155"/>
      <c r="EJ325" s="153"/>
      <c r="EK325" s="154"/>
      <c r="EL325" s="150"/>
      <c r="EM325" s="155"/>
      <c r="EN325" s="153"/>
      <c r="EO325" s="154"/>
      <c r="EP325" s="150"/>
      <c r="EQ325" s="155"/>
      <c r="ER325" s="153"/>
      <c r="ES325" s="154"/>
      <c r="ET325" s="150"/>
      <c r="EU325" s="155"/>
      <c r="EV325" s="153"/>
      <c r="EW325" s="154"/>
      <c r="EX325" s="150"/>
      <c r="EY325" s="155"/>
      <c r="EZ325" s="153"/>
      <c r="FA325" s="154"/>
      <c r="FB325" s="150"/>
      <c r="FC325" s="155"/>
      <c r="FD325" s="153"/>
      <c r="FE325" s="154"/>
      <c r="FF325" s="150"/>
      <c r="FG325" s="155"/>
      <c r="FH325" s="153"/>
      <c r="FI325" s="154"/>
      <c r="FJ325" s="150"/>
      <c r="FK325" s="155"/>
      <c r="FL325" s="153"/>
      <c r="FM325" s="154"/>
      <c r="FN325" s="150"/>
      <c r="FO325" s="155"/>
      <c r="FP325" s="153"/>
      <c r="FQ325" s="154"/>
      <c r="FR325" s="150"/>
      <c r="FS325" s="155"/>
      <c r="FT325" s="153"/>
      <c r="FU325" s="154"/>
      <c r="FV325" s="150"/>
      <c r="FW325" s="155"/>
      <c r="FX325" s="153"/>
      <c r="FY325" s="154"/>
      <c r="FZ325" s="150"/>
      <c r="GA325" s="155"/>
      <c r="GB325" s="153"/>
      <c r="GC325" s="154"/>
      <c r="GD325" s="150"/>
      <c r="GE325" s="155"/>
      <c r="GF325" s="153"/>
      <c r="GG325" s="154"/>
      <c r="GH325" s="150"/>
      <c r="GI325" s="155"/>
      <c r="GJ325" s="153"/>
      <c r="GK325" s="154"/>
      <c r="GL325" s="150"/>
      <c r="GM325" s="155"/>
      <c r="GN325" s="153"/>
      <c r="GO325" s="154"/>
      <c r="GP325" s="150"/>
      <c r="GQ325" s="155"/>
      <c r="GR325" s="153"/>
      <c r="GS325" s="154"/>
      <c r="GT325" s="150"/>
      <c r="GU325" s="155"/>
      <c r="GV325" s="153"/>
      <c r="GW325" s="154"/>
      <c r="GX325" s="150"/>
      <c r="GY325" s="155"/>
      <c r="GZ325" s="153"/>
      <c r="HA325" s="154"/>
      <c r="HB325" s="150"/>
      <c r="HC325" s="155"/>
      <c r="HD325" s="153"/>
      <c r="HE325" s="154"/>
      <c r="HF325" s="150"/>
      <c r="HG325" s="155"/>
      <c r="HH325" s="153"/>
      <c r="HI325" s="154"/>
      <c r="HJ325" s="150"/>
      <c r="HK325" s="155"/>
      <c r="HL325" s="153"/>
      <c r="HM325" s="154"/>
      <c r="HN325" s="150"/>
      <c r="HO325" s="155"/>
      <c r="HP325" s="153"/>
      <c r="HQ325" s="154"/>
      <c r="HR325" s="150"/>
      <c r="HS325" s="155"/>
      <c r="HT325" s="153"/>
      <c r="HU325" s="154"/>
      <c r="HV325" s="150"/>
      <c r="HW325" s="155"/>
      <c r="HX325" s="153"/>
      <c r="HY325" s="154"/>
      <c r="HZ325" s="150"/>
      <c r="IA325" s="155"/>
      <c r="IB325" s="153"/>
      <c r="IC325" s="154"/>
      <c r="ID325" s="150"/>
      <c r="IE325" s="155"/>
      <c r="IG325" s="708" t="str">
        <f>IF(ISERROR(VLOOKUP(MAX(IK325:IK328),IK325:IN328,4,FALSE)),"",VLOOKUP(MAX(IK325:IK328),IK325:IN328,4,FALSE))</f>
        <v/>
      </c>
      <c r="IH325" s="705" t="str">
        <f>IF(ISERROR(VLOOKUP(MAX(IK325:IK328),IK325:IN328,3,FALSE)),"",VLOOKUP(MAX(IK325:IK328),IK325:IN328,3,FALSE))</f>
        <v/>
      </c>
      <c r="II325" s="706" t="str">
        <f>IF(MAX(IK325:IK328)=0,"",MAX(IK325:IK328))</f>
        <v/>
      </c>
      <c r="IK325" s="574" t="str">
        <f t="shared" si="78"/>
        <v/>
      </c>
      <c r="IL325" s="229" t="str">
        <f t="shared" si="81"/>
        <v/>
      </c>
      <c r="IM325" s="224" t="str">
        <f t="shared" si="82"/>
        <v/>
      </c>
      <c r="IN325" s="224" t="str">
        <f t="shared" si="83"/>
        <v/>
      </c>
    </row>
    <row r="326" spans="1:248" s="141" customFormat="1" ht="15.75" thickBot="1">
      <c r="A326" s="145" t="s">
        <v>322</v>
      </c>
      <c r="B326" s="266" t="s">
        <v>167</v>
      </c>
      <c r="C326" s="133">
        <v>1989</v>
      </c>
      <c r="D326" s="134">
        <f t="shared" si="85"/>
        <v>28</v>
      </c>
      <c r="E326" s="354" t="str">
        <f t="shared" si="79"/>
        <v>M01</v>
      </c>
      <c r="F326" s="138"/>
      <c r="G326" s="139"/>
      <c r="H326" s="137"/>
      <c r="I326" s="140"/>
      <c r="J326" s="138"/>
      <c r="K326" s="139"/>
      <c r="L326" s="137"/>
      <c r="M326" s="140"/>
      <c r="N326" s="138"/>
      <c r="O326" s="139"/>
      <c r="P326" s="137"/>
      <c r="Q326" s="140"/>
      <c r="R326" s="138"/>
      <c r="S326" s="139"/>
      <c r="T326" s="137"/>
      <c r="U326" s="140"/>
      <c r="V326" s="138"/>
      <c r="W326" s="139"/>
      <c r="X326" s="137"/>
      <c r="Y326" s="140"/>
      <c r="Z326" s="138"/>
      <c r="AA326" s="139"/>
      <c r="AB326" s="137"/>
      <c r="AC326" s="140"/>
      <c r="AD326" s="138"/>
      <c r="AE326" s="139"/>
      <c r="AF326" s="137"/>
      <c r="AG326" s="140"/>
      <c r="AH326" s="138"/>
      <c r="AI326" s="139"/>
      <c r="AJ326" s="137"/>
      <c r="AK326" s="140"/>
      <c r="AL326" s="138"/>
      <c r="AM326" s="139"/>
      <c r="AN326" s="137"/>
      <c r="AO326" s="140"/>
      <c r="AP326" s="138"/>
      <c r="AQ326" s="139"/>
      <c r="AR326" s="137"/>
      <c r="AS326" s="140"/>
      <c r="AT326" s="138"/>
      <c r="AU326" s="139"/>
      <c r="AV326" s="137"/>
      <c r="AW326" s="140"/>
      <c r="AX326" s="138"/>
      <c r="AY326" s="139"/>
      <c r="AZ326" s="137"/>
      <c r="BA326" s="140"/>
      <c r="BB326" s="138"/>
      <c r="BC326" s="139"/>
      <c r="BD326" s="137"/>
      <c r="BE326" s="140"/>
      <c r="BF326" s="266">
        <f t="shared" si="84"/>
        <v>29</v>
      </c>
      <c r="BG326" s="354" t="str">
        <f t="shared" si="80"/>
        <v>M01</v>
      </c>
      <c r="BH326" s="138"/>
      <c r="BI326" s="139"/>
      <c r="BJ326" s="137"/>
      <c r="BK326" s="140"/>
      <c r="BL326" s="138"/>
      <c r="BM326" s="139"/>
      <c r="BN326" s="137"/>
      <c r="BO326" s="140"/>
      <c r="BP326" s="138"/>
      <c r="BQ326" s="139"/>
      <c r="BR326" s="137"/>
      <c r="BS326" s="140"/>
      <c r="BT326" s="138"/>
      <c r="BU326" s="139"/>
      <c r="BV326" s="137"/>
      <c r="BW326" s="140"/>
      <c r="BX326" s="138"/>
      <c r="BY326" s="139"/>
      <c r="BZ326" s="137"/>
      <c r="CA326" s="140"/>
      <c r="CB326" s="138"/>
      <c r="CC326" s="139"/>
      <c r="CD326" s="137"/>
      <c r="CE326" s="140"/>
      <c r="CF326" s="138"/>
      <c r="CG326" s="139"/>
      <c r="CH326" s="137"/>
      <c r="CI326" s="140"/>
      <c r="CJ326" s="138"/>
      <c r="CK326" s="139"/>
      <c r="CL326" s="137"/>
      <c r="CM326" s="140"/>
      <c r="CN326" s="138"/>
      <c r="CO326" s="139"/>
      <c r="CP326" s="137"/>
      <c r="CQ326" s="140"/>
      <c r="CR326" s="138"/>
      <c r="CS326" s="139"/>
      <c r="CT326" s="137"/>
      <c r="CU326" s="140"/>
      <c r="CV326" s="138"/>
      <c r="CW326" s="139"/>
      <c r="CX326" s="137"/>
      <c r="CY326" s="140"/>
      <c r="CZ326" s="138"/>
      <c r="DA326" s="139"/>
      <c r="DB326" s="137"/>
      <c r="DC326" s="140"/>
      <c r="DD326" s="138"/>
      <c r="DE326" s="139"/>
      <c r="DF326" s="137"/>
      <c r="DG326" s="140"/>
      <c r="DH326" s="138"/>
      <c r="DI326" s="139"/>
      <c r="DJ326" s="137"/>
      <c r="DK326" s="140"/>
      <c r="DL326" s="138"/>
      <c r="DM326" s="139"/>
      <c r="DN326" s="137"/>
      <c r="DO326" s="140"/>
      <c r="DP326" s="138"/>
      <c r="DQ326" s="139"/>
      <c r="DR326" s="137"/>
      <c r="DS326" s="140"/>
      <c r="DT326" s="138"/>
      <c r="DU326" s="139"/>
      <c r="DV326" s="137"/>
      <c r="DW326" s="140"/>
      <c r="DX326" s="138"/>
      <c r="DY326" s="139"/>
      <c r="DZ326" s="137"/>
      <c r="EA326" s="140"/>
      <c r="EB326" s="138"/>
      <c r="EC326" s="139"/>
      <c r="ED326" s="137"/>
      <c r="EE326" s="140"/>
      <c r="EF326" s="138"/>
      <c r="EG326" s="139"/>
      <c r="EH326" s="137"/>
      <c r="EI326" s="140"/>
      <c r="EJ326" s="138"/>
      <c r="EK326" s="139"/>
      <c r="EL326" s="137"/>
      <c r="EM326" s="140"/>
      <c r="EN326" s="138"/>
      <c r="EO326" s="139"/>
      <c r="EP326" s="137"/>
      <c r="EQ326" s="140"/>
      <c r="ER326" s="138"/>
      <c r="ES326" s="139"/>
      <c r="ET326" s="137"/>
      <c r="EU326" s="140"/>
      <c r="EV326" s="138"/>
      <c r="EW326" s="139"/>
      <c r="EX326" s="137"/>
      <c r="EY326" s="140"/>
      <c r="EZ326" s="138"/>
      <c r="FA326" s="139"/>
      <c r="FB326" s="137"/>
      <c r="FC326" s="140"/>
      <c r="FD326" s="138"/>
      <c r="FE326" s="139"/>
      <c r="FF326" s="137"/>
      <c r="FG326" s="140"/>
      <c r="FH326" s="138"/>
      <c r="FI326" s="139"/>
      <c r="FJ326" s="137"/>
      <c r="FK326" s="140"/>
      <c r="FL326" s="138"/>
      <c r="FM326" s="139"/>
      <c r="FN326" s="137"/>
      <c r="FO326" s="140"/>
      <c r="FP326" s="138"/>
      <c r="FQ326" s="139"/>
      <c r="FR326" s="137"/>
      <c r="FS326" s="140"/>
      <c r="FT326" s="138"/>
      <c r="FU326" s="139"/>
      <c r="FV326" s="137"/>
      <c r="FW326" s="140"/>
      <c r="FX326" s="138"/>
      <c r="FY326" s="139"/>
      <c r="FZ326" s="137"/>
      <c r="GA326" s="140"/>
      <c r="GB326" s="138"/>
      <c r="GC326" s="139"/>
      <c r="GD326" s="137"/>
      <c r="GE326" s="140"/>
      <c r="GF326" s="138"/>
      <c r="GG326" s="139"/>
      <c r="GH326" s="137"/>
      <c r="GI326" s="140"/>
      <c r="GJ326" s="138"/>
      <c r="GK326" s="139"/>
      <c r="GL326" s="137"/>
      <c r="GM326" s="140"/>
      <c r="GN326" s="138"/>
      <c r="GO326" s="139"/>
      <c r="GP326" s="137"/>
      <c r="GQ326" s="140"/>
      <c r="GR326" s="138"/>
      <c r="GS326" s="139"/>
      <c r="GT326" s="137"/>
      <c r="GU326" s="140"/>
      <c r="GV326" s="138"/>
      <c r="GW326" s="139"/>
      <c r="GX326" s="137"/>
      <c r="GY326" s="140"/>
      <c r="GZ326" s="138"/>
      <c r="HA326" s="139"/>
      <c r="HB326" s="137"/>
      <c r="HC326" s="140"/>
      <c r="HD326" s="138"/>
      <c r="HE326" s="139"/>
      <c r="HF326" s="137"/>
      <c r="HG326" s="140"/>
      <c r="HH326" s="138"/>
      <c r="HI326" s="139"/>
      <c r="HJ326" s="137"/>
      <c r="HK326" s="140"/>
      <c r="HL326" s="138"/>
      <c r="HM326" s="139"/>
      <c r="HN326" s="137"/>
      <c r="HO326" s="140"/>
      <c r="HP326" s="138"/>
      <c r="HQ326" s="139"/>
      <c r="HR326" s="137"/>
      <c r="HS326" s="140"/>
      <c r="HT326" s="138"/>
      <c r="HU326" s="139"/>
      <c r="HV326" s="137"/>
      <c r="HW326" s="140"/>
      <c r="HX326" s="138"/>
      <c r="HY326" s="139"/>
      <c r="HZ326" s="137"/>
      <c r="IA326" s="140"/>
      <c r="IB326" s="138"/>
      <c r="IC326" s="139"/>
      <c r="ID326" s="137"/>
      <c r="IE326" s="140"/>
      <c r="IG326" s="708"/>
      <c r="IH326" s="705"/>
      <c r="II326" s="706"/>
      <c r="IK326" s="574" t="str">
        <f t="shared" si="78"/>
        <v/>
      </c>
      <c r="IL326" s="229" t="str">
        <f t="shared" si="81"/>
        <v/>
      </c>
      <c r="IM326" s="294" t="str">
        <f t="shared" si="82"/>
        <v/>
      </c>
      <c r="IN326" s="294" t="str">
        <f t="shared" si="83"/>
        <v/>
      </c>
    </row>
    <row r="327" spans="1:248" s="141" customFormat="1" ht="15.75" thickBot="1">
      <c r="A327" s="145" t="s">
        <v>322</v>
      </c>
      <c r="B327" s="266" t="s">
        <v>167</v>
      </c>
      <c r="C327" s="133">
        <v>1989</v>
      </c>
      <c r="D327" s="134">
        <f t="shared" si="85"/>
        <v>28</v>
      </c>
      <c r="E327" s="354" t="str">
        <f t="shared" si="79"/>
        <v>M01</v>
      </c>
      <c r="F327" s="138"/>
      <c r="G327" s="139"/>
      <c r="H327" s="137"/>
      <c r="I327" s="140"/>
      <c r="J327" s="138"/>
      <c r="K327" s="139"/>
      <c r="L327" s="137"/>
      <c r="M327" s="140"/>
      <c r="N327" s="138"/>
      <c r="O327" s="139"/>
      <c r="P327" s="137"/>
      <c r="Q327" s="140"/>
      <c r="R327" s="138"/>
      <c r="S327" s="139"/>
      <c r="T327" s="137"/>
      <c r="U327" s="140"/>
      <c r="V327" s="138"/>
      <c r="W327" s="139"/>
      <c r="X327" s="137"/>
      <c r="Y327" s="140"/>
      <c r="Z327" s="138"/>
      <c r="AA327" s="139"/>
      <c r="AB327" s="137"/>
      <c r="AC327" s="140"/>
      <c r="AD327" s="138"/>
      <c r="AE327" s="139"/>
      <c r="AF327" s="137"/>
      <c r="AG327" s="140"/>
      <c r="AH327" s="138"/>
      <c r="AI327" s="139"/>
      <c r="AJ327" s="137"/>
      <c r="AK327" s="140"/>
      <c r="AL327" s="138"/>
      <c r="AM327" s="139"/>
      <c r="AN327" s="137"/>
      <c r="AO327" s="140"/>
      <c r="AP327" s="138"/>
      <c r="AQ327" s="139"/>
      <c r="AR327" s="137"/>
      <c r="AS327" s="140"/>
      <c r="AT327" s="138"/>
      <c r="AU327" s="139"/>
      <c r="AV327" s="137"/>
      <c r="AW327" s="140"/>
      <c r="AX327" s="138"/>
      <c r="AY327" s="139"/>
      <c r="AZ327" s="137"/>
      <c r="BA327" s="140"/>
      <c r="BB327" s="138"/>
      <c r="BC327" s="139"/>
      <c r="BD327" s="137"/>
      <c r="BE327" s="140"/>
      <c r="BF327" s="266">
        <f t="shared" si="84"/>
        <v>29</v>
      </c>
      <c r="BG327" s="354" t="str">
        <f t="shared" si="80"/>
        <v>M01</v>
      </c>
      <c r="BH327" s="138"/>
      <c r="BI327" s="139"/>
      <c r="BJ327" s="137"/>
      <c r="BK327" s="140"/>
      <c r="BL327" s="138"/>
      <c r="BM327" s="139"/>
      <c r="BN327" s="137"/>
      <c r="BO327" s="140"/>
      <c r="BP327" s="138"/>
      <c r="BQ327" s="139"/>
      <c r="BR327" s="137"/>
      <c r="BS327" s="140"/>
      <c r="BT327" s="138"/>
      <c r="BU327" s="139"/>
      <c r="BV327" s="137"/>
      <c r="BW327" s="140"/>
      <c r="BX327" s="138"/>
      <c r="BY327" s="139"/>
      <c r="BZ327" s="137"/>
      <c r="CA327" s="140"/>
      <c r="CB327" s="138"/>
      <c r="CC327" s="139"/>
      <c r="CD327" s="137"/>
      <c r="CE327" s="140"/>
      <c r="CF327" s="138"/>
      <c r="CG327" s="139"/>
      <c r="CH327" s="137"/>
      <c r="CI327" s="140"/>
      <c r="CJ327" s="138"/>
      <c r="CK327" s="139"/>
      <c r="CL327" s="137"/>
      <c r="CM327" s="140"/>
      <c r="CN327" s="138"/>
      <c r="CO327" s="139"/>
      <c r="CP327" s="137"/>
      <c r="CQ327" s="140"/>
      <c r="CR327" s="138"/>
      <c r="CS327" s="139"/>
      <c r="CT327" s="137"/>
      <c r="CU327" s="140"/>
      <c r="CV327" s="138"/>
      <c r="CW327" s="139"/>
      <c r="CX327" s="137"/>
      <c r="CY327" s="140"/>
      <c r="CZ327" s="138"/>
      <c r="DA327" s="139"/>
      <c r="DB327" s="137"/>
      <c r="DC327" s="140"/>
      <c r="DD327" s="138"/>
      <c r="DE327" s="139"/>
      <c r="DF327" s="137"/>
      <c r="DG327" s="140"/>
      <c r="DH327" s="138"/>
      <c r="DI327" s="139"/>
      <c r="DJ327" s="137"/>
      <c r="DK327" s="140"/>
      <c r="DL327" s="138"/>
      <c r="DM327" s="139"/>
      <c r="DN327" s="137"/>
      <c r="DO327" s="140"/>
      <c r="DP327" s="138"/>
      <c r="DQ327" s="139"/>
      <c r="DR327" s="137"/>
      <c r="DS327" s="140"/>
      <c r="DT327" s="138"/>
      <c r="DU327" s="139"/>
      <c r="DV327" s="137"/>
      <c r="DW327" s="140"/>
      <c r="DX327" s="138"/>
      <c r="DY327" s="139"/>
      <c r="DZ327" s="137"/>
      <c r="EA327" s="140"/>
      <c r="EB327" s="138"/>
      <c r="EC327" s="139"/>
      <c r="ED327" s="137"/>
      <c r="EE327" s="140"/>
      <c r="EF327" s="138"/>
      <c r="EG327" s="139"/>
      <c r="EH327" s="137"/>
      <c r="EI327" s="140"/>
      <c r="EJ327" s="138"/>
      <c r="EK327" s="139"/>
      <c r="EL327" s="137"/>
      <c r="EM327" s="140"/>
      <c r="EN327" s="138"/>
      <c r="EO327" s="139"/>
      <c r="EP327" s="137"/>
      <c r="EQ327" s="140"/>
      <c r="ER327" s="138"/>
      <c r="ES327" s="139"/>
      <c r="ET327" s="137"/>
      <c r="EU327" s="140"/>
      <c r="EV327" s="138"/>
      <c r="EW327" s="139"/>
      <c r="EX327" s="137"/>
      <c r="EY327" s="140"/>
      <c r="EZ327" s="138"/>
      <c r="FA327" s="139"/>
      <c r="FB327" s="137"/>
      <c r="FC327" s="140"/>
      <c r="FD327" s="138"/>
      <c r="FE327" s="139"/>
      <c r="FF327" s="137"/>
      <c r="FG327" s="140"/>
      <c r="FH327" s="138"/>
      <c r="FI327" s="139"/>
      <c r="FJ327" s="137"/>
      <c r="FK327" s="140"/>
      <c r="FL327" s="138"/>
      <c r="FM327" s="139"/>
      <c r="FN327" s="137"/>
      <c r="FO327" s="140"/>
      <c r="FP327" s="138"/>
      <c r="FQ327" s="139"/>
      <c r="FR327" s="137"/>
      <c r="FS327" s="140"/>
      <c r="FT327" s="138"/>
      <c r="FU327" s="139"/>
      <c r="FV327" s="137"/>
      <c r="FW327" s="140"/>
      <c r="FX327" s="138"/>
      <c r="FY327" s="139"/>
      <c r="FZ327" s="137"/>
      <c r="GA327" s="140"/>
      <c r="GB327" s="138"/>
      <c r="GC327" s="139"/>
      <c r="GD327" s="137"/>
      <c r="GE327" s="140"/>
      <c r="GF327" s="138"/>
      <c r="GG327" s="139"/>
      <c r="GH327" s="137"/>
      <c r="GI327" s="140"/>
      <c r="GJ327" s="138"/>
      <c r="GK327" s="139"/>
      <c r="GL327" s="137"/>
      <c r="GM327" s="140"/>
      <c r="GN327" s="138"/>
      <c r="GO327" s="139"/>
      <c r="GP327" s="137"/>
      <c r="GQ327" s="140"/>
      <c r="GR327" s="138"/>
      <c r="GS327" s="139"/>
      <c r="GT327" s="137"/>
      <c r="GU327" s="140"/>
      <c r="GV327" s="138"/>
      <c r="GW327" s="139"/>
      <c r="GX327" s="137"/>
      <c r="GY327" s="140"/>
      <c r="GZ327" s="138"/>
      <c r="HA327" s="139"/>
      <c r="HB327" s="137"/>
      <c r="HC327" s="140"/>
      <c r="HD327" s="138"/>
      <c r="HE327" s="139"/>
      <c r="HF327" s="137"/>
      <c r="HG327" s="140"/>
      <c r="HH327" s="138"/>
      <c r="HI327" s="139"/>
      <c r="HJ327" s="137"/>
      <c r="HK327" s="140"/>
      <c r="HL327" s="138"/>
      <c r="HM327" s="139"/>
      <c r="HN327" s="137"/>
      <c r="HO327" s="140"/>
      <c r="HP327" s="138"/>
      <c r="HQ327" s="139"/>
      <c r="HR327" s="137"/>
      <c r="HS327" s="140"/>
      <c r="HT327" s="138"/>
      <c r="HU327" s="139"/>
      <c r="HV327" s="137"/>
      <c r="HW327" s="140"/>
      <c r="HX327" s="138"/>
      <c r="HY327" s="139"/>
      <c r="HZ327" s="137"/>
      <c r="IA327" s="140"/>
      <c r="IB327" s="138"/>
      <c r="IC327" s="139"/>
      <c r="ID327" s="137"/>
      <c r="IE327" s="140"/>
      <c r="IG327" s="708"/>
      <c r="IH327" s="705"/>
      <c r="II327" s="706"/>
      <c r="IK327" s="574" t="str">
        <f t="shared" si="78"/>
        <v/>
      </c>
      <c r="IL327" s="229" t="str">
        <f t="shared" si="81"/>
        <v/>
      </c>
      <c r="IM327" s="294" t="str">
        <f t="shared" si="82"/>
        <v/>
      </c>
      <c r="IN327" s="294" t="str">
        <f t="shared" si="83"/>
        <v/>
      </c>
    </row>
    <row r="328" spans="1:248" s="141" customFormat="1" ht="15.75" thickBot="1">
      <c r="A328" s="146" t="s">
        <v>322</v>
      </c>
      <c r="B328" s="265" t="s">
        <v>167</v>
      </c>
      <c r="C328" s="135">
        <v>1989</v>
      </c>
      <c r="D328" s="136">
        <f t="shared" si="85"/>
        <v>28</v>
      </c>
      <c r="E328" s="353" t="str">
        <f t="shared" si="79"/>
        <v>M01</v>
      </c>
      <c r="F328" s="176"/>
      <c r="G328" s="178"/>
      <c r="H328" s="177"/>
      <c r="I328" s="179"/>
      <c r="J328" s="176"/>
      <c r="K328" s="178"/>
      <c r="L328" s="177"/>
      <c r="M328" s="179"/>
      <c r="N328" s="176"/>
      <c r="O328" s="178"/>
      <c r="P328" s="177"/>
      <c r="Q328" s="179"/>
      <c r="R328" s="176"/>
      <c r="S328" s="178"/>
      <c r="T328" s="177"/>
      <c r="U328" s="179"/>
      <c r="V328" s="176"/>
      <c r="W328" s="178"/>
      <c r="X328" s="177"/>
      <c r="Y328" s="179"/>
      <c r="Z328" s="176"/>
      <c r="AA328" s="178"/>
      <c r="AB328" s="177"/>
      <c r="AC328" s="179"/>
      <c r="AD328" s="176"/>
      <c r="AE328" s="178"/>
      <c r="AF328" s="177"/>
      <c r="AG328" s="179"/>
      <c r="AH328" s="176"/>
      <c r="AI328" s="178"/>
      <c r="AJ328" s="177"/>
      <c r="AK328" s="179"/>
      <c r="AL328" s="176"/>
      <c r="AM328" s="178"/>
      <c r="AN328" s="177"/>
      <c r="AO328" s="179"/>
      <c r="AP328" s="176"/>
      <c r="AQ328" s="178"/>
      <c r="AR328" s="177"/>
      <c r="AS328" s="179"/>
      <c r="AT328" s="176"/>
      <c r="AU328" s="178"/>
      <c r="AV328" s="177"/>
      <c r="AW328" s="179"/>
      <c r="AX328" s="176"/>
      <c r="AY328" s="178"/>
      <c r="AZ328" s="177"/>
      <c r="BA328" s="179"/>
      <c r="BB328" s="176"/>
      <c r="BC328" s="178"/>
      <c r="BD328" s="177"/>
      <c r="BE328" s="179"/>
      <c r="BF328" s="265">
        <f t="shared" si="84"/>
        <v>29</v>
      </c>
      <c r="BG328" s="353" t="str">
        <f t="shared" si="80"/>
        <v>M01</v>
      </c>
      <c r="BH328" s="176"/>
      <c r="BI328" s="178"/>
      <c r="BJ328" s="177"/>
      <c r="BK328" s="179"/>
      <c r="BL328" s="176"/>
      <c r="BM328" s="178"/>
      <c r="BN328" s="177"/>
      <c r="BO328" s="179"/>
      <c r="BP328" s="176"/>
      <c r="BQ328" s="178"/>
      <c r="BR328" s="177"/>
      <c r="BS328" s="179"/>
      <c r="BT328" s="176"/>
      <c r="BU328" s="178"/>
      <c r="BV328" s="177"/>
      <c r="BW328" s="179"/>
      <c r="BX328" s="176"/>
      <c r="BY328" s="178"/>
      <c r="BZ328" s="177"/>
      <c r="CA328" s="179"/>
      <c r="CB328" s="176"/>
      <c r="CC328" s="178"/>
      <c r="CD328" s="177"/>
      <c r="CE328" s="179"/>
      <c r="CF328" s="176"/>
      <c r="CG328" s="178"/>
      <c r="CH328" s="177"/>
      <c r="CI328" s="179"/>
      <c r="CJ328" s="176"/>
      <c r="CK328" s="178"/>
      <c r="CL328" s="177"/>
      <c r="CM328" s="179"/>
      <c r="CN328" s="176"/>
      <c r="CO328" s="178"/>
      <c r="CP328" s="177"/>
      <c r="CQ328" s="179"/>
      <c r="CR328" s="176"/>
      <c r="CS328" s="178"/>
      <c r="CT328" s="177"/>
      <c r="CU328" s="179"/>
      <c r="CV328" s="176"/>
      <c r="CW328" s="178"/>
      <c r="CX328" s="177"/>
      <c r="CY328" s="179"/>
      <c r="CZ328" s="176"/>
      <c r="DA328" s="178"/>
      <c r="DB328" s="177"/>
      <c r="DC328" s="179"/>
      <c r="DD328" s="176"/>
      <c r="DE328" s="178"/>
      <c r="DF328" s="177"/>
      <c r="DG328" s="179"/>
      <c r="DH328" s="176"/>
      <c r="DI328" s="178"/>
      <c r="DJ328" s="177"/>
      <c r="DK328" s="179"/>
      <c r="DL328" s="176"/>
      <c r="DM328" s="178"/>
      <c r="DN328" s="177"/>
      <c r="DO328" s="179"/>
      <c r="DP328" s="176"/>
      <c r="DQ328" s="178"/>
      <c r="DR328" s="177"/>
      <c r="DS328" s="179"/>
      <c r="DT328" s="176"/>
      <c r="DU328" s="178"/>
      <c r="DV328" s="177"/>
      <c r="DW328" s="179"/>
      <c r="DX328" s="176"/>
      <c r="DY328" s="178"/>
      <c r="DZ328" s="177"/>
      <c r="EA328" s="179"/>
      <c r="EB328" s="176"/>
      <c r="EC328" s="178"/>
      <c r="ED328" s="177"/>
      <c r="EE328" s="179"/>
      <c r="EF328" s="176"/>
      <c r="EG328" s="178"/>
      <c r="EH328" s="177"/>
      <c r="EI328" s="179"/>
      <c r="EJ328" s="176"/>
      <c r="EK328" s="178"/>
      <c r="EL328" s="177"/>
      <c r="EM328" s="179"/>
      <c r="EN328" s="176"/>
      <c r="EO328" s="178"/>
      <c r="EP328" s="177"/>
      <c r="EQ328" s="179"/>
      <c r="ER328" s="176"/>
      <c r="ES328" s="178"/>
      <c r="ET328" s="177"/>
      <c r="EU328" s="179"/>
      <c r="EV328" s="176"/>
      <c r="EW328" s="178"/>
      <c r="EX328" s="177"/>
      <c r="EY328" s="179"/>
      <c r="EZ328" s="176"/>
      <c r="FA328" s="178"/>
      <c r="FB328" s="177"/>
      <c r="FC328" s="179"/>
      <c r="FD328" s="176"/>
      <c r="FE328" s="178"/>
      <c r="FF328" s="177"/>
      <c r="FG328" s="179"/>
      <c r="FH328" s="176"/>
      <c r="FI328" s="178"/>
      <c r="FJ328" s="177"/>
      <c r="FK328" s="179"/>
      <c r="FL328" s="176"/>
      <c r="FM328" s="178"/>
      <c r="FN328" s="177"/>
      <c r="FO328" s="179"/>
      <c r="FP328" s="176"/>
      <c r="FQ328" s="178"/>
      <c r="FR328" s="177"/>
      <c r="FS328" s="179"/>
      <c r="FT328" s="176"/>
      <c r="FU328" s="178"/>
      <c r="FV328" s="177"/>
      <c r="FW328" s="179"/>
      <c r="FX328" s="176"/>
      <c r="FY328" s="178"/>
      <c r="FZ328" s="177"/>
      <c r="GA328" s="179"/>
      <c r="GB328" s="176"/>
      <c r="GC328" s="178"/>
      <c r="GD328" s="177"/>
      <c r="GE328" s="179"/>
      <c r="GF328" s="176"/>
      <c r="GG328" s="178"/>
      <c r="GH328" s="177"/>
      <c r="GI328" s="179"/>
      <c r="GJ328" s="176"/>
      <c r="GK328" s="178"/>
      <c r="GL328" s="177"/>
      <c r="GM328" s="179"/>
      <c r="GN328" s="176"/>
      <c r="GO328" s="178"/>
      <c r="GP328" s="177"/>
      <c r="GQ328" s="179"/>
      <c r="GR328" s="176"/>
      <c r="GS328" s="178"/>
      <c r="GT328" s="177"/>
      <c r="GU328" s="179"/>
      <c r="GV328" s="176"/>
      <c r="GW328" s="178"/>
      <c r="GX328" s="177"/>
      <c r="GY328" s="179"/>
      <c r="GZ328" s="176"/>
      <c r="HA328" s="178"/>
      <c r="HB328" s="177"/>
      <c r="HC328" s="179"/>
      <c r="HD328" s="176"/>
      <c r="HE328" s="178"/>
      <c r="HF328" s="177"/>
      <c r="HG328" s="179"/>
      <c r="HH328" s="176"/>
      <c r="HI328" s="178"/>
      <c r="HJ328" s="177"/>
      <c r="HK328" s="179"/>
      <c r="HL328" s="176"/>
      <c r="HM328" s="178"/>
      <c r="HN328" s="177"/>
      <c r="HO328" s="179"/>
      <c r="HP328" s="176"/>
      <c r="HQ328" s="178"/>
      <c r="HR328" s="177"/>
      <c r="HS328" s="179"/>
      <c r="HT328" s="176"/>
      <c r="HU328" s="178"/>
      <c r="HV328" s="177"/>
      <c r="HW328" s="179"/>
      <c r="HX328" s="176"/>
      <c r="HY328" s="178"/>
      <c r="HZ328" s="177"/>
      <c r="IA328" s="179"/>
      <c r="IB328" s="176"/>
      <c r="IC328" s="178"/>
      <c r="ID328" s="177"/>
      <c r="IE328" s="179"/>
      <c r="IG328" s="708"/>
      <c r="IH328" s="705"/>
      <c r="II328" s="706"/>
      <c r="IK328" s="574" t="str">
        <f t="shared" si="78"/>
        <v/>
      </c>
      <c r="IL328" s="229" t="str">
        <f t="shared" si="81"/>
        <v/>
      </c>
      <c r="IM328" s="294" t="str">
        <f t="shared" si="82"/>
        <v/>
      </c>
      <c r="IN328" s="294" t="str">
        <f t="shared" si="83"/>
        <v/>
      </c>
    </row>
    <row r="329" spans="1:248" s="229" customFormat="1" ht="15.75" thickBot="1">
      <c r="A329" s="148" t="s">
        <v>123</v>
      </c>
      <c r="B329" s="240" t="s">
        <v>168</v>
      </c>
      <c r="C329" s="235">
        <v>1960</v>
      </c>
      <c r="D329" s="236">
        <f t="shared" si="85"/>
        <v>57</v>
      </c>
      <c r="E329" s="352" t="str">
        <f t="shared" si="79"/>
        <v>M07</v>
      </c>
      <c r="F329" s="237"/>
      <c r="G329" s="238"/>
      <c r="H329" s="236"/>
      <c r="I329" s="239"/>
      <c r="J329" s="237"/>
      <c r="K329" s="238"/>
      <c r="L329" s="236"/>
      <c r="M329" s="239"/>
      <c r="N329" s="237"/>
      <c r="O329" s="238"/>
      <c r="P329" s="236"/>
      <c r="Q329" s="239"/>
      <c r="R329" s="237"/>
      <c r="S329" s="238"/>
      <c r="T329" s="236"/>
      <c r="U329" s="239"/>
      <c r="V329" s="237"/>
      <c r="W329" s="238"/>
      <c r="X329" s="236"/>
      <c r="Y329" s="239"/>
      <c r="Z329" s="237"/>
      <c r="AA329" s="238"/>
      <c r="AB329" s="236"/>
      <c r="AC329" s="239"/>
      <c r="AD329" s="237" t="s">
        <v>369</v>
      </c>
      <c r="AE329" s="238" t="s">
        <v>739</v>
      </c>
      <c r="AF329" s="236" t="s">
        <v>447</v>
      </c>
      <c r="AG329" s="239">
        <v>994</v>
      </c>
      <c r="AH329" s="237"/>
      <c r="AI329" s="238"/>
      <c r="AJ329" s="236"/>
      <c r="AK329" s="239"/>
      <c r="AL329" s="237"/>
      <c r="AM329" s="238"/>
      <c r="AN329" s="236"/>
      <c r="AO329" s="239"/>
      <c r="AP329" s="237"/>
      <c r="AQ329" s="238"/>
      <c r="AR329" s="236"/>
      <c r="AS329" s="239"/>
      <c r="AT329" s="237" t="s">
        <v>362</v>
      </c>
      <c r="AU329" s="238" t="s">
        <v>1409</v>
      </c>
      <c r="AV329" s="236" t="s">
        <v>447</v>
      </c>
      <c r="AW329" s="239">
        <v>991</v>
      </c>
      <c r="AX329" s="237"/>
      <c r="AY329" s="238"/>
      <c r="AZ329" s="236"/>
      <c r="BA329" s="239"/>
      <c r="BB329" s="237"/>
      <c r="BC329" s="238"/>
      <c r="BD329" s="236"/>
      <c r="BE329" s="239"/>
      <c r="BF329" s="240">
        <f t="shared" si="84"/>
        <v>58</v>
      </c>
      <c r="BG329" s="352" t="str">
        <f t="shared" si="80"/>
        <v>M07</v>
      </c>
      <c r="BH329" s="237" t="s">
        <v>363</v>
      </c>
      <c r="BI329" s="238" t="s">
        <v>773</v>
      </c>
      <c r="BJ329" s="236" t="s">
        <v>570</v>
      </c>
      <c r="BK329" s="239">
        <v>968</v>
      </c>
      <c r="BL329" s="237"/>
      <c r="BM329" s="238"/>
      <c r="BN329" s="236"/>
      <c r="BO329" s="239"/>
      <c r="BP329" s="237"/>
      <c r="BQ329" s="238"/>
      <c r="BR329" s="236"/>
      <c r="BS329" s="239"/>
      <c r="BT329" s="237" t="s">
        <v>362</v>
      </c>
      <c r="BU329" s="238" t="s">
        <v>925</v>
      </c>
      <c r="BV329" s="236" t="s">
        <v>570</v>
      </c>
      <c r="BW329" s="239">
        <v>1000</v>
      </c>
      <c r="BX329" s="237" t="s">
        <v>369</v>
      </c>
      <c r="BY329" s="238" t="s">
        <v>945</v>
      </c>
      <c r="BZ329" s="236" t="s">
        <v>596</v>
      </c>
      <c r="CA329" s="239">
        <v>1048</v>
      </c>
      <c r="CB329" s="237"/>
      <c r="CC329" s="238"/>
      <c r="CD329" s="236"/>
      <c r="CE329" s="239"/>
      <c r="CF329" s="237"/>
      <c r="CG329" s="238"/>
      <c r="CH329" s="236"/>
      <c r="CI329" s="239"/>
      <c r="CJ329" s="237"/>
      <c r="CK329" s="238"/>
      <c r="CL329" s="236"/>
      <c r="CM329" s="239"/>
      <c r="CN329" s="237"/>
      <c r="CO329" s="238"/>
      <c r="CP329" s="236"/>
      <c r="CQ329" s="239"/>
      <c r="CR329" s="237"/>
      <c r="CS329" s="238"/>
      <c r="CT329" s="236"/>
      <c r="CU329" s="239"/>
      <c r="CV329" s="237"/>
      <c r="CW329" s="238"/>
      <c r="CX329" s="236"/>
      <c r="CY329" s="239"/>
      <c r="CZ329" s="237"/>
      <c r="DA329" s="238"/>
      <c r="DB329" s="236"/>
      <c r="DC329" s="239"/>
      <c r="DD329" s="237"/>
      <c r="DE329" s="238"/>
      <c r="DF329" s="236"/>
      <c r="DG329" s="239"/>
      <c r="DH329" s="237"/>
      <c r="DI329" s="238"/>
      <c r="DJ329" s="236"/>
      <c r="DK329" s="239"/>
      <c r="DL329" s="237"/>
      <c r="DM329" s="238"/>
      <c r="DN329" s="236"/>
      <c r="DO329" s="239"/>
      <c r="DP329" s="237"/>
      <c r="DQ329" s="238"/>
      <c r="DR329" s="236"/>
      <c r="DS329" s="239"/>
      <c r="DT329" s="237"/>
      <c r="DU329" s="238"/>
      <c r="DV329" s="236"/>
      <c r="DW329" s="239"/>
      <c r="DX329" s="237"/>
      <c r="DY329" s="238"/>
      <c r="DZ329" s="236"/>
      <c r="EA329" s="239"/>
      <c r="EB329" s="237"/>
      <c r="EC329" s="238"/>
      <c r="ED329" s="236"/>
      <c r="EE329" s="239"/>
      <c r="EF329" s="237"/>
      <c r="EG329" s="238"/>
      <c r="EH329" s="236"/>
      <c r="EI329" s="239"/>
      <c r="EJ329" s="237"/>
      <c r="EK329" s="238"/>
      <c r="EL329" s="236"/>
      <c r="EM329" s="239"/>
      <c r="EN329" s="237"/>
      <c r="EO329" s="238"/>
      <c r="EP329" s="236"/>
      <c r="EQ329" s="239"/>
      <c r="ER329" s="237"/>
      <c r="ES329" s="238"/>
      <c r="ET329" s="236"/>
      <c r="EU329" s="239"/>
      <c r="EV329" s="237"/>
      <c r="EW329" s="238"/>
      <c r="EX329" s="236"/>
      <c r="EY329" s="239"/>
      <c r="EZ329" s="237"/>
      <c r="FA329" s="238"/>
      <c r="FB329" s="236"/>
      <c r="FC329" s="239"/>
      <c r="FD329" s="237"/>
      <c r="FE329" s="238"/>
      <c r="FF329" s="236"/>
      <c r="FG329" s="239"/>
      <c r="FH329" s="237"/>
      <c r="FI329" s="238"/>
      <c r="FJ329" s="236"/>
      <c r="FK329" s="239"/>
      <c r="FL329" s="237"/>
      <c r="FM329" s="238"/>
      <c r="FN329" s="236"/>
      <c r="FO329" s="239"/>
      <c r="FP329" s="237"/>
      <c r="FQ329" s="238"/>
      <c r="FR329" s="236"/>
      <c r="FS329" s="239"/>
      <c r="FT329" s="237"/>
      <c r="FU329" s="238"/>
      <c r="FV329" s="236"/>
      <c r="FW329" s="239"/>
      <c r="FX329" s="237"/>
      <c r="FY329" s="238"/>
      <c r="FZ329" s="236"/>
      <c r="GA329" s="239"/>
      <c r="GB329" s="237"/>
      <c r="GC329" s="238"/>
      <c r="GD329" s="236"/>
      <c r="GE329" s="239"/>
      <c r="GF329" s="237"/>
      <c r="GG329" s="238"/>
      <c r="GH329" s="236"/>
      <c r="GI329" s="239"/>
      <c r="GJ329" s="237"/>
      <c r="GK329" s="238"/>
      <c r="GL329" s="236"/>
      <c r="GM329" s="239"/>
      <c r="GN329" s="237"/>
      <c r="GO329" s="238"/>
      <c r="GP329" s="236"/>
      <c r="GQ329" s="239"/>
      <c r="GR329" s="237"/>
      <c r="GS329" s="238"/>
      <c r="GT329" s="236"/>
      <c r="GU329" s="239"/>
      <c r="GV329" s="237"/>
      <c r="GW329" s="238"/>
      <c r="GX329" s="236"/>
      <c r="GY329" s="239"/>
      <c r="GZ329" s="237"/>
      <c r="HA329" s="238"/>
      <c r="HB329" s="236"/>
      <c r="HC329" s="239"/>
      <c r="HD329" s="237"/>
      <c r="HE329" s="238"/>
      <c r="HF329" s="236"/>
      <c r="HG329" s="239"/>
      <c r="HH329" s="237"/>
      <c r="HI329" s="238"/>
      <c r="HJ329" s="236"/>
      <c r="HK329" s="239"/>
      <c r="HL329" s="237"/>
      <c r="HM329" s="238"/>
      <c r="HN329" s="236"/>
      <c r="HO329" s="239"/>
      <c r="HP329" s="237"/>
      <c r="HQ329" s="238"/>
      <c r="HR329" s="236"/>
      <c r="HS329" s="239"/>
      <c r="HT329" s="237"/>
      <c r="HU329" s="238"/>
      <c r="HV329" s="236"/>
      <c r="HW329" s="239"/>
      <c r="HX329" s="237"/>
      <c r="HY329" s="238"/>
      <c r="HZ329" s="236"/>
      <c r="IA329" s="239"/>
      <c r="IB329" s="237"/>
      <c r="IC329" s="238"/>
      <c r="ID329" s="236"/>
      <c r="IE329" s="239"/>
      <c r="IG329" s="708" t="str">
        <f>IF(ISERROR(VLOOKUP(MAX(IK329:IK333),IK329:IN333,4,FALSE)),"",VLOOKUP(MAX(IK329:IK333),IK329:IN333,4,FALSE))</f>
        <v>50m PAP</v>
      </c>
      <c r="IH329" s="705" t="str">
        <f>IF(ISERROR(VLOOKUP(MAX(IK329:IK333),IK329:IN333,3,FALSE)),"",VLOOKUP(MAX(IK329:IK333),IK329:IN333,3,FALSE))</f>
        <v>30"89</v>
      </c>
      <c r="II329" s="706">
        <f>IF(MAX(IK329:IK333)=0,"",MAX(IK329:IK333))</f>
        <v>1048</v>
      </c>
      <c r="IK329" s="574">
        <f t="shared" si="78"/>
        <v>1048</v>
      </c>
      <c r="IL329" s="229">
        <f t="shared" si="81"/>
        <v>74</v>
      </c>
      <c r="IM329" s="224" t="str">
        <f t="shared" si="82"/>
        <v>30"89</v>
      </c>
      <c r="IN329" s="224" t="str">
        <f t="shared" si="83"/>
        <v>50m PAP</v>
      </c>
    </row>
    <row r="330" spans="1:248" s="229" customFormat="1" ht="15.75" thickBot="1">
      <c r="A330" s="145" t="s">
        <v>123</v>
      </c>
      <c r="B330" s="266" t="s">
        <v>168</v>
      </c>
      <c r="C330" s="133">
        <v>1960</v>
      </c>
      <c r="D330" s="134">
        <f t="shared" si="85"/>
        <v>57</v>
      </c>
      <c r="E330" s="354" t="str">
        <f t="shared" si="79"/>
        <v>M07</v>
      </c>
      <c r="F330" s="225"/>
      <c r="G330" s="226"/>
      <c r="H330" s="571"/>
      <c r="I330" s="227"/>
      <c r="J330" s="225"/>
      <c r="K330" s="226"/>
      <c r="L330" s="571"/>
      <c r="M330" s="227"/>
      <c r="N330" s="225"/>
      <c r="O330" s="226"/>
      <c r="P330" s="571"/>
      <c r="Q330" s="227"/>
      <c r="R330" s="225"/>
      <c r="S330" s="226"/>
      <c r="T330" s="571"/>
      <c r="U330" s="227"/>
      <c r="V330" s="225"/>
      <c r="W330" s="226"/>
      <c r="X330" s="571"/>
      <c r="Y330" s="227"/>
      <c r="Z330" s="225"/>
      <c r="AA330" s="226"/>
      <c r="AB330" s="571"/>
      <c r="AC330" s="227"/>
      <c r="AD330" s="225"/>
      <c r="AE330" s="226"/>
      <c r="AF330" s="571"/>
      <c r="AG330" s="227"/>
      <c r="AH330" s="225"/>
      <c r="AI330" s="226"/>
      <c r="AJ330" s="571"/>
      <c r="AK330" s="227"/>
      <c r="AL330" s="225"/>
      <c r="AM330" s="226"/>
      <c r="AN330" s="571"/>
      <c r="AO330" s="227"/>
      <c r="AP330" s="225"/>
      <c r="AQ330" s="226"/>
      <c r="AR330" s="571"/>
      <c r="AS330" s="227"/>
      <c r="AT330" s="225" t="s">
        <v>369</v>
      </c>
      <c r="AU330" s="226" t="s">
        <v>1410</v>
      </c>
      <c r="AV330" s="571" t="s">
        <v>570</v>
      </c>
      <c r="AW330" s="227">
        <v>980</v>
      </c>
      <c r="AX330" s="225"/>
      <c r="AY330" s="226"/>
      <c r="AZ330" s="571"/>
      <c r="BA330" s="227"/>
      <c r="BB330" s="225"/>
      <c r="BC330" s="226"/>
      <c r="BD330" s="571"/>
      <c r="BE330" s="227"/>
      <c r="BF330" s="266">
        <f t="shared" si="84"/>
        <v>58</v>
      </c>
      <c r="BG330" s="354" t="str">
        <f t="shared" si="80"/>
        <v>M07</v>
      </c>
      <c r="BH330" s="225" t="s">
        <v>82</v>
      </c>
      <c r="BI330" s="226" t="s">
        <v>892</v>
      </c>
      <c r="BJ330" s="571" t="s">
        <v>447</v>
      </c>
      <c r="BK330" s="227">
        <v>995</v>
      </c>
      <c r="BL330" s="225"/>
      <c r="BM330" s="226"/>
      <c r="BN330" s="571"/>
      <c r="BO330" s="227"/>
      <c r="BP330" s="225"/>
      <c r="BQ330" s="226"/>
      <c r="BR330" s="571"/>
      <c r="BS330" s="227"/>
      <c r="BT330" s="225" t="s">
        <v>363</v>
      </c>
      <c r="BU330" s="226" t="s">
        <v>926</v>
      </c>
      <c r="BV330" s="571" t="s">
        <v>570</v>
      </c>
      <c r="BW330" s="227">
        <v>934</v>
      </c>
      <c r="BX330" s="225"/>
      <c r="BY330" s="226"/>
      <c r="BZ330" s="571"/>
      <c r="CA330" s="227"/>
      <c r="CB330" s="225"/>
      <c r="CC330" s="226"/>
      <c r="CD330" s="571"/>
      <c r="CE330" s="227"/>
      <c r="CF330" s="225"/>
      <c r="CG330" s="226"/>
      <c r="CH330" s="571"/>
      <c r="CI330" s="227"/>
      <c r="CJ330" s="225"/>
      <c r="CK330" s="226"/>
      <c r="CL330" s="571"/>
      <c r="CM330" s="227"/>
      <c r="CN330" s="225"/>
      <c r="CO330" s="226"/>
      <c r="CP330" s="571"/>
      <c r="CQ330" s="227"/>
      <c r="CR330" s="225"/>
      <c r="CS330" s="226"/>
      <c r="CT330" s="571"/>
      <c r="CU330" s="227"/>
      <c r="CV330" s="225"/>
      <c r="CW330" s="226"/>
      <c r="CX330" s="571"/>
      <c r="CY330" s="227"/>
      <c r="CZ330" s="225"/>
      <c r="DA330" s="226"/>
      <c r="DB330" s="571"/>
      <c r="DC330" s="227"/>
      <c r="DD330" s="225"/>
      <c r="DE330" s="226"/>
      <c r="DF330" s="571"/>
      <c r="DG330" s="227"/>
      <c r="DH330" s="225"/>
      <c r="DI330" s="226"/>
      <c r="DJ330" s="571"/>
      <c r="DK330" s="227"/>
      <c r="DL330" s="225"/>
      <c r="DM330" s="226"/>
      <c r="DN330" s="571"/>
      <c r="DO330" s="227"/>
      <c r="DP330" s="225"/>
      <c r="DQ330" s="226"/>
      <c r="DR330" s="571"/>
      <c r="DS330" s="227"/>
      <c r="DT330" s="225"/>
      <c r="DU330" s="226"/>
      <c r="DV330" s="571"/>
      <c r="DW330" s="227"/>
      <c r="DX330" s="225"/>
      <c r="DY330" s="226"/>
      <c r="DZ330" s="571"/>
      <c r="EA330" s="227"/>
      <c r="EB330" s="225"/>
      <c r="EC330" s="226"/>
      <c r="ED330" s="571"/>
      <c r="EE330" s="227"/>
      <c r="EF330" s="225"/>
      <c r="EG330" s="226"/>
      <c r="EH330" s="571"/>
      <c r="EI330" s="227"/>
      <c r="EJ330" s="225"/>
      <c r="EK330" s="226"/>
      <c r="EL330" s="571"/>
      <c r="EM330" s="227"/>
      <c r="EN330" s="225"/>
      <c r="EO330" s="226"/>
      <c r="EP330" s="571"/>
      <c r="EQ330" s="227"/>
      <c r="ER330" s="225"/>
      <c r="ES330" s="226"/>
      <c r="ET330" s="571"/>
      <c r="EU330" s="227"/>
      <c r="EV330" s="225"/>
      <c r="EW330" s="226"/>
      <c r="EX330" s="571"/>
      <c r="EY330" s="227"/>
      <c r="EZ330" s="225"/>
      <c r="FA330" s="226"/>
      <c r="FB330" s="571"/>
      <c r="FC330" s="227"/>
      <c r="FD330" s="225"/>
      <c r="FE330" s="226"/>
      <c r="FF330" s="571"/>
      <c r="FG330" s="227"/>
      <c r="FH330" s="225"/>
      <c r="FI330" s="226"/>
      <c r="FJ330" s="571"/>
      <c r="FK330" s="227"/>
      <c r="FL330" s="225"/>
      <c r="FM330" s="226"/>
      <c r="FN330" s="571"/>
      <c r="FO330" s="227"/>
      <c r="FP330" s="225"/>
      <c r="FQ330" s="226"/>
      <c r="FR330" s="571"/>
      <c r="FS330" s="227"/>
      <c r="FT330" s="225"/>
      <c r="FU330" s="226"/>
      <c r="FV330" s="571"/>
      <c r="FW330" s="227"/>
      <c r="FX330" s="225"/>
      <c r="FY330" s="226"/>
      <c r="FZ330" s="571"/>
      <c r="GA330" s="227"/>
      <c r="GB330" s="225"/>
      <c r="GC330" s="226"/>
      <c r="GD330" s="571"/>
      <c r="GE330" s="227"/>
      <c r="GF330" s="225"/>
      <c r="GG330" s="226"/>
      <c r="GH330" s="571"/>
      <c r="GI330" s="227"/>
      <c r="GJ330" s="225"/>
      <c r="GK330" s="226"/>
      <c r="GL330" s="571"/>
      <c r="GM330" s="227"/>
      <c r="GN330" s="225"/>
      <c r="GO330" s="226"/>
      <c r="GP330" s="571"/>
      <c r="GQ330" s="227"/>
      <c r="GR330" s="225"/>
      <c r="GS330" s="226"/>
      <c r="GT330" s="571"/>
      <c r="GU330" s="227"/>
      <c r="GV330" s="225"/>
      <c r="GW330" s="226"/>
      <c r="GX330" s="571"/>
      <c r="GY330" s="227"/>
      <c r="GZ330" s="225"/>
      <c r="HA330" s="226"/>
      <c r="HB330" s="571"/>
      <c r="HC330" s="227"/>
      <c r="HD330" s="225"/>
      <c r="HE330" s="226"/>
      <c r="HF330" s="571"/>
      <c r="HG330" s="227"/>
      <c r="HH330" s="225"/>
      <c r="HI330" s="226"/>
      <c r="HJ330" s="571"/>
      <c r="HK330" s="227"/>
      <c r="HL330" s="225"/>
      <c r="HM330" s="226"/>
      <c r="HN330" s="571"/>
      <c r="HO330" s="227"/>
      <c r="HP330" s="225"/>
      <c r="HQ330" s="226"/>
      <c r="HR330" s="571"/>
      <c r="HS330" s="227"/>
      <c r="HT330" s="225"/>
      <c r="HU330" s="226"/>
      <c r="HV330" s="340"/>
      <c r="HW330" s="227"/>
      <c r="HX330" s="225"/>
      <c r="HY330" s="226"/>
      <c r="HZ330" s="340"/>
      <c r="IA330" s="227"/>
      <c r="IB330" s="225"/>
      <c r="IC330" s="226"/>
      <c r="ID330" s="340"/>
      <c r="IE330" s="227"/>
      <c r="IG330" s="708"/>
      <c r="IH330" s="705"/>
      <c r="II330" s="706"/>
      <c r="IK330" s="574">
        <f t="shared" si="78"/>
        <v>995</v>
      </c>
      <c r="IL330" s="229">
        <f t="shared" si="81"/>
        <v>58</v>
      </c>
      <c r="IM330" s="224" t="str">
        <f t="shared" si="82"/>
        <v>34"95</v>
      </c>
      <c r="IN330" s="224" t="str">
        <f t="shared" si="83"/>
        <v>50m DOS</v>
      </c>
    </row>
    <row r="331" spans="1:248" s="229" customFormat="1" ht="15.75" thickBot="1">
      <c r="A331" s="145" t="s">
        <v>123</v>
      </c>
      <c r="B331" s="266" t="s">
        <v>168</v>
      </c>
      <c r="C331" s="133">
        <v>1960</v>
      </c>
      <c r="D331" s="134">
        <f t="shared" si="85"/>
        <v>57</v>
      </c>
      <c r="E331" s="354" t="str">
        <f t="shared" si="79"/>
        <v>M07</v>
      </c>
      <c r="F331" s="225"/>
      <c r="G331" s="226"/>
      <c r="H331" s="571"/>
      <c r="I331" s="227"/>
      <c r="J331" s="225"/>
      <c r="K331" s="226"/>
      <c r="L331" s="571"/>
      <c r="M331" s="227"/>
      <c r="N331" s="225"/>
      <c r="O331" s="226"/>
      <c r="P331" s="571"/>
      <c r="Q331" s="227"/>
      <c r="R331" s="225"/>
      <c r="S331" s="226"/>
      <c r="T331" s="571"/>
      <c r="U331" s="227"/>
      <c r="V331" s="225"/>
      <c r="W331" s="226"/>
      <c r="X331" s="571"/>
      <c r="Y331" s="227"/>
      <c r="Z331" s="225"/>
      <c r="AA331" s="226"/>
      <c r="AB331" s="571"/>
      <c r="AC331" s="227"/>
      <c r="AD331" s="225"/>
      <c r="AE331" s="226"/>
      <c r="AF331" s="571"/>
      <c r="AG331" s="227"/>
      <c r="AH331" s="225"/>
      <c r="AI331" s="226"/>
      <c r="AJ331" s="571"/>
      <c r="AK331" s="227"/>
      <c r="AL331" s="225"/>
      <c r="AM331" s="226"/>
      <c r="AN331" s="571"/>
      <c r="AO331" s="227"/>
      <c r="AP331" s="225"/>
      <c r="AQ331" s="226"/>
      <c r="AR331" s="571"/>
      <c r="AS331" s="227"/>
      <c r="AT331" s="225" t="s">
        <v>372</v>
      </c>
      <c r="AU331" s="226" t="s">
        <v>1411</v>
      </c>
      <c r="AV331" s="571" t="s">
        <v>570</v>
      </c>
      <c r="AW331" s="227">
        <v>991</v>
      </c>
      <c r="AX331" s="225"/>
      <c r="AY331" s="226"/>
      <c r="AZ331" s="571"/>
      <c r="BA331" s="227"/>
      <c r="BB331" s="225"/>
      <c r="BC331" s="226"/>
      <c r="BD331" s="571"/>
      <c r="BE331" s="227"/>
      <c r="BF331" s="266">
        <f t="shared" si="84"/>
        <v>58</v>
      </c>
      <c r="BG331" s="354" t="str">
        <f t="shared" si="80"/>
        <v>M07</v>
      </c>
      <c r="BH331" s="225" t="s">
        <v>365</v>
      </c>
      <c r="BI331" s="226" t="s">
        <v>893</v>
      </c>
      <c r="BJ331" s="571" t="s">
        <v>570</v>
      </c>
      <c r="BK331" s="227">
        <v>839</v>
      </c>
      <c r="BL331" s="225"/>
      <c r="BM331" s="226"/>
      <c r="BN331" s="571"/>
      <c r="BO331" s="227"/>
      <c r="BP331" s="225"/>
      <c r="BQ331" s="226"/>
      <c r="BR331" s="571"/>
      <c r="BS331" s="227"/>
      <c r="BT331" s="225" t="s">
        <v>83</v>
      </c>
      <c r="BU331" s="226" t="s">
        <v>927</v>
      </c>
      <c r="BV331" s="571" t="s">
        <v>447</v>
      </c>
      <c r="BW331" s="227">
        <v>951</v>
      </c>
      <c r="BX331" s="225"/>
      <c r="BY331" s="226"/>
      <c r="BZ331" s="571"/>
      <c r="CA331" s="227"/>
      <c r="CB331" s="225"/>
      <c r="CC331" s="226"/>
      <c r="CD331" s="571"/>
      <c r="CE331" s="227"/>
      <c r="CF331" s="225"/>
      <c r="CG331" s="226"/>
      <c r="CH331" s="571"/>
      <c r="CI331" s="227"/>
      <c r="CJ331" s="225"/>
      <c r="CK331" s="226"/>
      <c r="CL331" s="571"/>
      <c r="CM331" s="227"/>
      <c r="CN331" s="225"/>
      <c r="CO331" s="226"/>
      <c r="CP331" s="571"/>
      <c r="CQ331" s="227"/>
      <c r="CR331" s="225"/>
      <c r="CS331" s="226"/>
      <c r="CT331" s="571"/>
      <c r="CU331" s="227"/>
      <c r="CV331" s="225"/>
      <c r="CW331" s="226"/>
      <c r="CX331" s="571"/>
      <c r="CY331" s="227"/>
      <c r="CZ331" s="225"/>
      <c r="DA331" s="226"/>
      <c r="DB331" s="571"/>
      <c r="DC331" s="227"/>
      <c r="DD331" s="225"/>
      <c r="DE331" s="226"/>
      <c r="DF331" s="571"/>
      <c r="DG331" s="227"/>
      <c r="DH331" s="225"/>
      <c r="DI331" s="226"/>
      <c r="DJ331" s="571"/>
      <c r="DK331" s="227"/>
      <c r="DL331" s="225"/>
      <c r="DM331" s="226"/>
      <c r="DN331" s="571"/>
      <c r="DO331" s="227"/>
      <c r="DP331" s="225"/>
      <c r="DQ331" s="226"/>
      <c r="DR331" s="571"/>
      <c r="DS331" s="227"/>
      <c r="DT331" s="225"/>
      <c r="DU331" s="226"/>
      <c r="DV331" s="571"/>
      <c r="DW331" s="227"/>
      <c r="DX331" s="225"/>
      <c r="DY331" s="226"/>
      <c r="DZ331" s="571"/>
      <c r="EA331" s="227"/>
      <c r="EB331" s="225"/>
      <c r="EC331" s="226"/>
      <c r="ED331" s="571"/>
      <c r="EE331" s="227"/>
      <c r="EF331" s="225"/>
      <c r="EG331" s="226"/>
      <c r="EH331" s="571"/>
      <c r="EI331" s="227"/>
      <c r="EJ331" s="225"/>
      <c r="EK331" s="226"/>
      <c r="EL331" s="571"/>
      <c r="EM331" s="227"/>
      <c r="EN331" s="225"/>
      <c r="EO331" s="226"/>
      <c r="EP331" s="571"/>
      <c r="EQ331" s="227"/>
      <c r="ER331" s="225"/>
      <c r="ES331" s="226"/>
      <c r="ET331" s="571"/>
      <c r="EU331" s="227"/>
      <c r="EV331" s="225"/>
      <c r="EW331" s="226"/>
      <c r="EX331" s="571"/>
      <c r="EY331" s="227"/>
      <c r="EZ331" s="225"/>
      <c r="FA331" s="226"/>
      <c r="FB331" s="571"/>
      <c r="FC331" s="227"/>
      <c r="FD331" s="225"/>
      <c r="FE331" s="226"/>
      <c r="FF331" s="571"/>
      <c r="FG331" s="227"/>
      <c r="FH331" s="225"/>
      <c r="FI331" s="226"/>
      <c r="FJ331" s="571"/>
      <c r="FK331" s="227"/>
      <c r="FL331" s="225"/>
      <c r="FM331" s="226"/>
      <c r="FN331" s="571"/>
      <c r="FO331" s="227"/>
      <c r="FP331" s="225"/>
      <c r="FQ331" s="226"/>
      <c r="FR331" s="571"/>
      <c r="FS331" s="227"/>
      <c r="FT331" s="225"/>
      <c r="FU331" s="226"/>
      <c r="FV331" s="571"/>
      <c r="FW331" s="227"/>
      <c r="FX331" s="225"/>
      <c r="FY331" s="226"/>
      <c r="FZ331" s="571"/>
      <c r="GA331" s="227"/>
      <c r="GB331" s="225"/>
      <c r="GC331" s="226"/>
      <c r="GD331" s="571"/>
      <c r="GE331" s="227"/>
      <c r="GF331" s="225"/>
      <c r="GG331" s="226"/>
      <c r="GH331" s="571"/>
      <c r="GI331" s="227"/>
      <c r="GJ331" s="225"/>
      <c r="GK331" s="226"/>
      <c r="GL331" s="571"/>
      <c r="GM331" s="227"/>
      <c r="GN331" s="225"/>
      <c r="GO331" s="226"/>
      <c r="GP331" s="571"/>
      <c r="GQ331" s="227"/>
      <c r="GR331" s="225"/>
      <c r="GS331" s="226"/>
      <c r="GT331" s="571"/>
      <c r="GU331" s="227"/>
      <c r="GV331" s="225"/>
      <c r="GW331" s="226"/>
      <c r="GX331" s="571"/>
      <c r="GY331" s="227"/>
      <c r="GZ331" s="225"/>
      <c r="HA331" s="226"/>
      <c r="HB331" s="571"/>
      <c r="HC331" s="227"/>
      <c r="HD331" s="225"/>
      <c r="HE331" s="226"/>
      <c r="HF331" s="571"/>
      <c r="HG331" s="227"/>
      <c r="HH331" s="225"/>
      <c r="HI331" s="226"/>
      <c r="HJ331" s="571"/>
      <c r="HK331" s="227"/>
      <c r="HL331" s="225"/>
      <c r="HM331" s="226"/>
      <c r="HN331" s="571"/>
      <c r="HO331" s="227"/>
      <c r="HP331" s="225"/>
      <c r="HQ331" s="226"/>
      <c r="HR331" s="571"/>
      <c r="HS331" s="227"/>
      <c r="HT331" s="225"/>
      <c r="HU331" s="226"/>
      <c r="HV331" s="340"/>
      <c r="HW331" s="227"/>
      <c r="HX331" s="225"/>
      <c r="HY331" s="226"/>
      <c r="HZ331" s="340"/>
      <c r="IA331" s="227"/>
      <c r="IB331" s="225"/>
      <c r="IC331" s="226"/>
      <c r="ID331" s="340"/>
      <c r="IE331" s="227"/>
      <c r="IG331" s="708"/>
      <c r="IH331" s="705"/>
      <c r="II331" s="706"/>
      <c r="IK331" s="574">
        <f t="shared" si="78"/>
        <v>991</v>
      </c>
      <c r="IL331" s="229">
        <f t="shared" si="81"/>
        <v>44</v>
      </c>
      <c r="IM331" s="224" t="str">
        <f t="shared" si="82"/>
        <v>1'13"45</v>
      </c>
      <c r="IN331" s="224" t="str">
        <f t="shared" si="83"/>
        <v>100m PAP</v>
      </c>
    </row>
    <row r="332" spans="1:248" s="229" customFormat="1" ht="15.75" thickBot="1">
      <c r="A332" s="145" t="s">
        <v>123</v>
      </c>
      <c r="B332" s="266" t="s">
        <v>168</v>
      </c>
      <c r="C332" s="133">
        <v>1960</v>
      </c>
      <c r="D332" s="134">
        <f t="shared" si="85"/>
        <v>57</v>
      </c>
      <c r="E332" s="354" t="str">
        <f t="shared" si="79"/>
        <v>M07</v>
      </c>
      <c r="F332" s="225"/>
      <c r="G332" s="226"/>
      <c r="H332" s="571"/>
      <c r="I332" s="227"/>
      <c r="J332" s="225"/>
      <c r="K332" s="226"/>
      <c r="L332" s="571"/>
      <c r="M332" s="227"/>
      <c r="N332" s="225"/>
      <c r="O332" s="226"/>
      <c r="P332" s="571"/>
      <c r="Q332" s="227"/>
      <c r="R332" s="225"/>
      <c r="S332" s="226"/>
      <c r="T332" s="571"/>
      <c r="U332" s="227"/>
      <c r="V332" s="225"/>
      <c r="W332" s="226"/>
      <c r="X332" s="571"/>
      <c r="Y332" s="227"/>
      <c r="Z332" s="225"/>
      <c r="AA332" s="226"/>
      <c r="AB332" s="571"/>
      <c r="AC332" s="227"/>
      <c r="AD332" s="225"/>
      <c r="AE332" s="226"/>
      <c r="AF332" s="571"/>
      <c r="AG332" s="227"/>
      <c r="AH332" s="225"/>
      <c r="AI332" s="226"/>
      <c r="AJ332" s="571"/>
      <c r="AK332" s="227"/>
      <c r="AL332" s="225"/>
      <c r="AM332" s="226"/>
      <c r="AN332" s="571"/>
      <c r="AO332" s="227"/>
      <c r="AP332" s="225"/>
      <c r="AQ332" s="226"/>
      <c r="AR332" s="571"/>
      <c r="AS332" s="227"/>
      <c r="AT332" s="225" t="s">
        <v>371</v>
      </c>
      <c r="AU332" s="226" t="s">
        <v>1066</v>
      </c>
      <c r="AV332" s="571" t="s">
        <v>447</v>
      </c>
      <c r="AW332" s="227">
        <v>1020</v>
      </c>
      <c r="AX332" s="225"/>
      <c r="AY332" s="226"/>
      <c r="AZ332" s="571"/>
      <c r="BA332" s="227"/>
      <c r="BB332" s="225"/>
      <c r="BC332" s="226"/>
      <c r="BD332" s="571"/>
      <c r="BE332" s="227"/>
      <c r="BF332" s="266">
        <f t="shared" si="84"/>
        <v>58</v>
      </c>
      <c r="BG332" s="354" t="str">
        <f t="shared" si="80"/>
        <v>M07</v>
      </c>
      <c r="BH332" s="225" t="s">
        <v>366</v>
      </c>
      <c r="BI332" s="226" t="s">
        <v>894</v>
      </c>
      <c r="BJ332" s="571" t="s">
        <v>447</v>
      </c>
      <c r="BK332" s="227">
        <v>838</v>
      </c>
      <c r="BL332" s="225"/>
      <c r="BM332" s="226"/>
      <c r="BN332" s="571"/>
      <c r="BO332" s="227"/>
      <c r="BP332" s="225"/>
      <c r="BQ332" s="226"/>
      <c r="BR332" s="571"/>
      <c r="BS332" s="227"/>
      <c r="BT332" s="225" t="s">
        <v>369</v>
      </c>
      <c r="BU332" s="226" t="s">
        <v>928</v>
      </c>
      <c r="BV332" s="571" t="s">
        <v>570</v>
      </c>
      <c r="BW332" s="227">
        <v>1032</v>
      </c>
      <c r="BX332" s="225"/>
      <c r="BY332" s="226"/>
      <c r="BZ332" s="571"/>
      <c r="CA332" s="227"/>
      <c r="CB332" s="225"/>
      <c r="CC332" s="226"/>
      <c r="CD332" s="571"/>
      <c r="CE332" s="227"/>
      <c r="CF332" s="225"/>
      <c r="CG332" s="226"/>
      <c r="CH332" s="571"/>
      <c r="CI332" s="227"/>
      <c r="CJ332" s="225"/>
      <c r="CK332" s="226"/>
      <c r="CL332" s="571"/>
      <c r="CM332" s="227"/>
      <c r="CN332" s="225"/>
      <c r="CO332" s="226"/>
      <c r="CP332" s="571"/>
      <c r="CQ332" s="227"/>
      <c r="CR332" s="225"/>
      <c r="CS332" s="226"/>
      <c r="CT332" s="571"/>
      <c r="CU332" s="227"/>
      <c r="CV332" s="225"/>
      <c r="CW332" s="226"/>
      <c r="CX332" s="571"/>
      <c r="CY332" s="227"/>
      <c r="CZ332" s="225"/>
      <c r="DA332" s="226"/>
      <c r="DB332" s="571"/>
      <c r="DC332" s="227"/>
      <c r="DD332" s="225"/>
      <c r="DE332" s="226"/>
      <c r="DF332" s="571"/>
      <c r="DG332" s="227"/>
      <c r="DH332" s="225"/>
      <c r="DI332" s="226"/>
      <c r="DJ332" s="571"/>
      <c r="DK332" s="227"/>
      <c r="DL332" s="225"/>
      <c r="DM332" s="226"/>
      <c r="DN332" s="571"/>
      <c r="DO332" s="227"/>
      <c r="DP332" s="225"/>
      <c r="DQ332" s="226"/>
      <c r="DR332" s="571"/>
      <c r="DS332" s="227"/>
      <c r="DT332" s="225"/>
      <c r="DU332" s="226"/>
      <c r="DV332" s="571"/>
      <c r="DW332" s="227"/>
      <c r="DX332" s="225"/>
      <c r="DY332" s="226"/>
      <c r="DZ332" s="571"/>
      <c r="EA332" s="227"/>
      <c r="EB332" s="225"/>
      <c r="EC332" s="226"/>
      <c r="ED332" s="571"/>
      <c r="EE332" s="227"/>
      <c r="EF332" s="225"/>
      <c r="EG332" s="226"/>
      <c r="EH332" s="571"/>
      <c r="EI332" s="227"/>
      <c r="EJ332" s="225"/>
      <c r="EK332" s="226"/>
      <c r="EL332" s="571"/>
      <c r="EM332" s="227"/>
      <c r="EN332" s="225"/>
      <c r="EO332" s="226"/>
      <c r="EP332" s="571"/>
      <c r="EQ332" s="227"/>
      <c r="ER332" s="225"/>
      <c r="ES332" s="226"/>
      <c r="ET332" s="571"/>
      <c r="EU332" s="227"/>
      <c r="EV332" s="225"/>
      <c r="EW332" s="226"/>
      <c r="EX332" s="571"/>
      <c r="EY332" s="227"/>
      <c r="EZ332" s="225"/>
      <c r="FA332" s="226"/>
      <c r="FB332" s="571"/>
      <c r="FC332" s="227"/>
      <c r="FD332" s="225"/>
      <c r="FE332" s="226"/>
      <c r="FF332" s="571"/>
      <c r="FG332" s="227"/>
      <c r="FH332" s="225"/>
      <c r="FI332" s="226"/>
      <c r="FJ332" s="571"/>
      <c r="FK332" s="227"/>
      <c r="FL332" s="225"/>
      <c r="FM332" s="226"/>
      <c r="FN332" s="571"/>
      <c r="FO332" s="227"/>
      <c r="FP332" s="225"/>
      <c r="FQ332" s="226"/>
      <c r="FR332" s="571"/>
      <c r="FS332" s="227"/>
      <c r="FT332" s="225"/>
      <c r="FU332" s="226"/>
      <c r="FV332" s="571"/>
      <c r="FW332" s="227"/>
      <c r="FX332" s="225"/>
      <c r="FY332" s="226"/>
      <c r="FZ332" s="571"/>
      <c r="GA332" s="227"/>
      <c r="GB332" s="225"/>
      <c r="GC332" s="226"/>
      <c r="GD332" s="571"/>
      <c r="GE332" s="227"/>
      <c r="GF332" s="225"/>
      <c r="GG332" s="226"/>
      <c r="GH332" s="571"/>
      <c r="GI332" s="227"/>
      <c r="GJ332" s="225"/>
      <c r="GK332" s="226"/>
      <c r="GL332" s="571"/>
      <c r="GM332" s="227"/>
      <c r="GN332" s="225"/>
      <c r="GO332" s="226"/>
      <c r="GP332" s="571"/>
      <c r="GQ332" s="227"/>
      <c r="GR332" s="225"/>
      <c r="GS332" s="226"/>
      <c r="GT332" s="571"/>
      <c r="GU332" s="227"/>
      <c r="GV332" s="225"/>
      <c r="GW332" s="226"/>
      <c r="GX332" s="571"/>
      <c r="GY332" s="227"/>
      <c r="GZ332" s="225"/>
      <c r="HA332" s="226"/>
      <c r="HB332" s="571"/>
      <c r="HC332" s="227"/>
      <c r="HD332" s="225"/>
      <c r="HE332" s="226"/>
      <c r="HF332" s="571"/>
      <c r="HG332" s="227"/>
      <c r="HH332" s="225"/>
      <c r="HI332" s="226"/>
      <c r="HJ332" s="571"/>
      <c r="HK332" s="227"/>
      <c r="HL332" s="225"/>
      <c r="HM332" s="226"/>
      <c r="HN332" s="571"/>
      <c r="HO332" s="227"/>
      <c r="HP332" s="225"/>
      <c r="HQ332" s="226"/>
      <c r="HR332" s="571"/>
      <c r="HS332" s="227"/>
      <c r="HT332" s="225"/>
      <c r="HU332" s="226"/>
      <c r="HV332" s="340"/>
      <c r="HW332" s="227"/>
      <c r="HX332" s="225"/>
      <c r="HY332" s="226"/>
      <c r="HZ332" s="340"/>
      <c r="IA332" s="227"/>
      <c r="IB332" s="225"/>
      <c r="IC332" s="226"/>
      <c r="ID332" s="340"/>
      <c r="IE332" s="227"/>
      <c r="IG332" s="708"/>
      <c r="IH332" s="705"/>
      <c r="II332" s="706"/>
      <c r="IK332" s="574">
        <f t="shared" si="78"/>
        <v>1032</v>
      </c>
      <c r="IL332" s="229">
        <f t="shared" si="81"/>
        <v>70</v>
      </c>
      <c r="IM332" s="311" t="str">
        <f t="shared" si="82"/>
        <v>31"17</v>
      </c>
      <c r="IN332" s="311" t="str">
        <f t="shared" si="83"/>
        <v>50m PAP</v>
      </c>
    </row>
    <row r="333" spans="1:248" s="229" customFormat="1" ht="15.75" thickBot="1">
      <c r="A333" s="146" t="s">
        <v>123</v>
      </c>
      <c r="B333" s="265" t="s">
        <v>168</v>
      </c>
      <c r="C333" s="135">
        <v>1960</v>
      </c>
      <c r="D333" s="136">
        <f t="shared" si="85"/>
        <v>57</v>
      </c>
      <c r="E333" s="353" t="str">
        <f t="shared" si="79"/>
        <v>M07</v>
      </c>
      <c r="F333" s="230"/>
      <c r="G333" s="232"/>
      <c r="H333" s="231"/>
      <c r="I333" s="233"/>
      <c r="J333" s="230"/>
      <c r="K333" s="232"/>
      <c r="L333" s="231"/>
      <c r="M333" s="233"/>
      <c r="N333" s="230"/>
      <c r="O333" s="232"/>
      <c r="P333" s="231"/>
      <c r="Q333" s="233"/>
      <c r="R333" s="230"/>
      <c r="S333" s="232"/>
      <c r="T333" s="231"/>
      <c r="U333" s="233"/>
      <c r="V333" s="230"/>
      <c r="W333" s="232"/>
      <c r="X333" s="231"/>
      <c r="Y333" s="233"/>
      <c r="Z333" s="230"/>
      <c r="AA333" s="232"/>
      <c r="AB333" s="231"/>
      <c r="AC333" s="233"/>
      <c r="AD333" s="230"/>
      <c r="AE333" s="232"/>
      <c r="AF333" s="231"/>
      <c r="AG333" s="233"/>
      <c r="AH333" s="230"/>
      <c r="AI333" s="232"/>
      <c r="AJ333" s="231"/>
      <c r="AK333" s="233"/>
      <c r="AL333" s="230"/>
      <c r="AM333" s="232"/>
      <c r="AN333" s="231"/>
      <c r="AO333" s="233"/>
      <c r="AP333" s="230"/>
      <c r="AQ333" s="232"/>
      <c r="AR333" s="231"/>
      <c r="AS333" s="233"/>
      <c r="AT333" s="230"/>
      <c r="AU333" s="232"/>
      <c r="AV333" s="231"/>
      <c r="AW333" s="233"/>
      <c r="AX333" s="230"/>
      <c r="AY333" s="232"/>
      <c r="AZ333" s="231"/>
      <c r="BA333" s="233"/>
      <c r="BB333" s="230"/>
      <c r="BC333" s="232"/>
      <c r="BD333" s="231"/>
      <c r="BE333" s="233"/>
      <c r="BF333" s="265">
        <f t="shared" si="84"/>
        <v>58</v>
      </c>
      <c r="BG333" s="353" t="str">
        <f t="shared" si="80"/>
        <v>M07</v>
      </c>
      <c r="BH333" s="230" t="s">
        <v>369</v>
      </c>
      <c r="BI333" s="232" t="s">
        <v>895</v>
      </c>
      <c r="BJ333" s="231" t="s">
        <v>570</v>
      </c>
      <c r="BK333" s="233">
        <v>1044</v>
      </c>
      <c r="BL333" s="230"/>
      <c r="BM333" s="232"/>
      <c r="BN333" s="231"/>
      <c r="BO333" s="233"/>
      <c r="BP333" s="230"/>
      <c r="BQ333" s="232"/>
      <c r="BR333" s="231"/>
      <c r="BS333" s="233"/>
      <c r="BT333" s="230"/>
      <c r="BU333" s="232"/>
      <c r="BV333" s="231"/>
      <c r="BW333" s="233"/>
      <c r="BX333" s="230"/>
      <c r="BY333" s="232"/>
      <c r="BZ333" s="231"/>
      <c r="CA333" s="233"/>
      <c r="CB333" s="230"/>
      <c r="CC333" s="232"/>
      <c r="CD333" s="231"/>
      <c r="CE333" s="233"/>
      <c r="CF333" s="230"/>
      <c r="CG333" s="232"/>
      <c r="CH333" s="231"/>
      <c r="CI333" s="233"/>
      <c r="CJ333" s="230"/>
      <c r="CK333" s="232"/>
      <c r="CL333" s="231"/>
      <c r="CM333" s="233"/>
      <c r="CN333" s="230"/>
      <c r="CO333" s="232"/>
      <c r="CP333" s="231"/>
      <c r="CQ333" s="233"/>
      <c r="CR333" s="230"/>
      <c r="CS333" s="232"/>
      <c r="CT333" s="231"/>
      <c r="CU333" s="233"/>
      <c r="CV333" s="230"/>
      <c r="CW333" s="232"/>
      <c r="CX333" s="231"/>
      <c r="CY333" s="233"/>
      <c r="CZ333" s="230"/>
      <c r="DA333" s="232"/>
      <c r="DB333" s="231"/>
      <c r="DC333" s="233"/>
      <c r="DD333" s="230"/>
      <c r="DE333" s="232"/>
      <c r="DF333" s="231"/>
      <c r="DG333" s="233"/>
      <c r="DH333" s="230"/>
      <c r="DI333" s="232"/>
      <c r="DJ333" s="231"/>
      <c r="DK333" s="233"/>
      <c r="DL333" s="230"/>
      <c r="DM333" s="232"/>
      <c r="DN333" s="231"/>
      <c r="DO333" s="233"/>
      <c r="DP333" s="230"/>
      <c r="DQ333" s="232"/>
      <c r="DR333" s="231"/>
      <c r="DS333" s="233"/>
      <c r="DT333" s="230"/>
      <c r="DU333" s="232"/>
      <c r="DV333" s="231"/>
      <c r="DW333" s="233"/>
      <c r="DX333" s="230"/>
      <c r="DY333" s="232"/>
      <c r="DZ333" s="231"/>
      <c r="EA333" s="233"/>
      <c r="EB333" s="230"/>
      <c r="EC333" s="232"/>
      <c r="ED333" s="231"/>
      <c r="EE333" s="233"/>
      <c r="EF333" s="230"/>
      <c r="EG333" s="232"/>
      <c r="EH333" s="231"/>
      <c r="EI333" s="233"/>
      <c r="EJ333" s="230"/>
      <c r="EK333" s="232"/>
      <c r="EL333" s="231"/>
      <c r="EM333" s="233"/>
      <c r="EN333" s="230"/>
      <c r="EO333" s="232"/>
      <c r="EP333" s="231"/>
      <c r="EQ333" s="233"/>
      <c r="ER333" s="230"/>
      <c r="ES333" s="232"/>
      <c r="ET333" s="231"/>
      <c r="EU333" s="233"/>
      <c r="EV333" s="230"/>
      <c r="EW333" s="232"/>
      <c r="EX333" s="231"/>
      <c r="EY333" s="233"/>
      <c r="EZ333" s="230"/>
      <c r="FA333" s="232"/>
      <c r="FB333" s="231"/>
      <c r="FC333" s="233"/>
      <c r="FD333" s="230"/>
      <c r="FE333" s="232"/>
      <c r="FF333" s="231"/>
      <c r="FG333" s="233"/>
      <c r="FH333" s="230"/>
      <c r="FI333" s="232"/>
      <c r="FJ333" s="231"/>
      <c r="FK333" s="233"/>
      <c r="FL333" s="230"/>
      <c r="FM333" s="232"/>
      <c r="FN333" s="231"/>
      <c r="FO333" s="233"/>
      <c r="FP333" s="230"/>
      <c r="FQ333" s="232"/>
      <c r="FR333" s="231"/>
      <c r="FS333" s="233"/>
      <c r="FT333" s="230"/>
      <c r="FU333" s="232"/>
      <c r="FV333" s="231"/>
      <c r="FW333" s="233"/>
      <c r="FX333" s="230"/>
      <c r="FY333" s="232"/>
      <c r="FZ333" s="231"/>
      <c r="GA333" s="233"/>
      <c r="GB333" s="230"/>
      <c r="GC333" s="232"/>
      <c r="GD333" s="231"/>
      <c r="GE333" s="233"/>
      <c r="GF333" s="230"/>
      <c r="GG333" s="232"/>
      <c r="GH333" s="231"/>
      <c r="GI333" s="233"/>
      <c r="GJ333" s="230"/>
      <c r="GK333" s="232"/>
      <c r="GL333" s="231"/>
      <c r="GM333" s="233"/>
      <c r="GN333" s="230"/>
      <c r="GO333" s="232"/>
      <c r="GP333" s="231"/>
      <c r="GQ333" s="233"/>
      <c r="GR333" s="230"/>
      <c r="GS333" s="232"/>
      <c r="GT333" s="231"/>
      <c r="GU333" s="233"/>
      <c r="GV333" s="230"/>
      <c r="GW333" s="232"/>
      <c r="GX333" s="231"/>
      <c r="GY333" s="233"/>
      <c r="GZ333" s="230"/>
      <c r="HA333" s="232"/>
      <c r="HB333" s="231"/>
      <c r="HC333" s="233"/>
      <c r="HD333" s="230"/>
      <c r="HE333" s="232"/>
      <c r="HF333" s="231"/>
      <c r="HG333" s="233"/>
      <c r="HH333" s="230"/>
      <c r="HI333" s="232"/>
      <c r="HJ333" s="231"/>
      <c r="HK333" s="233"/>
      <c r="HL333" s="230"/>
      <c r="HM333" s="232"/>
      <c r="HN333" s="231"/>
      <c r="HO333" s="233"/>
      <c r="HP333" s="230"/>
      <c r="HQ333" s="232"/>
      <c r="HR333" s="231"/>
      <c r="HS333" s="233"/>
      <c r="HT333" s="230"/>
      <c r="HU333" s="232"/>
      <c r="HV333" s="231"/>
      <c r="HW333" s="233"/>
      <c r="HX333" s="230"/>
      <c r="HY333" s="232"/>
      <c r="HZ333" s="231"/>
      <c r="IA333" s="233"/>
      <c r="IB333" s="230"/>
      <c r="IC333" s="232"/>
      <c r="ID333" s="231"/>
      <c r="IE333" s="233"/>
      <c r="IG333" s="708"/>
      <c r="IH333" s="705"/>
      <c r="II333" s="706"/>
      <c r="IK333" s="574">
        <f t="shared" si="78"/>
        <v>1044</v>
      </c>
      <c r="IL333" s="229">
        <f t="shared" si="81"/>
        <v>58</v>
      </c>
      <c r="IM333" s="341" t="str">
        <f t="shared" si="82"/>
        <v>30"97</v>
      </c>
      <c r="IN333" s="341" t="str">
        <f t="shared" si="83"/>
        <v>50m PAP</v>
      </c>
    </row>
    <row r="334" spans="1:248" s="229" customFormat="1" ht="15.75" thickBot="1">
      <c r="A334" s="148" t="s">
        <v>127</v>
      </c>
      <c r="B334" s="240" t="s">
        <v>167</v>
      </c>
      <c r="C334" s="235">
        <v>1962</v>
      </c>
      <c r="D334" s="236">
        <f t="shared" si="85"/>
        <v>55</v>
      </c>
      <c r="E334" s="352" t="str">
        <f t="shared" si="79"/>
        <v>M07</v>
      </c>
      <c r="F334" s="237"/>
      <c r="G334" s="238"/>
      <c r="H334" s="236"/>
      <c r="I334" s="239"/>
      <c r="J334" s="237"/>
      <c r="K334" s="238"/>
      <c r="L334" s="236"/>
      <c r="M334" s="239"/>
      <c r="N334" s="237"/>
      <c r="O334" s="238"/>
      <c r="P334" s="236"/>
      <c r="Q334" s="239"/>
      <c r="R334" s="237"/>
      <c r="S334" s="238"/>
      <c r="T334" s="236"/>
      <c r="U334" s="239"/>
      <c r="V334" s="237" t="s">
        <v>363</v>
      </c>
      <c r="W334" s="238" t="s">
        <v>694</v>
      </c>
      <c r="X334" s="236" t="s">
        <v>604</v>
      </c>
      <c r="Y334" s="239">
        <v>599</v>
      </c>
      <c r="Z334" s="237"/>
      <c r="AA334" s="238"/>
      <c r="AB334" s="236"/>
      <c r="AC334" s="239"/>
      <c r="AD334" s="237" t="s">
        <v>363</v>
      </c>
      <c r="AE334" s="238" t="s">
        <v>740</v>
      </c>
      <c r="AF334" s="236" t="s">
        <v>351</v>
      </c>
      <c r="AG334" s="239">
        <v>891</v>
      </c>
      <c r="AH334" s="237"/>
      <c r="AI334" s="238"/>
      <c r="AJ334" s="236"/>
      <c r="AK334" s="239"/>
      <c r="AL334" s="237"/>
      <c r="AM334" s="238"/>
      <c r="AN334" s="236"/>
      <c r="AO334" s="239"/>
      <c r="AP334" s="237"/>
      <c r="AQ334" s="238"/>
      <c r="AR334" s="236"/>
      <c r="AS334" s="239"/>
      <c r="AT334" s="237"/>
      <c r="AU334" s="238"/>
      <c r="AV334" s="236"/>
      <c r="AW334" s="239"/>
      <c r="AX334" s="237"/>
      <c r="AY334" s="238"/>
      <c r="AZ334" s="236"/>
      <c r="BA334" s="239"/>
      <c r="BB334" s="237"/>
      <c r="BC334" s="238"/>
      <c r="BD334" s="236"/>
      <c r="BE334" s="239"/>
      <c r="BF334" s="240">
        <f t="shared" si="84"/>
        <v>56</v>
      </c>
      <c r="BG334" s="352" t="str">
        <f t="shared" si="80"/>
        <v>M07</v>
      </c>
      <c r="BH334" s="237"/>
      <c r="BI334" s="238"/>
      <c r="BJ334" s="236"/>
      <c r="BK334" s="239"/>
      <c r="BL334" s="237"/>
      <c r="BM334" s="238"/>
      <c r="BN334" s="236"/>
      <c r="BO334" s="239"/>
      <c r="BP334" s="237"/>
      <c r="BQ334" s="238"/>
      <c r="BR334" s="236"/>
      <c r="BS334" s="239"/>
      <c r="BT334" s="262"/>
      <c r="BU334" s="245"/>
      <c r="BV334" s="245"/>
      <c r="BW334" s="246"/>
      <c r="BX334" s="237"/>
      <c r="BY334" s="238"/>
      <c r="BZ334" s="236"/>
      <c r="CA334" s="239"/>
      <c r="CB334" s="237"/>
      <c r="CC334" s="238"/>
      <c r="CD334" s="236"/>
      <c r="CE334" s="239"/>
      <c r="CF334" s="237"/>
      <c r="CG334" s="238"/>
      <c r="CH334" s="236"/>
      <c r="CI334" s="239"/>
      <c r="CJ334" s="237"/>
      <c r="CK334" s="238"/>
      <c r="CL334" s="236"/>
      <c r="CM334" s="239"/>
      <c r="CN334" s="237"/>
      <c r="CO334" s="238"/>
      <c r="CP334" s="236"/>
      <c r="CQ334" s="239"/>
      <c r="CR334" s="237"/>
      <c r="CS334" s="238"/>
      <c r="CT334" s="236"/>
      <c r="CU334" s="239"/>
      <c r="CV334" s="237"/>
      <c r="CW334" s="238"/>
      <c r="CX334" s="236"/>
      <c r="CY334" s="239"/>
      <c r="CZ334" s="237"/>
      <c r="DA334" s="238"/>
      <c r="DB334" s="236"/>
      <c r="DC334" s="239"/>
      <c r="DD334" s="237"/>
      <c r="DE334" s="238"/>
      <c r="DF334" s="236"/>
      <c r="DG334" s="239"/>
      <c r="DH334" s="237"/>
      <c r="DI334" s="238"/>
      <c r="DJ334" s="236"/>
      <c r="DK334" s="239"/>
      <c r="DL334" s="237"/>
      <c r="DM334" s="238"/>
      <c r="DN334" s="236"/>
      <c r="DO334" s="239"/>
      <c r="DP334" s="237"/>
      <c r="DQ334" s="238"/>
      <c r="DR334" s="236"/>
      <c r="DS334" s="239"/>
      <c r="DT334" s="237"/>
      <c r="DU334" s="238"/>
      <c r="DV334" s="236"/>
      <c r="DW334" s="239"/>
      <c r="DX334" s="237"/>
      <c r="DY334" s="238"/>
      <c r="DZ334" s="236"/>
      <c r="EA334" s="239"/>
      <c r="EB334" s="237"/>
      <c r="EC334" s="238"/>
      <c r="ED334" s="236"/>
      <c r="EE334" s="239"/>
      <c r="EF334" s="237"/>
      <c r="EG334" s="238"/>
      <c r="EH334" s="236"/>
      <c r="EI334" s="239"/>
      <c r="EJ334" s="237"/>
      <c r="EK334" s="238"/>
      <c r="EL334" s="236"/>
      <c r="EM334" s="239"/>
      <c r="EN334" s="237"/>
      <c r="EO334" s="238"/>
      <c r="EP334" s="236"/>
      <c r="EQ334" s="239"/>
      <c r="ER334" s="237"/>
      <c r="ES334" s="238"/>
      <c r="ET334" s="236"/>
      <c r="EU334" s="239"/>
      <c r="EV334" s="237"/>
      <c r="EW334" s="238"/>
      <c r="EX334" s="236"/>
      <c r="EY334" s="239"/>
      <c r="EZ334" s="237"/>
      <c r="FA334" s="238"/>
      <c r="FB334" s="236"/>
      <c r="FC334" s="239"/>
      <c r="FD334" s="237"/>
      <c r="FE334" s="238"/>
      <c r="FF334" s="236"/>
      <c r="FG334" s="239"/>
      <c r="FH334" s="237"/>
      <c r="FI334" s="238"/>
      <c r="FJ334" s="236"/>
      <c r="FK334" s="239"/>
      <c r="FL334" s="237"/>
      <c r="FM334" s="238"/>
      <c r="FN334" s="236"/>
      <c r="FO334" s="239"/>
      <c r="FP334" s="237"/>
      <c r="FQ334" s="238"/>
      <c r="FR334" s="236"/>
      <c r="FS334" s="239"/>
      <c r="FT334" s="237"/>
      <c r="FU334" s="238"/>
      <c r="FV334" s="236"/>
      <c r="FW334" s="239"/>
      <c r="FX334" s="237"/>
      <c r="FY334" s="238"/>
      <c r="FZ334" s="236"/>
      <c r="GA334" s="239"/>
      <c r="GB334" s="237"/>
      <c r="GC334" s="238"/>
      <c r="GD334" s="236"/>
      <c r="GE334" s="239"/>
      <c r="GF334" s="237"/>
      <c r="GG334" s="238"/>
      <c r="GH334" s="236"/>
      <c r="GI334" s="239"/>
      <c r="GJ334" s="237"/>
      <c r="GK334" s="238"/>
      <c r="GL334" s="236"/>
      <c r="GM334" s="239"/>
      <c r="GN334" s="237"/>
      <c r="GO334" s="238"/>
      <c r="GP334" s="236"/>
      <c r="GQ334" s="239"/>
      <c r="GR334" s="237"/>
      <c r="GS334" s="238"/>
      <c r="GT334" s="236"/>
      <c r="GU334" s="239"/>
      <c r="GV334" s="237"/>
      <c r="GW334" s="238"/>
      <c r="GX334" s="236"/>
      <c r="GY334" s="239"/>
      <c r="GZ334" s="237"/>
      <c r="HA334" s="238"/>
      <c r="HB334" s="236"/>
      <c r="HC334" s="239"/>
      <c r="HD334" s="237"/>
      <c r="HE334" s="238"/>
      <c r="HF334" s="236"/>
      <c r="HG334" s="239"/>
      <c r="HH334" s="237"/>
      <c r="HI334" s="238"/>
      <c r="HJ334" s="236"/>
      <c r="HK334" s="239"/>
      <c r="HL334" s="237"/>
      <c r="HM334" s="238"/>
      <c r="HN334" s="236"/>
      <c r="HO334" s="239"/>
      <c r="HP334" s="237"/>
      <c r="HQ334" s="238"/>
      <c r="HR334" s="236"/>
      <c r="HS334" s="239"/>
      <c r="HT334" s="237"/>
      <c r="HU334" s="238"/>
      <c r="HV334" s="236"/>
      <c r="HW334" s="239"/>
      <c r="HX334" s="237"/>
      <c r="HY334" s="238"/>
      <c r="HZ334" s="236"/>
      <c r="IA334" s="239"/>
      <c r="IB334" s="237"/>
      <c r="IC334" s="238"/>
      <c r="ID334" s="236"/>
      <c r="IE334" s="239"/>
      <c r="IG334" s="710" t="str">
        <f>IF(ISERROR(VLOOKUP(MAX(IK334:IK335),IK334:IN335,4,FALSE)),"",VLOOKUP(MAX(IK334:IK335),IK334:IN335,4,FALSE))</f>
        <v>100m NL</v>
      </c>
      <c r="IH334" s="707" t="str">
        <f>IF(ISERROR(VLOOKUP(MAX(IK334:IK335),IK334:IN335,3,FALSE)),"",VLOOKUP(MAX(IK334:IK335),IK334:IN335,3,FALSE))</f>
        <v>1'17"84</v>
      </c>
      <c r="II334" s="709">
        <f>IF(MAX(IK334:IK335)=0,"",MAX(IK334:IK335))</f>
        <v>891</v>
      </c>
      <c r="IK334" s="574">
        <f t="shared" si="78"/>
        <v>891</v>
      </c>
      <c r="IL334" s="229">
        <f t="shared" si="81"/>
        <v>28</v>
      </c>
      <c r="IM334" s="224" t="str">
        <f t="shared" si="82"/>
        <v>1'17"84</v>
      </c>
      <c r="IN334" s="224" t="str">
        <f t="shared" si="83"/>
        <v>100m NL</v>
      </c>
    </row>
    <row r="335" spans="1:248" s="229" customFormat="1" ht="15.75" thickBot="1">
      <c r="A335" s="146" t="s">
        <v>127</v>
      </c>
      <c r="B335" s="265" t="s">
        <v>167</v>
      </c>
      <c r="C335" s="135">
        <v>1962</v>
      </c>
      <c r="D335" s="136">
        <f t="shared" si="85"/>
        <v>55</v>
      </c>
      <c r="E335" s="353" t="str">
        <f t="shared" si="79"/>
        <v>M07</v>
      </c>
      <c r="F335" s="230"/>
      <c r="G335" s="232"/>
      <c r="H335" s="231"/>
      <c r="I335" s="233"/>
      <c r="J335" s="230"/>
      <c r="K335" s="232"/>
      <c r="L335" s="231"/>
      <c r="M335" s="233"/>
      <c r="N335" s="230"/>
      <c r="O335" s="232"/>
      <c r="P335" s="231"/>
      <c r="Q335" s="233"/>
      <c r="R335" s="230"/>
      <c r="S335" s="232"/>
      <c r="T335" s="231"/>
      <c r="U335" s="233"/>
      <c r="V335" s="230"/>
      <c r="W335" s="232"/>
      <c r="X335" s="231"/>
      <c r="Y335" s="233"/>
      <c r="Z335" s="230"/>
      <c r="AA335" s="232"/>
      <c r="AB335" s="231"/>
      <c r="AC335" s="233"/>
      <c r="AD335" s="230"/>
      <c r="AE335" s="232"/>
      <c r="AF335" s="231"/>
      <c r="AG335" s="233"/>
      <c r="AH335" s="230"/>
      <c r="AI335" s="232"/>
      <c r="AJ335" s="231"/>
      <c r="AK335" s="233"/>
      <c r="AL335" s="230"/>
      <c r="AM335" s="232"/>
      <c r="AN335" s="231"/>
      <c r="AO335" s="233"/>
      <c r="AP335" s="230"/>
      <c r="AQ335" s="232"/>
      <c r="AR335" s="231"/>
      <c r="AS335" s="233"/>
      <c r="AT335" s="230"/>
      <c r="AU335" s="232"/>
      <c r="AV335" s="231"/>
      <c r="AW335" s="233"/>
      <c r="AX335" s="230"/>
      <c r="AY335" s="232"/>
      <c r="AZ335" s="231"/>
      <c r="BA335" s="233"/>
      <c r="BB335" s="230"/>
      <c r="BC335" s="232"/>
      <c r="BD335" s="231"/>
      <c r="BE335" s="233"/>
      <c r="BF335" s="265">
        <f t="shared" si="84"/>
        <v>56</v>
      </c>
      <c r="BG335" s="353" t="str">
        <f t="shared" si="80"/>
        <v>M07</v>
      </c>
      <c r="BH335" s="230"/>
      <c r="BI335" s="232"/>
      <c r="BJ335" s="231"/>
      <c r="BK335" s="233"/>
      <c r="BL335" s="230"/>
      <c r="BM335" s="232"/>
      <c r="BN335" s="231"/>
      <c r="BO335" s="233"/>
      <c r="BP335" s="230"/>
      <c r="BQ335" s="232"/>
      <c r="BR335" s="231"/>
      <c r="BS335" s="233"/>
      <c r="BT335" s="405"/>
      <c r="BU335" s="406"/>
      <c r="BV335" s="406"/>
      <c r="BW335" s="407"/>
      <c r="BX335" s="230"/>
      <c r="BY335" s="232"/>
      <c r="BZ335" s="231"/>
      <c r="CA335" s="233"/>
      <c r="CB335" s="230"/>
      <c r="CC335" s="232"/>
      <c r="CD335" s="231"/>
      <c r="CE335" s="233"/>
      <c r="CF335" s="230"/>
      <c r="CG335" s="232"/>
      <c r="CH335" s="231"/>
      <c r="CI335" s="233"/>
      <c r="CJ335" s="230"/>
      <c r="CK335" s="232"/>
      <c r="CL335" s="231"/>
      <c r="CM335" s="233"/>
      <c r="CN335" s="230"/>
      <c r="CO335" s="232"/>
      <c r="CP335" s="231"/>
      <c r="CQ335" s="233"/>
      <c r="CR335" s="230"/>
      <c r="CS335" s="232"/>
      <c r="CT335" s="231"/>
      <c r="CU335" s="233"/>
      <c r="CV335" s="230"/>
      <c r="CW335" s="232"/>
      <c r="CX335" s="231"/>
      <c r="CY335" s="233"/>
      <c r="CZ335" s="230"/>
      <c r="DA335" s="232"/>
      <c r="DB335" s="231"/>
      <c r="DC335" s="233"/>
      <c r="DD335" s="230"/>
      <c r="DE335" s="232"/>
      <c r="DF335" s="231"/>
      <c r="DG335" s="233"/>
      <c r="DH335" s="230"/>
      <c r="DI335" s="232"/>
      <c r="DJ335" s="231"/>
      <c r="DK335" s="233"/>
      <c r="DL335" s="230"/>
      <c r="DM335" s="232"/>
      <c r="DN335" s="231"/>
      <c r="DO335" s="233"/>
      <c r="DP335" s="230"/>
      <c r="DQ335" s="232"/>
      <c r="DR335" s="231"/>
      <c r="DS335" s="233"/>
      <c r="DT335" s="230"/>
      <c r="DU335" s="232"/>
      <c r="DV335" s="231"/>
      <c r="DW335" s="233"/>
      <c r="DX335" s="230"/>
      <c r="DY335" s="232"/>
      <c r="DZ335" s="231"/>
      <c r="EA335" s="233"/>
      <c r="EB335" s="230"/>
      <c r="EC335" s="232"/>
      <c r="ED335" s="231"/>
      <c r="EE335" s="233"/>
      <c r="EF335" s="230"/>
      <c r="EG335" s="232"/>
      <c r="EH335" s="231"/>
      <c r="EI335" s="233"/>
      <c r="EJ335" s="230"/>
      <c r="EK335" s="232"/>
      <c r="EL335" s="231"/>
      <c r="EM335" s="233"/>
      <c r="EN335" s="230"/>
      <c r="EO335" s="232"/>
      <c r="EP335" s="231"/>
      <c r="EQ335" s="233"/>
      <c r="ER335" s="230"/>
      <c r="ES335" s="232"/>
      <c r="ET335" s="231"/>
      <c r="EU335" s="233"/>
      <c r="EV335" s="230"/>
      <c r="EW335" s="232"/>
      <c r="EX335" s="231"/>
      <c r="EY335" s="233"/>
      <c r="EZ335" s="230"/>
      <c r="FA335" s="232"/>
      <c r="FB335" s="231"/>
      <c r="FC335" s="233"/>
      <c r="FD335" s="230"/>
      <c r="FE335" s="232"/>
      <c r="FF335" s="231"/>
      <c r="FG335" s="233"/>
      <c r="FH335" s="230"/>
      <c r="FI335" s="232"/>
      <c r="FJ335" s="231"/>
      <c r="FK335" s="233"/>
      <c r="FL335" s="230"/>
      <c r="FM335" s="232"/>
      <c r="FN335" s="231"/>
      <c r="FO335" s="233"/>
      <c r="FP335" s="230"/>
      <c r="FQ335" s="232"/>
      <c r="FR335" s="231"/>
      <c r="FS335" s="233"/>
      <c r="FT335" s="230"/>
      <c r="FU335" s="232"/>
      <c r="FV335" s="231"/>
      <c r="FW335" s="233"/>
      <c r="FX335" s="230"/>
      <c r="FY335" s="232"/>
      <c r="FZ335" s="231"/>
      <c r="GA335" s="233"/>
      <c r="GB335" s="230"/>
      <c r="GC335" s="232"/>
      <c r="GD335" s="231"/>
      <c r="GE335" s="233"/>
      <c r="GF335" s="230"/>
      <c r="GG335" s="232"/>
      <c r="GH335" s="231"/>
      <c r="GI335" s="233"/>
      <c r="GJ335" s="230"/>
      <c r="GK335" s="232"/>
      <c r="GL335" s="231"/>
      <c r="GM335" s="233"/>
      <c r="GN335" s="230"/>
      <c r="GO335" s="232"/>
      <c r="GP335" s="231"/>
      <c r="GQ335" s="233"/>
      <c r="GR335" s="230"/>
      <c r="GS335" s="232"/>
      <c r="GT335" s="231"/>
      <c r="GU335" s="233"/>
      <c r="GV335" s="230"/>
      <c r="GW335" s="232"/>
      <c r="GX335" s="231"/>
      <c r="GY335" s="233"/>
      <c r="GZ335" s="230"/>
      <c r="HA335" s="232"/>
      <c r="HB335" s="231"/>
      <c r="HC335" s="233"/>
      <c r="HD335" s="230"/>
      <c r="HE335" s="232"/>
      <c r="HF335" s="231"/>
      <c r="HG335" s="233"/>
      <c r="HH335" s="230"/>
      <c r="HI335" s="232"/>
      <c r="HJ335" s="231"/>
      <c r="HK335" s="233"/>
      <c r="HL335" s="230"/>
      <c r="HM335" s="232"/>
      <c r="HN335" s="231"/>
      <c r="HO335" s="233"/>
      <c r="HP335" s="230"/>
      <c r="HQ335" s="232"/>
      <c r="HR335" s="231"/>
      <c r="HS335" s="233"/>
      <c r="HT335" s="230"/>
      <c r="HU335" s="232"/>
      <c r="HV335" s="231"/>
      <c r="HW335" s="233"/>
      <c r="HX335" s="230"/>
      <c r="HY335" s="232"/>
      <c r="HZ335" s="231"/>
      <c r="IA335" s="233"/>
      <c r="IB335" s="230"/>
      <c r="IC335" s="232"/>
      <c r="ID335" s="231"/>
      <c r="IE335" s="233"/>
      <c r="IG335" s="710"/>
      <c r="IH335" s="707"/>
      <c r="II335" s="709"/>
      <c r="IK335" s="574" t="str">
        <f t="shared" si="78"/>
        <v/>
      </c>
      <c r="IL335" s="229" t="str">
        <f t="shared" si="81"/>
        <v/>
      </c>
      <c r="IM335" s="401" t="str">
        <f t="shared" si="82"/>
        <v/>
      </c>
      <c r="IN335" s="401" t="str">
        <f t="shared" si="83"/>
        <v/>
      </c>
    </row>
    <row r="336" spans="1:248" s="229" customFormat="1" ht="15.75" thickBot="1">
      <c r="A336" s="148" t="s">
        <v>100</v>
      </c>
      <c r="B336" s="240" t="s">
        <v>168</v>
      </c>
      <c r="C336" s="235">
        <v>1991</v>
      </c>
      <c r="D336" s="236">
        <f t="shared" si="85"/>
        <v>26</v>
      </c>
      <c r="E336" s="352" t="str">
        <f t="shared" si="79"/>
        <v>M01</v>
      </c>
      <c r="F336" s="237"/>
      <c r="G336" s="238"/>
      <c r="H336" s="236"/>
      <c r="I336" s="239"/>
      <c r="J336" s="237"/>
      <c r="K336" s="238"/>
      <c r="L336" s="236"/>
      <c r="M336" s="239"/>
      <c r="N336" s="237"/>
      <c r="O336" s="238"/>
      <c r="P336" s="236"/>
      <c r="Q336" s="239"/>
      <c r="R336" s="237"/>
      <c r="S336" s="238"/>
      <c r="T336" s="236"/>
      <c r="U336" s="239"/>
      <c r="V336" s="237" t="s">
        <v>371</v>
      </c>
      <c r="W336" s="238" t="s">
        <v>695</v>
      </c>
      <c r="X336" s="236" t="s">
        <v>380</v>
      </c>
      <c r="Y336" s="239">
        <v>820</v>
      </c>
      <c r="Z336" s="237"/>
      <c r="AA336" s="238"/>
      <c r="AB336" s="236"/>
      <c r="AC336" s="239"/>
      <c r="AD336" s="237" t="s">
        <v>369</v>
      </c>
      <c r="AE336" s="238" t="s">
        <v>741</v>
      </c>
      <c r="AF336" s="236" t="s">
        <v>570</v>
      </c>
      <c r="AG336" s="239">
        <v>906</v>
      </c>
      <c r="AH336" s="237"/>
      <c r="AI336" s="238"/>
      <c r="AJ336" s="236"/>
      <c r="AK336" s="239"/>
      <c r="AL336" s="237"/>
      <c r="AM336" s="238"/>
      <c r="AN336" s="236"/>
      <c r="AO336" s="239"/>
      <c r="AP336" s="237"/>
      <c r="AQ336" s="238"/>
      <c r="AR336" s="236"/>
      <c r="AS336" s="239"/>
      <c r="AT336" s="237" t="s">
        <v>365</v>
      </c>
      <c r="AU336" s="238" t="s">
        <v>1412</v>
      </c>
      <c r="AV336" s="236" t="s">
        <v>596</v>
      </c>
      <c r="AW336" s="239">
        <v>765</v>
      </c>
      <c r="AX336" s="237"/>
      <c r="AY336" s="238"/>
      <c r="AZ336" s="236"/>
      <c r="BA336" s="239"/>
      <c r="BB336" s="237"/>
      <c r="BC336" s="238"/>
      <c r="BD336" s="236"/>
      <c r="BE336" s="239"/>
      <c r="BF336" s="240">
        <f t="shared" si="84"/>
        <v>27</v>
      </c>
      <c r="BG336" s="352" t="str">
        <f t="shared" si="80"/>
        <v>M01</v>
      </c>
      <c r="BH336" s="237"/>
      <c r="BI336" s="238"/>
      <c r="BJ336" s="236"/>
      <c r="BK336" s="239"/>
      <c r="BL336" s="237"/>
      <c r="BM336" s="238"/>
      <c r="BN336" s="236"/>
      <c r="BO336" s="239"/>
      <c r="BP336" s="237"/>
      <c r="BQ336" s="238"/>
      <c r="BR336" s="236"/>
      <c r="BS336" s="239"/>
      <c r="BT336" s="237" t="s">
        <v>362</v>
      </c>
      <c r="BU336" s="238" t="s">
        <v>929</v>
      </c>
      <c r="BV336" s="236" t="s">
        <v>447</v>
      </c>
      <c r="BW336" s="239">
        <v>872</v>
      </c>
      <c r="BX336" s="237"/>
      <c r="BY336" s="238"/>
      <c r="BZ336" s="236"/>
      <c r="CA336" s="239"/>
      <c r="CB336" s="237"/>
      <c r="CC336" s="238"/>
      <c r="CD336" s="236"/>
      <c r="CE336" s="239"/>
      <c r="CF336" s="237"/>
      <c r="CG336" s="238"/>
      <c r="CH336" s="236"/>
      <c r="CI336" s="239"/>
      <c r="CJ336" s="237"/>
      <c r="CK336" s="238"/>
      <c r="CL336" s="236"/>
      <c r="CM336" s="239"/>
      <c r="CN336" s="237"/>
      <c r="CO336" s="238"/>
      <c r="CP336" s="236"/>
      <c r="CQ336" s="239"/>
      <c r="CR336" s="237"/>
      <c r="CS336" s="238"/>
      <c r="CT336" s="236"/>
      <c r="CU336" s="239"/>
      <c r="CV336" s="237"/>
      <c r="CW336" s="238"/>
      <c r="CX336" s="236"/>
      <c r="CY336" s="239"/>
      <c r="CZ336" s="237"/>
      <c r="DA336" s="238"/>
      <c r="DB336" s="236"/>
      <c r="DC336" s="239"/>
      <c r="DD336" s="237"/>
      <c r="DE336" s="238"/>
      <c r="DF336" s="236"/>
      <c r="DG336" s="239"/>
      <c r="DH336" s="237"/>
      <c r="DI336" s="238"/>
      <c r="DJ336" s="236"/>
      <c r="DK336" s="239"/>
      <c r="DL336" s="237"/>
      <c r="DM336" s="238"/>
      <c r="DN336" s="236"/>
      <c r="DO336" s="239"/>
      <c r="DP336" s="237"/>
      <c r="DQ336" s="238"/>
      <c r="DR336" s="236"/>
      <c r="DS336" s="239"/>
      <c r="DT336" s="237"/>
      <c r="DU336" s="238"/>
      <c r="DV336" s="236"/>
      <c r="DW336" s="239"/>
      <c r="DX336" s="237"/>
      <c r="DY336" s="238"/>
      <c r="DZ336" s="236"/>
      <c r="EA336" s="239"/>
      <c r="EB336" s="237"/>
      <c r="EC336" s="238"/>
      <c r="ED336" s="236"/>
      <c r="EE336" s="239"/>
      <c r="EF336" s="237"/>
      <c r="EG336" s="238"/>
      <c r="EH336" s="236"/>
      <c r="EI336" s="239"/>
      <c r="EJ336" s="237"/>
      <c r="EK336" s="238"/>
      <c r="EL336" s="236"/>
      <c r="EM336" s="239"/>
      <c r="EN336" s="237"/>
      <c r="EO336" s="238"/>
      <c r="EP336" s="236"/>
      <c r="EQ336" s="239"/>
      <c r="ER336" s="237"/>
      <c r="ES336" s="238"/>
      <c r="ET336" s="236"/>
      <c r="EU336" s="239"/>
      <c r="EV336" s="237"/>
      <c r="EW336" s="238"/>
      <c r="EX336" s="236"/>
      <c r="EY336" s="239"/>
      <c r="EZ336" s="237"/>
      <c r="FA336" s="238"/>
      <c r="FB336" s="236"/>
      <c r="FC336" s="239"/>
      <c r="FD336" s="237"/>
      <c r="FE336" s="238"/>
      <c r="FF336" s="236"/>
      <c r="FG336" s="239"/>
      <c r="FH336" s="237"/>
      <c r="FI336" s="238"/>
      <c r="FJ336" s="236"/>
      <c r="FK336" s="239"/>
      <c r="FL336" s="237"/>
      <c r="FM336" s="238"/>
      <c r="FN336" s="236"/>
      <c r="FO336" s="239"/>
      <c r="FP336" s="237"/>
      <c r="FQ336" s="238"/>
      <c r="FR336" s="236"/>
      <c r="FS336" s="239"/>
      <c r="FT336" s="237"/>
      <c r="FU336" s="238"/>
      <c r="FV336" s="236"/>
      <c r="FW336" s="239"/>
      <c r="FX336" s="237"/>
      <c r="FY336" s="238"/>
      <c r="FZ336" s="236"/>
      <c r="GA336" s="239"/>
      <c r="GB336" s="237"/>
      <c r="GC336" s="238"/>
      <c r="GD336" s="236"/>
      <c r="GE336" s="239"/>
      <c r="GF336" s="237"/>
      <c r="GG336" s="238"/>
      <c r="GH336" s="236"/>
      <c r="GI336" s="239"/>
      <c r="GJ336" s="237"/>
      <c r="GK336" s="238"/>
      <c r="GL336" s="236"/>
      <c r="GM336" s="239"/>
      <c r="GN336" s="237"/>
      <c r="GO336" s="238"/>
      <c r="GP336" s="236"/>
      <c r="GQ336" s="239"/>
      <c r="GR336" s="237"/>
      <c r="GS336" s="238"/>
      <c r="GT336" s="236"/>
      <c r="GU336" s="239"/>
      <c r="GV336" s="237"/>
      <c r="GW336" s="238"/>
      <c r="GX336" s="236"/>
      <c r="GY336" s="239"/>
      <c r="GZ336" s="237"/>
      <c r="HA336" s="238"/>
      <c r="HB336" s="236"/>
      <c r="HC336" s="239"/>
      <c r="HD336" s="237"/>
      <c r="HE336" s="238"/>
      <c r="HF336" s="236"/>
      <c r="HG336" s="239"/>
      <c r="HH336" s="237"/>
      <c r="HI336" s="238"/>
      <c r="HJ336" s="236"/>
      <c r="HK336" s="239"/>
      <c r="HL336" s="237"/>
      <c r="HM336" s="238"/>
      <c r="HN336" s="236"/>
      <c r="HO336" s="239"/>
      <c r="HP336" s="237"/>
      <c r="HQ336" s="238"/>
      <c r="HR336" s="236"/>
      <c r="HS336" s="239"/>
      <c r="HT336" s="237"/>
      <c r="HU336" s="238"/>
      <c r="HV336" s="236"/>
      <c r="HW336" s="239"/>
      <c r="HX336" s="237"/>
      <c r="HY336" s="238"/>
      <c r="HZ336" s="236"/>
      <c r="IA336" s="239"/>
      <c r="IB336" s="237"/>
      <c r="IC336" s="238"/>
      <c r="ID336" s="236"/>
      <c r="IE336" s="239"/>
      <c r="IG336" s="708" t="str">
        <f>IF(ISERROR(VLOOKUP(MAX(IK336:IK339),IK336:IN339,4,FALSE)),"",VLOOKUP(MAX(IK336:IK339),IK336:IN339,4,FALSE))</f>
        <v>50m PAP</v>
      </c>
      <c r="IH336" s="705" t="str">
        <f>IF(ISERROR(VLOOKUP(MAX(IK336:IK339),IK336:IN339,3,FALSE)),"",VLOOKUP(MAX(IK336:IK339),IK336:IN339,3,FALSE))</f>
        <v>29"87</v>
      </c>
      <c r="II336" s="706">
        <f>IF(MAX(IK336:IK339)=0,"",MAX(IK336:IK339))</f>
        <v>906</v>
      </c>
      <c r="IK336" s="574">
        <f t="shared" si="78"/>
        <v>906</v>
      </c>
      <c r="IL336" s="229">
        <f t="shared" si="81"/>
        <v>28</v>
      </c>
      <c r="IM336" s="224" t="str">
        <f t="shared" si="82"/>
        <v>29"87</v>
      </c>
      <c r="IN336" s="224" t="str">
        <f t="shared" si="83"/>
        <v>50m PAP</v>
      </c>
    </row>
    <row r="337" spans="1:248" s="229" customFormat="1" ht="15.75" thickBot="1">
      <c r="A337" s="145" t="s">
        <v>100</v>
      </c>
      <c r="B337" s="266" t="s">
        <v>168</v>
      </c>
      <c r="C337" s="133">
        <v>1991</v>
      </c>
      <c r="D337" s="134">
        <f t="shared" si="85"/>
        <v>26</v>
      </c>
      <c r="E337" s="354" t="str">
        <f t="shared" si="79"/>
        <v>M01</v>
      </c>
      <c r="F337" s="225"/>
      <c r="G337" s="226"/>
      <c r="H337" s="571"/>
      <c r="I337" s="227"/>
      <c r="J337" s="225"/>
      <c r="K337" s="226"/>
      <c r="L337" s="571"/>
      <c r="M337" s="227"/>
      <c r="N337" s="225"/>
      <c r="O337" s="226"/>
      <c r="P337" s="571"/>
      <c r="Q337" s="227"/>
      <c r="R337" s="225"/>
      <c r="S337" s="226"/>
      <c r="T337" s="571"/>
      <c r="U337" s="227"/>
      <c r="V337" s="225"/>
      <c r="W337" s="226"/>
      <c r="X337" s="571"/>
      <c r="Y337" s="227"/>
      <c r="Z337" s="225"/>
      <c r="AA337" s="226"/>
      <c r="AB337" s="571"/>
      <c r="AC337" s="227"/>
      <c r="AD337" s="225"/>
      <c r="AE337" s="226"/>
      <c r="AF337" s="571"/>
      <c r="AG337" s="227"/>
      <c r="AH337" s="225"/>
      <c r="AI337" s="226"/>
      <c r="AJ337" s="571"/>
      <c r="AK337" s="227"/>
      <c r="AL337" s="225"/>
      <c r="AM337" s="226"/>
      <c r="AN337" s="571"/>
      <c r="AO337" s="227"/>
      <c r="AP337" s="225"/>
      <c r="AQ337" s="226"/>
      <c r="AR337" s="571"/>
      <c r="AS337" s="227"/>
      <c r="AT337" s="225" t="s">
        <v>369</v>
      </c>
      <c r="AU337" s="226" t="s">
        <v>1413</v>
      </c>
      <c r="AV337" s="571" t="s">
        <v>447</v>
      </c>
      <c r="AW337" s="227">
        <v>900</v>
      </c>
      <c r="AX337" s="225"/>
      <c r="AY337" s="226"/>
      <c r="AZ337" s="571"/>
      <c r="BA337" s="227"/>
      <c r="BB337" s="225"/>
      <c r="BC337" s="226"/>
      <c r="BD337" s="571"/>
      <c r="BE337" s="227"/>
      <c r="BF337" s="266">
        <f t="shared" si="84"/>
        <v>27</v>
      </c>
      <c r="BG337" s="354" t="str">
        <f t="shared" si="80"/>
        <v>M01</v>
      </c>
      <c r="BH337" s="225"/>
      <c r="BI337" s="226"/>
      <c r="BJ337" s="571"/>
      <c r="BK337" s="227"/>
      <c r="BL337" s="225"/>
      <c r="BM337" s="226"/>
      <c r="BN337" s="571"/>
      <c r="BO337" s="227"/>
      <c r="BP337" s="225"/>
      <c r="BQ337" s="226"/>
      <c r="BR337" s="571"/>
      <c r="BS337" s="227"/>
      <c r="BT337" s="225" t="s">
        <v>363</v>
      </c>
      <c r="BU337" s="226" t="s">
        <v>930</v>
      </c>
      <c r="BV337" s="571" t="s">
        <v>447</v>
      </c>
      <c r="BW337" s="227">
        <v>749</v>
      </c>
      <c r="BX337" s="225"/>
      <c r="BY337" s="226"/>
      <c r="BZ337" s="571"/>
      <c r="CA337" s="227"/>
      <c r="CB337" s="225"/>
      <c r="CC337" s="226"/>
      <c r="CD337" s="571"/>
      <c r="CE337" s="227"/>
      <c r="CF337" s="225"/>
      <c r="CG337" s="226"/>
      <c r="CH337" s="571"/>
      <c r="CI337" s="227"/>
      <c r="CJ337" s="225"/>
      <c r="CK337" s="226"/>
      <c r="CL337" s="571"/>
      <c r="CM337" s="227"/>
      <c r="CN337" s="225"/>
      <c r="CO337" s="226"/>
      <c r="CP337" s="571"/>
      <c r="CQ337" s="227"/>
      <c r="CR337" s="225"/>
      <c r="CS337" s="226"/>
      <c r="CT337" s="571"/>
      <c r="CU337" s="227"/>
      <c r="CV337" s="225"/>
      <c r="CW337" s="226"/>
      <c r="CX337" s="571"/>
      <c r="CY337" s="227"/>
      <c r="CZ337" s="225"/>
      <c r="DA337" s="226"/>
      <c r="DB337" s="571"/>
      <c r="DC337" s="227"/>
      <c r="DD337" s="225"/>
      <c r="DE337" s="226"/>
      <c r="DF337" s="571"/>
      <c r="DG337" s="227"/>
      <c r="DH337" s="225"/>
      <c r="DI337" s="226"/>
      <c r="DJ337" s="571"/>
      <c r="DK337" s="227"/>
      <c r="DL337" s="225"/>
      <c r="DM337" s="226"/>
      <c r="DN337" s="571"/>
      <c r="DO337" s="227"/>
      <c r="DP337" s="225"/>
      <c r="DQ337" s="226"/>
      <c r="DR337" s="571"/>
      <c r="DS337" s="227"/>
      <c r="DT337" s="225"/>
      <c r="DU337" s="226"/>
      <c r="DV337" s="571"/>
      <c r="DW337" s="227"/>
      <c r="DX337" s="225"/>
      <c r="DY337" s="226"/>
      <c r="DZ337" s="571"/>
      <c r="EA337" s="227"/>
      <c r="EB337" s="225"/>
      <c r="EC337" s="226"/>
      <c r="ED337" s="571"/>
      <c r="EE337" s="227"/>
      <c r="EF337" s="225"/>
      <c r="EG337" s="226"/>
      <c r="EH337" s="571"/>
      <c r="EI337" s="227"/>
      <c r="EJ337" s="225"/>
      <c r="EK337" s="226"/>
      <c r="EL337" s="571"/>
      <c r="EM337" s="227"/>
      <c r="EN337" s="225"/>
      <c r="EO337" s="226"/>
      <c r="EP337" s="571"/>
      <c r="EQ337" s="227"/>
      <c r="ER337" s="225"/>
      <c r="ES337" s="226"/>
      <c r="ET337" s="571"/>
      <c r="EU337" s="227"/>
      <c r="EV337" s="225"/>
      <c r="EW337" s="226"/>
      <c r="EX337" s="571"/>
      <c r="EY337" s="227"/>
      <c r="EZ337" s="225"/>
      <c r="FA337" s="226"/>
      <c r="FB337" s="571"/>
      <c r="FC337" s="227"/>
      <c r="FD337" s="225"/>
      <c r="FE337" s="226"/>
      <c r="FF337" s="571"/>
      <c r="FG337" s="227"/>
      <c r="FH337" s="225"/>
      <c r="FI337" s="226"/>
      <c r="FJ337" s="571"/>
      <c r="FK337" s="227"/>
      <c r="FL337" s="225"/>
      <c r="FM337" s="226"/>
      <c r="FN337" s="571"/>
      <c r="FO337" s="227"/>
      <c r="FP337" s="225"/>
      <c r="FQ337" s="226"/>
      <c r="FR337" s="571"/>
      <c r="FS337" s="227"/>
      <c r="FT337" s="225"/>
      <c r="FU337" s="226"/>
      <c r="FV337" s="571"/>
      <c r="FW337" s="227"/>
      <c r="FX337" s="225"/>
      <c r="FY337" s="226"/>
      <c r="FZ337" s="571"/>
      <c r="GA337" s="227"/>
      <c r="GB337" s="225"/>
      <c r="GC337" s="226"/>
      <c r="GD337" s="571"/>
      <c r="GE337" s="227"/>
      <c r="GF337" s="225"/>
      <c r="GG337" s="226"/>
      <c r="GH337" s="571"/>
      <c r="GI337" s="227"/>
      <c r="GJ337" s="225"/>
      <c r="GK337" s="226"/>
      <c r="GL337" s="571"/>
      <c r="GM337" s="227"/>
      <c r="GN337" s="225"/>
      <c r="GO337" s="226"/>
      <c r="GP337" s="571"/>
      <c r="GQ337" s="227"/>
      <c r="GR337" s="225"/>
      <c r="GS337" s="226"/>
      <c r="GT337" s="571"/>
      <c r="GU337" s="227"/>
      <c r="GV337" s="225"/>
      <c r="GW337" s="226"/>
      <c r="GX337" s="571"/>
      <c r="GY337" s="227"/>
      <c r="GZ337" s="225"/>
      <c r="HA337" s="226"/>
      <c r="HB337" s="571"/>
      <c r="HC337" s="227"/>
      <c r="HD337" s="225"/>
      <c r="HE337" s="226"/>
      <c r="HF337" s="571"/>
      <c r="HG337" s="227"/>
      <c r="HH337" s="225"/>
      <c r="HI337" s="226"/>
      <c r="HJ337" s="571"/>
      <c r="HK337" s="227"/>
      <c r="HL337" s="225"/>
      <c r="HM337" s="226"/>
      <c r="HN337" s="571"/>
      <c r="HO337" s="227"/>
      <c r="HP337" s="225"/>
      <c r="HQ337" s="226"/>
      <c r="HR337" s="571"/>
      <c r="HS337" s="227"/>
      <c r="HT337" s="225"/>
      <c r="HU337" s="226"/>
      <c r="HV337" s="310"/>
      <c r="HW337" s="227"/>
      <c r="HX337" s="225"/>
      <c r="HY337" s="226"/>
      <c r="HZ337" s="310"/>
      <c r="IA337" s="227"/>
      <c r="IB337" s="225"/>
      <c r="IC337" s="226"/>
      <c r="ID337" s="340"/>
      <c r="IE337" s="227"/>
      <c r="IG337" s="708"/>
      <c r="IH337" s="705"/>
      <c r="II337" s="706"/>
      <c r="IK337" s="574">
        <f t="shared" si="78"/>
        <v>900</v>
      </c>
      <c r="IL337" s="229">
        <f t="shared" si="81"/>
        <v>44</v>
      </c>
      <c r="IM337" s="311" t="str">
        <f t="shared" si="82"/>
        <v>29"98</v>
      </c>
      <c r="IN337" s="311" t="str">
        <f t="shared" si="83"/>
        <v>50m PAP</v>
      </c>
    </row>
    <row r="338" spans="1:248" s="229" customFormat="1" ht="15.75" thickBot="1">
      <c r="A338" s="145" t="s">
        <v>100</v>
      </c>
      <c r="B338" s="266" t="s">
        <v>168</v>
      </c>
      <c r="C338" s="133">
        <v>1991</v>
      </c>
      <c r="D338" s="134">
        <f t="shared" si="85"/>
        <v>26</v>
      </c>
      <c r="E338" s="354" t="str">
        <f t="shared" si="79"/>
        <v>M01</v>
      </c>
      <c r="F338" s="225"/>
      <c r="G338" s="226"/>
      <c r="H338" s="571"/>
      <c r="I338" s="227"/>
      <c r="J338" s="225"/>
      <c r="K338" s="226"/>
      <c r="L338" s="571"/>
      <c r="M338" s="227"/>
      <c r="N338" s="225"/>
      <c r="O338" s="226"/>
      <c r="P338" s="571"/>
      <c r="Q338" s="227"/>
      <c r="R338" s="225"/>
      <c r="S338" s="226"/>
      <c r="T338" s="571"/>
      <c r="U338" s="227"/>
      <c r="V338" s="225"/>
      <c r="W338" s="226"/>
      <c r="X338" s="571"/>
      <c r="Y338" s="227"/>
      <c r="Z338" s="225"/>
      <c r="AA338" s="226"/>
      <c r="AB338" s="571"/>
      <c r="AC338" s="227"/>
      <c r="AD338" s="225"/>
      <c r="AE338" s="226"/>
      <c r="AF338" s="571"/>
      <c r="AG338" s="227"/>
      <c r="AH338" s="225"/>
      <c r="AI338" s="226"/>
      <c r="AJ338" s="571"/>
      <c r="AK338" s="227"/>
      <c r="AL338" s="225"/>
      <c r="AM338" s="226"/>
      <c r="AN338" s="571"/>
      <c r="AO338" s="227"/>
      <c r="AP338" s="225"/>
      <c r="AQ338" s="226"/>
      <c r="AR338" s="571"/>
      <c r="AS338" s="227"/>
      <c r="AT338" s="225" t="s">
        <v>371</v>
      </c>
      <c r="AU338" s="226" t="s">
        <v>1414</v>
      </c>
      <c r="AV338" s="571" t="s">
        <v>447</v>
      </c>
      <c r="AW338" s="227">
        <v>790</v>
      </c>
      <c r="AX338" s="225"/>
      <c r="AY338" s="226"/>
      <c r="AZ338" s="571"/>
      <c r="BA338" s="227"/>
      <c r="BB338" s="225"/>
      <c r="BC338" s="226"/>
      <c r="BD338" s="571"/>
      <c r="BE338" s="227"/>
      <c r="BF338" s="266">
        <f t="shared" si="84"/>
        <v>27</v>
      </c>
      <c r="BG338" s="354" t="str">
        <f t="shared" si="80"/>
        <v>M01</v>
      </c>
      <c r="BH338" s="225"/>
      <c r="BI338" s="226"/>
      <c r="BJ338" s="571"/>
      <c r="BK338" s="227"/>
      <c r="BL338" s="225"/>
      <c r="BM338" s="226"/>
      <c r="BN338" s="571"/>
      <c r="BO338" s="227"/>
      <c r="BP338" s="225"/>
      <c r="BQ338" s="226"/>
      <c r="BR338" s="571"/>
      <c r="BS338" s="227"/>
      <c r="BT338" s="225"/>
      <c r="BU338" s="226"/>
      <c r="BV338" s="571"/>
      <c r="BW338" s="227"/>
      <c r="BX338" s="225"/>
      <c r="BY338" s="226"/>
      <c r="BZ338" s="571"/>
      <c r="CA338" s="227"/>
      <c r="CB338" s="225"/>
      <c r="CC338" s="226"/>
      <c r="CD338" s="571"/>
      <c r="CE338" s="227"/>
      <c r="CF338" s="225"/>
      <c r="CG338" s="226"/>
      <c r="CH338" s="571"/>
      <c r="CI338" s="227"/>
      <c r="CJ338" s="225"/>
      <c r="CK338" s="226"/>
      <c r="CL338" s="571"/>
      <c r="CM338" s="227"/>
      <c r="CN338" s="225"/>
      <c r="CO338" s="226"/>
      <c r="CP338" s="571"/>
      <c r="CQ338" s="227"/>
      <c r="CR338" s="225"/>
      <c r="CS338" s="226"/>
      <c r="CT338" s="571"/>
      <c r="CU338" s="227"/>
      <c r="CV338" s="225"/>
      <c r="CW338" s="226"/>
      <c r="CX338" s="571"/>
      <c r="CY338" s="227"/>
      <c r="CZ338" s="225"/>
      <c r="DA338" s="226"/>
      <c r="DB338" s="571"/>
      <c r="DC338" s="227"/>
      <c r="DD338" s="225"/>
      <c r="DE338" s="226"/>
      <c r="DF338" s="571"/>
      <c r="DG338" s="227"/>
      <c r="DH338" s="225"/>
      <c r="DI338" s="226"/>
      <c r="DJ338" s="571"/>
      <c r="DK338" s="227"/>
      <c r="DL338" s="225"/>
      <c r="DM338" s="226"/>
      <c r="DN338" s="571"/>
      <c r="DO338" s="227"/>
      <c r="DP338" s="225"/>
      <c r="DQ338" s="226"/>
      <c r="DR338" s="571"/>
      <c r="DS338" s="227"/>
      <c r="DT338" s="225"/>
      <c r="DU338" s="226"/>
      <c r="DV338" s="571"/>
      <c r="DW338" s="227"/>
      <c r="DX338" s="225"/>
      <c r="DY338" s="226"/>
      <c r="DZ338" s="571"/>
      <c r="EA338" s="227"/>
      <c r="EB338" s="225"/>
      <c r="EC338" s="226"/>
      <c r="ED338" s="571"/>
      <c r="EE338" s="227"/>
      <c r="EF338" s="225"/>
      <c r="EG338" s="226"/>
      <c r="EH338" s="571"/>
      <c r="EI338" s="227"/>
      <c r="EJ338" s="225"/>
      <c r="EK338" s="226"/>
      <c r="EL338" s="571"/>
      <c r="EM338" s="227"/>
      <c r="EN338" s="225"/>
      <c r="EO338" s="226"/>
      <c r="EP338" s="571"/>
      <c r="EQ338" s="227"/>
      <c r="ER338" s="225"/>
      <c r="ES338" s="226"/>
      <c r="ET338" s="571"/>
      <c r="EU338" s="227"/>
      <c r="EV338" s="225"/>
      <c r="EW338" s="226"/>
      <c r="EX338" s="571"/>
      <c r="EY338" s="227"/>
      <c r="EZ338" s="225"/>
      <c r="FA338" s="226"/>
      <c r="FB338" s="571"/>
      <c r="FC338" s="227"/>
      <c r="FD338" s="225"/>
      <c r="FE338" s="226"/>
      <c r="FF338" s="571"/>
      <c r="FG338" s="227"/>
      <c r="FH338" s="225"/>
      <c r="FI338" s="226"/>
      <c r="FJ338" s="571"/>
      <c r="FK338" s="227"/>
      <c r="FL338" s="225"/>
      <c r="FM338" s="226"/>
      <c r="FN338" s="571"/>
      <c r="FO338" s="227"/>
      <c r="FP338" s="225"/>
      <c r="FQ338" s="226"/>
      <c r="FR338" s="571"/>
      <c r="FS338" s="227"/>
      <c r="FT338" s="225"/>
      <c r="FU338" s="226"/>
      <c r="FV338" s="571"/>
      <c r="FW338" s="227"/>
      <c r="FX338" s="225"/>
      <c r="FY338" s="226"/>
      <c r="FZ338" s="571"/>
      <c r="GA338" s="227"/>
      <c r="GB338" s="225"/>
      <c r="GC338" s="226"/>
      <c r="GD338" s="571"/>
      <c r="GE338" s="227"/>
      <c r="GF338" s="225"/>
      <c r="GG338" s="226"/>
      <c r="GH338" s="571"/>
      <c r="GI338" s="227"/>
      <c r="GJ338" s="225"/>
      <c r="GK338" s="226"/>
      <c r="GL338" s="571"/>
      <c r="GM338" s="227"/>
      <c r="GN338" s="225"/>
      <c r="GO338" s="226"/>
      <c r="GP338" s="571"/>
      <c r="GQ338" s="227"/>
      <c r="GR338" s="225"/>
      <c r="GS338" s="226"/>
      <c r="GT338" s="571"/>
      <c r="GU338" s="227"/>
      <c r="GV338" s="225"/>
      <c r="GW338" s="226"/>
      <c r="GX338" s="571"/>
      <c r="GY338" s="227"/>
      <c r="GZ338" s="225"/>
      <c r="HA338" s="226"/>
      <c r="HB338" s="571"/>
      <c r="HC338" s="227"/>
      <c r="HD338" s="225"/>
      <c r="HE338" s="226"/>
      <c r="HF338" s="571"/>
      <c r="HG338" s="227"/>
      <c r="HH338" s="225"/>
      <c r="HI338" s="226"/>
      <c r="HJ338" s="571"/>
      <c r="HK338" s="227"/>
      <c r="HL338" s="225"/>
      <c r="HM338" s="226"/>
      <c r="HN338" s="571"/>
      <c r="HO338" s="227"/>
      <c r="HP338" s="225"/>
      <c r="HQ338" s="226"/>
      <c r="HR338" s="571"/>
      <c r="HS338" s="227"/>
      <c r="HT338" s="225"/>
      <c r="HU338" s="226"/>
      <c r="HV338" s="310"/>
      <c r="HW338" s="227"/>
      <c r="HX338" s="225"/>
      <c r="HY338" s="226"/>
      <c r="HZ338" s="310"/>
      <c r="IA338" s="227"/>
      <c r="IB338" s="225"/>
      <c r="IC338" s="226"/>
      <c r="ID338" s="340"/>
      <c r="IE338" s="227"/>
      <c r="IG338" s="708"/>
      <c r="IH338" s="705"/>
      <c r="II338" s="706"/>
      <c r="IK338" s="574">
        <f t="shared" si="78"/>
        <v>790</v>
      </c>
      <c r="IL338" s="229">
        <f t="shared" si="81"/>
        <v>44</v>
      </c>
      <c r="IM338" s="311" t="str">
        <f t="shared" si="82"/>
        <v>1'12"78</v>
      </c>
      <c r="IN338" s="311" t="str">
        <f t="shared" si="83"/>
        <v>100m 4N</v>
      </c>
    </row>
    <row r="339" spans="1:248" s="229" customFormat="1" ht="15.75" thickBot="1">
      <c r="A339" s="146" t="s">
        <v>100</v>
      </c>
      <c r="B339" s="265" t="s">
        <v>168</v>
      </c>
      <c r="C339" s="135">
        <v>1991</v>
      </c>
      <c r="D339" s="136">
        <f t="shared" si="85"/>
        <v>26</v>
      </c>
      <c r="E339" s="353" t="str">
        <f t="shared" si="79"/>
        <v>M01</v>
      </c>
      <c r="F339" s="225"/>
      <c r="G339" s="226"/>
      <c r="H339" s="571"/>
      <c r="I339" s="227"/>
      <c r="J339" s="225"/>
      <c r="K339" s="226"/>
      <c r="L339" s="571"/>
      <c r="M339" s="227"/>
      <c r="N339" s="225"/>
      <c r="O339" s="226"/>
      <c r="P339" s="571"/>
      <c r="Q339" s="227"/>
      <c r="R339" s="225"/>
      <c r="S339" s="226"/>
      <c r="T339" s="571"/>
      <c r="U339" s="227"/>
      <c r="V339" s="225"/>
      <c r="W339" s="226"/>
      <c r="X339" s="571"/>
      <c r="Y339" s="227"/>
      <c r="Z339" s="225"/>
      <c r="AA339" s="226"/>
      <c r="AB339" s="571"/>
      <c r="AC339" s="227"/>
      <c r="AD339" s="225"/>
      <c r="AE339" s="226"/>
      <c r="AF339" s="571"/>
      <c r="AG339" s="227"/>
      <c r="AH339" s="225"/>
      <c r="AI339" s="226"/>
      <c r="AJ339" s="571"/>
      <c r="AK339" s="227"/>
      <c r="AL339" s="225"/>
      <c r="AM339" s="226"/>
      <c r="AN339" s="571"/>
      <c r="AO339" s="227"/>
      <c r="AP339" s="225"/>
      <c r="AQ339" s="226"/>
      <c r="AR339" s="571"/>
      <c r="AS339" s="227"/>
      <c r="AT339" s="225"/>
      <c r="AU339" s="226"/>
      <c r="AV339" s="571"/>
      <c r="AW339" s="227"/>
      <c r="AX339" s="225"/>
      <c r="AY339" s="226"/>
      <c r="AZ339" s="571"/>
      <c r="BA339" s="227"/>
      <c r="BB339" s="225"/>
      <c r="BC339" s="226"/>
      <c r="BD339" s="571"/>
      <c r="BE339" s="227"/>
      <c r="BF339" s="265">
        <f t="shared" si="84"/>
        <v>27</v>
      </c>
      <c r="BG339" s="353" t="str">
        <f t="shared" si="80"/>
        <v>M01</v>
      </c>
      <c r="BH339" s="225"/>
      <c r="BI339" s="226"/>
      <c r="BJ339" s="571"/>
      <c r="BK339" s="227"/>
      <c r="BL339" s="225"/>
      <c r="BM339" s="226"/>
      <c r="BN339" s="571"/>
      <c r="BO339" s="227"/>
      <c r="BP339" s="225"/>
      <c r="BQ339" s="226"/>
      <c r="BR339" s="571"/>
      <c r="BS339" s="227"/>
      <c r="BT339" s="225"/>
      <c r="BU339" s="226"/>
      <c r="BV339" s="571"/>
      <c r="BW339" s="227"/>
      <c r="BX339" s="225"/>
      <c r="BY339" s="226"/>
      <c r="BZ339" s="571"/>
      <c r="CA339" s="227"/>
      <c r="CB339" s="225"/>
      <c r="CC339" s="226"/>
      <c r="CD339" s="571"/>
      <c r="CE339" s="227"/>
      <c r="CF339" s="225"/>
      <c r="CG339" s="226"/>
      <c r="CH339" s="571"/>
      <c r="CI339" s="227"/>
      <c r="CJ339" s="225"/>
      <c r="CK339" s="226"/>
      <c r="CL339" s="571"/>
      <c r="CM339" s="227"/>
      <c r="CN339" s="225"/>
      <c r="CO339" s="226"/>
      <c r="CP339" s="571"/>
      <c r="CQ339" s="227"/>
      <c r="CR339" s="225"/>
      <c r="CS339" s="226"/>
      <c r="CT339" s="571"/>
      <c r="CU339" s="227"/>
      <c r="CV339" s="225"/>
      <c r="CW339" s="226"/>
      <c r="CX339" s="571"/>
      <c r="CY339" s="227"/>
      <c r="CZ339" s="225"/>
      <c r="DA339" s="226"/>
      <c r="DB339" s="571"/>
      <c r="DC339" s="227"/>
      <c r="DD339" s="225"/>
      <c r="DE339" s="226"/>
      <c r="DF339" s="571"/>
      <c r="DG339" s="227"/>
      <c r="DH339" s="225"/>
      <c r="DI339" s="226"/>
      <c r="DJ339" s="571"/>
      <c r="DK339" s="227"/>
      <c r="DL339" s="225"/>
      <c r="DM339" s="226"/>
      <c r="DN339" s="571"/>
      <c r="DO339" s="227"/>
      <c r="DP339" s="225"/>
      <c r="DQ339" s="226"/>
      <c r="DR339" s="571"/>
      <c r="DS339" s="227"/>
      <c r="DT339" s="225"/>
      <c r="DU339" s="226"/>
      <c r="DV339" s="571"/>
      <c r="DW339" s="227"/>
      <c r="DX339" s="225"/>
      <c r="DY339" s="226"/>
      <c r="DZ339" s="571"/>
      <c r="EA339" s="227"/>
      <c r="EB339" s="225"/>
      <c r="EC339" s="226"/>
      <c r="ED339" s="571"/>
      <c r="EE339" s="227"/>
      <c r="EF339" s="225"/>
      <c r="EG339" s="226"/>
      <c r="EH339" s="571"/>
      <c r="EI339" s="227"/>
      <c r="EJ339" s="225"/>
      <c r="EK339" s="226"/>
      <c r="EL339" s="571"/>
      <c r="EM339" s="227"/>
      <c r="EN339" s="225"/>
      <c r="EO339" s="226"/>
      <c r="EP339" s="571"/>
      <c r="EQ339" s="227"/>
      <c r="ER339" s="225"/>
      <c r="ES339" s="226"/>
      <c r="ET339" s="571"/>
      <c r="EU339" s="227"/>
      <c r="EV339" s="225"/>
      <c r="EW339" s="226"/>
      <c r="EX339" s="571"/>
      <c r="EY339" s="227"/>
      <c r="EZ339" s="225"/>
      <c r="FA339" s="226"/>
      <c r="FB339" s="571"/>
      <c r="FC339" s="227"/>
      <c r="FD339" s="225"/>
      <c r="FE339" s="226"/>
      <c r="FF339" s="571"/>
      <c r="FG339" s="227"/>
      <c r="FH339" s="225"/>
      <c r="FI339" s="226"/>
      <c r="FJ339" s="571"/>
      <c r="FK339" s="227"/>
      <c r="FL339" s="225"/>
      <c r="FM339" s="226"/>
      <c r="FN339" s="571"/>
      <c r="FO339" s="227"/>
      <c r="FP339" s="225"/>
      <c r="FQ339" s="226"/>
      <c r="FR339" s="571"/>
      <c r="FS339" s="227"/>
      <c r="FT339" s="225"/>
      <c r="FU339" s="226"/>
      <c r="FV339" s="571"/>
      <c r="FW339" s="227"/>
      <c r="FX339" s="225"/>
      <c r="FY339" s="226"/>
      <c r="FZ339" s="571"/>
      <c r="GA339" s="227"/>
      <c r="GB339" s="225"/>
      <c r="GC339" s="226"/>
      <c r="GD339" s="571"/>
      <c r="GE339" s="227"/>
      <c r="GF339" s="225"/>
      <c r="GG339" s="226"/>
      <c r="GH339" s="571"/>
      <c r="GI339" s="227"/>
      <c r="GJ339" s="225"/>
      <c r="GK339" s="226"/>
      <c r="GL339" s="571"/>
      <c r="GM339" s="227"/>
      <c r="GN339" s="225"/>
      <c r="GO339" s="226"/>
      <c r="GP339" s="571"/>
      <c r="GQ339" s="227"/>
      <c r="GR339" s="225"/>
      <c r="GS339" s="226"/>
      <c r="GT339" s="571"/>
      <c r="GU339" s="227"/>
      <c r="GV339" s="225"/>
      <c r="GW339" s="226"/>
      <c r="GX339" s="571"/>
      <c r="GY339" s="227"/>
      <c r="GZ339" s="225"/>
      <c r="HA339" s="226"/>
      <c r="HB339" s="571"/>
      <c r="HC339" s="227"/>
      <c r="HD339" s="225"/>
      <c r="HE339" s="226"/>
      <c r="HF339" s="571"/>
      <c r="HG339" s="227"/>
      <c r="HH339" s="225"/>
      <c r="HI339" s="226"/>
      <c r="HJ339" s="571"/>
      <c r="HK339" s="227"/>
      <c r="HL339" s="225"/>
      <c r="HM339" s="226"/>
      <c r="HN339" s="571"/>
      <c r="HO339" s="227"/>
      <c r="HP339" s="225"/>
      <c r="HQ339" s="226"/>
      <c r="HR339" s="571"/>
      <c r="HS339" s="227"/>
      <c r="HT339" s="225"/>
      <c r="HU339" s="226"/>
      <c r="HV339" s="364"/>
      <c r="HW339" s="227"/>
      <c r="HX339" s="225"/>
      <c r="HY339" s="226"/>
      <c r="HZ339" s="364"/>
      <c r="IA339" s="227"/>
      <c r="IB339" s="225"/>
      <c r="IC339" s="226"/>
      <c r="ID339" s="364"/>
      <c r="IE339" s="227"/>
      <c r="IG339" s="708"/>
      <c r="IH339" s="705"/>
      <c r="II339" s="706"/>
      <c r="IK339" s="574" t="str">
        <f t="shared" si="78"/>
        <v/>
      </c>
      <c r="IL339" s="229" t="str">
        <f t="shared" si="81"/>
        <v/>
      </c>
      <c r="IM339" s="311" t="str">
        <f t="shared" si="82"/>
        <v/>
      </c>
      <c r="IN339" s="311" t="str">
        <f t="shared" si="83"/>
        <v/>
      </c>
    </row>
    <row r="340" spans="1:248" s="229" customFormat="1" ht="15.75" thickBot="1">
      <c r="A340" s="156" t="s">
        <v>468</v>
      </c>
      <c r="B340" s="219" t="s">
        <v>168</v>
      </c>
      <c r="C340" s="157">
        <v>1965</v>
      </c>
      <c r="D340" s="241">
        <f t="shared" si="85"/>
        <v>52</v>
      </c>
      <c r="E340" s="357" t="str">
        <f t="shared" si="79"/>
        <v>M06</v>
      </c>
      <c r="F340" s="242"/>
      <c r="G340" s="243"/>
      <c r="H340" s="241"/>
      <c r="I340" s="244"/>
      <c r="J340" s="242"/>
      <c r="K340" s="243"/>
      <c r="L340" s="241"/>
      <c r="M340" s="244"/>
      <c r="N340" s="242"/>
      <c r="O340" s="243"/>
      <c r="P340" s="241"/>
      <c r="Q340" s="244"/>
      <c r="R340" s="242"/>
      <c r="S340" s="243"/>
      <c r="T340" s="241"/>
      <c r="U340" s="244"/>
      <c r="V340" s="242"/>
      <c r="W340" s="243"/>
      <c r="X340" s="241"/>
      <c r="Y340" s="244"/>
      <c r="Z340" s="242"/>
      <c r="AA340" s="243"/>
      <c r="AB340" s="241"/>
      <c r="AC340" s="244"/>
      <c r="AD340" s="242"/>
      <c r="AE340" s="243"/>
      <c r="AF340" s="241"/>
      <c r="AG340" s="244"/>
      <c r="AH340" s="242"/>
      <c r="AI340" s="243"/>
      <c r="AJ340" s="241"/>
      <c r="AK340" s="244"/>
      <c r="AL340" s="242"/>
      <c r="AM340" s="243"/>
      <c r="AN340" s="241"/>
      <c r="AO340" s="244"/>
      <c r="AP340" s="242"/>
      <c r="AQ340" s="243"/>
      <c r="AR340" s="241"/>
      <c r="AS340" s="244"/>
      <c r="AT340" s="242"/>
      <c r="AU340" s="243"/>
      <c r="AV340" s="241"/>
      <c r="AW340" s="244"/>
      <c r="AX340" s="242"/>
      <c r="AY340" s="243"/>
      <c r="AZ340" s="241"/>
      <c r="BA340" s="244"/>
      <c r="BB340" s="242"/>
      <c r="BC340" s="243"/>
      <c r="BD340" s="241"/>
      <c r="BE340" s="244"/>
      <c r="BF340" s="351">
        <f t="shared" si="84"/>
        <v>53</v>
      </c>
      <c r="BG340" s="357" t="str">
        <f t="shared" si="80"/>
        <v>M06</v>
      </c>
      <c r="BH340" s="242"/>
      <c r="BI340" s="243"/>
      <c r="BJ340" s="241"/>
      <c r="BK340" s="244"/>
      <c r="BL340" s="242"/>
      <c r="BM340" s="243"/>
      <c r="BN340" s="241"/>
      <c r="BO340" s="244"/>
      <c r="BP340" s="242"/>
      <c r="BQ340" s="243"/>
      <c r="BR340" s="241"/>
      <c r="BS340" s="244"/>
      <c r="BT340" s="242"/>
      <c r="BU340" s="243"/>
      <c r="BV340" s="241"/>
      <c r="BW340" s="244"/>
      <c r="BX340" s="242"/>
      <c r="BY340" s="243"/>
      <c r="BZ340" s="241"/>
      <c r="CA340" s="244"/>
      <c r="CB340" s="242"/>
      <c r="CC340" s="243"/>
      <c r="CD340" s="241"/>
      <c r="CE340" s="244"/>
      <c r="CF340" s="242"/>
      <c r="CG340" s="243"/>
      <c r="CH340" s="241"/>
      <c r="CI340" s="244"/>
      <c r="CJ340" s="242"/>
      <c r="CK340" s="243"/>
      <c r="CL340" s="241"/>
      <c r="CM340" s="244"/>
      <c r="CN340" s="242"/>
      <c r="CO340" s="243"/>
      <c r="CP340" s="241"/>
      <c r="CQ340" s="244"/>
      <c r="CR340" s="242"/>
      <c r="CS340" s="243"/>
      <c r="CT340" s="241"/>
      <c r="CU340" s="244"/>
      <c r="CV340" s="242"/>
      <c r="CW340" s="243"/>
      <c r="CX340" s="241"/>
      <c r="CY340" s="244"/>
      <c r="CZ340" s="242"/>
      <c r="DA340" s="243"/>
      <c r="DB340" s="241"/>
      <c r="DC340" s="244"/>
      <c r="DD340" s="242"/>
      <c r="DE340" s="243"/>
      <c r="DF340" s="241"/>
      <c r="DG340" s="244"/>
      <c r="DH340" s="242"/>
      <c r="DI340" s="243"/>
      <c r="DJ340" s="241"/>
      <c r="DK340" s="244"/>
      <c r="DL340" s="242"/>
      <c r="DM340" s="243"/>
      <c r="DN340" s="241"/>
      <c r="DO340" s="244"/>
      <c r="DP340" s="242"/>
      <c r="DQ340" s="243"/>
      <c r="DR340" s="241"/>
      <c r="DS340" s="244"/>
      <c r="DT340" s="242"/>
      <c r="DU340" s="243"/>
      <c r="DV340" s="241"/>
      <c r="DW340" s="244"/>
      <c r="DX340" s="242"/>
      <c r="DY340" s="243"/>
      <c r="DZ340" s="241"/>
      <c r="EA340" s="244"/>
      <c r="EB340" s="242"/>
      <c r="EC340" s="243"/>
      <c r="ED340" s="241"/>
      <c r="EE340" s="244"/>
      <c r="EF340" s="242"/>
      <c r="EG340" s="243"/>
      <c r="EH340" s="241"/>
      <c r="EI340" s="244"/>
      <c r="EJ340" s="242"/>
      <c r="EK340" s="243"/>
      <c r="EL340" s="241"/>
      <c r="EM340" s="244"/>
      <c r="EN340" s="242"/>
      <c r="EO340" s="243"/>
      <c r="EP340" s="241"/>
      <c r="EQ340" s="244"/>
      <c r="ER340" s="242"/>
      <c r="ES340" s="243"/>
      <c r="ET340" s="241"/>
      <c r="EU340" s="244"/>
      <c r="EV340" s="242"/>
      <c r="EW340" s="243"/>
      <c r="EX340" s="241"/>
      <c r="EY340" s="244"/>
      <c r="EZ340" s="242"/>
      <c r="FA340" s="243"/>
      <c r="FB340" s="241"/>
      <c r="FC340" s="244"/>
      <c r="FD340" s="242"/>
      <c r="FE340" s="243"/>
      <c r="FF340" s="241"/>
      <c r="FG340" s="244"/>
      <c r="FH340" s="242"/>
      <c r="FI340" s="243"/>
      <c r="FJ340" s="241"/>
      <c r="FK340" s="244"/>
      <c r="FL340" s="242"/>
      <c r="FM340" s="243"/>
      <c r="FN340" s="241"/>
      <c r="FO340" s="244"/>
      <c r="FP340" s="242"/>
      <c r="FQ340" s="243"/>
      <c r="FR340" s="241"/>
      <c r="FS340" s="244"/>
      <c r="FT340" s="242"/>
      <c r="FU340" s="243"/>
      <c r="FV340" s="241"/>
      <c r="FW340" s="244"/>
      <c r="FX340" s="242"/>
      <c r="FY340" s="243"/>
      <c r="FZ340" s="241"/>
      <c r="GA340" s="244"/>
      <c r="GB340" s="242"/>
      <c r="GC340" s="243"/>
      <c r="GD340" s="241"/>
      <c r="GE340" s="244"/>
      <c r="GF340" s="242"/>
      <c r="GG340" s="243"/>
      <c r="GH340" s="241"/>
      <c r="GI340" s="244"/>
      <c r="GJ340" s="242"/>
      <c r="GK340" s="243"/>
      <c r="GL340" s="241"/>
      <c r="GM340" s="244"/>
      <c r="GN340" s="242"/>
      <c r="GO340" s="243"/>
      <c r="GP340" s="241"/>
      <c r="GQ340" s="244"/>
      <c r="GR340" s="242"/>
      <c r="GS340" s="243"/>
      <c r="GT340" s="241"/>
      <c r="GU340" s="244"/>
      <c r="GV340" s="242"/>
      <c r="GW340" s="243"/>
      <c r="GX340" s="241"/>
      <c r="GY340" s="244"/>
      <c r="GZ340" s="242"/>
      <c r="HA340" s="243"/>
      <c r="HB340" s="241"/>
      <c r="HC340" s="244"/>
      <c r="HD340" s="242"/>
      <c r="HE340" s="243"/>
      <c r="HF340" s="241"/>
      <c r="HG340" s="244"/>
      <c r="HH340" s="242"/>
      <c r="HI340" s="243"/>
      <c r="HJ340" s="241"/>
      <c r="HK340" s="244"/>
      <c r="HL340" s="242"/>
      <c r="HM340" s="243"/>
      <c r="HN340" s="241"/>
      <c r="HO340" s="244"/>
      <c r="HP340" s="242"/>
      <c r="HQ340" s="243"/>
      <c r="HR340" s="241"/>
      <c r="HS340" s="244"/>
      <c r="HT340" s="242"/>
      <c r="HU340" s="243"/>
      <c r="HV340" s="241"/>
      <c r="HW340" s="244"/>
      <c r="HX340" s="242"/>
      <c r="HY340" s="243"/>
      <c r="HZ340" s="241"/>
      <c r="IA340" s="244"/>
      <c r="IB340" s="242"/>
      <c r="IC340" s="243"/>
      <c r="ID340" s="241"/>
      <c r="IE340" s="244"/>
      <c r="IG340" s="366" t="str">
        <f>IF(ISERROR(VLOOKUP(MAX(IK340:IK340),IK340:IN340,4,FALSE)),"",VLOOKUP(MAX(IK340:IK340),IK340:IN340,4,FALSE))</f>
        <v/>
      </c>
      <c r="IH340" s="367" t="str">
        <f>IF(ISERROR(VLOOKUP(MAX(IK340:IK340),IK340:IN340,3,FALSE)),"",VLOOKUP(MAX(IK340:IK340),IK340:IN340,3,FALSE))</f>
        <v/>
      </c>
      <c r="II340" s="368" t="str">
        <f>IF(MAX(IK340:IK340)=0,"",MAX(IK340:IK340))</f>
        <v/>
      </c>
      <c r="IK340" s="574" t="str">
        <f t="shared" si="78"/>
        <v/>
      </c>
      <c r="IL340" s="229" t="str">
        <f t="shared" si="81"/>
        <v/>
      </c>
      <c r="IM340" s="365" t="str">
        <f t="shared" si="82"/>
        <v/>
      </c>
      <c r="IN340" s="365" t="str">
        <f t="shared" si="83"/>
        <v/>
      </c>
    </row>
    <row r="341" spans="1:248" s="229" customFormat="1" ht="15.75" thickBot="1">
      <c r="A341" s="149" t="s">
        <v>471</v>
      </c>
      <c r="B341" s="218" t="s">
        <v>167</v>
      </c>
      <c r="C341" s="152">
        <v>1981</v>
      </c>
      <c r="D341" s="236">
        <f t="shared" si="85"/>
        <v>36</v>
      </c>
      <c r="E341" s="352" t="str">
        <f t="shared" si="79"/>
        <v>M03</v>
      </c>
      <c r="F341" s="237"/>
      <c r="G341" s="238"/>
      <c r="H341" s="236"/>
      <c r="I341" s="239"/>
      <c r="J341" s="237"/>
      <c r="K341" s="238"/>
      <c r="L341" s="236"/>
      <c r="M341" s="239"/>
      <c r="N341" s="237"/>
      <c r="O341" s="238"/>
      <c r="P341" s="236"/>
      <c r="Q341" s="239"/>
      <c r="R341" s="237"/>
      <c r="S341" s="238"/>
      <c r="T341" s="236"/>
      <c r="U341" s="239"/>
      <c r="V341" s="237" t="s">
        <v>366</v>
      </c>
      <c r="W341" s="238" t="s">
        <v>696</v>
      </c>
      <c r="X341" s="236" t="s">
        <v>604</v>
      </c>
      <c r="Y341" s="239">
        <v>787</v>
      </c>
      <c r="Z341" s="237"/>
      <c r="AA341" s="238"/>
      <c r="AB341" s="236"/>
      <c r="AC341" s="239"/>
      <c r="AD341" s="237" t="s">
        <v>366</v>
      </c>
      <c r="AE341" s="238" t="s">
        <v>742</v>
      </c>
      <c r="AF341" s="236" t="s">
        <v>596</v>
      </c>
      <c r="AG341" s="239">
        <v>809</v>
      </c>
      <c r="AH341" s="237"/>
      <c r="AI341" s="238"/>
      <c r="AJ341" s="236"/>
      <c r="AK341" s="239"/>
      <c r="AL341" s="237"/>
      <c r="AM341" s="238"/>
      <c r="AN341" s="236"/>
      <c r="AO341" s="239"/>
      <c r="AP341" s="237"/>
      <c r="AQ341" s="238"/>
      <c r="AR341" s="236"/>
      <c r="AS341" s="239"/>
      <c r="AT341" s="237"/>
      <c r="AU341" s="238"/>
      <c r="AV341" s="236"/>
      <c r="AW341" s="239"/>
      <c r="AX341" s="237"/>
      <c r="AY341" s="238"/>
      <c r="AZ341" s="236"/>
      <c r="BA341" s="239"/>
      <c r="BB341" s="237"/>
      <c r="BC341" s="238"/>
      <c r="BD341" s="236"/>
      <c r="BE341" s="239"/>
      <c r="BF341" s="240">
        <f t="shared" si="84"/>
        <v>37</v>
      </c>
      <c r="BG341" s="352" t="str">
        <f t="shared" si="80"/>
        <v>M03</v>
      </c>
      <c r="BH341" s="237"/>
      <c r="BI341" s="238"/>
      <c r="BJ341" s="236"/>
      <c r="BK341" s="239"/>
      <c r="BL341" s="237"/>
      <c r="BM341" s="238"/>
      <c r="BN341" s="236"/>
      <c r="BO341" s="239"/>
      <c r="BP341" s="237"/>
      <c r="BQ341" s="238"/>
      <c r="BR341" s="236"/>
      <c r="BS341" s="239"/>
      <c r="BT341" s="237"/>
      <c r="BU341" s="238"/>
      <c r="BV341" s="236"/>
      <c r="BW341" s="239"/>
      <c r="BX341" s="237"/>
      <c r="BY341" s="238"/>
      <c r="BZ341" s="236"/>
      <c r="CA341" s="239"/>
      <c r="CB341" s="237"/>
      <c r="CC341" s="238"/>
      <c r="CD341" s="236"/>
      <c r="CE341" s="239"/>
      <c r="CF341" s="237"/>
      <c r="CG341" s="238"/>
      <c r="CH341" s="236"/>
      <c r="CI341" s="239"/>
      <c r="CJ341" s="237" t="s">
        <v>363</v>
      </c>
      <c r="CK341" s="238" t="s">
        <v>989</v>
      </c>
      <c r="CL341" s="236" t="s">
        <v>351</v>
      </c>
      <c r="CM341" s="239">
        <v>776</v>
      </c>
      <c r="CN341" s="237" t="s">
        <v>362</v>
      </c>
      <c r="CO341" s="238" t="s">
        <v>1022</v>
      </c>
      <c r="CP341" s="236" t="s">
        <v>351</v>
      </c>
      <c r="CQ341" s="239">
        <v>810</v>
      </c>
      <c r="CR341" s="237"/>
      <c r="CS341" s="238"/>
      <c r="CT341" s="236"/>
      <c r="CU341" s="239"/>
      <c r="CV341" s="237"/>
      <c r="CW341" s="238"/>
      <c r="CX341" s="236"/>
      <c r="CY341" s="239"/>
      <c r="CZ341" s="237"/>
      <c r="DA341" s="238"/>
      <c r="DB341" s="236"/>
      <c r="DC341" s="239"/>
      <c r="DD341" s="237"/>
      <c r="DE341" s="238"/>
      <c r="DF341" s="236"/>
      <c r="DG341" s="239"/>
      <c r="DH341" s="237"/>
      <c r="DI341" s="238"/>
      <c r="DJ341" s="236"/>
      <c r="DK341" s="239"/>
      <c r="DL341" s="237"/>
      <c r="DM341" s="238"/>
      <c r="DN341" s="236"/>
      <c r="DO341" s="239"/>
      <c r="DP341" s="237"/>
      <c r="DQ341" s="238"/>
      <c r="DR341" s="236"/>
      <c r="DS341" s="239"/>
      <c r="DT341" s="237"/>
      <c r="DU341" s="238"/>
      <c r="DV341" s="236"/>
      <c r="DW341" s="239"/>
      <c r="DX341" s="237"/>
      <c r="DY341" s="238"/>
      <c r="DZ341" s="236"/>
      <c r="EA341" s="239"/>
      <c r="EB341" s="237"/>
      <c r="EC341" s="238"/>
      <c r="ED341" s="236"/>
      <c r="EE341" s="239"/>
      <c r="EF341" s="237"/>
      <c r="EG341" s="238"/>
      <c r="EH341" s="236"/>
      <c r="EI341" s="239"/>
      <c r="EJ341" s="237"/>
      <c r="EK341" s="238"/>
      <c r="EL341" s="236"/>
      <c r="EM341" s="239"/>
      <c r="EN341" s="237"/>
      <c r="EO341" s="238"/>
      <c r="EP341" s="236"/>
      <c r="EQ341" s="239"/>
      <c r="ER341" s="237"/>
      <c r="ES341" s="238"/>
      <c r="ET341" s="236"/>
      <c r="EU341" s="239"/>
      <c r="EV341" s="237"/>
      <c r="EW341" s="238"/>
      <c r="EX341" s="236"/>
      <c r="EY341" s="239"/>
      <c r="EZ341" s="237"/>
      <c r="FA341" s="238"/>
      <c r="FB341" s="236"/>
      <c r="FC341" s="239"/>
      <c r="FD341" s="237"/>
      <c r="FE341" s="238"/>
      <c r="FF341" s="236"/>
      <c r="FG341" s="239"/>
      <c r="FH341" s="237"/>
      <c r="FI341" s="238"/>
      <c r="FJ341" s="236"/>
      <c r="FK341" s="239"/>
      <c r="FL341" s="237"/>
      <c r="FM341" s="238"/>
      <c r="FN341" s="236"/>
      <c r="FO341" s="239"/>
      <c r="FP341" s="237"/>
      <c r="FQ341" s="238"/>
      <c r="FR341" s="236"/>
      <c r="FS341" s="239"/>
      <c r="FT341" s="237"/>
      <c r="FU341" s="238"/>
      <c r="FV341" s="236"/>
      <c r="FW341" s="239"/>
      <c r="FX341" s="237"/>
      <c r="FY341" s="238"/>
      <c r="FZ341" s="236"/>
      <c r="GA341" s="239"/>
      <c r="GB341" s="237"/>
      <c r="GC341" s="238"/>
      <c r="GD341" s="236"/>
      <c r="GE341" s="239"/>
      <c r="GF341" s="237"/>
      <c r="GG341" s="238"/>
      <c r="GH341" s="236"/>
      <c r="GI341" s="239"/>
      <c r="GJ341" s="237"/>
      <c r="GK341" s="238"/>
      <c r="GL341" s="236"/>
      <c r="GM341" s="239"/>
      <c r="GN341" s="237"/>
      <c r="GO341" s="238"/>
      <c r="GP341" s="236"/>
      <c r="GQ341" s="239"/>
      <c r="GR341" s="237"/>
      <c r="GS341" s="238"/>
      <c r="GT341" s="236"/>
      <c r="GU341" s="239"/>
      <c r="GV341" s="237"/>
      <c r="GW341" s="238"/>
      <c r="GX341" s="236"/>
      <c r="GY341" s="239"/>
      <c r="GZ341" s="237"/>
      <c r="HA341" s="238"/>
      <c r="HB341" s="236"/>
      <c r="HC341" s="239"/>
      <c r="HD341" s="237"/>
      <c r="HE341" s="238"/>
      <c r="HF341" s="236"/>
      <c r="HG341" s="239"/>
      <c r="HH341" s="237"/>
      <c r="HI341" s="238"/>
      <c r="HJ341" s="236"/>
      <c r="HK341" s="239"/>
      <c r="HL341" s="237"/>
      <c r="HM341" s="238"/>
      <c r="HN341" s="236"/>
      <c r="HO341" s="239"/>
      <c r="HP341" s="237"/>
      <c r="HQ341" s="238"/>
      <c r="HR341" s="236"/>
      <c r="HS341" s="239"/>
      <c r="HT341" s="237"/>
      <c r="HU341" s="238"/>
      <c r="HV341" s="236"/>
      <c r="HW341" s="239"/>
      <c r="HX341" s="237"/>
      <c r="HY341" s="238"/>
      <c r="HZ341" s="236"/>
      <c r="IA341" s="239"/>
      <c r="IB341" s="237"/>
      <c r="IC341" s="238"/>
      <c r="ID341" s="236"/>
      <c r="IE341" s="239"/>
      <c r="IG341" s="708" t="str">
        <f>IF(ISERROR(VLOOKUP(MAX(IK341:IK344),IK341:IN344,4,FALSE)),"",VLOOKUP(MAX(IK341:IK344),IK341:IN344,4,FALSE))</f>
        <v>50m NL</v>
      </c>
      <c r="IH341" s="705" t="str">
        <f>IF(ISERROR(VLOOKUP(MAX(IK341:IK344),IK341:IN344,3,FALSE)),"",VLOOKUP(MAX(IK341:IK344),IK341:IN344,3,FALSE))</f>
        <v>32"84</v>
      </c>
      <c r="II341" s="706">
        <f>IF(MAX(IK341:IK344)=0,"",MAX(IK341:IK344))</f>
        <v>810</v>
      </c>
      <c r="IK341" s="574">
        <f t="shared" si="78"/>
        <v>810</v>
      </c>
      <c r="IL341" s="229">
        <f t="shared" si="81"/>
        <v>90</v>
      </c>
      <c r="IM341" s="365" t="str">
        <f t="shared" si="82"/>
        <v>32"84</v>
      </c>
      <c r="IN341" s="365" t="str">
        <f t="shared" si="83"/>
        <v>50m NL</v>
      </c>
    </row>
    <row r="342" spans="1:248" s="229" customFormat="1" ht="15.75" thickBot="1">
      <c r="A342" s="145" t="s">
        <v>471</v>
      </c>
      <c r="B342" s="266" t="s">
        <v>167</v>
      </c>
      <c r="C342" s="133">
        <v>1981</v>
      </c>
      <c r="D342" s="134">
        <f t="shared" si="85"/>
        <v>36</v>
      </c>
      <c r="E342" s="354" t="str">
        <f t="shared" si="79"/>
        <v>M03</v>
      </c>
      <c r="F342" s="225"/>
      <c r="G342" s="226"/>
      <c r="H342" s="571"/>
      <c r="I342" s="227"/>
      <c r="J342" s="225"/>
      <c r="K342" s="226"/>
      <c r="L342" s="571"/>
      <c r="M342" s="227"/>
      <c r="N342" s="225"/>
      <c r="O342" s="226"/>
      <c r="P342" s="571"/>
      <c r="Q342" s="227"/>
      <c r="R342" s="225"/>
      <c r="S342" s="226"/>
      <c r="T342" s="571"/>
      <c r="U342" s="227"/>
      <c r="V342" s="225"/>
      <c r="W342" s="226"/>
      <c r="X342" s="571"/>
      <c r="Y342" s="227"/>
      <c r="Z342" s="225"/>
      <c r="AA342" s="226"/>
      <c r="AB342" s="571"/>
      <c r="AC342" s="227"/>
      <c r="AD342" s="225"/>
      <c r="AE342" s="226"/>
      <c r="AF342" s="571"/>
      <c r="AG342" s="227"/>
      <c r="AH342" s="225"/>
      <c r="AI342" s="226"/>
      <c r="AJ342" s="571"/>
      <c r="AK342" s="227"/>
      <c r="AL342" s="225"/>
      <c r="AM342" s="226"/>
      <c r="AN342" s="571"/>
      <c r="AO342" s="227"/>
      <c r="AP342" s="225"/>
      <c r="AQ342" s="226"/>
      <c r="AR342" s="571"/>
      <c r="AS342" s="227"/>
      <c r="AT342" s="225"/>
      <c r="AU342" s="226"/>
      <c r="AV342" s="571"/>
      <c r="AW342" s="227"/>
      <c r="AX342" s="225"/>
      <c r="AY342" s="226"/>
      <c r="AZ342" s="571"/>
      <c r="BA342" s="227"/>
      <c r="BB342" s="225"/>
      <c r="BC342" s="226"/>
      <c r="BD342" s="571"/>
      <c r="BE342" s="227"/>
      <c r="BF342" s="266">
        <f t="shared" si="84"/>
        <v>37</v>
      </c>
      <c r="BG342" s="354" t="str">
        <f t="shared" si="80"/>
        <v>M03</v>
      </c>
      <c r="BH342" s="225"/>
      <c r="BI342" s="226"/>
      <c r="BJ342" s="571"/>
      <c r="BK342" s="227"/>
      <c r="BL342" s="225"/>
      <c r="BM342" s="226"/>
      <c r="BN342" s="571"/>
      <c r="BO342" s="227"/>
      <c r="BP342" s="225"/>
      <c r="BQ342" s="226"/>
      <c r="BR342" s="571"/>
      <c r="BS342" s="227"/>
      <c r="BT342" s="225"/>
      <c r="BU342" s="226"/>
      <c r="BV342" s="571"/>
      <c r="BW342" s="227"/>
      <c r="BX342" s="225"/>
      <c r="BY342" s="226"/>
      <c r="BZ342" s="571"/>
      <c r="CA342" s="227"/>
      <c r="CB342" s="225"/>
      <c r="CC342" s="226"/>
      <c r="CD342" s="571"/>
      <c r="CE342" s="227"/>
      <c r="CF342" s="225"/>
      <c r="CG342" s="226"/>
      <c r="CH342" s="571"/>
      <c r="CI342" s="227"/>
      <c r="CJ342" s="225" t="s">
        <v>347</v>
      </c>
      <c r="CK342" s="226" t="s">
        <v>990</v>
      </c>
      <c r="CL342" s="571" t="s">
        <v>351</v>
      </c>
      <c r="CM342" s="227">
        <v>719</v>
      </c>
      <c r="CN342" s="225" t="s">
        <v>365</v>
      </c>
      <c r="CO342" s="226" t="s">
        <v>1023</v>
      </c>
      <c r="CP342" s="571" t="s">
        <v>351</v>
      </c>
      <c r="CQ342" s="227">
        <v>746</v>
      </c>
      <c r="CR342" s="225"/>
      <c r="CS342" s="226"/>
      <c r="CT342" s="571"/>
      <c r="CU342" s="227"/>
      <c r="CV342" s="225"/>
      <c r="CW342" s="226"/>
      <c r="CX342" s="571"/>
      <c r="CY342" s="227"/>
      <c r="CZ342" s="225"/>
      <c r="DA342" s="226"/>
      <c r="DB342" s="571"/>
      <c r="DC342" s="227"/>
      <c r="DD342" s="225"/>
      <c r="DE342" s="226"/>
      <c r="DF342" s="571"/>
      <c r="DG342" s="227"/>
      <c r="DH342" s="225"/>
      <c r="DI342" s="226"/>
      <c r="DJ342" s="571"/>
      <c r="DK342" s="227"/>
      <c r="DL342" s="225"/>
      <c r="DM342" s="226"/>
      <c r="DN342" s="571"/>
      <c r="DO342" s="227"/>
      <c r="DP342" s="225"/>
      <c r="DQ342" s="226"/>
      <c r="DR342" s="571"/>
      <c r="DS342" s="227"/>
      <c r="DT342" s="225"/>
      <c r="DU342" s="226"/>
      <c r="DV342" s="571"/>
      <c r="DW342" s="227"/>
      <c r="DX342" s="225"/>
      <c r="DY342" s="226"/>
      <c r="DZ342" s="571"/>
      <c r="EA342" s="227"/>
      <c r="EB342" s="225"/>
      <c r="EC342" s="226"/>
      <c r="ED342" s="571"/>
      <c r="EE342" s="227"/>
      <c r="EF342" s="225"/>
      <c r="EG342" s="226"/>
      <c r="EH342" s="571"/>
      <c r="EI342" s="227"/>
      <c r="EJ342" s="225"/>
      <c r="EK342" s="226"/>
      <c r="EL342" s="571"/>
      <c r="EM342" s="227"/>
      <c r="EN342" s="225"/>
      <c r="EO342" s="226"/>
      <c r="EP342" s="571"/>
      <c r="EQ342" s="227"/>
      <c r="ER342" s="225"/>
      <c r="ES342" s="226"/>
      <c r="ET342" s="571"/>
      <c r="EU342" s="227"/>
      <c r="EV342" s="225"/>
      <c r="EW342" s="226"/>
      <c r="EX342" s="571"/>
      <c r="EY342" s="227"/>
      <c r="EZ342" s="225"/>
      <c r="FA342" s="226"/>
      <c r="FB342" s="571"/>
      <c r="FC342" s="227"/>
      <c r="FD342" s="225"/>
      <c r="FE342" s="226"/>
      <c r="FF342" s="571"/>
      <c r="FG342" s="227"/>
      <c r="FH342" s="225"/>
      <c r="FI342" s="226"/>
      <c r="FJ342" s="571"/>
      <c r="FK342" s="227"/>
      <c r="FL342" s="225"/>
      <c r="FM342" s="226"/>
      <c r="FN342" s="571"/>
      <c r="FO342" s="227"/>
      <c r="FP342" s="225"/>
      <c r="FQ342" s="226"/>
      <c r="FR342" s="571"/>
      <c r="FS342" s="227"/>
      <c r="FT342" s="225"/>
      <c r="FU342" s="226"/>
      <c r="FV342" s="571"/>
      <c r="FW342" s="227"/>
      <c r="FX342" s="225"/>
      <c r="FY342" s="226"/>
      <c r="FZ342" s="571"/>
      <c r="GA342" s="227"/>
      <c r="GB342" s="225"/>
      <c r="GC342" s="226"/>
      <c r="GD342" s="571"/>
      <c r="GE342" s="227"/>
      <c r="GF342" s="225"/>
      <c r="GG342" s="226"/>
      <c r="GH342" s="571"/>
      <c r="GI342" s="227"/>
      <c r="GJ342" s="225"/>
      <c r="GK342" s="226"/>
      <c r="GL342" s="571"/>
      <c r="GM342" s="227"/>
      <c r="GN342" s="225"/>
      <c r="GO342" s="226"/>
      <c r="GP342" s="571"/>
      <c r="GQ342" s="227"/>
      <c r="GR342" s="225"/>
      <c r="GS342" s="226"/>
      <c r="GT342" s="571"/>
      <c r="GU342" s="227"/>
      <c r="GV342" s="225"/>
      <c r="GW342" s="226"/>
      <c r="GX342" s="571"/>
      <c r="GY342" s="227"/>
      <c r="GZ342" s="225"/>
      <c r="HA342" s="226"/>
      <c r="HB342" s="571"/>
      <c r="HC342" s="227"/>
      <c r="HD342" s="225"/>
      <c r="HE342" s="226"/>
      <c r="HF342" s="571"/>
      <c r="HG342" s="227"/>
      <c r="HH342" s="225"/>
      <c r="HI342" s="226"/>
      <c r="HJ342" s="571"/>
      <c r="HK342" s="227"/>
      <c r="HL342" s="225"/>
      <c r="HM342" s="226"/>
      <c r="HN342" s="571"/>
      <c r="HO342" s="227"/>
      <c r="HP342" s="225"/>
      <c r="HQ342" s="226"/>
      <c r="HR342" s="571"/>
      <c r="HS342" s="227"/>
      <c r="HT342" s="225"/>
      <c r="HU342" s="226"/>
      <c r="HV342" s="400"/>
      <c r="HW342" s="227"/>
      <c r="HX342" s="225"/>
      <c r="HY342" s="226"/>
      <c r="HZ342" s="400"/>
      <c r="IA342" s="227"/>
      <c r="IB342" s="225"/>
      <c r="IC342" s="226"/>
      <c r="ID342" s="400"/>
      <c r="IE342" s="227"/>
      <c r="IG342" s="708"/>
      <c r="IH342" s="705"/>
      <c r="II342" s="706"/>
      <c r="IK342" s="574">
        <f t="shared" si="78"/>
        <v>746</v>
      </c>
      <c r="IL342" s="229">
        <f t="shared" si="81"/>
        <v>90</v>
      </c>
      <c r="IM342" s="371" t="str">
        <f t="shared" si="82"/>
        <v>43"58</v>
      </c>
      <c r="IN342" s="371" t="str">
        <f t="shared" si="83"/>
        <v>50m BRA</v>
      </c>
    </row>
    <row r="343" spans="1:248" s="229" customFormat="1" ht="15.75" thickBot="1">
      <c r="A343" s="145" t="s">
        <v>471</v>
      </c>
      <c r="B343" s="266" t="s">
        <v>167</v>
      </c>
      <c r="C343" s="133">
        <v>1981</v>
      </c>
      <c r="D343" s="134">
        <f t="shared" si="85"/>
        <v>36</v>
      </c>
      <c r="E343" s="354" t="str">
        <f t="shared" si="79"/>
        <v>M03</v>
      </c>
      <c r="F343" s="225"/>
      <c r="G343" s="226"/>
      <c r="H343" s="571"/>
      <c r="I343" s="227"/>
      <c r="J343" s="225"/>
      <c r="K343" s="226"/>
      <c r="L343" s="571"/>
      <c r="M343" s="227"/>
      <c r="N343" s="225"/>
      <c r="O343" s="226"/>
      <c r="P343" s="571"/>
      <c r="Q343" s="227"/>
      <c r="R343" s="225"/>
      <c r="S343" s="226"/>
      <c r="T343" s="571"/>
      <c r="U343" s="227"/>
      <c r="V343" s="225"/>
      <c r="W343" s="226"/>
      <c r="X343" s="571"/>
      <c r="Y343" s="227"/>
      <c r="Z343" s="225"/>
      <c r="AA343" s="226"/>
      <c r="AB343" s="571"/>
      <c r="AC343" s="227"/>
      <c r="AD343" s="225"/>
      <c r="AE343" s="226"/>
      <c r="AF343" s="571"/>
      <c r="AG343" s="227"/>
      <c r="AH343" s="225"/>
      <c r="AI343" s="226"/>
      <c r="AJ343" s="571"/>
      <c r="AK343" s="227"/>
      <c r="AL343" s="225"/>
      <c r="AM343" s="226"/>
      <c r="AN343" s="571"/>
      <c r="AO343" s="227"/>
      <c r="AP343" s="225"/>
      <c r="AQ343" s="226"/>
      <c r="AR343" s="571"/>
      <c r="AS343" s="227"/>
      <c r="AT343" s="225"/>
      <c r="AU343" s="226"/>
      <c r="AV343" s="571"/>
      <c r="AW343" s="227"/>
      <c r="AX343" s="225"/>
      <c r="AY343" s="226"/>
      <c r="AZ343" s="571"/>
      <c r="BA343" s="227"/>
      <c r="BB343" s="225"/>
      <c r="BC343" s="226"/>
      <c r="BD343" s="571"/>
      <c r="BE343" s="227"/>
      <c r="BF343" s="266">
        <f t="shared" si="84"/>
        <v>37</v>
      </c>
      <c r="BG343" s="354" t="str">
        <f t="shared" si="80"/>
        <v>M03</v>
      </c>
      <c r="BH343" s="225"/>
      <c r="BI343" s="226"/>
      <c r="BJ343" s="571"/>
      <c r="BK343" s="227"/>
      <c r="BL343" s="225"/>
      <c r="BM343" s="226"/>
      <c r="BN343" s="571"/>
      <c r="BO343" s="227"/>
      <c r="BP343" s="225"/>
      <c r="BQ343" s="226"/>
      <c r="BR343" s="571"/>
      <c r="BS343" s="227"/>
      <c r="BT343" s="225"/>
      <c r="BU343" s="226"/>
      <c r="BV343" s="571"/>
      <c r="BW343" s="227"/>
      <c r="BX343" s="225"/>
      <c r="BY343" s="226"/>
      <c r="BZ343" s="571"/>
      <c r="CA343" s="227"/>
      <c r="CB343" s="225"/>
      <c r="CC343" s="226"/>
      <c r="CD343" s="571"/>
      <c r="CE343" s="227"/>
      <c r="CF343" s="225"/>
      <c r="CG343" s="226"/>
      <c r="CH343" s="571"/>
      <c r="CI343" s="227"/>
      <c r="CJ343" s="225"/>
      <c r="CK343" s="226"/>
      <c r="CL343" s="571"/>
      <c r="CM343" s="227"/>
      <c r="CN343" s="225" t="s">
        <v>366</v>
      </c>
      <c r="CO343" s="226" t="s">
        <v>690</v>
      </c>
      <c r="CP343" s="571" t="s">
        <v>351</v>
      </c>
      <c r="CQ343" s="227">
        <v>799</v>
      </c>
      <c r="CR343" s="225"/>
      <c r="CS343" s="226"/>
      <c r="CT343" s="571"/>
      <c r="CU343" s="227"/>
      <c r="CV343" s="225"/>
      <c r="CW343" s="226"/>
      <c r="CX343" s="571"/>
      <c r="CY343" s="227"/>
      <c r="CZ343" s="225"/>
      <c r="DA343" s="226"/>
      <c r="DB343" s="571"/>
      <c r="DC343" s="227"/>
      <c r="DD343" s="225"/>
      <c r="DE343" s="226"/>
      <c r="DF343" s="571"/>
      <c r="DG343" s="227"/>
      <c r="DH343" s="225"/>
      <c r="DI343" s="226"/>
      <c r="DJ343" s="571"/>
      <c r="DK343" s="227"/>
      <c r="DL343" s="225"/>
      <c r="DM343" s="226"/>
      <c r="DN343" s="571"/>
      <c r="DO343" s="227"/>
      <c r="DP343" s="225"/>
      <c r="DQ343" s="226"/>
      <c r="DR343" s="571"/>
      <c r="DS343" s="227"/>
      <c r="DT343" s="225"/>
      <c r="DU343" s="226"/>
      <c r="DV343" s="571"/>
      <c r="DW343" s="227"/>
      <c r="DX343" s="225"/>
      <c r="DY343" s="226"/>
      <c r="DZ343" s="571"/>
      <c r="EA343" s="227"/>
      <c r="EB343" s="225"/>
      <c r="EC343" s="226"/>
      <c r="ED343" s="571"/>
      <c r="EE343" s="227"/>
      <c r="EF343" s="225"/>
      <c r="EG343" s="226"/>
      <c r="EH343" s="571"/>
      <c r="EI343" s="227"/>
      <c r="EJ343" s="225"/>
      <c r="EK343" s="226"/>
      <c r="EL343" s="571"/>
      <c r="EM343" s="227"/>
      <c r="EN343" s="225"/>
      <c r="EO343" s="226"/>
      <c r="EP343" s="571"/>
      <c r="EQ343" s="227"/>
      <c r="ER343" s="225"/>
      <c r="ES343" s="226"/>
      <c r="ET343" s="571"/>
      <c r="EU343" s="227"/>
      <c r="EV343" s="225"/>
      <c r="EW343" s="226"/>
      <c r="EX343" s="571"/>
      <c r="EY343" s="227"/>
      <c r="EZ343" s="225"/>
      <c r="FA343" s="226"/>
      <c r="FB343" s="571"/>
      <c r="FC343" s="227"/>
      <c r="FD343" s="225"/>
      <c r="FE343" s="226"/>
      <c r="FF343" s="571"/>
      <c r="FG343" s="227"/>
      <c r="FH343" s="225"/>
      <c r="FI343" s="226"/>
      <c r="FJ343" s="571"/>
      <c r="FK343" s="227"/>
      <c r="FL343" s="225"/>
      <c r="FM343" s="226"/>
      <c r="FN343" s="571"/>
      <c r="FO343" s="227"/>
      <c r="FP343" s="225"/>
      <c r="FQ343" s="226"/>
      <c r="FR343" s="571"/>
      <c r="FS343" s="227"/>
      <c r="FT343" s="225"/>
      <c r="FU343" s="226"/>
      <c r="FV343" s="571"/>
      <c r="FW343" s="227"/>
      <c r="FX343" s="225"/>
      <c r="FY343" s="226"/>
      <c r="FZ343" s="571"/>
      <c r="GA343" s="227"/>
      <c r="GB343" s="225"/>
      <c r="GC343" s="226"/>
      <c r="GD343" s="571"/>
      <c r="GE343" s="227"/>
      <c r="GF343" s="225"/>
      <c r="GG343" s="226"/>
      <c r="GH343" s="571"/>
      <c r="GI343" s="227"/>
      <c r="GJ343" s="225"/>
      <c r="GK343" s="226"/>
      <c r="GL343" s="571"/>
      <c r="GM343" s="227"/>
      <c r="GN343" s="225"/>
      <c r="GO343" s="226"/>
      <c r="GP343" s="571"/>
      <c r="GQ343" s="227"/>
      <c r="GR343" s="225"/>
      <c r="GS343" s="226"/>
      <c r="GT343" s="571"/>
      <c r="GU343" s="227"/>
      <c r="GV343" s="225"/>
      <c r="GW343" s="226"/>
      <c r="GX343" s="571"/>
      <c r="GY343" s="227"/>
      <c r="GZ343" s="225"/>
      <c r="HA343" s="226"/>
      <c r="HB343" s="571"/>
      <c r="HC343" s="227"/>
      <c r="HD343" s="225"/>
      <c r="HE343" s="226"/>
      <c r="HF343" s="571"/>
      <c r="HG343" s="227"/>
      <c r="HH343" s="225"/>
      <c r="HI343" s="226"/>
      <c r="HJ343" s="571"/>
      <c r="HK343" s="227"/>
      <c r="HL343" s="225"/>
      <c r="HM343" s="226"/>
      <c r="HN343" s="571"/>
      <c r="HO343" s="227"/>
      <c r="HP343" s="225"/>
      <c r="HQ343" s="226"/>
      <c r="HR343" s="571"/>
      <c r="HS343" s="227"/>
      <c r="HT343" s="225"/>
      <c r="HU343" s="226"/>
      <c r="HV343" s="400"/>
      <c r="HW343" s="227"/>
      <c r="HX343" s="225"/>
      <c r="HY343" s="226"/>
      <c r="HZ343" s="400"/>
      <c r="IA343" s="227"/>
      <c r="IB343" s="225"/>
      <c r="IC343" s="226"/>
      <c r="ID343" s="400"/>
      <c r="IE343" s="227"/>
      <c r="IG343" s="708"/>
      <c r="IH343" s="705"/>
      <c r="II343" s="706"/>
      <c r="IK343" s="574">
        <f t="shared" si="78"/>
        <v>799</v>
      </c>
      <c r="IL343" s="229">
        <f t="shared" si="81"/>
        <v>90</v>
      </c>
      <c r="IM343" s="401" t="str">
        <f t="shared" si="82"/>
        <v>1'33"16</v>
      </c>
      <c r="IN343" s="401" t="str">
        <f t="shared" si="83"/>
        <v>100m BRA</v>
      </c>
    </row>
    <row r="344" spans="1:248" s="229" customFormat="1" ht="15.75" thickBot="1">
      <c r="A344" s="146" t="s">
        <v>471</v>
      </c>
      <c r="B344" s="265" t="s">
        <v>167</v>
      </c>
      <c r="C344" s="135">
        <v>1981</v>
      </c>
      <c r="D344" s="136">
        <f t="shared" si="85"/>
        <v>36</v>
      </c>
      <c r="E344" s="353" t="str">
        <f t="shared" si="79"/>
        <v>M03</v>
      </c>
      <c r="F344" s="230"/>
      <c r="G344" s="232"/>
      <c r="H344" s="231"/>
      <c r="I344" s="233"/>
      <c r="J344" s="230"/>
      <c r="K344" s="232"/>
      <c r="L344" s="231"/>
      <c r="M344" s="233"/>
      <c r="N344" s="230"/>
      <c r="O344" s="232"/>
      <c r="P344" s="231"/>
      <c r="Q344" s="233"/>
      <c r="R344" s="230"/>
      <c r="S344" s="232"/>
      <c r="T344" s="231"/>
      <c r="U344" s="233"/>
      <c r="V344" s="230"/>
      <c r="W344" s="232"/>
      <c r="X344" s="231"/>
      <c r="Y344" s="233"/>
      <c r="Z344" s="230"/>
      <c r="AA344" s="232"/>
      <c r="AB344" s="231"/>
      <c r="AC344" s="233"/>
      <c r="AD344" s="230"/>
      <c r="AE344" s="232"/>
      <c r="AF344" s="231"/>
      <c r="AG344" s="233"/>
      <c r="AH344" s="230"/>
      <c r="AI344" s="232"/>
      <c r="AJ344" s="231"/>
      <c r="AK344" s="233"/>
      <c r="AL344" s="230"/>
      <c r="AM344" s="232"/>
      <c r="AN344" s="231"/>
      <c r="AO344" s="233"/>
      <c r="AP344" s="230"/>
      <c r="AQ344" s="232"/>
      <c r="AR344" s="231"/>
      <c r="AS344" s="233"/>
      <c r="AT344" s="230"/>
      <c r="AU344" s="232"/>
      <c r="AV344" s="231"/>
      <c r="AW344" s="233"/>
      <c r="AX344" s="230"/>
      <c r="AY344" s="232"/>
      <c r="AZ344" s="231"/>
      <c r="BA344" s="233"/>
      <c r="BB344" s="230"/>
      <c r="BC344" s="232"/>
      <c r="BD344" s="231"/>
      <c r="BE344" s="233"/>
      <c r="BF344" s="265">
        <f t="shared" si="84"/>
        <v>37</v>
      </c>
      <c r="BG344" s="353" t="str">
        <f t="shared" si="80"/>
        <v>M03</v>
      </c>
      <c r="BH344" s="230"/>
      <c r="BI344" s="232"/>
      <c r="BJ344" s="231"/>
      <c r="BK344" s="233"/>
      <c r="BL344" s="230"/>
      <c r="BM344" s="232"/>
      <c r="BN344" s="231"/>
      <c r="BO344" s="233"/>
      <c r="BP344" s="230"/>
      <c r="BQ344" s="232"/>
      <c r="BR344" s="231"/>
      <c r="BS344" s="233"/>
      <c r="BT344" s="230"/>
      <c r="BU344" s="232"/>
      <c r="BV344" s="231"/>
      <c r="BW344" s="233"/>
      <c r="BX344" s="230"/>
      <c r="BY344" s="232"/>
      <c r="BZ344" s="231"/>
      <c r="CA344" s="233"/>
      <c r="CB344" s="230"/>
      <c r="CC344" s="232"/>
      <c r="CD344" s="231"/>
      <c r="CE344" s="233"/>
      <c r="CF344" s="230"/>
      <c r="CG344" s="232"/>
      <c r="CH344" s="231"/>
      <c r="CI344" s="233"/>
      <c r="CJ344" s="230"/>
      <c r="CK344" s="232"/>
      <c r="CL344" s="231"/>
      <c r="CM344" s="233"/>
      <c r="CN344" s="230" t="s">
        <v>371</v>
      </c>
      <c r="CO344" s="232" t="s">
        <v>1024</v>
      </c>
      <c r="CP344" s="231" t="s">
        <v>447</v>
      </c>
      <c r="CQ344" s="233">
        <v>808</v>
      </c>
      <c r="CR344" s="230"/>
      <c r="CS344" s="232"/>
      <c r="CT344" s="231"/>
      <c r="CU344" s="233"/>
      <c r="CV344" s="230"/>
      <c r="CW344" s="232"/>
      <c r="CX344" s="231"/>
      <c r="CY344" s="233"/>
      <c r="CZ344" s="230"/>
      <c r="DA344" s="232"/>
      <c r="DB344" s="231"/>
      <c r="DC344" s="233"/>
      <c r="DD344" s="230"/>
      <c r="DE344" s="232"/>
      <c r="DF344" s="231"/>
      <c r="DG344" s="233"/>
      <c r="DH344" s="230"/>
      <c r="DI344" s="232"/>
      <c r="DJ344" s="231"/>
      <c r="DK344" s="233"/>
      <c r="DL344" s="230"/>
      <c r="DM344" s="232"/>
      <c r="DN344" s="231"/>
      <c r="DO344" s="233"/>
      <c r="DP344" s="230"/>
      <c r="DQ344" s="232"/>
      <c r="DR344" s="231"/>
      <c r="DS344" s="233"/>
      <c r="DT344" s="230"/>
      <c r="DU344" s="232"/>
      <c r="DV344" s="231"/>
      <c r="DW344" s="233"/>
      <c r="DX344" s="230"/>
      <c r="DY344" s="232"/>
      <c r="DZ344" s="231"/>
      <c r="EA344" s="233"/>
      <c r="EB344" s="230"/>
      <c r="EC344" s="232"/>
      <c r="ED344" s="231"/>
      <c r="EE344" s="233"/>
      <c r="EF344" s="230"/>
      <c r="EG344" s="232"/>
      <c r="EH344" s="231"/>
      <c r="EI344" s="233"/>
      <c r="EJ344" s="230"/>
      <c r="EK344" s="232"/>
      <c r="EL344" s="231"/>
      <c r="EM344" s="233"/>
      <c r="EN344" s="230"/>
      <c r="EO344" s="232"/>
      <c r="EP344" s="231"/>
      <c r="EQ344" s="233"/>
      <c r="ER344" s="230"/>
      <c r="ES344" s="232"/>
      <c r="ET344" s="231"/>
      <c r="EU344" s="233"/>
      <c r="EV344" s="230"/>
      <c r="EW344" s="232"/>
      <c r="EX344" s="231"/>
      <c r="EY344" s="233"/>
      <c r="EZ344" s="230"/>
      <c r="FA344" s="232"/>
      <c r="FB344" s="231"/>
      <c r="FC344" s="233"/>
      <c r="FD344" s="230"/>
      <c r="FE344" s="232"/>
      <c r="FF344" s="231"/>
      <c r="FG344" s="233"/>
      <c r="FH344" s="230"/>
      <c r="FI344" s="232"/>
      <c r="FJ344" s="231"/>
      <c r="FK344" s="233"/>
      <c r="FL344" s="230"/>
      <c r="FM344" s="232"/>
      <c r="FN344" s="231"/>
      <c r="FO344" s="233"/>
      <c r="FP344" s="230"/>
      <c r="FQ344" s="232"/>
      <c r="FR344" s="231"/>
      <c r="FS344" s="233"/>
      <c r="FT344" s="230"/>
      <c r="FU344" s="232"/>
      <c r="FV344" s="231"/>
      <c r="FW344" s="233"/>
      <c r="FX344" s="230"/>
      <c r="FY344" s="232"/>
      <c r="FZ344" s="231"/>
      <c r="GA344" s="233"/>
      <c r="GB344" s="230"/>
      <c r="GC344" s="232"/>
      <c r="GD344" s="231"/>
      <c r="GE344" s="233"/>
      <c r="GF344" s="230"/>
      <c r="GG344" s="232"/>
      <c r="GH344" s="231"/>
      <c r="GI344" s="233"/>
      <c r="GJ344" s="230"/>
      <c r="GK344" s="232"/>
      <c r="GL344" s="231"/>
      <c r="GM344" s="233"/>
      <c r="GN344" s="230"/>
      <c r="GO344" s="232"/>
      <c r="GP344" s="231"/>
      <c r="GQ344" s="233"/>
      <c r="GR344" s="230"/>
      <c r="GS344" s="232"/>
      <c r="GT344" s="231"/>
      <c r="GU344" s="233"/>
      <c r="GV344" s="230"/>
      <c r="GW344" s="232"/>
      <c r="GX344" s="231"/>
      <c r="GY344" s="233"/>
      <c r="GZ344" s="230"/>
      <c r="HA344" s="232"/>
      <c r="HB344" s="231"/>
      <c r="HC344" s="233"/>
      <c r="HD344" s="230"/>
      <c r="HE344" s="232"/>
      <c r="HF344" s="231"/>
      <c r="HG344" s="233"/>
      <c r="HH344" s="230"/>
      <c r="HI344" s="232"/>
      <c r="HJ344" s="231"/>
      <c r="HK344" s="233"/>
      <c r="HL344" s="230"/>
      <c r="HM344" s="232"/>
      <c r="HN344" s="231"/>
      <c r="HO344" s="233"/>
      <c r="HP344" s="230"/>
      <c r="HQ344" s="232"/>
      <c r="HR344" s="231"/>
      <c r="HS344" s="233"/>
      <c r="HT344" s="230"/>
      <c r="HU344" s="232"/>
      <c r="HV344" s="231"/>
      <c r="HW344" s="233"/>
      <c r="HX344" s="230"/>
      <c r="HY344" s="232"/>
      <c r="HZ344" s="231"/>
      <c r="IA344" s="233"/>
      <c r="IB344" s="230"/>
      <c r="IC344" s="232"/>
      <c r="ID344" s="231"/>
      <c r="IE344" s="233"/>
      <c r="IG344" s="708"/>
      <c r="IH344" s="705"/>
      <c r="II344" s="706"/>
      <c r="IK344" s="574">
        <f t="shared" si="78"/>
        <v>808</v>
      </c>
      <c r="IL344" s="229">
        <f t="shared" si="81"/>
        <v>90</v>
      </c>
      <c r="IM344" s="401" t="str">
        <f t="shared" si="82"/>
        <v>1'22"61</v>
      </c>
      <c r="IN344" s="401" t="str">
        <f t="shared" si="83"/>
        <v>100m 4N</v>
      </c>
    </row>
    <row r="345" spans="1:248" s="229" customFormat="1" ht="15.75" thickBot="1">
      <c r="A345" s="148" t="s">
        <v>148</v>
      </c>
      <c r="B345" s="240" t="s">
        <v>167</v>
      </c>
      <c r="C345" s="235">
        <v>1963</v>
      </c>
      <c r="D345" s="236">
        <f t="shared" si="85"/>
        <v>54</v>
      </c>
      <c r="E345" s="352" t="str">
        <f t="shared" si="79"/>
        <v>M06</v>
      </c>
      <c r="F345" s="153"/>
      <c r="G345" s="238"/>
      <c r="H345" s="236"/>
      <c r="I345" s="239"/>
      <c r="J345" s="237"/>
      <c r="K345" s="238"/>
      <c r="L345" s="236"/>
      <c r="M345" s="239"/>
      <c r="N345" s="237"/>
      <c r="O345" s="238"/>
      <c r="P345" s="236"/>
      <c r="Q345" s="239"/>
      <c r="R345" s="237"/>
      <c r="S345" s="238"/>
      <c r="T345" s="236"/>
      <c r="U345" s="239"/>
      <c r="V345" s="237" t="s">
        <v>371</v>
      </c>
      <c r="W345" s="238" t="s">
        <v>697</v>
      </c>
      <c r="X345" s="236" t="s">
        <v>604</v>
      </c>
      <c r="Y345" s="239">
        <v>818</v>
      </c>
      <c r="Z345" s="237"/>
      <c r="AA345" s="238"/>
      <c r="AB345" s="236"/>
      <c r="AC345" s="239"/>
      <c r="AD345" s="237" t="s">
        <v>368</v>
      </c>
      <c r="AE345" s="238" t="s">
        <v>743</v>
      </c>
      <c r="AF345" s="236" t="s">
        <v>447</v>
      </c>
      <c r="AG345" s="239">
        <v>1032</v>
      </c>
      <c r="AH345" s="237"/>
      <c r="AI345" s="238"/>
      <c r="AJ345" s="236"/>
      <c r="AK345" s="239"/>
      <c r="AL345" s="237"/>
      <c r="AM345" s="238"/>
      <c r="AN345" s="236"/>
      <c r="AO345" s="239"/>
      <c r="AP345" s="237"/>
      <c r="AQ345" s="238"/>
      <c r="AR345" s="236"/>
      <c r="AS345" s="239"/>
      <c r="AT345" s="237"/>
      <c r="AU345" s="238"/>
      <c r="AV345" s="236"/>
      <c r="AW345" s="239"/>
      <c r="AX345" s="237"/>
      <c r="AY345" s="238"/>
      <c r="AZ345" s="236"/>
      <c r="BA345" s="239"/>
      <c r="BB345" s="237"/>
      <c r="BC345" s="238"/>
      <c r="BD345" s="236"/>
      <c r="BE345" s="239"/>
      <c r="BF345" s="240">
        <f t="shared" ref="BF345:BF348" si="86">2018-C345</f>
        <v>55</v>
      </c>
      <c r="BG345" s="352" t="str">
        <f t="shared" si="80"/>
        <v>M07</v>
      </c>
      <c r="BH345" s="237" t="s">
        <v>364</v>
      </c>
      <c r="BI345" s="238" t="s">
        <v>896</v>
      </c>
      <c r="BJ345" s="236" t="s">
        <v>351</v>
      </c>
      <c r="BK345" s="239">
        <v>1145</v>
      </c>
      <c r="BL345" s="237"/>
      <c r="BM345" s="238"/>
      <c r="BN345" s="236"/>
      <c r="BO345" s="239"/>
      <c r="BP345" s="237"/>
      <c r="BQ345" s="238"/>
      <c r="BR345" s="236"/>
      <c r="BS345" s="239"/>
      <c r="BT345" s="237"/>
      <c r="BU345" s="238"/>
      <c r="BV345" s="236"/>
      <c r="BW345" s="239"/>
      <c r="BX345" s="237" t="s">
        <v>368</v>
      </c>
      <c r="BY345" s="238" t="s">
        <v>946</v>
      </c>
      <c r="BZ345" s="236" t="s">
        <v>355</v>
      </c>
      <c r="CA345" s="239">
        <v>1144</v>
      </c>
      <c r="CB345" s="237"/>
      <c r="CC345" s="238"/>
      <c r="CD345" s="236"/>
      <c r="CE345" s="239"/>
      <c r="CF345" s="237"/>
      <c r="CG345" s="238"/>
      <c r="CH345" s="236"/>
      <c r="CI345" s="239"/>
      <c r="CJ345" s="237"/>
      <c r="CK345" s="238"/>
      <c r="CL345" s="236"/>
      <c r="CM345" s="239"/>
      <c r="CN345" s="237" t="s">
        <v>362</v>
      </c>
      <c r="CO345" s="238" t="s">
        <v>1025</v>
      </c>
      <c r="CP345" s="236" t="s">
        <v>351</v>
      </c>
      <c r="CQ345" s="239">
        <v>1104</v>
      </c>
      <c r="CR345" s="237"/>
      <c r="CS345" s="238"/>
      <c r="CT345" s="236"/>
      <c r="CU345" s="239"/>
      <c r="CV345" s="237"/>
      <c r="CW345" s="238"/>
      <c r="CX345" s="236"/>
      <c r="CY345" s="239"/>
      <c r="CZ345" s="237"/>
      <c r="DA345" s="238"/>
      <c r="DB345" s="236"/>
      <c r="DC345" s="239"/>
      <c r="DD345" s="237"/>
      <c r="DE345" s="238"/>
      <c r="DF345" s="236"/>
      <c r="DG345" s="239"/>
      <c r="DH345" s="237"/>
      <c r="DI345" s="238"/>
      <c r="DJ345" s="236"/>
      <c r="DK345" s="239"/>
      <c r="DL345" s="237"/>
      <c r="DM345" s="238"/>
      <c r="DN345" s="236"/>
      <c r="DO345" s="239"/>
      <c r="DP345" s="237"/>
      <c r="DQ345" s="238"/>
      <c r="DR345" s="236"/>
      <c r="DS345" s="239"/>
      <c r="DT345" s="237"/>
      <c r="DU345" s="238"/>
      <c r="DV345" s="236"/>
      <c r="DW345" s="239"/>
      <c r="DX345" s="237"/>
      <c r="DY345" s="238"/>
      <c r="DZ345" s="236"/>
      <c r="EA345" s="239"/>
      <c r="EB345" s="237"/>
      <c r="EC345" s="238"/>
      <c r="ED345" s="236"/>
      <c r="EE345" s="239"/>
      <c r="EF345" s="237"/>
      <c r="EG345" s="238"/>
      <c r="EH345" s="236"/>
      <c r="EI345" s="239"/>
      <c r="EJ345" s="237"/>
      <c r="EK345" s="238"/>
      <c r="EL345" s="236"/>
      <c r="EM345" s="239"/>
      <c r="EN345" s="237"/>
      <c r="EO345" s="238"/>
      <c r="EP345" s="236"/>
      <c r="EQ345" s="239"/>
      <c r="ER345" s="237"/>
      <c r="ES345" s="238"/>
      <c r="ET345" s="236"/>
      <c r="EU345" s="239"/>
      <c r="EV345" s="237"/>
      <c r="EW345" s="238"/>
      <c r="EX345" s="236"/>
      <c r="EY345" s="239"/>
      <c r="EZ345" s="237"/>
      <c r="FA345" s="238"/>
      <c r="FB345" s="236"/>
      <c r="FC345" s="239"/>
      <c r="FD345" s="237"/>
      <c r="FE345" s="238"/>
      <c r="FF345" s="236"/>
      <c r="FG345" s="239"/>
      <c r="FH345" s="237"/>
      <c r="FI345" s="238"/>
      <c r="FJ345" s="236"/>
      <c r="FK345" s="239"/>
      <c r="FL345" s="237"/>
      <c r="FM345" s="238"/>
      <c r="FN345" s="236"/>
      <c r="FO345" s="239"/>
      <c r="FP345" s="237"/>
      <c r="FQ345" s="238"/>
      <c r="FR345" s="236"/>
      <c r="FS345" s="239"/>
      <c r="FT345" s="237"/>
      <c r="FU345" s="238"/>
      <c r="FV345" s="236"/>
      <c r="FW345" s="239"/>
      <c r="FX345" s="237"/>
      <c r="FY345" s="238"/>
      <c r="FZ345" s="236"/>
      <c r="GA345" s="239"/>
      <c r="GB345" s="237"/>
      <c r="GC345" s="238"/>
      <c r="GD345" s="236"/>
      <c r="GE345" s="239"/>
      <c r="GF345" s="237"/>
      <c r="GG345" s="238"/>
      <c r="GH345" s="236"/>
      <c r="GI345" s="239"/>
      <c r="GJ345" s="237"/>
      <c r="GK345" s="238"/>
      <c r="GL345" s="236"/>
      <c r="GM345" s="239"/>
      <c r="GN345" s="237"/>
      <c r="GO345" s="238"/>
      <c r="GP345" s="236"/>
      <c r="GQ345" s="239"/>
      <c r="GR345" s="237"/>
      <c r="GS345" s="238"/>
      <c r="GT345" s="236"/>
      <c r="GU345" s="239"/>
      <c r="GV345" s="237"/>
      <c r="GW345" s="238"/>
      <c r="GX345" s="236"/>
      <c r="GY345" s="239"/>
      <c r="GZ345" s="237"/>
      <c r="HA345" s="238"/>
      <c r="HB345" s="236"/>
      <c r="HC345" s="239"/>
      <c r="HD345" s="237"/>
      <c r="HE345" s="238"/>
      <c r="HF345" s="236"/>
      <c r="HG345" s="239"/>
      <c r="HH345" s="237"/>
      <c r="HI345" s="238"/>
      <c r="HJ345" s="236"/>
      <c r="HK345" s="239"/>
      <c r="HL345" s="237"/>
      <c r="HM345" s="238"/>
      <c r="HN345" s="236"/>
      <c r="HO345" s="239"/>
      <c r="HP345" s="237"/>
      <c r="HQ345" s="238"/>
      <c r="HR345" s="236"/>
      <c r="HS345" s="239"/>
      <c r="HT345" s="237"/>
      <c r="HU345" s="238"/>
      <c r="HV345" s="236"/>
      <c r="HW345" s="239"/>
      <c r="HX345" s="237"/>
      <c r="HY345" s="238"/>
      <c r="HZ345" s="236"/>
      <c r="IA345" s="239"/>
      <c r="IB345" s="237"/>
      <c r="IC345" s="238"/>
      <c r="ID345" s="236"/>
      <c r="IE345" s="239"/>
      <c r="IG345" s="708" t="str">
        <f>IF(ISERROR(VLOOKUP(MAX(IK345:IK348),IK345:IN348,4,FALSE)),"",VLOOKUP(MAX(IK345:IK348),IK345:IN348,4,FALSE))</f>
        <v>50m PAP</v>
      </c>
      <c r="IH345" s="705" t="str">
        <f>IF(ISERROR(VLOOKUP(MAX(IK345:IK348),IK345:IN348,3,FALSE)),"",VLOOKUP(MAX(IK345:IK348),IK345:IN348,3,FALSE))</f>
        <v>34"36</v>
      </c>
      <c r="II345" s="706">
        <f>IF(MAX(IK345:IK348)=0,"",MAX(IK345:IK348))</f>
        <v>1172</v>
      </c>
      <c r="IK345" s="574">
        <f t="shared" si="78"/>
        <v>1145</v>
      </c>
      <c r="IL345" s="229">
        <f t="shared" si="81"/>
        <v>58</v>
      </c>
      <c r="IM345" s="224" t="str">
        <f t="shared" si="82"/>
        <v>2'31"89</v>
      </c>
      <c r="IN345" s="224" t="str">
        <f t="shared" si="83"/>
        <v>200m NL</v>
      </c>
    </row>
    <row r="346" spans="1:248" s="229" customFormat="1" ht="15.75" thickBot="1">
      <c r="A346" s="145" t="s">
        <v>148</v>
      </c>
      <c r="B346" s="266" t="s">
        <v>167</v>
      </c>
      <c r="C346" s="133">
        <v>1963</v>
      </c>
      <c r="D346" s="134">
        <f t="shared" si="85"/>
        <v>54</v>
      </c>
      <c r="E346" s="354" t="str">
        <f t="shared" si="79"/>
        <v>M06</v>
      </c>
      <c r="F346" s="138"/>
      <c r="G346" s="226"/>
      <c r="H346" s="571"/>
      <c r="I346" s="227"/>
      <c r="J346" s="225"/>
      <c r="K346" s="226"/>
      <c r="L346" s="571"/>
      <c r="M346" s="227"/>
      <c r="N346" s="225"/>
      <c r="O346" s="226"/>
      <c r="P346" s="571"/>
      <c r="Q346" s="227"/>
      <c r="R346" s="225"/>
      <c r="S346" s="226"/>
      <c r="T346" s="571"/>
      <c r="U346" s="227"/>
      <c r="V346" s="225"/>
      <c r="W346" s="226"/>
      <c r="X346" s="571"/>
      <c r="Y346" s="227"/>
      <c r="Z346" s="225"/>
      <c r="AA346" s="226"/>
      <c r="AB346" s="571"/>
      <c r="AC346" s="227"/>
      <c r="AD346" s="225"/>
      <c r="AE346" s="226"/>
      <c r="AF346" s="571"/>
      <c r="AG346" s="227"/>
      <c r="AH346" s="225"/>
      <c r="AI346" s="226"/>
      <c r="AJ346" s="571"/>
      <c r="AK346" s="227"/>
      <c r="AL346" s="225"/>
      <c r="AM346" s="226"/>
      <c r="AN346" s="571"/>
      <c r="AO346" s="227"/>
      <c r="AP346" s="225"/>
      <c r="AQ346" s="226"/>
      <c r="AR346" s="571"/>
      <c r="AS346" s="227"/>
      <c r="AT346" s="225"/>
      <c r="AU346" s="226"/>
      <c r="AV346" s="571"/>
      <c r="AW346" s="227"/>
      <c r="AX346" s="225"/>
      <c r="AY346" s="226"/>
      <c r="AZ346" s="571"/>
      <c r="BA346" s="227"/>
      <c r="BB346" s="225"/>
      <c r="BC346" s="226"/>
      <c r="BD346" s="571"/>
      <c r="BE346" s="227"/>
      <c r="BF346" s="266">
        <f t="shared" si="86"/>
        <v>55</v>
      </c>
      <c r="BG346" s="354" t="str">
        <f t="shared" si="80"/>
        <v>M07</v>
      </c>
      <c r="BH346" s="225"/>
      <c r="BI346" s="226"/>
      <c r="BJ346" s="571"/>
      <c r="BK346" s="227"/>
      <c r="BL346" s="225"/>
      <c r="BM346" s="226"/>
      <c r="BN346" s="571"/>
      <c r="BO346" s="227"/>
      <c r="BP346" s="225"/>
      <c r="BQ346" s="226"/>
      <c r="BR346" s="571"/>
      <c r="BS346" s="227"/>
      <c r="BT346" s="225"/>
      <c r="BU346" s="226"/>
      <c r="BV346" s="571"/>
      <c r="BW346" s="227"/>
      <c r="BX346" s="225"/>
      <c r="BY346" s="226"/>
      <c r="BZ346" s="571"/>
      <c r="CA346" s="227"/>
      <c r="CB346" s="225"/>
      <c r="CC346" s="226"/>
      <c r="CD346" s="571"/>
      <c r="CE346" s="227"/>
      <c r="CF346" s="225"/>
      <c r="CG346" s="226"/>
      <c r="CH346" s="571"/>
      <c r="CI346" s="227"/>
      <c r="CJ346" s="225"/>
      <c r="CK346" s="226"/>
      <c r="CL346" s="571"/>
      <c r="CM346" s="227"/>
      <c r="CN346" s="225" t="s">
        <v>363</v>
      </c>
      <c r="CO346" s="226" t="s">
        <v>1026</v>
      </c>
      <c r="CP346" s="571" t="s">
        <v>351</v>
      </c>
      <c r="CQ346" s="227">
        <v>1088</v>
      </c>
      <c r="CR346" s="225"/>
      <c r="CS346" s="226"/>
      <c r="CT346" s="571"/>
      <c r="CU346" s="227"/>
      <c r="CV346" s="225"/>
      <c r="CW346" s="226"/>
      <c r="CX346" s="571"/>
      <c r="CY346" s="227"/>
      <c r="CZ346" s="225"/>
      <c r="DA346" s="226"/>
      <c r="DB346" s="571"/>
      <c r="DC346" s="227"/>
      <c r="DD346" s="225"/>
      <c r="DE346" s="226"/>
      <c r="DF346" s="571"/>
      <c r="DG346" s="227"/>
      <c r="DH346" s="225"/>
      <c r="DI346" s="226"/>
      <c r="DJ346" s="571"/>
      <c r="DK346" s="227"/>
      <c r="DL346" s="225"/>
      <c r="DM346" s="226"/>
      <c r="DN346" s="571"/>
      <c r="DO346" s="227"/>
      <c r="DP346" s="225"/>
      <c r="DQ346" s="226"/>
      <c r="DR346" s="571"/>
      <c r="DS346" s="227"/>
      <c r="DT346" s="225"/>
      <c r="DU346" s="226"/>
      <c r="DV346" s="571"/>
      <c r="DW346" s="227"/>
      <c r="DX346" s="225"/>
      <c r="DY346" s="226"/>
      <c r="DZ346" s="571"/>
      <c r="EA346" s="227"/>
      <c r="EB346" s="225"/>
      <c r="EC346" s="226"/>
      <c r="ED346" s="571"/>
      <c r="EE346" s="227"/>
      <c r="EF346" s="225"/>
      <c r="EG346" s="226"/>
      <c r="EH346" s="571"/>
      <c r="EI346" s="227"/>
      <c r="EJ346" s="225"/>
      <c r="EK346" s="226"/>
      <c r="EL346" s="571"/>
      <c r="EM346" s="227"/>
      <c r="EN346" s="225"/>
      <c r="EO346" s="226"/>
      <c r="EP346" s="571"/>
      <c r="EQ346" s="227"/>
      <c r="ER346" s="225"/>
      <c r="ES346" s="226"/>
      <c r="ET346" s="571"/>
      <c r="EU346" s="227"/>
      <c r="EV346" s="225"/>
      <c r="EW346" s="226"/>
      <c r="EX346" s="571"/>
      <c r="EY346" s="227"/>
      <c r="EZ346" s="225"/>
      <c r="FA346" s="226"/>
      <c r="FB346" s="571"/>
      <c r="FC346" s="227"/>
      <c r="FD346" s="225"/>
      <c r="FE346" s="226"/>
      <c r="FF346" s="571"/>
      <c r="FG346" s="227"/>
      <c r="FH346" s="225"/>
      <c r="FI346" s="226"/>
      <c r="FJ346" s="571"/>
      <c r="FK346" s="227"/>
      <c r="FL346" s="225"/>
      <c r="FM346" s="226"/>
      <c r="FN346" s="571"/>
      <c r="FO346" s="227"/>
      <c r="FP346" s="225"/>
      <c r="FQ346" s="226"/>
      <c r="FR346" s="571"/>
      <c r="FS346" s="227"/>
      <c r="FT346" s="225"/>
      <c r="FU346" s="226"/>
      <c r="FV346" s="571"/>
      <c r="FW346" s="227"/>
      <c r="FX346" s="225"/>
      <c r="FY346" s="226"/>
      <c r="FZ346" s="571"/>
      <c r="GA346" s="227"/>
      <c r="GB346" s="225"/>
      <c r="GC346" s="226"/>
      <c r="GD346" s="571"/>
      <c r="GE346" s="227"/>
      <c r="GF346" s="225"/>
      <c r="GG346" s="226"/>
      <c r="GH346" s="571"/>
      <c r="GI346" s="227"/>
      <c r="GJ346" s="225"/>
      <c r="GK346" s="226"/>
      <c r="GL346" s="571"/>
      <c r="GM346" s="227"/>
      <c r="GN346" s="225"/>
      <c r="GO346" s="226"/>
      <c r="GP346" s="571"/>
      <c r="GQ346" s="227"/>
      <c r="GR346" s="225"/>
      <c r="GS346" s="226"/>
      <c r="GT346" s="571"/>
      <c r="GU346" s="227"/>
      <c r="GV346" s="225"/>
      <c r="GW346" s="226"/>
      <c r="GX346" s="571"/>
      <c r="GY346" s="227"/>
      <c r="GZ346" s="225"/>
      <c r="HA346" s="226"/>
      <c r="HB346" s="571"/>
      <c r="HC346" s="227"/>
      <c r="HD346" s="225"/>
      <c r="HE346" s="226"/>
      <c r="HF346" s="571"/>
      <c r="HG346" s="227"/>
      <c r="HH346" s="225"/>
      <c r="HI346" s="226"/>
      <c r="HJ346" s="571"/>
      <c r="HK346" s="227"/>
      <c r="HL346" s="225"/>
      <c r="HM346" s="226"/>
      <c r="HN346" s="571"/>
      <c r="HO346" s="227"/>
      <c r="HP346" s="225"/>
      <c r="HQ346" s="226"/>
      <c r="HR346" s="571"/>
      <c r="HS346" s="227"/>
      <c r="HT346" s="225"/>
      <c r="HU346" s="226"/>
      <c r="HV346" s="221"/>
      <c r="HW346" s="227"/>
      <c r="HX346" s="225"/>
      <c r="HY346" s="226"/>
      <c r="HZ346" s="221"/>
      <c r="IA346" s="227"/>
      <c r="IB346" s="225"/>
      <c r="IC346" s="226"/>
      <c r="ID346" s="221"/>
      <c r="IE346" s="227"/>
      <c r="IG346" s="708"/>
      <c r="IH346" s="705"/>
      <c r="II346" s="706"/>
      <c r="IK346" s="574">
        <f t="shared" si="78"/>
        <v>1088</v>
      </c>
      <c r="IL346" s="229">
        <f t="shared" si="81"/>
        <v>90</v>
      </c>
      <c r="IM346" s="224" t="str">
        <f t="shared" si="82"/>
        <v>1'10"79</v>
      </c>
      <c r="IN346" s="224" t="str">
        <f t="shared" si="83"/>
        <v>100m NL</v>
      </c>
    </row>
    <row r="347" spans="1:248" s="229" customFormat="1" ht="15.75" thickBot="1">
      <c r="A347" s="145" t="s">
        <v>148</v>
      </c>
      <c r="B347" s="266" t="s">
        <v>167</v>
      </c>
      <c r="C347" s="133">
        <v>1963</v>
      </c>
      <c r="D347" s="134">
        <f t="shared" si="85"/>
        <v>54</v>
      </c>
      <c r="E347" s="354" t="str">
        <f t="shared" si="79"/>
        <v>M06</v>
      </c>
      <c r="F347" s="138"/>
      <c r="G347" s="226"/>
      <c r="H347" s="571"/>
      <c r="I347" s="227"/>
      <c r="J347" s="225"/>
      <c r="K347" s="226"/>
      <c r="L347" s="571"/>
      <c r="M347" s="227"/>
      <c r="N347" s="225"/>
      <c r="O347" s="226"/>
      <c r="P347" s="571"/>
      <c r="Q347" s="227"/>
      <c r="R347" s="225"/>
      <c r="S347" s="226"/>
      <c r="T347" s="571"/>
      <c r="U347" s="227"/>
      <c r="V347" s="225"/>
      <c r="W347" s="226"/>
      <c r="X347" s="571"/>
      <c r="Y347" s="227"/>
      <c r="Z347" s="225"/>
      <c r="AA347" s="226"/>
      <c r="AB347" s="571"/>
      <c r="AC347" s="227"/>
      <c r="AD347" s="225"/>
      <c r="AE347" s="226"/>
      <c r="AF347" s="571"/>
      <c r="AG347" s="227"/>
      <c r="AH347" s="225"/>
      <c r="AI347" s="226"/>
      <c r="AJ347" s="571"/>
      <c r="AK347" s="227"/>
      <c r="AL347" s="225"/>
      <c r="AM347" s="226"/>
      <c r="AN347" s="571"/>
      <c r="AO347" s="227"/>
      <c r="AP347" s="225"/>
      <c r="AQ347" s="226"/>
      <c r="AR347" s="571"/>
      <c r="AS347" s="227"/>
      <c r="AT347" s="225"/>
      <c r="AU347" s="226"/>
      <c r="AV347" s="571"/>
      <c r="AW347" s="227"/>
      <c r="AX347" s="225"/>
      <c r="AY347" s="226"/>
      <c r="AZ347" s="571"/>
      <c r="BA347" s="227"/>
      <c r="BB347" s="225"/>
      <c r="BC347" s="226"/>
      <c r="BD347" s="571"/>
      <c r="BE347" s="227"/>
      <c r="BF347" s="266">
        <f t="shared" si="86"/>
        <v>55</v>
      </c>
      <c r="BG347" s="354" t="str">
        <f t="shared" si="80"/>
        <v>M07</v>
      </c>
      <c r="BH347" s="225"/>
      <c r="BI347" s="226"/>
      <c r="BJ347" s="571"/>
      <c r="BK347" s="227"/>
      <c r="BL347" s="225"/>
      <c r="BM347" s="226"/>
      <c r="BN347" s="571"/>
      <c r="BO347" s="227"/>
      <c r="BP347" s="225"/>
      <c r="BQ347" s="226"/>
      <c r="BR347" s="571"/>
      <c r="BS347" s="227"/>
      <c r="BT347" s="225"/>
      <c r="BU347" s="226"/>
      <c r="BV347" s="571"/>
      <c r="BW347" s="227"/>
      <c r="BX347" s="225"/>
      <c r="BY347" s="226"/>
      <c r="BZ347" s="571"/>
      <c r="CA347" s="227"/>
      <c r="CB347" s="225"/>
      <c r="CC347" s="226"/>
      <c r="CD347" s="571"/>
      <c r="CE347" s="227"/>
      <c r="CF347" s="225"/>
      <c r="CG347" s="226"/>
      <c r="CH347" s="571"/>
      <c r="CI347" s="227"/>
      <c r="CJ347" s="225"/>
      <c r="CK347" s="226"/>
      <c r="CL347" s="571"/>
      <c r="CM347" s="227"/>
      <c r="CN347" s="225" t="s">
        <v>369</v>
      </c>
      <c r="CO347" s="226" t="s">
        <v>1027</v>
      </c>
      <c r="CP347" s="571" t="s">
        <v>351</v>
      </c>
      <c r="CQ347" s="227">
        <v>1172</v>
      </c>
      <c r="CR347" s="225"/>
      <c r="CS347" s="226"/>
      <c r="CT347" s="571"/>
      <c r="CU347" s="227"/>
      <c r="CV347" s="225"/>
      <c r="CW347" s="226"/>
      <c r="CX347" s="571"/>
      <c r="CY347" s="227"/>
      <c r="CZ347" s="225"/>
      <c r="DA347" s="226"/>
      <c r="DB347" s="571"/>
      <c r="DC347" s="227"/>
      <c r="DD347" s="225"/>
      <c r="DE347" s="226"/>
      <c r="DF347" s="571"/>
      <c r="DG347" s="227"/>
      <c r="DH347" s="225"/>
      <c r="DI347" s="226"/>
      <c r="DJ347" s="571"/>
      <c r="DK347" s="227"/>
      <c r="DL347" s="225"/>
      <c r="DM347" s="226"/>
      <c r="DN347" s="571"/>
      <c r="DO347" s="227"/>
      <c r="DP347" s="225"/>
      <c r="DQ347" s="226"/>
      <c r="DR347" s="571"/>
      <c r="DS347" s="227"/>
      <c r="DT347" s="225"/>
      <c r="DU347" s="226"/>
      <c r="DV347" s="571"/>
      <c r="DW347" s="227"/>
      <c r="DX347" s="225"/>
      <c r="DY347" s="226"/>
      <c r="DZ347" s="571"/>
      <c r="EA347" s="227"/>
      <c r="EB347" s="225"/>
      <c r="EC347" s="226"/>
      <c r="ED347" s="571"/>
      <c r="EE347" s="227"/>
      <c r="EF347" s="225"/>
      <c r="EG347" s="226"/>
      <c r="EH347" s="571"/>
      <c r="EI347" s="227"/>
      <c r="EJ347" s="225"/>
      <c r="EK347" s="226"/>
      <c r="EL347" s="571"/>
      <c r="EM347" s="227"/>
      <c r="EN347" s="225"/>
      <c r="EO347" s="226"/>
      <c r="EP347" s="571"/>
      <c r="EQ347" s="227"/>
      <c r="ER347" s="225"/>
      <c r="ES347" s="226"/>
      <c r="ET347" s="571"/>
      <c r="EU347" s="227"/>
      <c r="EV347" s="225"/>
      <c r="EW347" s="226"/>
      <c r="EX347" s="571"/>
      <c r="EY347" s="227"/>
      <c r="EZ347" s="225"/>
      <c r="FA347" s="226"/>
      <c r="FB347" s="571"/>
      <c r="FC347" s="227"/>
      <c r="FD347" s="225"/>
      <c r="FE347" s="226"/>
      <c r="FF347" s="571"/>
      <c r="FG347" s="227"/>
      <c r="FH347" s="225"/>
      <c r="FI347" s="226"/>
      <c r="FJ347" s="571"/>
      <c r="FK347" s="227"/>
      <c r="FL347" s="225"/>
      <c r="FM347" s="226"/>
      <c r="FN347" s="571"/>
      <c r="FO347" s="227"/>
      <c r="FP347" s="225"/>
      <c r="FQ347" s="226"/>
      <c r="FR347" s="571"/>
      <c r="FS347" s="227"/>
      <c r="FT347" s="225"/>
      <c r="FU347" s="226"/>
      <c r="FV347" s="571"/>
      <c r="FW347" s="227"/>
      <c r="FX347" s="225"/>
      <c r="FY347" s="226"/>
      <c r="FZ347" s="571"/>
      <c r="GA347" s="227"/>
      <c r="GB347" s="225"/>
      <c r="GC347" s="226"/>
      <c r="GD347" s="571"/>
      <c r="GE347" s="227"/>
      <c r="GF347" s="225"/>
      <c r="GG347" s="226"/>
      <c r="GH347" s="571"/>
      <c r="GI347" s="227"/>
      <c r="GJ347" s="225"/>
      <c r="GK347" s="226"/>
      <c r="GL347" s="571"/>
      <c r="GM347" s="227"/>
      <c r="GN347" s="225"/>
      <c r="GO347" s="226"/>
      <c r="GP347" s="571"/>
      <c r="GQ347" s="227"/>
      <c r="GR347" s="225"/>
      <c r="GS347" s="226"/>
      <c r="GT347" s="571"/>
      <c r="GU347" s="227"/>
      <c r="GV347" s="225"/>
      <c r="GW347" s="226"/>
      <c r="GX347" s="571"/>
      <c r="GY347" s="227"/>
      <c r="GZ347" s="225"/>
      <c r="HA347" s="226"/>
      <c r="HB347" s="571"/>
      <c r="HC347" s="227"/>
      <c r="HD347" s="225"/>
      <c r="HE347" s="226"/>
      <c r="HF347" s="571"/>
      <c r="HG347" s="227"/>
      <c r="HH347" s="225"/>
      <c r="HI347" s="226"/>
      <c r="HJ347" s="571"/>
      <c r="HK347" s="227"/>
      <c r="HL347" s="225"/>
      <c r="HM347" s="226"/>
      <c r="HN347" s="571"/>
      <c r="HO347" s="227"/>
      <c r="HP347" s="225"/>
      <c r="HQ347" s="226"/>
      <c r="HR347" s="571"/>
      <c r="HS347" s="227"/>
      <c r="HT347" s="225"/>
      <c r="HU347" s="226"/>
      <c r="HV347" s="221"/>
      <c r="HW347" s="227"/>
      <c r="HX347" s="225"/>
      <c r="HY347" s="226"/>
      <c r="HZ347" s="221"/>
      <c r="IA347" s="227"/>
      <c r="IB347" s="225"/>
      <c r="IC347" s="226"/>
      <c r="ID347" s="221"/>
      <c r="IE347" s="227"/>
      <c r="IG347" s="708"/>
      <c r="IH347" s="705"/>
      <c r="II347" s="706"/>
      <c r="IK347" s="574">
        <f t="shared" si="78"/>
        <v>1172</v>
      </c>
      <c r="IL347" s="229">
        <f t="shared" si="81"/>
        <v>90</v>
      </c>
      <c r="IM347" s="224" t="str">
        <f t="shared" si="82"/>
        <v>34"36</v>
      </c>
      <c r="IN347" s="224" t="str">
        <f t="shared" si="83"/>
        <v>50m PAP</v>
      </c>
    </row>
    <row r="348" spans="1:248" s="229" customFormat="1" ht="15.75" thickBot="1">
      <c r="A348" s="146" t="s">
        <v>148</v>
      </c>
      <c r="B348" s="265" t="s">
        <v>167</v>
      </c>
      <c r="C348" s="135">
        <v>1963</v>
      </c>
      <c r="D348" s="136">
        <f t="shared" si="85"/>
        <v>54</v>
      </c>
      <c r="E348" s="353" t="str">
        <f t="shared" si="79"/>
        <v>M06</v>
      </c>
      <c r="F348" s="176"/>
      <c r="G348" s="232"/>
      <c r="H348" s="231"/>
      <c r="I348" s="233"/>
      <c r="J348" s="230"/>
      <c r="K348" s="232"/>
      <c r="L348" s="231"/>
      <c r="M348" s="233"/>
      <c r="N348" s="230"/>
      <c r="O348" s="232"/>
      <c r="P348" s="231"/>
      <c r="Q348" s="233"/>
      <c r="R348" s="230"/>
      <c r="S348" s="232"/>
      <c r="T348" s="231"/>
      <c r="U348" s="233"/>
      <c r="V348" s="230"/>
      <c r="W348" s="232"/>
      <c r="X348" s="231"/>
      <c r="Y348" s="233"/>
      <c r="Z348" s="230"/>
      <c r="AA348" s="232"/>
      <c r="AB348" s="231"/>
      <c r="AC348" s="233"/>
      <c r="AD348" s="230"/>
      <c r="AE348" s="232"/>
      <c r="AF348" s="231"/>
      <c r="AG348" s="233"/>
      <c r="AH348" s="230"/>
      <c r="AI348" s="232"/>
      <c r="AJ348" s="231"/>
      <c r="AK348" s="233"/>
      <c r="AL348" s="230"/>
      <c r="AM348" s="232"/>
      <c r="AN348" s="231"/>
      <c r="AO348" s="233"/>
      <c r="AP348" s="230"/>
      <c r="AQ348" s="232"/>
      <c r="AR348" s="231"/>
      <c r="AS348" s="233"/>
      <c r="AT348" s="230"/>
      <c r="AU348" s="232"/>
      <c r="AV348" s="231"/>
      <c r="AW348" s="233"/>
      <c r="AX348" s="230"/>
      <c r="AY348" s="232"/>
      <c r="AZ348" s="231"/>
      <c r="BA348" s="233"/>
      <c r="BB348" s="230"/>
      <c r="BC348" s="232"/>
      <c r="BD348" s="231"/>
      <c r="BE348" s="233"/>
      <c r="BF348" s="265">
        <f t="shared" si="86"/>
        <v>55</v>
      </c>
      <c r="BG348" s="353" t="str">
        <f t="shared" si="80"/>
        <v>M07</v>
      </c>
      <c r="BH348" s="230"/>
      <c r="BI348" s="232"/>
      <c r="BJ348" s="231"/>
      <c r="BK348" s="233"/>
      <c r="BL348" s="230"/>
      <c r="BM348" s="232"/>
      <c r="BN348" s="231"/>
      <c r="BO348" s="233"/>
      <c r="BP348" s="230"/>
      <c r="BQ348" s="232"/>
      <c r="BR348" s="231"/>
      <c r="BS348" s="233"/>
      <c r="BT348" s="230"/>
      <c r="BU348" s="232"/>
      <c r="BV348" s="231"/>
      <c r="BW348" s="233"/>
      <c r="BX348" s="230"/>
      <c r="BY348" s="232"/>
      <c r="BZ348" s="231"/>
      <c r="CA348" s="233"/>
      <c r="CB348" s="230"/>
      <c r="CC348" s="232"/>
      <c r="CD348" s="231"/>
      <c r="CE348" s="233"/>
      <c r="CF348" s="230"/>
      <c r="CG348" s="232"/>
      <c r="CH348" s="231"/>
      <c r="CI348" s="233"/>
      <c r="CJ348" s="230"/>
      <c r="CK348" s="232"/>
      <c r="CL348" s="231"/>
      <c r="CM348" s="233"/>
      <c r="CN348" s="230"/>
      <c r="CO348" s="232"/>
      <c r="CP348" s="231"/>
      <c r="CQ348" s="233"/>
      <c r="CR348" s="230"/>
      <c r="CS348" s="232"/>
      <c r="CT348" s="231"/>
      <c r="CU348" s="233"/>
      <c r="CV348" s="230"/>
      <c r="CW348" s="232"/>
      <c r="CX348" s="231"/>
      <c r="CY348" s="233"/>
      <c r="CZ348" s="230"/>
      <c r="DA348" s="232"/>
      <c r="DB348" s="231"/>
      <c r="DC348" s="233"/>
      <c r="DD348" s="230"/>
      <c r="DE348" s="232"/>
      <c r="DF348" s="231"/>
      <c r="DG348" s="233"/>
      <c r="DH348" s="230"/>
      <c r="DI348" s="232"/>
      <c r="DJ348" s="231"/>
      <c r="DK348" s="233"/>
      <c r="DL348" s="230"/>
      <c r="DM348" s="232"/>
      <c r="DN348" s="231"/>
      <c r="DO348" s="233"/>
      <c r="DP348" s="230"/>
      <c r="DQ348" s="232"/>
      <c r="DR348" s="231"/>
      <c r="DS348" s="233"/>
      <c r="DT348" s="230"/>
      <c r="DU348" s="232"/>
      <c r="DV348" s="231"/>
      <c r="DW348" s="233"/>
      <c r="DX348" s="230"/>
      <c r="DY348" s="232"/>
      <c r="DZ348" s="231"/>
      <c r="EA348" s="233"/>
      <c r="EB348" s="225"/>
      <c r="EC348" s="232"/>
      <c r="ED348" s="231"/>
      <c r="EE348" s="233"/>
      <c r="EF348" s="230"/>
      <c r="EG348" s="232"/>
      <c r="EH348" s="231"/>
      <c r="EI348" s="233"/>
      <c r="EJ348" s="230"/>
      <c r="EK348" s="232"/>
      <c r="EL348" s="231"/>
      <c r="EM348" s="233"/>
      <c r="EN348" s="230"/>
      <c r="EO348" s="232"/>
      <c r="EP348" s="231"/>
      <c r="EQ348" s="233"/>
      <c r="ER348" s="230"/>
      <c r="ES348" s="232"/>
      <c r="ET348" s="231"/>
      <c r="EU348" s="233"/>
      <c r="EV348" s="230"/>
      <c r="EW348" s="232"/>
      <c r="EX348" s="231"/>
      <c r="EY348" s="233"/>
      <c r="EZ348" s="230"/>
      <c r="FA348" s="232"/>
      <c r="FB348" s="231"/>
      <c r="FC348" s="233"/>
      <c r="FD348" s="230"/>
      <c r="FE348" s="232"/>
      <c r="FF348" s="231"/>
      <c r="FG348" s="233"/>
      <c r="FH348" s="230"/>
      <c r="FI348" s="232"/>
      <c r="FJ348" s="231"/>
      <c r="FK348" s="233"/>
      <c r="FL348" s="230"/>
      <c r="FM348" s="232"/>
      <c r="FN348" s="231"/>
      <c r="FO348" s="233"/>
      <c r="FP348" s="230"/>
      <c r="FQ348" s="232"/>
      <c r="FR348" s="231"/>
      <c r="FS348" s="233"/>
      <c r="FT348" s="230"/>
      <c r="FU348" s="232"/>
      <c r="FV348" s="231"/>
      <c r="FW348" s="233"/>
      <c r="FX348" s="230"/>
      <c r="FY348" s="232"/>
      <c r="FZ348" s="231"/>
      <c r="GA348" s="233"/>
      <c r="GB348" s="230"/>
      <c r="GC348" s="232"/>
      <c r="GD348" s="231"/>
      <c r="GE348" s="233"/>
      <c r="GF348" s="230"/>
      <c r="GG348" s="232"/>
      <c r="GH348" s="231"/>
      <c r="GI348" s="233"/>
      <c r="GJ348" s="230"/>
      <c r="GK348" s="232"/>
      <c r="GL348" s="231"/>
      <c r="GM348" s="233"/>
      <c r="GN348" s="230"/>
      <c r="GO348" s="232"/>
      <c r="GP348" s="231"/>
      <c r="GQ348" s="233"/>
      <c r="GR348" s="230"/>
      <c r="GS348" s="232"/>
      <c r="GT348" s="231"/>
      <c r="GU348" s="233"/>
      <c r="GV348" s="230"/>
      <c r="GW348" s="232"/>
      <c r="GX348" s="231"/>
      <c r="GY348" s="233"/>
      <c r="GZ348" s="230"/>
      <c r="HA348" s="232"/>
      <c r="HB348" s="231"/>
      <c r="HC348" s="233"/>
      <c r="HD348" s="230"/>
      <c r="HE348" s="232"/>
      <c r="HF348" s="231"/>
      <c r="HG348" s="233"/>
      <c r="HH348" s="230"/>
      <c r="HI348" s="232"/>
      <c r="HJ348" s="231"/>
      <c r="HK348" s="233"/>
      <c r="HL348" s="230"/>
      <c r="HM348" s="232"/>
      <c r="HN348" s="231"/>
      <c r="HO348" s="233"/>
      <c r="HP348" s="230"/>
      <c r="HQ348" s="232"/>
      <c r="HR348" s="231"/>
      <c r="HS348" s="233"/>
      <c r="HT348" s="230"/>
      <c r="HU348" s="232"/>
      <c r="HV348" s="231"/>
      <c r="HW348" s="233"/>
      <c r="HX348" s="230"/>
      <c r="HY348" s="232"/>
      <c r="HZ348" s="231"/>
      <c r="IA348" s="233"/>
      <c r="IB348" s="230"/>
      <c r="IC348" s="232"/>
      <c r="ID348" s="231"/>
      <c r="IE348" s="233"/>
      <c r="IG348" s="708"/>
      <c r="IH348" s="705"/>
      <c r="II348" s="706"/>
      <c r="IK348" s="574" t="str">
        <f t="shared" si="78"/>
        <v/>
      </c>
      <c r="IL348" s="229" t="str">
        <f t="shared" si="81"/>
        <v/>
      </c>
      <c r="IM348" s="224" t="str">
        <f t="shared" si="82"/>
        <v/>
      </c>
      <c r="IN348" s="224" t="str">
        <f t="shared" si="83"/>
        <v/>
      </c>
    </row>
    <row r="349" spans="1:248" s="229" customFormat="1" ht="15.75" thickBot="1">
      <c r="A349" s="148" t="s">
        <v>128</v>
      </c>
      <c r="B349" s="240" t="s">
        <v>168</v>
      </c>
      <c r="C349" s="235">
        <v>1974</v>
      </c>
      <c r="D349" s="236">
        <f t="shared" ref="D349:D352" si="87">2017-C349</f>
        <v>43</v>
      </c>
      <c r="E349" s="352" t="str">
        <f t="shared" ref="E349:E352" si="88">VLOOKUP(INDEX(CAT,MATCH(D349,CAT)+1)-1,categorie,2,TRUE)</f>
        <v>M04</v>
      </c>
      <c r="F349" s="138"/>
      <c r="G349" s="226"/>
      <c r="H349" s="571"/>
      <c r="I349" s="227"/>
      <c r="J349" s="225"/>
      <c r="K349" s="226"/>
      <c r="L349" s="571"/>
      <c r="M349" s="227"/>
      <c r="N349" s="225"/>
      <c r="O349" s="226"/>
      <c r="P349" s="571"/>
      <c r="Q349" s="227"/>
      <c r="R349" s="225"/>
      <c r="S349" s="226"/>
      <c r="T349" s="571"/>
      <c r="U349" s="227"/>
      <c r="V349" s="225"/>
      <c r="W349" s="226"/>
      <c r="X349" s="571"/>
      <c r="Y349" s="227"/>
      <c r="Z349" s="225"/>
      <c r="AA349" s="226"/>
      <c r="AB349" s="571"/>
      <c r="AC349" s="227"/>
      <c r="AD349" s="225" t="s">
        <v>372</v>
      </c>
      <c r="AE349" s="226" t="s">
        <v>744</v>
      </c>
      <c r="AF349" s="571" t="s">
        <v>596</v>
      </c>
      <c r="AG349" s="227">
        <v>754</v>
      </c>
      <c r="AH349" s="225"/>
      <c r="AI349" s="226"/>
      <c r="AJ349" s="571"/>
      <c r="AK349" s="227"/>
      <c r="AL349" s="225"/>
      <c r="AM349" s="226"/>
      <c r="AN349" s="571"/>
      <c r="AO349" s="227"/>
      <c r="AP349" s="225"/>
      <c r="AQ349" s="226"/>
      <c r="AR349" s="571"/>
      <c r="AS349" s="227"/>
      <c r="AT349" s="225"/>
      <c r="AU349" s="226"/>
      <c r="AV349" s="571"/>
      <c r="AW349" s="227"/>
      <c r="AX349" s="225"/>
      <c r="AY349" s="226"/>
      <c r="AZ349" s="571"/>
      <c r="BA349" s="227"/>
      <c r="BB349" s="225"/>
      <c r="BC349" s="226"/>
      <c r="BD349" s="571"/>
      <c r="BE349" s="227"/>
      <c r="BF349" s="240">
        <f t="shared" ref="BF349:BF352" si="89">2018-C349</f>
        <v>44</v>
      </c>
      <c r="BG349" s="352" t="str">
        <f t="shared" ref="BG349:BG352" si="90">VLOOKUP(INDEX(CAT,MATCH(BF349,CAT)+1)-1,categorie,2,TRUE)</f>
        <v>M04</v>
      </c>
      <c r="BH349" s="225"/>
      <c r="BI349" s="226"/>
      <c r="BJ349" s="571"/>
      <c r="BK349" s="227"/>
      <c r="BL349" s="225"/>
      <c r="BM349" s="226"/>
      <c r="BN349" s="571"/>
      <c r="BO349" s="227"/>
      <c r="BP349" s="225"/>
      <c r="BQ349" s="226"/>
      <c r="BR349" s="571"/>
      <c r="BS349" s="227"/>
      <c r="BT349" s="225"/>
      <c r="BU349" s="226"/>
      <c r="BV349" s="571"/>
      <c r="BW349" s="227"/>
      <c r="BX349" s="225"/>
      <c r="BY349" s="226"/>
      <c r="BZ349" s="571"/>
      <c r="CA349" s="227"/>
      <c r="CB349" s="225"/>
      <c r="CC349" s="226"/>
      <c r="CD349" s="571"/>
      <c r="CE349" s="227"/>
      <c r="CF349" s="225"/>
      <c r="CG349" s="226"/>
      <c r="CH349" s="571"/>
      <c r="CI349" s="227"/>
      <c r="CJ349" s="225"/>
      <c r="CK349" s="226"/>
      <c r="CL349" s="571"/>
      <c r="CM349" s="227"/>
      <c r="CN349" s="225"/>
      <c r="CO349" s="226"/>
      <c r="CP349" s="571"/>
      <c r="CQ349" s="227"/>
      <c r="CR349" s="225"/>
      <c r="CS349" s="226"/>
      <c r="CT349" s="571"/>
      <c r="CU349" s="227"/>
      <c r="CV349" s="225"/>
      <c r="CW349" s="226"/>
      <c r="CX349" s="571"/>
      <c r="CY349" s="227"/>
      <c r="CZ349" s="225"/>
      <c r="DA349" s="226"/>
      <c r="DB349" s="571"/>
      <c r="DC349" s="227"/>
      <c r="DD349" s="225"/>
      <c r="DE349" s="226"/>
      <c r="DF349" s="571"/>
      <c r="DG349" s="227"/>
      <c r="DH349" s="225"/>
      <c r="DI349" s="226"/>
      <c r="DJ349" s="571"/>
      <c r="DK349" s="227"/>
      <c r="DL349" s="225"/>
      <c r="DM349" s="226"/>
      <c r="DN349" s="571"/>
      <c r="DO349" s="227"/>
      <c r="DP349" s="225"/>
      <c r="DQ349" s="226"/>
      <c r="DR349" s="571"/>
      <c r="DS349" s="227"/>
      <c r="DT349" s="225"/>
      <c r="DU349" s="226"/>
      <c r="DV349" s="571"/>
      <c r="DW349" s="227"/>
      <c r="DX349" s="225"/>
      <c r="DY349" s="226"/>
      <c r="DZ349" s="571"/>
      <c r="EA349" s="227"/>
      <c r="EB349" s="225"/>
      <c r="EC349" s="226"/>
      <c r="ED349" s="571"/>
      <c r="EE349" s="227"/>
      <c r="EF349" s="225"/>
      <c r="EG349" s="226"/>
      <c r="EH349" s="571"/>
      <c r="EI349" s="227"/>
      <c r="EJ349" s="225"/>
      <c r="EK349" s="226"/>
      <c r="EL349" s="571"/>
      <c r="EM349" s="227"/>
      <c r="EN349" s="225"/>
      <c r="EO349" s="226"/>
      <c r="EP349" s="571"/>
      <c r="EQ349" s="227"/>
      <c r="ER349" s="225"/>
      <c r="ES349" s="226"/>
      <c r="ET349" s="571"/>
      <c r="EU349" s="227"/>
      <c r="EV349" s="225"/>
      <c r="EW349" s="226"/>
      <c r="EX349" s="571"/>
      <c r="EY349" s="227"/>
      <c r="EZ349" s="225"/>
      <c r="FA349" s="226"/>
      <c r="FB349" s="571"/>
      <c r="FC349" s="227"/>
      <c r="FD349" s="225"/>
      <c r="FE349" s="226"/>
      <c r="FF349" s="571"/>
      <c r="FG349" s="227"/>
      <c r="FH349" s="225"/>
      <c r="FI349" s="226"/>
      <c r="FJ349" s="571"/>
      <c r="FK349" s="227"/>
      <c r="FL349" s="225"/>
      <c r="FM349" s="226"/>
      <c r="FN349" s="571"/>
      <c r="FO349" s="227"/>
      <c r="FP349" s="225"/>
      <c r="FQ349" s="226"/>
      <c r="FR349" s="571"/>
      <c r="FS349" s="227"/>
      <c r="FT349" s="225"/>
      <c r="FU349" s="226"/>
      <c r="FV349" s="571"/>
      <c r="FW349" s="227"/>
      <c r="FX349" s="225"/>
      <c r="FY349" s="226"/>
      <c r="FZ349" s="571"/>
      <c r="GA349" s="227"/>
      <c r="GB349" s="225"/>
      <c r="GC349" s="226"/>
      <c r="GD349" s="571"/>
      <c r="GE349" s="227"/>
      <c r="GF349" s="225"/>
      <c r="GG349" s="226"/>
      <c r="GH349" s="571"/>
      <c r="GI349" s="227"/>
      <c r="GJ349" s="225"/>
      <c r="GK349" s="226"/>
      <c r="GL349" s="571"/>
      <c r="GM349" s="227"/>
      <c r="GN349" s="225"/>
      <c r="GO349" s="226"/>
      <c r="GP349" s="571"/>
      <c r="GQ349" s="227"/>
      <c r="GR349" s="225"/>
      <c r="GS349" s="226"/>
      <c r="GT349" s="571"/>
      <c r="GU349" s="227"/>
      <c r="GV349" s="225"/>
      <c r="GW349" s="226"/>
      <c r="GX349" s="571"/>
      <c r="GY349" s="227"/>
      <c r="GZ349" s="225"/>
      <c r="HA349" s="226"/>
      <c r="HB349" s="571"/>
      <c r="HC349" s="227"/>
      <c r="HD349" s="225"/>
      <c r="HE349" s="226"/>
      <c r="HF349" s="571"/>
      <c r="HG349" s="227"/>
      <c r="HH349" s="225"/>
      <c r="HI349" s="226"/>
      <c r="HJ349" s="571"/>
      <c r="HK349" s="227"/>
      <c r="HL349" s="225"/>
      <c r="HM349" s="226"/>
      <c r="HN349" s="571"/>
      <c r="HO349" s="227"/>
      <c r="HP349" s="225"/>
      <c r="HQ349" s="226"/>
      <c r="HR349" s="571"/>
      <c r="HS349" s="227"/>
      <c r="HT349" s="225"/>
      <c r="HU349" s="226"/>
      <c r="HV349" s="422"/>
      <c r="HW349" s="227"/>
      <c r="HX349" s="225"/>
      <c r="HY349" s="226"/>
      <c r="HZ349" s="422"/>
      <c r="IA349" s="227"/>
      <c r="IB349" s="225"/>
      <c r="IC349" s="226"/>
      <c r="ID349" s="422"/>
      <c r="IE349" s="227"/>
      <c r="IG349" s="708" t="str">
        <f>IF(ISERROR(VLOOKUP(MAX(IK349:IK352),IK349:IN352,4,FALSE)),"",VLOOKUP(MAX(IK349:IK352),IK349:IN352,4,FALSE))</f>
        <v>100m PAP</v>
      </c>
      <c r="IH349" s="705" t="str">
        <f>IF(ISERROR(VLOOKUP(MAX(IK349:IK352),IK349:IN352,3,FALSE)),"",VLOOKUP(MAX(IK349:IK352),IK349:IN352,3,FALSE))</f>
        <v>1'14"99</v>
      </c>
      <c r="II349" s="706">
        <f>IF(MAX(IK349:IK352)=0,"",MAX(IK349:IK352))</f>
        <v>754</v>
      </c>
      <c r="IK349" s="574">
        <f t="shared" ref="IK349:IK352" si="91">IF(MAX(I349,M349,Q349,U349,Y349,AC349,AG349,AK349,AO349,AS349,AW349,BA349,BE349,BK349,BO349,BS349,BW349,CA349,CE349,CI349,CM349,CQ349,CU349,CY349,DC349,DG349,DK349,DO349,DS349,DW349,EA349,EE349,EI349,EM349,EQ349,EU349,EY349,FC349,FG349,FK349,FO349,FS349,FW349,GA349,GE349,GI349,GM349,GQ349,GU349,GY349,HC349,HG349,HK349,HO349,HS349,HW349,IA349,IE349)=0,"",MAX(I349,M349,Q349,U349,Y349,AC349,AG349,AK349,AO349,AS349,AW349,BA349,BE349,BK349,BO349,BS349,BW349,CA349,CE349,CI349,CM349,CQ349,CU349,CY349,DC349,DG349,DK349,DO349,DS349,DW349,EA349,EE349,EI349,EM349,EQ349,EU349,EY349,FC349,FG349,FK349,FO349,FS349,FW349,GA349,GE349,GI349,GM349,GQ349,GU349,GY349,HC349,HG349,HK349,HO349,HS349,HW349,IA349,IE349))</f>
        <v>754</v>
      </c>
      <c r="IL349" s="229">
        <f t="shared" ref="IL349:IL352" si="92">IF(ISERROR(MATCH(IK349,F349:IE349,0)),"",MATCH(IK349,F349:IE349,0))</f>
        <v>28</v>
      </c>
      <c r="IM349" s="224" t="str">
        <f t="shared" ref="IM349:IM352" si="93">IF(ISERROR(INDEX(F349:IE349,1,IL349-2)),"",INDEX(F349:IE349,1,IL349-2))</f>
        <v>1'14"99</v>
      </c>
      <c r="IN349" s="224" t="str">
        <f t="shared" ref="IN349:IN352" si="94">IF(ISERROR(INDEX(F349:IE349,1,IL349-3)),"",INDEX(F349:IE349,1,IL349-3))</f>
        <v>100m PAP</v>
      </c>
    </row>
    <row r="350" spans="1:248" s="229" customFormat="1" ht="15.75" thickBot="1">
      <c r="A350" s="145" t="s">
        <v>128</v>
      </c>
      <c r="B350" s="266" t="s">
        <v>168</v>
      </c>
      <c r="C350" s="133">
        <v>1974</v>
      </c>
      <c r="D350" s="134">
        <f t="shared" si="87"/>
        <v>43</v>
      </c>
      <c r="E350" s="354" t="str">
        <f t="shared" si="88"/>
        <v>M04</v>
      </c>
      <c r="F350" s="138"/>
      <c r="G350" s="226"/>
      <c r="H350" s="571"/>
      <c r="I350" s="227"/>
      <c r="J350" s="225"/>
      <c r="K350" s="226"/>
      <c r="L350" s="571"/>
      <c r="M350" s="227"/>
      <c r="N350" s="225"/>
      <c r="O350" s="226"/>
      <c r="P350" s="571"/>
      <c r="Q350" s="227"/>
      <c r="R350" s="225"/>
      <c r="S350" s="226"/>
      <c r="T350" s="571"/>
      <c r="U350" s="227"/>
      <c r="V350" s="225"/>
      <c r="W350" s="226"/>
      <c r="X350" s="571"/>
      <c r="Y350" s="227"/>
      <c r="Z350" s="225"/>
      <c r="AA350" s="226"/>
      <c r="AB350" s="571"/>
      <c r="AC350" s="227"/>
      <c r="AD350" s="225"/>
      <c r="AE350" s="226"/>
      <c r="AF350" s="571"/>
      <c r="AG350" s="227"/>
      <c r="AH350" s="225"/>
      <c r="AI350" s="226"/>
      <c r="AJ350" s="571"/>
      <c r="AK350" s="227"/>
      <c r="AL350" s="225"/>
      <c r="AM350" s="226"/>
      <c r="AN350" s="571"/>
      <c r="AO350" s="227"/>
      <c r="AP350" s="225"/>
      <c r="AQ350" s="226"/>
      <c r="AR350" s="571"/>
      <c r="AS350" s="227"/>
      <c r="AT350" s="225"/>
      <c r="AU350" s="226"/>
      <c r="AV350" s="571"/>
      <c r="AW350" s="227"/>
      <c r="AX350" s="225"/>
      <c r="AY350" s="226"/>
      <c r="AZ350" s="571"/>
      <c r="BA350" s="227"/>
      <c r="BB350" s="225"/>
      <c r="BC350" s="226"/>
      <c r="BD350" s="571"/>
      <c r="BE350" s="227"/>
      <c r="BF350" s="266">
        <f t="shared" si="89"/>
        <v>44</v>
      </c>
      <c r="BG350" s="354" t="str">
        <f t="shared" si="90"/>
        <v>M04</v>
      </c>
      <c r="BH350" s="225"/>
      <c r="BI350" s="226"/>
      <c r="BJ350" s="571"/>
      <c r="BK350" s="227"/>
      <c r="BL350" s="225"/>
      <c r="BM350" s="226"/>
      <c r="BN350" s="571"/>
      <c r="BO350" s="227"/>
      <c r="BP350" s="225"/>
      <c r="BQ350" s="226"/>
      <c r="BR350" s="571"/>
      <c r="BS350" s="227"/>
      <c r="BT350" s="225"/>
      <c r="BU350" s="226"/>
      <c r="BV350" s="571"/>
      <c r="BW350" s="227"/>
      <c r="BX350" s="225"/>
      <c r="BY350" s="226"/>
      <c r="BZ350" s="571"/>
      <c r="CA350" s="227"/>
      <c r="CB350" s="225"/>
      <c r="CC350" s="226"/>
      <c r="CD350" s="571"/>
      <c r="CE350" s="227"/>
      <c r="CF350" s="225"/>
      <c r="CG350" s="226"/>
      <c r="CH350" s="571"/>
      <c r="CI350" s="227"/>
      <c r="CJ350" s="225"/>
      <c r="CK350" s="226"/>
      <c r="CL350" s="571"/>
      <c r="CM350" s="227"/>
      <c r="CN350" s="225"/>
      <c r="CO350" s="226"/>
      <c r="CP350" s="571"/>
      <c r="CQ350" s="227"/>
      <c r="CR350" s="225"/>
      <c r="CS350" s="226"/>
      <c r="CT350" s="571"/>
      <c r="CU350" s="227"/>
      <c r="CV350" s="225"/>
      <c r="CW350" s="226"/>
      <c r="CX350" s="571"/>
      <c r="CY350" s="227"/>
      <c r="CZ350" s="225"/>
      <c r="DA350" s="226"/>
      <c r="DB350" s="571"/>
      <c r="DC350" s="227"/>
      <c r="DD350" s="225"/>
      <c r="DE350" s="226"/>
      <c r="DF350" s="571"/>
      <c r="DG350" s="227"/>
      <c r="DH350" s="225"/>
      <c r="DI350" s="226"/>
      <c r="DJ350" s="571"/>
      <c r="DK350" s="227"/>
      <c r="DL350" s="225"/>
      <c r="DM350" s="226"/>
      <c r="DN350" s="571"/>
      <c r="DO350" s="227"/>
      <c r="DP350" s="225"/>
      <c r="DQ350" s="226"/>
      <c r="DR350" s="571"/>
      <c r="DS350" s="227"/>
      <c r="DT350" s="225"/>
      <c r="DU350" s="226"/>
      <c r="DV350" s="571"/>
      <c r="DW350" s="227"/>
      <c r="DX350" s="225"/>
      <c r="DY350" s="226"/>
      <c r="DZ350" s="571"/>
      <c r="EA350" s="227"/>
      <c r="EB350" s="225"/>
      <c r="EC350" s="226"/>
      <c r="ED350" s="571"/>
      <c r="EE350" s="227"/>
      <c r="EF350" s="225"/>
      <c r="EG350" s="226"/>
      <c r="EH350" s="571"/>
      <c r="EI350" s="227"/>
      <c r="EJ350" s="225"/>
      <c r="EK350" s="226"/>
      <c r="EL350" s="571"/>
      <c r="EM350" s="227"/>
      <c r="EN350" s="225"/>
      <c r="EO350" s="226"/>
      <c r="EP350" s="571"/>
      <c r="EQ350" s="227"/>
      <c r="ER350" s="225"/>
      <c r="ES350" s="226"/>
      <c r="ET350" s="571"/>
      <c r="EU350" s="227"/>
      <c r="EV350" s="225"/>
      <c r="EW350" s="226"/>
      <c r="EX350" s="571"/>
      <c r="EY350" s="227"/>
      <c r="EZ350" s="225"/>
      <c r="FA350" s="226"/>
      <c r="FB350" s="571"/>
      <c r="FC350" s="227"/>
      <c r="FD350" s="225"/>
      <c r="FE350" s="226"/>
      <c r="FF350" s="571"/>
      <c r="FG350" s="227"/>
      <c r="FH350" s="225"/>
      <c r="FI350" s="226"/>
      <c r="FJ350" s="571"/>
      <c r="FK350" s="227"/>
      <c r="FL350" s="225"/>
      <c r="FM350" s="226"/>
      <c r="FN350" s="571"/>
      <c r="FO350" s="227"/>
      <c r="FP350" s="225"/>
      <c r="FQ350" s="226"/>
      <c r="FR350" s="571"/>
      <c r="FS350" s="227"/>
      <c r="FT350" s="225"/>
      <c r="FU350" s="226"/>
      <c r="FV350" s="571"/>
      <c r="FW350" s="227"/>
      <c r="FX350" s="225"/>
      <c r="FY350" s="226"/>
      <c r="FZ350" s="571"/>
      <c r="GA350" s="227"/>
      <c r="GB350" s="225"/>
      <c r="GC350" s="226"/>
      <c r="GD350" s="571"/>
      <c r="GE350" s="227"/>
      <c r="GF350" s="225"/>
      <c r="GG350" s="226"/>
      <c r="GH350" s="571"/>
      <c r="GI350" s="227"/>
      <c r="GJ350" s="225"/>
      <c r="GK350" s="226"/>
      <c r="GL350" s="571"/>
      <c r="GM350" s="227"/>
      <c r="GN350" s="225"/>
      <c r="GO350" s="226"/>
      <c r="GP350" s="571"/>
      <c r="GQ350" s="227"/>
      <c r="GR350" s="225"/>
      <c r="GS350" s="226"/>
      <c r="GT350" s="571"/>
      <c r="GU350" s="227"/>
      <c r="GV350" s="225"/>
      <c r="GW350" s="226"/>
      <c r="GX350" s="571"/>
      <c r="GY350" s="227"/>
      <c r="GZ350" s="225"/>
      <c r="HA350" s="226"/>
      <c r="HB350" s="571"/>
      <c r="HC350" s="227"/>
      <c r="HD350" s="225"/>
      <c r="HE350" s="226"/>
      <c r="HF350" s="571"/>
      <c r="HG350" s="227"/>
      <c r="HH350" s="225"/>
      <c r="HI350" s="226"/>
      <c r="HJ350" s="571"/>
      <c r="HK350" s="227"/>
      <c r="HL350" s="225"/>
      <c r="HM350" s="226"/>
      <c r="HN350" s="571"/>
      <c r="HO350" s="227"/>
      <c r="HP350" s="225"/>
      <c r="HQ350" s="226"/>
      <c r="HR350" s="571"/>
      <c r="HS350" s="227"/>
      <c r="HT350" s="225"/>
      <c r="HU350" s="226"/>
      <c r="HV350" s="221"/>
      <c r="HW350" s="227"/>
      <c r="HX350" s="225"/>
      <c r="HY350" s="226"/>
      <c r="HZ350" s="221"/>
      <c r="IA350" s="227"/>
      <c r="IB350" s="225"/>
      <c r="IC350" s="226"/>
      <c r="ID350" s="221"/>
      <c r="IE350" s="227"/>
      <c r="IG350" s="708"/>
      <c r="IH350" s="705"/>
      <c r="II350" s="706"/>
      <c r="IK350" s="574" t="str">
        <f t="shared" si="91"/>
        <v/>
      </c>
      <c r="IL350" s="229" t="str">
        <f t="shared" si="92"/>
        <v/>
      </c>
      <c r="IM350" s="224" t="str">
        <f t="shared" si="93"/>
        <v/>
      </c>
      <c r="IN350" s="224" t="str">
        <f t="shared" si="94"/>
        <v/>
      </c>
    </row>
    <row r="351" spans="1:248" s="229" customFormat="1" ht="15.75" thickBot="1">
      <c r="A351" s="145" t="s">
        <v>128</v>
      </c>
      <c r="B351" s="266" t="s">
        <v>168</v>
      </c>
      <c r="C351" s="133">
        <v>1974</v>
      </c>
      <c r="D351" s="134">
        <f t="shared" si="87"/>
        <v>43</v>
      </c>
      <c r="E351" s="354" t="str">
        <f t="shared" si="88"/>
        <v>M04</v>
      </c>
      <c r="F351" s="138"/>
      <c r="G351" s="226"/>
      <c r="H351" s="571"/>
      <c r="I351" s="227"/>
      <c r="J351" s="225"/>
      <c r="K351" s="226"/>
      <c r="L351" s="571"/>
      <c r="M351" s="227"/>
      <c r="N351" s="225"/>
      <c r="O351" s="226"/>
      <c r="P351" s="571"/>
      <c r="Q351" s="227"/>
      <c r="R351" s="225"/>
      <c r="S351" s="226"/>
      <c r="T351" s="571"/>
      <c r="U351" s="227"/>
      <c r="V351" s="225"/>
      <c r="W351" s="226"/>
      <c r="X351" s="571"/>
      <c r="Y351" s="227"/>
      <c r="Z351" s="225"/>
      <c r="AA351" s="226"/>
      <c r="AB351" s="571"/>
      <c r="AC351" s="227"/>
      <c r="AD351" s="225"/>
      <c r="AE351" s="226"/>
      <c r="AF351" s="571"/>
      <c r="AG351" s="227"/>
      <c r="AH351" s="225"/>
      <c r="AI351" s="226"/>
      <c r="AJ351" s="571"/>
      <c r="AK351" s="227"/>
      <c r="AL351" s="225"/>
      <c r="AM351" s="226"/>
      <c r="AN351" s="571"/>
      <c r="AO351" s="227"/>
      <c r="AP351" s="225"/>
      <c r="AQ351" s="226"/>
      <c r="AR351" s="571"/>
      <c r="AS351" s="227"/>
      <c r="AT351" s="225"/>
      <c r="AU351" s="226"/>
      <c r="AV351" s="571"/>
      <c r="AW351" s="227"/>
      <c r="AX351" s="225"/>
      <c r="AY351" s="226"/>
      <c r="AZ351" s="571"/>
      <c r="BA351" s="227"/>
      <c r="BB351" s="225"/>
      <c r="BC351" s="226"/>
      <c r="BD351" s="571"/>
      <c r="BE351" s="227"/>
      <c r="BF351" s="266">
        <f t="shared" si="89"/>
        <v>44</v>
      </c>
      <c r="BG351" s="354" t="str">
        <f t="shared" si="90"/>
        <v>M04</v>
      </c>
      <c r="BH351" s="225"/>
      <c r="BI351" s="226"/>
      <c r="BJ351" s="571"/>
      <c r="BK351" s="227"/>
      <c r="BL351" s="225"/>
      <c r="BM351" s="226"/>
      <c r="BN351" s="571"/>
      <c r="BO351" s="227"/>
      <c r="BP351" s="225"/>
      <c r="BQ351" s="226"/>
      <c r="BR351" s="571"/>
      <c r="BS351" s="227"/>
      <c r="BT351" s="225"/>
      <c r="BU351" s="226"/>
      <c r="BV351" s="571"/>
      <c r="BW351" s="227"/>
      <c r="BX351" s="225"/>
      <c r="BY351" s="226"/>
      <c r="BZ351" s="571"/>
      <c r="CA351" s="227"/>
      <c r="CB351" s="225"/>
      <c r="CC351" s="226"/>
      <c r="CD351" s="571"/>
      <c r="CE351" s="227"/>
      <c r="CF351" s="225"/>
      <c r="CG351" s="226"/>
      <c r="CH351" s="571"/>
      <c r="CI351" s="227"/>
      <c r="CJ351" s="225"/>
      <c r="CK351" s="226"/>
      <c r="CL351" s="571"/>
      <c r="CM351" s="227"/>
      <c r="CN351" s="225"/>
      <c r="CO351" s="226"/>
      <c r="CP351" s="571"/>
      <c r="CQ351" s="227"/>
      <c r="CR351" s="225"/>
      <c r="CS351" s="226"/>
      <c r="CT351" s="571"/>
      <c r="CU351" s="227"/>
      <c r="CV351" s="225"/>
      <c r="CW351" s="226"/>
      <c r="CX351" s="571"/>
      <c r="CY351" s="227"/>
      <c r="CZ351" s="225"/>
      <c r="DA351" s="226"/>
      <c r="DB351" s="571"/>
      <c r="DC351" s="227"/>
      <c r="DD351" s="225"/>
      <c r="DE351" s="226"/>
      <c r="DF351" s="571"/>
      <c r="DG351" s="227"/>
      <c r="DH351" s="225"/>
      <c r="DI351" s="226"/>
      <c r="DJ351" s="571"/>
      <c r="DK351" s="227"/>
      <c r="DL351" s="225"/>
      <c r="DM351" s="226"/>
      <c r="DN351" s="571"/>
      <c r="DO351" s="227"/>
      <c r="DP351" s="225"/>
      <c r="DQ351" s="226"/>
      <c r="DR351" s="571"/>
      <c r="DS351" s="227"/>
      <c r="DT351" s="225"/>
      <c r="DU351" s="226"/>
      <c r="DV351" s="571"/>
      <c r="DW351" s="227"/>
      <c r="DX351" s="225"/>
      <c r="DY351" s="226"/>
      <c r="DZ351" s="571"/>
      <c r="EA351" s="227"/>
      <c r="EB351" s="225"/>
      <c r="EC351" s="226"/>
      <c r="ED351" s="571"/>
      <c r="EE351" s="227"/>
      <c r="EF351" s="225"/>
      <c r="EG351" s="226"/>
      <c r="EH351" s="571"/>
      <c r="EI351" s="227"/>
      <c r="EJ351" s="225"/>
      <c r="EK351" s="226"/>
      <c r="EL351" s="571"/>
      <c r="EM351" s="227"/>
      <c r="EN351" s="225"/>
      <c r="EO351" s="226"/>
      <c r="EP351" s="571"/>
      <c r="EQ351" s="227"/>
      <c r="ER351" s="225"/>
      <c r="ES351" s="226"/>
      <c r="ET351" s="571"/>
      <c r="EU351" s="227"/>
      <c r="EV351" s="225"/>
      <c r="EW351" s="226"/>
      <c r="EX351" s="571"/>
      <c r="EY351" s="227"/>
      <c r="EZ351" s="225"/>
      <c r="FA351" s="226"/>
      <c r="FB351" s="571"/>
      <c r="FC351" s="227"/>
      <c r="FD351" s="225"/>
      <c r="FE351" s="226"/>
      <c r="FF351" s="571"/>
      <c r="FG351" s="227"/>
      <c r="FH351" s="225"/>
      <c r="FI351" s="226"/>
      <c r="FJ351" s="571"/>
      <c r="FK351" s="227"/>
      <c r="FL351" s="225"/>
      <c r="FM351" s="226"/>
      <c r="FN351" s="571"/>
      <c r="FO351" s="227"/>
      <c r="FP351" s="225"/>
      <c r="FQ351" s="226"/>
      <c r="FR351" s="571"/>
      <c r="FS351" s="227"/>
      <c r="FT351" s="225"/>
      <c r="FU351" s="226"/>
      <c r="FV351" s="571"/>
      <c r="FW351" s="227"/>
      <c r="FX351" s="225"/>
      <c r="FY351" s="226"/>
      <c r="FZ351" s="571"/>
      <c r="GA351" s="227"/>
      <c r="GB351" s="225"/>
      <c r="GC351" s="226"/>
      <c r="GD351" s="571"/>
      <c r="GE351" s="227"/>
      <c r="GF351" s="225"/>
      <c r="GG351" s="226"/>
      <c r="GH351" s="571"/>
      <c r="GI351" s="227"/>
      <c r="GJ351" s="225"/>
      <c r="GK351" s="226"/>
      <c r="GL351" s="571"/>
      <c r="GM351" s="227"/>
      <c r="GN351" s="225"/>
      <c r="GO351" s="226"/>
      <c r="GP351" s="571"/>
      <c r="GQ351" s="227"/>
      <c r="GR351" s="225"/>
      <c r="GS351" s="226"/>
      <c r="GT351" s="571"/>
      <c r="GU351" s="227"/>
      <c r="GV351" s="225"/>
      <c r="GW351" s="226"/>
      <c r="GX351" s="571"/>
      <c r="GY351" s="227"/>
      <c r="GZ351" s="225"/>
      <c r="HA351" s="226"/>
      <c r="HB351" s="571"/>
      <c r="HC351" s="227"/>
      <c r="HD351" s="225"/>
      <c r="HE351" s="226"/>
      <c r="HF351" s="571"/>
      <c r="HG351" s="227"/>
      <c r="HH351" s="225"/>
      <c r="HI351" s="226"/>
      <c r="HJ351" s="571"/>
      <c r="HK351" s="227"/>
      <c r="HL351" s="225"/>
      <c r="HM351" s="226"/>
      <c r="HN351" s="571"/>
      <c r="HO351" s="227"/>
      <c r="HP351" s="225"/>
      <c r="HQ351" s="226"/>
      <c r="HR351" s="571"/>
      <c r="HS351" s="227"/>
      <c r="HT351" s="225"/>
      <c r="HU351" s="226"/>
      <c r="HV351" s="221"/>
      <c r="HW351" s="227"/>
      <c r="HX351" s="225"/>
      <c r="HY351" s="226"/>
      <c r="HZ351" s="221"/>
      <c r="IA351" s="227"/>
      <c r="IB351" s="225"/>
      <c r="IC351" s="226"/>
      <c r="ID351" s="221"/>
      <c r="IE351" s="227"/>
      <c r="IG351" s="708"/>
      <c r="IH351" s="705"/>
      <c r="II351" s="706"/>
      <c r="IK351" s="574" t="str">
        <f t="shared" si="91"/>
        <v/>
      </c>
      <c r="IL351" s="229" t="str">
        <f t="shared" si="92"/>
        <v/>
      </c>
      <c r="IM351" s="224" t="str">
        <f t="shared" si="93"/>
        <v/>
      </c>
      <c r="IN351" s="224" t="str">
        <f t="shared" si="94"/>
        <v/>
      </c>
    </row>
    <row r="352" spans="1:248" s="229" customFormat="1" ht="15.75" thickBot="1">
      <c r="A352" s="146" t="s">
        <v>128</v>
      </c>
      <c r="B352" s="265" t="s">
        <v>168</v>
      </c>
      <c r="C352" s="135">
        <v>1974</v>
      </c>
      <c r="D352" s="136">
        <f t="shared" si="87"/>
        <v>43</v>
      </c>
      <c r="E352" s="353" t="str">
        <f t="shared" si="88"/>
        <v>M04</v>
      </c>
      <c r="F352" s="138"/>
      <c r="G352" s="226"/>
      <c r="H352" s="571"/>
      <c r="I352" s="227"/>
      <c r="J352" s="225"/>
      <c r="K352" s="226"/>
      <c r="L352" s="571"/>
      <c r="M352" s="227"/>
      <c r="N352" s="225"/>
      <c r="O352" s="226"/>
      <c r="P352" s="571"/>
      <c r="Q352" s="227"/>
      <c r="R352" s="225"/>
      <c r="S352" s="226"/>
      <c r="T352" s="571"/>
      <c r="U352" s="227"/>
      <c r="V352" s="225"/>
      <c r="W352" s="226"/>
      <c r="X352" s="571"/>
      <c r="Y352" s="227"/>
      <c r="Z352" s="225"/>
      <c r="AA352" s="226"/>
      <c r="AB352" s="571"/>
      <c r="AC352" s="227"/>
      <c r="AD352" s="225"/>
      <c r="AE352" s="226"/>
      <c r="AF352" s="571"/>
      <c r="AG352" s="227"/>
      <c r="AH352" s="225"/>
      <c r="AI352" s="226"/>
      <c r="AJ352" s="571"/>
      <c r="AK352" s="227"/>
      <c r="AL352" s="225"/>
      <c r="AM352" s="226"/>
      <c r="AN352" s="571"/>
      <c r="AO352" s="227"/>
      <c r="AP352" s="225"/>
      <c r="AQ352" s="226"/>
      <c r="AR352" s="571"/>
      <c r="AS352" s="227"/>
      <c r="AT352" s="225"/>
      <c r="AU352" s="226"/>
      <c r="AV352" s="571"/>
      <c r="AW352" s="227"/>
      <c r="AX352" s="225"/>
      <c r="AY352" s="226"/>
      <c r="AZ352" s="571"/>
      <c r="BA352" s="227"/>
      <c r="BB352" s="225"/>
      <c r="BC352" s="226"/>
      <c r="BD352" s="571"/>
      <c r="BE352" s="227"/>
      <c r="BF352" s="265">
        <f t="shared" si="89"/>
        <v>44</v>
      </c>
      <c r="BG352" s="353" t="str">
        <f t="shared" si="90"/>
        <v>M04</v>
      </c>
      <c r="BH352" s="225"/>
      <c r="BI352" s="226"/>
      <c r="BJ352" s="571"/>
      <c r="BK352" s="227"/>
      <c r="BL352" s="225"/>
      <c r="BM352" s="226"/>
      <c r="BN352" s="571"/>
      <c r="BO352" s="227"/>
      <c r="BP352" s="225"/>
      <c r="BQ352" s="226"/>
      <c r="BR352" s="571"/>
      <c r="BS352" s="227"/>
      <c r="BT352" s="225"/>
      <c r="BU352" s="226"/>
      <c r="BV352" s="571"/>
      <c r="BW352" s="227"/>
      <c r="BX352" s="225"/>
      <c r="BY352" s="226"/>
      <c r="BZ352" s="571"/>
      <c r="CA352" s="227"/>
      <c r="CB352" s="225"/>
      <c r="CC352" s="226"/>
      <c r="CD352" s="571"/>
      <c r="CE352" s="227"/>
      <c r="CF352" s="225"/>
      <c r="CG352" s="226"/>
      <c r="CH352" s="571"/>
      <c r="CI352" s="227"/>
      <c r="CJ352" s="225"/>
      <c r="CK352" s="226"/>
      <c r="CL352" s="571"/>
      <c r="CM352" s="227"/>
      <c r="CN352" s="225"/>
      <c r="CO352" s="226"/>
      <c r="CP352" s="571"/>
      <c r="CQ352" s="227"/>
      <c r="CR352" s="225"/>
      <c r="CS352" s="226"/>
      <c r="CT352" s="571"/>
      <c r="CU352" s="227"/>
      <c r="CV352" s="225"/>
      <c r="CW352" s="226"/>
      <c r="CX352" s="571"/>
      <c r="CY352" s="227"/>
      <c r="CZ352" s="225"/>
      <c r="DA352" s="226"/>
      <c r="DB352" s="571"/>
      <c r="DC352" s="227"/>
      <c r="DD352" s="225"/>
      <c r="DE352" s="226"/>
      <c r="DF352" s="571"/>
      <c r="DG352" s="227"/>
      <c r="DH352" s="225"/>
      <c r="DI352" s="226"/>
      <c r="DJ352" s="571"/>
      <c r="DK352" s="227"/>
      <c r="DL352" s="225"/>
      <c r="DM352" s="226"/>
      <c r="DN352" s="571"/>
      <c r="DO352" s="227"/>
      <c r="DP352" s="225"/>
      <c r="DQ352" s="226"/>
      <c r="DR352" s="571"/>
      <c r="DS352" s="227"/>
      <c r="DT352" s="225"/>
      <c r="DU352" s="226"/>
      <c r="DV352" s="571"/>
      <c r="DW352" s="227"/>
      <c r="DX352" s="225"/>
      <c r="DY352" s="226"/>
      <c r="DZ352" s="571"/>
      <c r="EA352" s="227"/>
      <c r="EB352" s="225"/>
      <c r="EC352" s="226"/>
      <c r="ED352" s="571"/>
      <c r="EE352" s="227"/>
      <c r="EF352" s="225"/>
      <c r="EG352" s="226"/>
      <c r="EH352" s="571"/>
      <c r="EI352" s="227"/>
      <c r="EJ352" s="225"/>
      <c r="EK352" s="226"/>
      <c r="EL352" s="571"/>
      <c r="EM352" s="227"/>
      <c r="EN352" s="225"/>
      <c r="EO352" s="226"/>
      <c r="EP352" s="571"/>
      <c r="EQ352" s="227"/>
      <c r="ER352" s="225"/>
      <c r="ES352" s="226"/>
      <c r="ET352" s="571"/>
      <c r="EU352" s="227"/>
      <c r="EV352" s="225"/>
      <c r="EW352" s="226"/>
      <c r="EX352" s="571"/>
      <c r="EY352" s="227"/>
      <c r="EZ352" s="225"/>
      <c r="FA352" s="226"/>
      <c r="FB352" s="571"/>
      <c r="FC352" s="227"/>
      <c r="FD352" s="225"/>
      <c r="FE352" s="226"/>
      <c r="FF352" s="571"/>
      <c r="FG352" s="227"/>
      <c r="FH352" s="225"/>
      <c r="FI352" s="226"/>
      <c r="FJ352" s="571"/>
      <c r="FK352" s="227"/>
      <c r="FL352" s="225"/>
      <c r="FM352" s="226"/>
      <c r="FN352" s="571"/>
      <c r="FO352" s="227"/>
      <c r="FP352" s="225"/>
      <c r="FQ352" s="226"/>
      <c r="FR352" s="571"/>
      <c r="FS352" s="227"/>
      <c r="FT352" s="225"/>
      <c r="FU352" s="226"/>
      <c r="FV352" s="571"/>
      <c r="FW352" s="227"/>
      <c r="FX352" s="225"/>
      <c r="FY352" s="226"/>
      <c r="FZ352" s="571"/>
      <c r="GA352" s="227"/>
      <c r="GB352" s="225"/>
      <c r="GC352" s="226"/>
      <c r="GD352" s="571"/>
      <c r="GE352" s="227"/>
      <c r="GF352" s="225"/>
      <c r="GG352" s="226"/>
      <c r="GH352" s="571"/>
      <c r="GI352" s="227"/>
      <c r="GJ352" s="225"/>
      <c r="GK352" s="226"/>
      <c r="GL352" s="571"/>
      <c r="GM352" s="227"/>
      <c r="GN352" s="225"/>
      <c r="GO352" s="226"/>
      <c r="GP352" s="571"/>
      <c r="GQ352" s="227"/>
      <c r="GR352" s="225"/>
      <c r="GS352" s="226"/>
      <c r="GT352" s="571"/>
      <c r="GU352" s="227"/>
      <c r="GV352" s="225"/>
      <c r="GW352" s="226"/>
      <c r="GX352" s="571"/>
      <c r="GY352" s="227"/>
      <c r="GZ352" s="225"/>
      <c r="HA352" s="226"/>
      <c r="HB352" s="571"/>
      <c r="HC352" s="227"/>
      <c r="HD352" s="225"/>
      <c r="HE352" s="226"/>
      <c r="HF352" s="571"/>
      <c r="HG352" s="227"/>
      <c r="HH352" s="225"/>
      <c r="HI352" s="226"/>
      <c r="HJ352" s="571"/>
      <c r="HK352" s="227"/>
      <c r="HL352" s="225"/>
      <c r="HM352" s="226"/>
      <c r="HN352" s="571"/>
      <c r="HO352" s="227"/>
      <c r="HP352" s="225"/>
      <c r="HQ352" s="226"/>
      <c r="HR352" s="571"/>
      <c r="HS352" s="227"/>
      <c r="HT352" s="225"/>
      <c r="HU352" s="226"/>
      <c r="HV352" s="221"/>
      <c r="HW352" s="227"/>
      <c r="HX352" s="225"/>
      <c r="HY352" s="226"/>
      <c r="HZ352" s="221"/>
      <c r="IA352" s="227"/>
      <c r="IB352" s="225"/>
      <c r="IC352" s="226"/>
      <c r="ID352" s="221"/>
      <c r="IE352" s="227"/>
      <c r="IG352" s="708"/>
      <c r="IH352" s="705"/>
      <c r="II352" s="706"/>
      <c r="IK352" s="574" t="str">
        <f t="shared" si="91"/>
        <v/>
      </c>
      <c r="IL352" s="229" t="str">
        <f t="shared" si="92"/>
        <v/>
      </c>
      <c r="IM352" s="224" t="str">
        <f t="shared" si="93"/>
        <v/>
      </c>
      <c r="IN352" s="224" t="str">
        <f t="shared" si="94"/>
        <v/>
      </c>
    </row>
    <row r="353" spans="1:245" s="229" customFormat="1" ht="15.75" thickBot="1">
      <c r="A353" s="264" t="s">
        <v>171</v>
      </c>
      <c r="B353" s="224"/>
      <c r="C353" s="224"/>
      <c r="D353" s="224"/>
      <c r="E353" s="174"/>
      <c r="F353" s="748">
        <f>SUM(I8:I352)</f>
        <v>26215</v>
      </c>
      <c r="G353" s="758"/>
      <c r="H353" s="758"/>
      <c r="I353" s="759"/>
      <c r="J353" s="748">
        <f>SUM(M8:M352)</f>
        <v>2779</v>
      </c>
      <c r="K353" s="758"/>
      <c r="L353" s="758"/>
      <c r="M353" s="759"/>
      <c r="N353" s="748">
        <f>SUM(Q8:Q352)</f>
        <v>2233</v>
      </c>
      <c r="O353" s="758"/>
      <c r="P353" s="758"/>
      <c r="Q353" s="759"/>
      <c r="R353" s="748">
        <f>SUM(U8:U352)</f>
        <v>32544</v>
      </c>
      <c r="S353" s="758"/>
      <c r="T353" s="758"/>
      <c r="U353" s="759"/>
      <c r="V353" s="748">
        <f>SUM(Y8:Y352)</f>
        <v>23410</v>
      </c>
      <c r="W353" s="758"/>
      <c r="X353" s="758"/>
      <c r="Y353" s="759"/>
      <c r="Z353" s="748">
        <f>SUM(AC8:AC352)</f>
        <v>4913</v>
      </c>
      <c r="AA353" s="758"/>
      <c r="AB353" s="758"/>
      <c r="AC353" s="759"/>
      <c r="AD353" s="748">
        <f>SUM(AG8:AG352)</f>
        <v>30731</v>
      </c>
      <c r="AE353" s="758"/>
      <c r="AF353" s="758"/>
      <c r="AG353" s="759"/>
      <c r="AH353" s="748">
        <f>SUM(AK8:AK352)</f>
        <v>33209</v>
      </c>
      <c r="AI353" s="758"/>
      <c r="AJ353" s="758"/>
      <c r="AK353" s="759"/>
      <c r="AL353" s="748">
        <f>SUM(AO8:AO352)</f>
        <v>2119</v>
      </c>
      <c r="AM353" s="758"/>
      <c r="AN353" s="758"/>
      <c r="AO353" s="759"/>
      <c r="AP353" s="748">
        <f>SUM(AS8:AS352)</f>
        <v>1763</v>
      </c>
      <c r="AQ353" s="758"/>
      <c r="AR353" s="758"/>
      <c r="AS353" s="759"/>
      <c r="AT353" s="748">
        <f>SUM(AW8:AW352)</f>
        <v>15604</v>
      </c>
      <c r="AU353" s="758"/>
      <c r="AV353" s="758"/>
      <c r="AW353" s="759"/>
      <c r="AX353" s="748">
        <f>SUM(BA8:BA352)</f>
        <v>15807</v>
      </c>
      <c r="AY353" s="758"/>
      <c r="AZ353" s="758"/>
      <c r="BA353" s="759"/>
      <c r="BB353" s="748">
        <f>SUM(BE8:BE352)</f>
        <v>2018</v>
      </c>
      <c r="BC353" s="758"/>
      <c r="BD353" s="758"/>
      <c r="BE353" s="759"/>
      <c r="BF353" s="72"/>
      <c r="BG353" s="72"/>
      <c r="BH353" s="747">
        <f>SUM(BK8:BK352)</f>
        <v>38770</v>
      </c>
      <c r="BI353" s="747"/>
      <c r="BJ353" s="747"/>
      <c r="BK353" s="748"/>
      <c r="BL353" s="747">
        <f>SUM(BO8:BO352)</f>
        <v>425</v>
      </c>
      <c r="BM353" s="747"/>
      <c r="BN353" s="747"/>
      <c r="BO353" s="748"/>
      <c r="BP353" s="747">
        <f>SUM(BS8:BS352)</f>
        <v>0</v>
      </c>
      <c r="BQ353" s="747"/>
      <c r="BR353" s="747"/>
      <c r="BS353" s="748"/>
      <c r="BT353" s="747">
        <f>SUM(BW8:BW352)</f>
        <v>23436</v>
      </c>
      <c r="BU353" s="747"/>
      <c r="BV353" s="747"/>
      <c r="BW353" s="748"/>
      <c r="BX353" s="747">
        <f>SUM(CA8:CA352)</f>
        <v>12947</v>
      </c>
      <c r="BY353" s="747"/>
      <c r="BZ353" s="747"/>
      <c r="CA353" s="748"/>
      <c r="CB353" s="747">
        <f>SUM(CE8:CE352)</f>
        <v>17542</v>
      </c>
      <c r="CC353" s="747"/>
      <c r="CD353" s="747"/>
      <c r="CE353" s="748"/>
      <c r="CF353" s="747">
        <f>SUM(CI8:CI352)</f>
        <v>5593</v>
      </c>
      <c r="CG353" s="747"/>
      <c r="CH353" s="747"/>
      <c r="CI353" s="748"/>
      <c r="CJ353" s="747">
        <f>SUM(CM8:CM352)</f>
        <v>13346</v>
      </c>
      <c r="CK353" s="747"/>
      <c r="CL353" s="747"/>
      <c r="CM353" s="748"/>
      <c r="CN353" s="747">
        <f>SUM(CQ8:CQ352)</f>
        <v>29598</v>
      </c>
      <c r="CO353" s="747"/>
      <c r="CP353" s="747"/>
      <c r="CQ353" s="748"/>
      <c r="CR353" s="747">
        <f>SUM(CU8:CU352)</f>
        <v>14512</v>
      </c>
      <c r="CS353" s="747"/>
      <c r="CT353" s="747"/>
      <c r="CU353" s="748"/>
      <c r="CV353" s="747">
        <f>SUM(CY8:CY352)</f>
        <v>7019</v>
      </c>
      <c r="CW353" s="747"/>
      <c r="CX353" s="747"/>
      <c r="CY353" s="748"/>
      <c r="CZ353" s="747">
        <f>SUM(DC8:DC352)</f>
        <v>2967</v>
      </c>
      <c r="DA353" s="747"/>
      <c r="DB353" s="747"/>
      <c r="DC353" s="748"/>
      <c r="DD353" s="747">
        <f>SUM(DG8:DG352)</f>
        <v>5124</v>
      </c>
      <c r="DE353" s="747"/>
      <c r="DF353" s="747"/>
      <c r="DG353" s="748"/>
      <c r="DH353" s="747">
        <f>SUM(DK8:DK352)</f>
        <v>2544</v>
      </c>
      <c r="DI353" s="747"/>
      <c r="DJ353" s="747"/>
      <c r="DK353" s="748"/>
      <c r="DL353" s="747">
        <f>SUM(DO8:DO352)</f>
        <v>3190</v>
      </c>
      <c r="DM353" s="747"/>
      <c r="DN353" s="747"/>
      <c r="DO353" s="748"/>
      <c r="DP353" s="747">
        <f>SUM(DS8:DS352)</f>
        <v>30899</v>
      </c>
      <c r="DQ353" s="747"/>
      <c r="DR353" s="747"/>
      <c r="DS353" s="748"/>
      <c r="DT353" s="747">
        <f>SUM(DW8:DW352)</f>
        <v>11143</v>
      </c>
      <c r="DU353" s="747"/>
      <c r="DV353" s="747"/>
      <c r="DW353" s="748"/>
      <c r="DX353" s="747">
        <f>SUM(EA8:EA352)</f>
        <v>5474</v>
      </c>
      <c r="DY353" s="747"/>
      <c r="DZ353" s="747"/>
      <c r="EA353" s="748"/>
      <c r="EB353" s="747">
        <f>SUM(EE8:EE352)</f>
        <v>1353</v>
      </c>
      <c r="EC353" s="747"/>
      <c r="ED353" s="747"/>
      <c r="EE353" s="748"/>
      <c r="EF353" s="747">
        <f>SUM(EI8:EI352)</f>
        <v>6401</v>
      </c>
      <c r="EG353" s="747"/>
      <c r="EH353" s="747"/>
      <c r="EI353" s="748"/>
      <c r="EJ353" s="747">
        <f>SUM(EM8:EM352)</f>
        <v>2186</v>
      </c>
      <c r="EK353" s="747"/>
      <c r="EL353" s="747"/>
      <c r="EM353" s="748"/>
      <c r="EN353" s="747">
        <f>SUM(EQ8:EQ352)</f>
        <v>2303</v>
      </c>
      <c r="EO353" s="747"/>
      <c r="EP353" s="747"/>
      <c r="EQ353" s="748"/>
      <c r="ER353" s="747">
        <f>SUM(EU8:EU352)</f>
        <v>611</v>
      </c>
      <c r="ES353" s="747"/>
      <c r="ET353" s="747"/>
      <c r="EU353" s="748"/>
      <c r="EV353" s="747">
        <f>SUM(EY8:EY352)</f>
        <v>5789</v>
      </c>
      <c r="EW353" s="747"/>
      <c r="EX353" s="747"/>
      <c r="EY353" s="748"/>
      <c r="EZ353" s="747">
        <f>SUM(FC8:FC352)</f>
        <v>7034</v>
      </c>
      <c r="FA353" s="747"/>
      <c r="FB353" s="747"/>
      <c r="FC353" s="748"/>
      <c r="FD353" s="747">
        <f>SUM(FG8:FG352)</f>
        <v>19531</v>
      </c>
      <c r="FE353" s="747"/>
      <c r="FF353" s="747"/>
      <c r="FG353" s="748"/>
      <c r="FH353" s="747">
        <f>SUM(FK8:FK352)</f>
        <v>15208</v>
      </c>
      <c r="FI353" s="747"/>
      <c r="FJ353" s="747"/>
      <c r="FK353" s="748"/>
      <c r="FL353" s="747">
        <f>SUM(FO8:FO352)</f>
        <v>4015</v>
      </c>
      <c r="FM353" s="747"/>
      <c r="FN353" s="747"/>
      <c r="FO353" s="748"/>
      <c r="FP353" s="747">
        <f>SUM(FS8:FS352)</f>
        <v>1029</v>
      </c>
      <c r="FQ353" s="747"/>
      <c r="FR353" s="747"/>
      <c r="FS353" s="748"/>
      <c r="FT353" s="747">
        <f>SUM(FW8:FW352)</f>
        <v>17349</v>
      </c>
      <c r="FU353" s="747"/>
      <c r="FV353" s="747"/>
      <c r="FW353" s="748"/>
      <c r="FX353" s="747">
        <f>SUM(GA8:GA352)</f>
        <v>4849</v>
      </c>
      <c r="FY353" s="747"/>
      <c r="FZ353" s="747"/>
      <c r="GA353" s="748"/>
      <c r="GB353" s="747">
        <f>SUM(GE8:GE352)</f>
        <v>591</v>
      </c>
      <c r="GC353" s="747"/>
      <c r="GD353" s="747"/>
      <c r="GE353" s="748"/>
      <c r="GF353" s="747">
        <f>SUM(GI8:GI352)</f>
        <v>4612</v>
      </c>
      <c r="GG353" s="747"/>
      <c r="GH353" s="747"/>
      <c r="GI353" s="748"/>
      <c r="GJ353" s="747">
        <f>SUM(GM8:GM352)</f>
        <v>2730</v>
      </c>
      <c r="GK353" s="747"/>
      <c r="GL353" s="747"/>
      <c r="GM353" s="748"/>
      <c r="GN353" s="747">
        <f>SUM(GQ8:GQ352)</f>
        <v>7031</v>
      </c>
      <c r="GO353" s="747"/>
      <c r="GP353" s="747"/>
      <c r="GQ353" s="748"/>
      <c r="GR353" s="721">
        <f>SUM(GU8:GU352)</f>
        <v>1059</v>
      </c>
      <c r="GS353" s="722"/>
      <c r="GT353" s="722"/>
      <c r="GU353" s="723"/>
      <c r="GV353" s="721">
        <f>SUM(GY8:GY352)</f>
        <v>15085</v>
      </c>
      <c r="GW353" s="722"/>
      <c r="GX353" s="722"/>
      <c r="GY353" s="723"/>
      <c r="GZ353" s="721">
        <f>SUM(HC8:HC352)</f>
        <v>4024</v>
      </c>
      <c r="HA353" s="722"/>
      <c r="HB353" s="722"/>
      <c r="HC353" s="723"/>
      <c r="HD353" s="721">
        <f>SUM(HG8:HG352)</f>
        <v>19490</v>
      </c>
      <c r="HE353" s="722"/>
      <c r="HF353" s="722"/>
      <c r="HG353" s="723"/>
      <c r="HH353" s="747">
        <f>SUM(HK8:HK352)</f>
        <v>4346</v>
      </c>
      <c r="HI353" s="747"/>
      <c r="HJ353" s="747"/>
      <c r="HK353" s="748"/>
      <c r="HL353" s="747">
        <f>SUM(HO8:HO352)</f>
        <v>36208</v>
      </c>
      <c r="HM353" s="747"/>
      <c r="HN353" s="747"/>
      <c r="HO353" s="748"/>
      <c r="HP353" s="747">
        <f>SUM(HS8:HS352)</f>
        <v>22154</v>
      </c>
      <c r="HQ353" s="747"/>
      <c r="HR353" s="747"/>
      <c r="HS353" s="748"/>
      <c r="HT353" s="664">
        <f>SUM(HW8:HW352)</f>
        <v>0</v>
      </c>
      <c r="HU353" s="664"/>
      <c r="HV353" s="664"/>
      <c r="HW353" s="746"/>
      <c r="HX353" s="664">
        <f>SUM(IA8:IA352)</f>
        <v>0</v>
      </c>
      <c r="HY353" s="664"/>
      <c r="HZ353" s="664"/>
      <c r="IA353" s="746"/>
      <c r="IB353" s="706">
        <f>SUM(IE8:IE352)</f>
        <v>0</v>
      </c>
      <c r="IC353" s="706"/>
      <c r="ID353" s="706"/>
      <c r="IE353" s="706"/>
      <c r="IF353" s="253" t="s">
        <v>243</v>
      </c>
      <c r="IG353" s="743">
        <f>SUM(F353:IE353)</f>
        <v>622862</v>
      </c>
      <c r="IH353" s="744"/>
      <c r="II353" s="745"/>
    </row>
    <row r="354" spans="1:245">
      <c r="B354" s="224"/>
      <c r="C354" s="224"/>
      <c r="D354" s="224"/>
      <c r="E354" s="174"/>
      <c r="BF354" s="224"/>
      <c r="BG354" s="224"/>
    </row>
    <row r="355" spans="1:245">
      <c r="A355" s="252"/>
      <c r="B355" s="224"/>
      <c r="C355" s="224"/>
      <c r="D355" s="224"/>
    </row>
    <row r="356" spans="1:245">
      <c r="A356" s="252"/>
      <c r="B356" s="224"/>
      <c r="C356" s="224"/>
      <c r="D356" s="224"/>
    </row>
    <row r="357" spans="1:245">
      <c r="A357" s="252"/>
      <c r="B357" s="224"/>
      <c r="C357" s="224"/>
      <c r="D357" s="224"/>
    </row>
    <row r="358" spans="1:245">
      <c r="A358" s="252"/>
      <c r="B358" s="224"/>
      <c r="C358" s="224"/>
      <c r="D358" s="224"/>
    </row>
    <row r="359" spans="1:245">
      <c r="A359" s="252"/>
      <c r="B359" s="224"/>
      <c r="C359" s="224"/>
      <c r="D359" s="224"/>
    </row>
    <row r="360" spans="1:245">
      <c r="A360" s="252"/>
      <c r="B360" s="224"/>
      <c r="C360" s="224"/>
      <c r="D360" s="224"/>
    </row>
    <row r="361" spans="1:245">
      <c r="A361" s="252"/>
      <c r="B361" s="224"/>
      <c r="C361" s="224"/>
      <c r="D361" s="224"/>
    </row>
    <row r="362" spans="1:245">
      <c r="A362" s="252"/>
      <c r="B362" s="224"/>
      <c r="C362" s="224"/>
      <c r="D362" s="224"/>
    </row>
    <row r="363" spans="1:245">
      <c r="A363" s="252"/>
      <c r="B363" s="224"/>
      <c r="C363" s="224"/>
      <c r="D363" s="224"/>
    </row>
    <row r="364" spans="1:245">
      <c r="A364" s="252"/>
      <c r="B364" s="224"/>
      <c r="C364" s="224"/>
      <c r="D364" s="224"/>
    </row>
    <row r="365" spans="1:245">
      <c r="A365" s="252"/>
      <c r="B365" s="224"/>
      <c r="C365" s="224"/>
      <c r="D365" s="224"/>
    </row>
    <row r="366" spans="1:245">
      <c r="A366" s="252"/>
      <c r="B366" s="224"/>
      <c r="C366" s="224"/>
      <c r="D366" s="224"/>
    </row>
    <row r="367" spans="1:245">
      <c r="A367" s="252"/>
      <c r="B367" s="224"/>
      <c r="C367" s="224"/>
      <c r="D367" s="224"/>
    </row>
    <row r="368" spans="1:245">
      <c r="A368" s="252"/>
      <c r="B368" s="224"/>
      <c r="C368" s="224"/>
      <c r="D368" s="224"/>
      <c r="E368" s="315"/>
      <c r="F368" s="182"/>
      <c r="G368" s="182"/>
      <c r="H368" s="182"/>
      <c r="I368" s="182"/>
      <c r="J368" s="182"/>
      <c r="K368" s="182"/>
      <c r="L368" s="182"/>
      <c r="M368" s="182"/>
      <c r="N368" s="182"/>
      <c r="O368" s="182"/>
      <c r="P368" s="182"/>
      <c r="Q368" s="182"/>
      <c r="R368" s="182"/>
      <c r="S368" s="182"/>
      <c r="T368" s="182"/>
      <c r="U368" s="182"/>
      <c r="V368" s="182"/>
      <c r="W368" s="182"/>
      <c r="X368" s="182"/>
      <c r="Y368" s="182"/>
      <c r="Z368" s="182"/>
      <c r="AA368" s="182"/>
      <c r="AB368" s="182"/>
      <c r="AC368" s="182"/>
      <c r="AD368" s="182"/>
      <c r="AE368" s="182"/>
      <c r="AF368" s="182"/>
      <c r="AG368" s="182"/>
      <c r="AH368" s="182"/>
      <c r="AI368" s="182"/>
      <c r="AJ368" s="182"/>
      <c r="AK368" s="182"/>
      <c r="AL368" s="182"/>
      <c r="AM368" s="182"/>
      <c r="AN368" s="182"/>
      <c r="AO368" s="182"/>
      <c r="AP368" s="182"/>
      <c r="AQ368" s="182"/>
      <c r="AR368" s="182"/>
      <c r="AS368" s="182"/>
      <c r="AT368" s="182"/>
      <c r="AU368" s="182"/>
      <c r="AV368" s="182"/>
      <c r="AW368" s="182"/>
      <c r="AX368" s="182"/>
      <c r="AY368" s="182"/>
      <c r="AZ368" s="182"/>
      <c r="BA368" s="182"/>
      <c r="BD368" s="182"/>
      <c r="BE368" s="182"/>
      <c r="BF368" s="15"/>
      <c r="BG368" s="15"/>
      <c r="BT368" s="182"/>
      <c r="BU368" s="182"/>
      <c r="BV368" s="182"/>
      <c r="BW368" s="182"/>
      <c r="CB368" s="182"/>
      <c r="CC368" s="182"/>
      <c r="CD368" s="182"/>
      <c r="CE368" s="182"/>
      <c r="CF368" s="182"/>
      <c r="CG368" s="182"/>
      <c r="CH368" s="182"/>
      <c r="CI368" s="182"/>
      <c r="CJ368" s="182"/>
      <c r="CK368" s="182"/>
      <c r="CL368" s="182"/>
      <c r="CM368" s="182"/>
      <c r="DP368" s="182"/>
      <c r="DQ368" s="182"/>
      <c r="DR368" s="182"/>
      <c r="DS368" s="182"/>
      <c r="DX368" s="182"/>
      <c r="DY368" s="182"/>
      <c r="DZ368" s="182"/>
      <c r="EA368" s="182"/>
      <c r="IG368" s="15"/>
      <c r="IH368" s="15"/>
      <c r="II368" s="15"/>
      <c r="IK368" s="15"/>
    </row>
    <row r="369" spans="1:245">
      <c r="A369" s="252"/>
      <c r="B369" s="224"/>
      <c r="C369" s="224"/>
      <c r="D369" s="224"/>
      <c r="E369" s="315"/>
      <c r="F369" s="182"/>
      <c r="G369" s="182"/>
      <c r="H369" s="182"/>
      <c r="I369" s="182"/>
      <c r="J369" s="182"/>
      <c r="K369" s="182"/>
      <c r="L369" s="182"/>
      <c r="M369" s="182"/>
      <c r="N369" s="182"/>
      <c r="O369" s="182"/>
      <c r="P369" s="182"/>
      <c r="Q369" s="182"/>
      <c r="R369" s="182"/>
      <c r="S369" s="182"/>
      <c r="T369" s="182"/>
      <c r="U369" s="182"/>
      <c r="V369" s="182"/>
      <c r="W369" s="182"/>
      <c r="X369" s="182"/>
      <c r="Y369" s="182"/>
      <c r="Z369" s="182"/>
      <c r="AA369" s="182"/>
      <c r="AB369" s="182"/>
      <c r="AC369" s="182"/>
      <c r="AD369" s="182"/>
      <c r="AE369" s="182"/>
      <c r="AF369" s="182"/>
      <c r="AG369" s="182"/>
      <c r="AH369" s="182"/>
      <c r="AI369" s="182"/>
      <c r="AJ369" s="182"/>
      <c r="AK369" s="182"/>
      <c r="AL369" s="182"/>
      <c r="AM369" s="182"/>
      <c r="AN369" s="182"/>
      <c r="AO369" s="182"/>
      <c r="AP369" s="182"/>
      <c r="AQ369" s="182"/>
      <c r="AR369" s="182"/>
      <c r="AS369" s="182"/>
      <c r="AT369" s="182"/>
      <c r="AU369" s="182"/>
      <c r="AV369" s="182"/>
      <c r="AW369" s="182"/>
      <c r="AX369" s="182"/>
      <c r="AY369" s="182"/>
      <c r="AZ369" s="182"/>
      <c r="BA369" s="182"/>
      <c r="BD369" s="182"/>
      <c r="BE369" s="182"/>
      <c r="BF369" s="15"/>
      <c r="BG369" s="15"/>
      <c r="BT369" s="182"/>
      <c r="BU369" s="182"/>
      <c r="BV369" s="182"/>
      <c r="BW369" s="182"/>
      <c r="CB369" s="182"/>
      <c r="CC369" s="182"/>
      <c r="CD369" s="182"/>
      <c r="CE369" s="182"/>
      <c r="CF369" s="182"/>
      <c r="CG369" s="182"/>
      <c r="CH369" s="182"/>
      <c r="CI369" s="182"/>
      <c r="CJ369" s="182"/>
      <c r="CK369" s="182"/>
      <c r="CL369" s="182"/>
      <c r="CM369" s="182"/>
      <c r="DP369" s="182"/>
      <c r="DQ369" s="182"/>
      <c r="DR369" s="182"/>
      <c r="DS369" s="182"/>
      <c r="DX369" s="182"/>
      <c r="DY369" s="182"/>
      <c r="DZ369" s="182"/>
      <c r="EA369" s="182"/>
      <c r="IG369" s="15"/>
      <c r="IH369" s="15"/>
      <c r="II369" s="15"/>
      <c r="IK369" s="15"/>
    </row>
    <row r="370" spans="1:245">
      <c r="A370" s="252"/>
      <c r="B370" s="224"/>
      <c r="C370" s="224"/>
      <c r="D370" s="224"/>
      <c r="E370" s="315"/>
      <c r="F370" s="182"/>
      <c r="G370" s="182"/>
      <c r="H370" s="182"/>
      <c r="I370" s="182"/>
      <c r="J370" s="182"/>
      <c r="K370" s="182"/>
      <c r="L370" s="182"/>
      <c r="M370" s="182"/>
      <c r="N370" s="182"/>
      <c r="O370" s="182"/>
      <c r="P370" s="182"/>
      <c r="Q370" s="182"/>
      <c r="R370" s="182"/>
      <c r="S370" s="182"/>
      <c r="T370" s="182"/>
      <c r="U370" s="182"/>
      <c r="V370" s="182"/>
      <c r="W370" s="182"/>
      <c r="X370" s="182"/>
      <c r="Y370" s="182"/>
      <c r="Z370" s="182"/>
      <c r="AA370" s="182"/>
      <c r="AB370" s="182"/>
      <c r="AC370" s="182"/>
      <c r="AD370" s="182"/>
      <c r="AE370" s="182"/>
      <c r="AF370" s="182"/>
      <c r="AG370" s="182"/>
      <c r="AH370" s="182"/>
      <c r="AI370" s="182"/>
      <c r="AJ370" s="182"/>
      <c r="AK370" s="182"/>
      <c r="AL370" s="182"/>
      <c r="AM370" s="182"/>
      <c r="AN370" s="182"/>
      <c r="AO370" s="182"/>
      <c r="AP370" s="182"/>
      <c r="AQ370" s="182"/>
      <c r="AR370" s="182"/>
      <c r="AS370" s="182"/>
      <c r="AT370" s="182"/>
      <c r="AU370" s="182"/>
      <c r="AV370" s="182"/>
      <c r="AW370" s="182"/>
      <c r="AX370" s="182"/>
      <c r="AY370" s="182"/>
      <c r="AZ370" s="182"/>
      <c r="BA370" s="182"/>
      <c r="BD370" s="182"/>
      <c r="BE370" s="182"/>
      <c r="BF370" s="15"/>
      <c r="BG370" s="15"/>
      <c r="BT370" s="182"/>
      <c r="BU370" s="182"/>
      <c r="BV370" s="182"/>
      <c r="BW370" s="182"/>
      <c r="CB370" s="182"/>
      <c r="CC370" s="182"/>
      <c r="CD370" s="182"/>
      <c r="CE370" s="182"/>
      <c r="CF370" s="182"/>
      <c r="CG370" s="182"/>
      <c r="CH370" s="182"/>
      <c r="CI370" s="182"/>
      <c r="CJ370" s="182"/>
      <c r="CK370" s="182"/>
      <c r="CL370" s="182"/>
      <c r="CM370" s="182"/>
      <c r="DP370" s="182"/>
      <c r="DQ370" s="182"/>
      <c r="DR370" s="182"/>
      <c r="DS370" s="182"/>
      <c r="DX370" s="182"/>
      <c r="DY370" s="182"/>
      <c r="DZ370" s="182"/>
      <c r="EA370" s="182"/>
      <c r="IG370" s="15"/>
      <c r="IH370" s="15"/>
      <c r="II370" s="15"/>
      <c r="IK370" s="15"/>
    </row>
    <row r="371" spans="1:245">
      <c r="A371" s="252"/>
      <c r="B371" s="224"/>
      <c r="C371" s="224"/>
      <c r="D371" s="224"/>
      <c r="E371" s="315"/>
      <c r="F371" s="182"/>
      <c r="G371" s="182"/>
      <c r="H371" s="182"/>
      <c r="I371" s="182"/>
      <c r="J371" s="182"/>
      <c r="K371" s="182"/>
      <c r="L371" s="182"/>
      <c r="M371" s="182"/>
      <c r="N371" s="182"/>
      <c r="O371" s="182"/>
      <c r="P371" s="182"/>
      <c r="Q371" s="182"/>
      <c r="R371" s="182"/>
      <c r="S371" s="182"/>
      <c r="T371" s="182"/>
      <c r="U371" s="182"/>
      <c r="V371" s="182"/>
      <c r="W371" s="182"/>
      <c r="X371" s="182"/>
      <c r="Y371" s="182"/>
      <c r="Z371" s="182"/>
      <c r="AA371" s="182"/>
      <c r="AB371" s="182"/>
      <c r="AC371" s="182"/>
      <c r="AD371" s="182"/>
      <c r="AE371" s="182"/>
      <c r="AF371" s="182"/>
      <c r="AG371" s="182"/>
      <c r="AH371" s="182"/>
      <c r="AI371" s="182"/>
      <c r="AJ371" s="182"/>
      <c r="AK371" s="182"/>
      <c r="AL371" s="182"/>
      <c r="AM371" s="182"/>
      <c r="AN371" s="182"/>
      <c r="AO371" s="182"/>
      <c r="AP371" s="182"/>
      <c r="AQ371" s="182"/>
      <c r="AR371" s="182"/>
      <c r="AS371" s="182"/>
      <c r="AT371" s="182"/>
      <c r="AU371" s="182"/>
      <c r="AV371" s="182"/>
      <c r="AW371" s="182"/>
      <c r="AX371" s="182"/>
      <c r="AY371" s="182"/>
      <c r="AZ371" s="182"/>
      <c r="BA371" s="182"/>
      <c r="BD371" s="182"/>
      <c r="BE371" s="182"/>
      <c r="BF371" s="15"/>
      <c r="BG371" s="15"/>
      <c r="BT371" s="182"/>
      <c r="BU371" s="182"/>
      <c r="BV371" s="182"/>
      <c r="BW371" s="182"/>
      <c r="CB371" s="182"/>
      <c r="CC371" s="182"/>
      <c r="CD371" s="182"/>
      <c r="CE371" s="182"/>
      <c r="CF371" s="182"/>
      <c r="CG371" s="182"/>
      <c r="CH371" s="182"/>
      <c r="CI371" s="182"/>
      <c r="CJ371" s="182"/>
      <c r="CK371" s="182"/>
      <c r="CL371" s="182"/>
      <c r="CM371" s="182"/>
      <c r="DP371" s="182"/>
      <c r="DQ371" s="182"/>
      <c r="DR371" s="182"/>
      <c r="DS371" s="182"/>
      <c r="DX371" s="182"/>
      <c r="DY371" s="182"/>
      <c r="DZ371" s="182"/>
      <c r="EA371" s="182"/>
      <c r="IG371" s="15"/>
      <c r="IH371" s="15"/>
      <c r="II371" s="15"/>
      <c r="IK371" s="15"/>
    </row>
    <row r="372" spans="1:245">
      <c r="A372" s="252"/>
      <c r="B372" s="224"/>
      <c r="C372" s="224"/>
      <c r="D372" s="224"/>
      <c r="E372" s="315"/>
      <c r="F372" s="182"/>
      <c r="G372" s="182"/>
      <c r="H372" s="182"/>
      <c r="I372" s="182"/>
      <c r="J372" s="182"/>
      <c r="K372" s="182"/>
      <c r="L372" s="182"/>
      <c r="M372" s="182"/>
      <c r="N372" s="182"/>
      <c r="O372" s="182"/>
      <c r="P372" s="182"/>
      <c r="Q372" s="182"/>
      <c r="R372" s="182"/>
      <c r="S372" s="182"/>
      <c r="T372" s="182"/>
      <c r="U372" s="182"/>
      <c r="V372" s="182"/>
      <c r="W372" s="182"/>
      <c r="X372" s="182"/>
      <c r="Y372" s="182"/>
      <c r="Z372" s="182"/>
      <c r="AA372" s="182"/>
      <c r="AB372" s="182"/>
      <c r="AC372" s="182"/>
      <c r="AD372" s="182"/>
      <c r="AE372" s="182"/>
      <c r="AF372" s="182"/>
      <c r="AG372" s="182"/>
      <c r="AH372" s="182"/>
      <c r="AI372" s="182"/>
      <c r="AJ372" s="182"/>
      <c r="AK372" s="182"/>
      <c r="AL372" s="182"/>
      <c r="AM372" s="182"/>
      <c r="AN372" s="182"/>
      <c r="AO372" s="182"/>
      <c r="AP372" s="182"/>
      <c r="AQ372" s="182"/>
      <c r="AR372" s="182"/>
      <c r="AS372" s="182"/>
      <c r="AT372" s="182"/>
      <c r="AU372" s="182"/>
      <c r="AV372" s="182"/>
      <c r="AW372" s="182"/>
      <c r="AX372" s="182"/>
      <c r="AY372" s="182"/>
      <c r="AZ372" s="182"/>
      <c r="BA372" s="182"/>
      <c r="BD372" s="182"/>
      <c r="BE372" s="182"/>
      <c r="BF372" s="15"/>
      <c r="BG372" s="15"/>
      <c r="BT372" s="182"/>
      <c r="BU372" s="182"/>
      <c r="BV372" s="182"/>
      <c r="BW372" s="182"/>
      <c r="CB372" s="182"/>
      <c r="CC372" s="182"/>
      <c r="CD372" s="182"/>
      <c r="CE372" s="182"/>
      <c r="CF372" s="182"/>
      <c r="CG372" s="182"/>
      <c r="CH372" s="182"/>
      <c r="CI372" s="182"/>
      <c r="CJ372" s="182"/>
      <c r="CK372" s="182"/>
      <c r="CL372" s="182"/>
      <c r="CM372" s="182"/>
      <c r="DP372" s="182"/>
      <c r="DQ372" s="182"/>
      <c r="DR372" s="182"/>
      <c r="DS372" s="182"/>
      <c r="DX372" s="182"/>
      <c r="DY372" s="182"/>
      <c r="DZ372" s="182"/>
      <c r="EA372" s="182"/>
      <c r="IG372" s="15"/>
      <c r="IH372" s="15"/>
      <c r="II372" s="15"/>
      <c r="IK372" s="15"/>
    </row>
    <row r="373" spans="1:245">
      <c r="A373" s="252"/>
      <c r="B373" s="224"/>
      <c r="C373" s="224"/>
      <c r="D373" s="224"/>
      <c r="E373" s="315"/>
      <c r="F373" s="182"/>
      <c r="G373" s="182"/>
      <c r="H373" s="182"/>
      <c r="I373" s="182"/>
      <c r="J373" s="182"/>
      <c r="K373" s="182"/>
      <c r="L373" s="182"/>
      <c r="M373" s="182"/>
      <c r="N373" s="182"/>
      <c r="O373" s="182"/>
      <c r="P373" s="182"/>
      <c r="Q373" s="182"/>
      <c r="R373" s="182"/>
      <c r="S373" s="182"/>
      <c r="T373" s="182"/>
      <c r="U373" s="182"/>
      <c r="V373" s="182"/>
      <c r="W373" s="182"/>
      <c r="X373" s="182"/>
      <c r="Y373" s="182"/>
      <c r="Z373" s="182"/>
      <c r="AA373" s="182"/>
      <c r="AB373" s="182"/>
      <c r="AC373" s="182"/>
      <c r="AD373" s="182"/>
      <c r="AE373" s="182"/>
      <c r="AF373" s="182"/>
      <c r="AG373" s="182"/>
      <c r="AH373" s="182"/>
      <c r="AI373" s="182"/>
      <c r="AJ373" s="182"/>
      <c r="AK373" s="182"/>
      <c r="AL373" s="182"/>
      <c r="AM373" s="182"/>
      <c r="AN373" s="182"/>
      <c r="AO373" s="182"/>
      <c r="AP373" s="182"/>
      <c r="AQ373" s="182"/>
      <c r="AR373" s="182"/>
      <c r="AS373" s="182"/>
      <c r="AT373" s="182"/>
      <c r="AU373" s="182"/>
      <c r="AV373" s="182"/>
      <c r="AW373" s="182"/>
      <c r="AX373" s="182"/>
      <c r="AY373" s="182"/>
      <c r="AZ373" s="182"/>
      <c r="BA373" s="182"/>
      <c r="BD373" s="182"/>
      <c r="BE373" s="182"/>
      <c r="BF373" s="15"/>
      <c r="BG373" s="15"/>
      <c r="BT373" s="182"/>
      <c r="BU373" s="182"/>
      <c r="BV373" s="182"/>
      <c r="BW373" s="182"/>
      <c r="CB373" s="182"/>
      <c r="CC373" s="182"/>
      <c r="CD373" s="182"/>
      <c r="CE373" s="182"/>
      <c r="CF373" s="182"/>
      <c r="CG373" s="182"/>
      <c r="CH373" s="182"/>
      <c r="CI373" s="182"/>
      <c r="CJ373" s="182"/>
      <c r="CK373" s="182"/>
      <c r="CL373" s="182"/>
      <c r="CM373" s="182"/>
      <c r="DP373" s="182"/>
      <c r="DQ373" s="182"/>
      <c r="DR373" s="182"/>
      <c r="DS373" s="182"/>
      <c r="DX373" s="182"/>
      <c r="DY373" s="182"/>
      <c r="DZ373" s="182"/>
      <c r="EA373" s="182"/>
      <c r="IG373" s="15"/>
      <c r="IH373" s="15"/>
      <c r="II373" s="15"/>
      <c r="IK373" s="15"/>
    </row>
  </sheetData>
  <autoFilter ref="A7:IE7">
    <filterColumn colId="5" showButton="0"/>
    <filterColumn colId="6" showButton="0"/>
    <filterColumn colId="7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7" showButton="0"/>
    <filterColumn colId="18" showButton="0"/>
    <filterColumn colId="19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9" showButton="0"/>
    <filterColumn colId="30" showButton="0"/>
    <filterColumn colId="31" showButton="0"/>
    <filterColumn colId="33" showButton="0"/>
    <filterColumn colId="34" showButton="0"/>
    <filterColumn colId="35" showButton="0"/>
    <filterColumn colId="37" showButton="0"/>
    <filterColumn colId="38" showButton="0"/>
    <filterColumn colId="39" showButton="0"/>
    <filterColumn colId="41" showButton="0"/>
    <filterColumn colId="42" showButton="0"/>
    <filterColumn colId="43" showButton="0"/>
    <filterColumn colId="45" showButton="0"/>
    <filterColumn colId="46" showButton="0"/>
    <filterColumn colId="47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9" showButton="0"/>
    <filterColumn colId="60" showButton="0"/>
    <filterColumn colId="61" showButton="0"/>
    <filterColumn colId="63" showButton="0"/>
    <filterColumn colId="64" showButton="0"/>
    <filterColumn colId="65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5" showButton="0"/>
    <filterColumn colId="76" showButton="0"/>
    <filterColumn colId="77" showButton="0"/>
    <filterColumn colId="79" showButton="0"/>
    <filterColumn colId="80" showButton="0"/>
    <filterColumn colId="81" showButton="0"/>
    <filterColumn colId="83" showButton="0"/>
    <filterColumn colId="84" showButton="0"/>
    <filterColumn colId="85" showButton="0"/>
    <filterColumn colId="87" showButton="0"/>
    <filterColumn colId="88" showButton="0"/>
    <filterColumn colId="89" showButton="0"/>
    <filterColumn colId="91" showButton="0"/>
    <filterColumn colId="92" showButton="0"/>
    <filterColumn colId="93" showButton="0"/>
    <filterColumn colId="95" showButton="0"/>
    <filterColumn colId="96" showButton="0"/>
    <filterColumn colId="97" showButton="0"/>
    <filterColumn colId="99" showButton="0"/>
    <filterColumn colId="100" showButton="0"/>
    <filterColumn colId="101" showButton="0"/>
    <filterColumn colId="103" showButton="0"/>
    <filterColumn colId="104" showButton="0"/>
    <filterColumn colId="105" showButton="0"/>
    <filterColumn colId="107" showButton="0"/>
    <filterColumn colId="108" showButton="0"/>
    <filterColumn colId="109" showButton="0"/>
    <filterColumn colId="111" showButton="0"/>
    <filterColumn colId="112" showButton="0"/>
    <filterColumn colId="113" showButton="0"/>
    <filterColumn colId="115" showButton="0"/>
    <filterColumn colId="116" showButton="0"/>
    <filterColumn colId="117" showButton="0"/>
    <filterColumn colId="119" showButton="0"/>
    <filterColumn colId="120" showButton="0"/>
    <filterColumn colId="121" showButton="0"/>
    <filterColumn colId="123" showButton="0"/>
    <filterColumn colId="124" showButton="0"/>
    <filterColumn colId="125" showButton="0"/>
    <filterColumn colId="127" showButton="0"/>
    <filterColumn colId="128" showButton="0"/>
    <filterColumn colId="129" showButton="0"/>
    <filterColumn colId="131" showButton="0"/>
    <filterColumn colId="132" showButton="0"/>
    <filterColumn colId="133" showButton="0"/>
    <filterColumn colId="135" showButton="0"/>
    <filterColumn colId="136" showButton="0"/>
    <filterColumn colId="137" showButton="0"/>
    <filterColumn colId="139" showButton="0"/>
    <filterColumn colId="140" showButton="0"/>
    <filterColumn colId="141" showButton="0"/>
    <filterColumn colId="143" showButton="0"/>
    <filterColumn colId="144" showButton="0"/>
    <filterColumn colId="145" showButton="0"/>
    <filterColumn colId="147" showButton="0"/>
    <filterColumn colId="148" showButton="0"/>
    <filterColumn colId="149" showButton="0"/>
    <filterColumn colId="151" showButton="0"/>
    <filterColumn colId="152" showButton="0"/>
    <filterColumn colId="153" showButton="0"/>
    <filterColumn colId="155" showButton="0"/>
    <filterColumn colId="156" showButton="0"/>
    <filterColumn colId="157" showButton="0"/>
    <filterColumn colId="159" showButton="0"/>
    <filterColumn colId="160" showButton="0"/>
    <filterColumn colId="161" showButton="0"/>
    <filterColumn colId="163" showButton="0"/>
    <filterColumn colId="164" showButton="0"/>
    <filterColumn colId="165" showButton="0"/>
    <filterColumn colId="167" showButton="0"/>
    <filterColumn colId="168" showButton="0"/>
    <filterColumn colId="169" showButton="0"/>
    <filterColumn colId="171" showButton="0"/>
    <filterColumn colId="172" showButton="0"/>
    <filterColumn colId="173" showButton="0"/>
    <filterColumn colId="175" showButton="0"/>
    <filterColumn colId="176" showButton="0"/>
    <filterColumn colId="177" showButton="0"/>
    <filterColumn colId="179" showButton="0"/>
    <filterColumn colId="180" showButton="0"/>
    <filterColumn colId="181" showButton="0"/>
    <filterColumn colId="183" showButton="0"/>
    <filterColumn colId="184" showButton="0"/>
    <filterColumn colId="185" showButton="0"/>
    <filterColumn colId="187" showButton="0"/>
    <filterColumn colId="188" showButton="0"/>
    <filterColumn colId="189" showButton="0"/>
    <filterColumn colId="191" showButton="0"/>
    <filterColumn colId="192" showButton="0"/>
    <filterColumn colId="193" showButton="0"/>
    <filterColumn colId="195" showButton="0"/>
    <filterColumn colId="196" showButton="0"/>
    <filterColumn colId="197" showButton="0"/>
    <filterColumn colId="199" showButton="0"/>
    <filterColumn colId="200" showButton="0"/>
    <filterColumn colId="201" showButton="0"/>
    <filterColumn colId="203" showButton="0"/>
    <filterColumn colId="204" showButton="0"/>
    <filterColumn colId="205" showButton="0"/>
    <filterColumn colId="207" showButton="0"/>
    <filterColumn colId="208" showButton="0"/>
    <filterColumn colId="209" showButton="0"/>
    <filterColumn colId="211" showButton="0"/>
    <filterColumn colId="212" showButton="0"/>
    <filterColumn colId="213" showButton="0"/>
    <filterColumn colId="215" showButton="0"/>
    <filterColumn colId="216" showButton="0"/>
    <filterColumn colId="217" showButton="0"/>
    <filterColumn colId="219" showButton="0"/>
    <filterColumn colId="220" showButton="0"/>
    <filterColumn colId="221" showButton="0"/>
    <filterColumn colId="223" showButton="0"/>
    <filterColumn colId="224" showButton="0"/>
    <filterColumn colId="225" showButton="0"/>
    <filterColumn colId="227" showButton="0"/>
    <filterColumn colId="228" showButton="0"/>
    <filterColumn colId="229" showButton="0"/>
    <filterColumn colId="231" showButton="0"/>
    <filterColumn colId="232" showButton="0"/>
    <filterColumn colId="233" showButton="0"/>
    <filterColumn colId="235" showButton="0"/>
    <filterColumn colId="236" showButton="0"/>
    <filterColumn colId="237" showButton="0"/>
  </autoFilter>
  <sortState ref="A7:E112">
    <sortCondition ref="A112"/>
  </sortState>
  <mergeCells count="496">
    <mergeCell ref="IH97:IH104"/>
    <mergeCell ref="IH105:IH106"/>
    <mergeCell ref="II93:II94"/>
    <mergeCell ref="IH88:IH92"/>
    <mergeCell ref="IH107:IH111"/>
    <mergeCell ref="II95:II96"/>
    <mergeCell ref="IH93:IH94"/>
    <mergeCell ref="II64:II66"/>
    <mergeCell ref="BL353:BO353"/>
    <mergeCell ref="EV3:EY3"/>
    <mergeCell ref="EV4:EY4"/>
    <mergeCell ref="EV5:EY5"/>
    <mergeCell ref="EV7:EY7"/>
    <mergeCell ref="EV353:EY353"/>
    <mergeCell ref="CF3:CI3"/>
    <mergeCell ref="CF4:CI4"/>
    <mergeCell ref="CF5:CI5"/>
    <mergeCell ref="CF7:CI7"/>
    <mergeCell ref="CF353:CI353"/>
    <mergeCell ref="DX353:EA353"/>
    <mergeCell ref="DD353:DG353"/>
    <mergeCell ref="DL353:DO353"/>
    <mergeCell ref="DP353:DS353"/>
    <mergeCell ref="BP353:BS353"/>
    <mergeCell ref="CJ353:CM353"/>
    <mergeCell ref="CN353:CQ353"/>
    <mergeCell ref="CR353:CU353"/>
    <mergeCell ref="BX353:CA353"/>
    <mergeCell ref="CB353:CE353"/>
    <mergeCell ref="BT353:BW353"/>
    <mergeCell ref="CV353:CY353"/>
    <mergeCell ref="DL4:DO4"/>
    <mergeCell ref="II183:II191"/>
    <mergeCell ref="II154:II158"/>
    <mergeCell ref="II159:II160"/>
    <mergeCell ref="IH183:IH191"/>
    <mergeCell ref="IH236:IH240"/>
    <mergeCell ref="IH166:IH169"/>
    <mergeCell ref="IH218:IH225"/>
    <mergeCell ref="II212:II217"/>
    <mergeCell ref="HT353:HW353"/>
    <mergeCell ref="IG72:IG81"/>
    <mergeCell ref="IG166:IG169"/>
    <mergeCell ref="DD5:DG5"/>
    <mergeCell ref="IG206:IG211"/>
    <mergeCell ref="IG88:IG92"/>
    <mergeCell ref="IG82:IG87"/>
    <mergeCell ref="IG53:IG55"/>
    <mergeCell ref="IH154:IH158"/>
    <mergeCell ref="IG159:IG160"/>
    <mergeCell ref="IG183:IG191"/>
    <mergeCell ref="IG258:IG261"/>
    <mergeCell ref="IG309:IG312"/>
    <mergeCell ref="IG279:IG282"/>
    <mergeCell ref="IG292:IG293"/>
    <mergeCell ref="IG307:IG308"/>
    <mergeCell ref="IG288:IG291"/>
    <mergeCell ref="DP7:DS7"/>
    <mergeCell ref="DT7:DW7"/>
    <mergeCell ref="EF7:EI7"/>
    <mergeCell ref="HP7:HS7"/>
    <mergeCell ref="IG105:IG106"/>
    <mergeCell ref="IG244:IG246"/>
    <mergeCell ref="IG31:IG37"/>
    <mergeCell ref="IG11:IG19"/>
    <mergeCell ref="IG20:IG28"/>
    <mergeCell ref="HX7:IA7"/>
    <mergeCell ref="IG180:IG182"/>
    <mergeCell ref="IG192:IG205"/>
    <mergeCell ref="IG218:IG225"/>
    <mergeCell ref="EB353:EE353"/>
    <mergeCell ref="GF353:GI353"/>
    <mergeCell ref="EF353:EI353"/>
    <mergeCell ref="DH353:DK353"/>
    <mergeCell ref="GV353:GY353"/>
    <mergeCell ref="GZ353:HC353"/>
    <mergeCell ref="HH353:HK353"/>
    <mergeCell ref="EZ7:FC7"/>
    <mergeCell ref="GR353:GU353"/>
    <mergeCell ref="GN353:GQ353"/>
    <mergeCell ref="GN7:GQ7"/>
    <mergeCell ref="GZ7:HC7"/>
    <mergeCell ref="HL353:HO353"/>
    <mergeCell ref="DD7:DG7"/>
    <mergeCell ref="DH7:DK7"/>
    <mergeCell ref="DL7:DO7"/>
    <mergeCell ref="CZ353:DC353"/>
    <mergeCell ref="II82:II87"/>
    <mergeCell ref="IH72:IH81"/>
    <mergeCell ref="II72:II81"/>
    <mergeCell ref="IH31:IH37"/>
    <mergeCell ref="II88:II92"/>
    <mergeCell ref="II31:II37"/>
    <mergeCell ref="II56:II57"/>
    <mergeCell ref="IH53:IH55"/>
    <mergeCell ref="II46:II52"/>
    <mergeCell ref="IH46:IH52"/>
    <mergeCell ref="IH56:IH57"/>
    <mergeCell ref="II38:II45"/>
    <mergeCell ref="IG329:IG333"/>
    <mergeCell ref="IG341:IG344"/>
    <mergeCell ref="HP353:HS353"/>
    <mergeCell ref="IG345:IG348"/>
    <mergeCell ref="IG336:IG339"/>
    <mergeCell ref="IG247:IG251"/>
    <mergeCell ref="IB353:IE353"/>
    <mergeCell ref="II140:II143"/>
    <mergeCell ref="IH82:IH87"/>
    <mergeCell ref="II107:II111"/>
    <mergeCell ref="IH95:IH96"/>
    <mergeCell ref="II97:II104"/>
    <mergeCell ref="IH64:IH66"/>
    <mergeCell ref="EN353:EQ353"/>
    <mergeCell ref="FH5:FK5"/>
    <mergeCell ref="ER4:EU4"/>
    <mergeCell ref="ER3:EU3"/>
    <mergeCell ref="ER7:EU7"/>
    <mergeCell ref="ER353:EU353"/>
    <mergeCell ref="IH29:IH30"/>
    <mergeCell ref="II29:II30"/>
    <mergeCell ref="IG58:IG63"/>
    <mergeCell ref="IH58:IH63"/>
    <mergeCell ref="II58:II63"/>
    <mergeCell ref="IG56:IG57"/>
    <mergeCell ref="IH38:IH45"/>
    <mergeCell ref="II20:II28"/>
    <mergeCell ref="IG46:IG52"/>
    <mergeCell ref="DT3:DW3"/>
    <mergeCell ref="DT4:DW4"/>
    <mergeCell ref="DT5:DW5"/>
    <mergeCell ref="DX3:EA3"/>
    <mergeCell ref="DX4:EA4"/>
    <mergeCell ref="DX5:EA5"/>
    <mergeCell ref="EB4:EE4"/>
    <mergeCell ref="EB5:EE5"/>
    <mergeCell ref="EB7:EE7"/>
    <mergeCell ref="DX7:EA7"/>
    <mergeCell ref="DH3:DK3"/>
    <mergeCell ref="DH4:DK4"/>
    <mergeCell ref="DH5:DK5"/>
    <mergeCell ref="DL3:DO3"/>
    <mergeCell ref="DP3:DS3"/>
    <mergeCell ref="DP4:DS4"/>
    <mergeCell ref="DP5:DS5"/>
    <mergeCell ref="R353:U353"/>
    <mergeCell ref="DT353:DW353"/>
    <mergeCell ref="AD3:AG3"/>
    <mergeCell ref="AD4:AG4"/>
    <mergeCell ref="Z4:AC4"/>
    <mergeCell ref="V4:Y4"/>
    <mergeCell ref="R4:U4"/>
    <mergeCell ref="BH5:BK5"/>
    <mergeCell ref="AL3:AO3"/>
    <mergeCell ref="AL4:AO4"/>
    <mergeCell ref="AL5:AO5"/>
    <mergeCell ref="AP3:AS3"/>
    <mergeCell ref="AP4:AS4"/>
    <mergeCell ref="AP5:AS5"/>
    <mergeCell ref="AT5:AW5"/>
    <mergeCell ref="AT4:AW4"/>
    <mergeCell ref="AX5:BA5"/>
    <mergeCell ref="BH353:BK353"/>
    <mergeCell ref="R5:U5"/>
    <mergeCell ref="R3:U3"/>
    <mergeCell ref="V3:Y3"/>
    <mergeCell ref="N5:Q5"/>
    <mergeCell ref="F353:I353"/>
    <mergeCell ref="J3:M3"/>
    <mergeCell ref="J5:M5"/>
    <mergeCell ref="J353:M353"/>
    <mergeCell ref="F3:I3"/>
    <mergeCell ref="F5:I5"/>
    <mergeCell ref="J4:M4"/>
    <mergeCell ref="F4:I4"/>
    <mergeCell ref="N4:Q4"/>
    <mergeCell ref="N3:Q3"/>
    <mergeCell ref="N353:Q353"/>
    <mergeCell ref="F7:I7"/>
    <mergeCell ref="J7:M7"/>
    <mergeCell ref="N7:Q7"/>
    <mergeCell ref="AL353:AO353"/>
    <mergeCell ref="AP353:AS353"/>
    <mergeCell ref="AT353:AW353"/>
    <mergeCell ref="BB353:BE353"/>
    <mergeCell ref="AT3:AW3"/>
    <mergeCell ref="BB3:BE3"/>
    <mergeCell ref="BB4:BE4"/>
    <mergeCell ref="BB5:BE5"/>
    <mergeCell ref="AX353:BA353"/>
    <mergeCell ref="R7:U7"/>
    <mergeCell ref="V7:Y7"/>
    <mergeCell ref="Z7:AC7"/>
    <mergeCell ref="AD7:AG7"/>
    <mergeCell ref="AH7:AK7"/>
    <mergeCell ref="AP7:AS7"/>
    <mergeCell ref="AT7:AW7"/>
    <mergeCell ref="BL7:BO7"/>
    <mergeCell ref="BB7:BE7"/>
    <mergeCell ref="AX7:BA7"/>
    <mergeCell ref="BH7:BK7"/>
    <mergeCell ref="V353:Y353"/>
    <mergeCell ref="Z353:AC353"/>
    <mergeCell ref="AD353:AG353"/>
    <mergeCell ref="AH353:AK353"/>
    <mergeCell ref="CZ4:DC4"/>
    <mergeCell ref="CZ5:DC5"/>
    <mergeCell ref="CJ4:CM4"/>
    <mergeCell ref="CJ5:CM5"/>
    <mergeCell ref="BT3:BW3"/>
    <mergeCell ref="BT4:BW4"/>
    <mergeCell ref="BT5:BW5"/>
    <mergeCell ref="BX3:CA3"/>
    <mergeCell ref="BX4:CA4"/>
    <mergeCell ref="BX5:CA5"/>
    <mergeCell ref="CB3:CE3"/>
    <mergeCell ref="CB4:CE4"/>
    <mergeCell ref="CB5:CE5"/>
    <mergeCell ref="CV5:CY5"/>
    <mergeCell ref="AX3:BA3"/>
    <mergeCell ref="AX4:BA4"/>
    <mergeCell ref="AL7:AO7"/>
    <mergeCell ref="BP7:BS7"/>
    <mergeCell ref="BH3:BK3"/>
    <mergeCell ref="BH4:BK4"/>
    <mergeCell ref="CV4:CY4"/>
    <mergeCell ref="AD5:AG5"/>
    <mergeCell ref="Z5:AC5"/>
    <mergeCell ref="V5:Y5"/>
    <mergeCell ref="AH3:AK3"/>
    <mergeCell ref="AH4:AK4"/>
    <mergeCell ref="AH5:AK5"/>
    <mergeCell ref="Z3:AC3"/>
    <mergeCell ref="BP4:BS4"/>
    <mergeCell ref="CN3:CQ3"/>
    <mergeCell ref="CN4:CQ4"/>
    <mergeCell ref="BP3:BS3"/>
    <mergeCell ref="BP5:BS5"/>
    <mergeCell ref="BL3:BO3"/>
    <mergeCell ref="BL4:BO4"/>
    <mergeCell ref="BL5:BO5"/>
    <mergeCell ref="BT7:BW7"/>
    <mergeCell ref="BX7:CA7"/>
    <mergeCell ref="CB7:CE7"/>
    <mergeCell ref="EJ3:EM3"/>
    <mergeCell ref="EJ4:EM4"/>
    <mergeCell ref="EJ5:EM5"/>
    <mergeCell ref="EJ7:EM7"/>
    <mergeCell ref="EJ353:EM353"/>
    <mergeCell ref="EF3:EI3"/>
    <mergeCell ref="EF4:EI4"/>
    <mergeCell ref="EF5:EI5"/>
    <mergeCell ref="CJ7:CM7"/>
    <mergeCell ref="CN7:CQ7"/>
    <mergeCell ref="CR7:CU7"/>
    <mergeCell ref="CV7:CY7"/>
    <mergeCell ref="CZ7:DC7"/>
    <mergeCell ref="CR3:CU3"/>
    <mergeCell ref="CR4:CU4"/>
    <mergeCell ref="CR5:CU5"/>
    <mergeCell ref="CV3:CY3"/>
    <mergeCell ref="CN5:CQ5"/>
    <mergeCell ref="CJ3:CM3"/>
    <mergeCell ref="DL5:DO5"/>
    <mergeCell ref="DD3:DG3"/>
    <mergeCell ref="DD4:DG4"/>
    <mergeCell ref="CZ3:DC3"/>
    <mergeCell ref="EB3:EE3"/>
    <mergeCell ref="FX3:GA3"/>
    <mergeCell ref="FX4:GA4"/>
    <mergeCell ref="FX5:GA5"/>
    <mergeCell ref="FX7:GA7"/>
    <mergeCell ref="FX353:GA353"/>
    <mergeCell ref="FT3:FW3"/>
    <mergeCell ref="FT4:FW4"/>
    <mergeCell ref="FT5:FW5"/>
    <mergeCell ref="FT7:FW7"/>
    <mergeCell ref="FT353:FW353"/>
    <mergeCell ref="FP3:FS3"/>
    <mergeCell ref="FP4:FS4"/>
    <mergeCell ref="FP5:FS5"/>
    <mergeCell ref="FP7:FS7"/>
    <mergeCell ref="FP353:FS353"/>
    <mergeCell ref="ER5:EU5"/>
    <mergeCell ref="EZ5:FC5"/>
    <mergeCell ref="EN3:EQ3"/>
    <mergeCell ref="EN4:EQ4"/>
    <mergeCell ref="EN5:EQ5"/>
    <mergeCell ref="EN7:EQ7"/>
    <mergeCell ref="EZ3:FC3"/>
    <mergeCell ref="EZ4:FC4"/>
    <mergeCell ref="FL3:FO3"/>
    <mergeCell ref="FL4:FO4"/>
    <mergeCell ref="FL5:FO5"/>
    <mergeCell ref="FL7:FO7"/>
    <mergeCell ref="FL353:FO353"/>
    <mergeCell ref="FD3:FG3"/>
    <mergeCell ref="FD4:FG4"/>
    <mergeCell ref="FD5:FG5"/>
    <mergeCell ref="FD7:FG7"/>
    <mergeCell ref="FD353:FG353"/>
    <mergeCell ref="FH3:FK3"/>
    <mergeCell ref="FH4:FK4"/>
    <mergeCell ref="FH7:FK7"/>
    <mergeCell ref="FH353:FK353"/>
    <mergeCell ref="EZ353:FC353"/>
    <mergeCell ref="HD353:HG353"/>
    <mergeCell ref="GZ4:HC4"/>
    <mergeCell ref="GR3:GU3"/>
    <mergeCell ref="GR4:GU4"/>
    <mergeCell ref="GR5:GU5"/>
    <mergeCell ref="GR7:GU7"/>
    <mergeCell ref="GN5:GQ5"/>
    <mergeCell ref="GN3:GQ3"/>
    <mergeCell ref="GN4:GQ4"/>
    <mergeCell ref="IG353:II353"/>
    <mergeCell ref="II349:II352"/>
    <mergeCell ref="IG349:IG352"/>
    <mergeCell ref="IH349:IH352"/>
    <mergeCell ref="HX353:IA353"/>
    <mergeCell ref="GB4:GE4"/>
    <mergeCell ref="GB5:GE5"/>
    <mergeCell ref="GB7:GE7"/>
    <mergeCell ref="GB353:GE353"/>
    <mergeCell ref="HH5:HK5"/>
    <mergeCell ref="GJ353:GM353"/>
    <mergeCell ref="IG38:IG45"/>
    <mergeCell ref="IG5:II5"/>
    <mergeCell ref="IH11:IH19"/>
    <mergeCell ref="II11:II19"/>
    <mergeCell ref="IH20:IH28"/>
    <mergeCell ref="GB3:GE3"/>
    <mergeCell ref="GV3:GY3"/>
    <mergeCell ref="GV4:GY4"/>
    <mergeCell ref="GV5:GY5"/>
    <mergeCell ref="GV7:GY7"/>
    <mergeCell ref="HH3:HK3"/>
    <mergeCell ref="HH4:HK4"/>
    <mergeCell ref="HH7:HK7"/>
    <mergeCell ref="HD3:HG3"/>
    <mergeCell ref="GJ5:GM5"/>
    <mergeCell ref="GJ7:GM7"/>
    <mergeCell ref="GZ3:HC3"/>
    <mergeCell ref="GZ5:HC5"/>
    <mergeCell ref="GF3:GI3"/>
    <mergeCell ref="GF4:GI4"/>
    <mergeCell ref="GF5:GI5"/>
    <mergeCell ref="GF7:GI7"/>
    <mergeCell ref="GJ3:GM3"/>
    <mergeCell ref="GJ4:GM4"/>
    <mergeCell ref="HD4:HG4"/>
    <mergeCell ref="HD5:HG5"/>
    <mergeCell ref="HD7:HG7"/>
    <mergeCell ref="HT4:HW4"/>
    <mergeCell ref="HX5:IA5"/>
    <mergeCell ref="HT5:HW5"/>
    <mergeCell ref="HT7:HW7"/>
    <mergeCell ref="IB4:IE4"/>
    <mergeCell ref="IB7:IE7"/>
    <mergeCell ref="IG334:IG335"/>
    <mergeCell ref="HL3:HO3"/>
    <mergeCell ref="HL4:HO4"/>
    <mergeCell ref="HL5:HO5"/>
    <mergeCell ref="HL7:HO7"/>
    <mergeCell ref="IB5:IE5"/>
    <mergeCell ref="HT3:HW3"/>
    <mergeCell ref="HX3:IA3"/>
    <mergeCell ref="HX4:IA4"/>
    <mergeCell ref="IB3:IE3"/>
    <mergeCell ref="IG113:IG117"/>
    <mergeCell ref="IG212:IG217"/>
    <mergeCell ref="IG97:IG104"/>
    <mergeCell ref="IG8:IG10"/>
    <mergeCell ref="IG67:IG71"/>
    <mergeCell ref="IG262:IG266"/>
    <mergeCell ref="IG304:IG306"/>
    <mergeCell ref="IH325:IH328"/>
    <mergeCell ref="IG294:IG298"/>
    <mergeCell ref="IG267:IG271"/>
    <mergeCell ref="IH274:IH278"/>
    <mergeCell ref="IG319:IG323"/>
    <mergeCell ref="IH267:IH271"/>
    <mergeCell ref="II309:II312"/>
    <mergeCell ref="IG274:IG278"/>
    <mergeCell ref="IG325:IG328"/>
    <mergeCell ref="IG313:IG318"/>
    <mergeCell ref="IH313:IH318"/>
    <mergeCell ref="IG284:IG287"/>
    <mergeCell ref="IH284:IH287"/>
    <mergeCell ref="II334:II335"/>
    <mergeCell ref="IH319:IH323"/>
    <mergeCell ref="IH334:IH335"/>
    <mergeCell ref="II307:II308"/>
    <mergeCell ref="IH307:IH308"/>
    <mergeCell ref="IH288:IH291"/>
    <mergeCell ref="IG299:IG303"/>
    <mergeCell ref="IH309:IH312"/>
    <mergeCell ref="II313:II318"/>
    <mergeCell ref="IG236:IG240"/>
    <mergeCell ref="IH226:IH230"/>
    <mergeCell ref="IG226:IG230"/>
    <mergeCell ref="IG231:IG235"/>
    <mergeCell ref="IG252:IG257"/>
    <mergeCell ref="IG241:IG243"/>
    <mergeCell ref="IH252:IH257"/>
    <mergeCell ref="IH272:IH273"/>
    <mergeCell ref="IH258:IH261"/>
    <mergeCell ref="II319:II323"/>
    <mergeCell ref="II329:II333"/>
    <mergeCell ref="II345:II348"/>
    <mergeCell ref="IH336:IH339"/>
    <mergeCell ref="II336:II339"/>
    <mergeCell ref="II325:II328"/>
    <mergeCell ref="IH341:IH344"/>
    <mergeCell ref="II341:II344"/>
    <mergeCell ref="IH345:IH348"/>
    <mergeCell ref="IH329:IH333"/>
    <mergeCell ref="II206:II211"/>
    <mergeCell ref="II279:II282"/>
    <mergeCell ref="II304:II306"/>
    <mergeCell ref="IH304:IH306"/>
    <mergeCell ref="IH299:IH303"/>
    <mergeCell ref="II299:II303"/>
    <mergeCell ref="IH292:IH293"/>
    <mergeCell ref="II292:II293"/>
    <mergeCell ref="IH294:IH298"/>
    <mergeCell ref="II294:II298"/>
    <mergeCell ref="II272:II273"/>
    <mergeCell ref="IH279:IH282"/>
    <mergeCell ref="II252:II257"/>
    <mergeCell ref="II274:II278"/>
    <mergeCell ref="IH262:IH266"/>
    <mergeCell ref="II262:II266"/>
    <mergeCell ref="IH192:IH205"/>
    <mergeCell ref="IG140:IG143"/>
    <mergeCell ref="II284:II287"/>
    <mergeCell ref="II192:II205"/>
    <mergeCell ref="IH231:IH235"/>
    <mergeCell ref="II226:II230"/>
    <mergeCell ref="II236:II240"/>
    <mergeCell ref="II244:II246"/>
    <mergeCell ref="IH244:IH246"/>
    <mergeCell ref="II247:II251"/>
    <mergeCell ref="IH247:IH251"/>
    <mergeCell ref="II231:II235"/>
    <mergeCell ref="IH241:IH243"/>
    <mergeCell ref="II241:II243"/>
    <mergeCell ref="HP3:HS3"/>
    <mergeCell ref="HP4:HS4"/>
    <mergeCell ref="HP5:HS5"/>
    <mergeCell ref="II105:II106"/>
    <mergeCell ref="II124:II131"/>
    <mergeCell ref="IG132:IG139"/>
    <mergeCell ref="II53:II55"/>
    <mergeCell ref="IH140:IH143"/>
    <mergeCell ref="IH8:IH10"/>
    <mergeCell ref="II8:II10"/>
    <mergeCell ref="IH67:IH71"/>
    <mergeCell ref="II67:II71"/>
    <mergeCell ref="IG29:IG30"/>
    <mergeCell ref="II118:II123"/>
    <mergeCell ref="IG93:IG94"/>
    <mergeCell ref="II258:II261"/>
    <mergeCell ref="IG161:IG165"/>
    <mergeCell ref="IG145:IG149"/>
    <mergeCell ref="IH145:IH149"/>
    <mergeCell ref="II145:II149"/>
    <mergeCell ref="IG150:IG153"/>
    <mergeCell ref="IH150:IH153"/>
    <mergeCell ref="II150:II153"/>
    <mergeCell ref="II288:II291"/>
    <mergeCell ref="IG272:IG273"/>
    <mergeCell ref="IH212:IH217"/>
    <mergeCell ref="II166:II169"/>
    <mergeCell ref="IG64:IG66"/>
    <mergeCell ref="IG154:IG158"/>
    <mergeCell ref="IG95:IG96"/>
    <mergeCell ref="IG118:IG123"/>
    <mergeCell ref="IH118:IH123"/>
    <mergeCell ref="IG107:IG111"/>
    <mergeCell ref="II113:II117"/>
    <mergeCell ref="IH113:IH117"/>
    <mergeCell ref="IH132:IH139"/>
    <mergeCell ref="II132:II139"/>
    <mergeCell ref="IH170:IH179"/>
    <mergeCell ref="II170:II179"/>
    <mergeCell ref="II267:II271"/>
    <mergeCell ref="IG124:IG131"/>
    <mergeCell ref="IH124:IH131"/>
    <mergeCell ref="IG170:IG179"/>
    <mergeCell ref="IH159:IH160"/>
    <mergeCell ref="IH180:IH182"/>
    <mergeCell ref="II218:II225"/>
    <mergeCell ref="II161:II165"/>
    <mergeCell ref="IH206:IH211"/>
    <mergeCell ref="IH161:IH165"/>
    <mergeCell ref="II180:II182"/>
  </mergeCells>
  <pageMargins left="0.7" right="0.7" top="0.75" bottom="0.75" header="0.3" footer="0.3"/>
  <pageSetup paperSize="9" scale="10" orientation="landscape" horizontalDpi="4294967292" vertic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B2:I73"/>
  <sheetViews>
    <sheetView topLeftCell="A61" workbookViewId="0">
      <selection activeCell="C89" sqref="C88:C89"/>
    </sheetView>
  </sheetViews>
  <sheetFormatPr baseColWidth="10" defaultRowHeight="15"/>
  <cols>
    <col min="1" max="2" width="11.42578125" style="56"/>
    <col min="3" max="3" width="27" style="56" bestFit="1" customWidth="1"/>
    <col min="4" max="4" width="10.140625" style="56" bestFit="1" customWidth="1"/>
    <col min="5" max="5" width="14.5703125" style="56" bestFit="1" customWidth="1"/>
    <col min="6" max="6" width="13.28515625" style="56" bestFit="1" customWidth="1"/>
    <col min="7" max="7" width="11.42578125" style="56"/>
    <col min="8" max="8" width="11.42578125" style="56" customWidth="1"/>
    <col min="9" max="16384" width="11.42578125" style="56"/>
  </cols>
  <sheetData>
    <row r="2" spans="2:9" ht="15" customHeight="1">
      <c r="B2" s="765" t="s">
        <v>242</v>
      </c>
      <c r="C2" s="765"/>
      <c r="D2" s="765"/>
      <c r="E2" s="765"/>
      <c r="F2" s="765"/>
      <c r="G2" s="765"/>
      <c r="H2" s="765"/>
      <c r="I2" s="765"/>
    </row>
    <row r="4" spans="2:9">
      <c r="C4" s="168" t="s">
        <v>93</v>
      </c>
      <c r="D4" s="169" t="s">
        <v>239</v>
      </c>
      <c r="E4" s="169" t="s">
        <v>237</v>
      </c>
      <c r="F4" s="168" t="s">
        <v>94</v>
      </c>
      <c r="G4" s="169" t="s">
        <v>95</v>
      </c>
      <c r="H4" s="169" t="s">
        <v>238</v>
      </c>
    </row>
    <row r="5" spans="2:9">
      <c r="C5" s="69" t="str">
        <f>'Tous les résultats'!A231</f>
        <v>JOGUET Christian</v>
      </c>
      <c r="D5" s="89" t="str">
        <f>'Tous les résultats'!B231</f>
        <v>M</v>
      </c>
      <c r="E5" s="89" t="str">
        <f>'Tous les résultats'!BG231</f>
        <v>M12</v>
      </c>
      <c r="F5" s="57" t="str">
        <f>'Tous les résultats'!IG231</f>
        <v>100m BRA</v>
      </c>
      <c r="G5" s="63" t="str">
        <f>'Tous les résultats'!IH231</f>
        <v>1'46"48</v>
      </c>
      <c r="H5" s="89">
        <f>'Tous les résultats'!II231</f>
        <v>1237</v>
      </c>
    </row>
    <row r="6" spans="2:9">
      <c r="C6" s="69" t="str">
        <f>'Tous les résultats'!A345</f>
        <v>STEPHAN Véronique</v>
      </c>
      <c r="D6" s="89" t="str">
        <f>'Tous les résultats'!B345</f>
        <v>F</v>
      </c>
      <c r="E6" s="89" t="str">
        <f>'Tous les résultats'!BG345</f>
        <v>M07</v>
      </c>
      <c r="F6" s="57" t="str">
        <f>'Tous les résultats'!IG345</f>
        <v>50m PAP</v>
      </c>
      <c r="G6" s="63" t="str">
        <f>'Tous les résultats'!IH345</f>
        <v>34"36</v>
      </c>
      <c r="H6" s="89">
        <f>'Tous les résultats'!II345</f>
        <v>1172</v>
      </c>
    </row>
    <row r="7" spans="2:9">
      <c r="C7" s="69" t="str">
        <f>'Tous les résultats'!A309</f>
        <v>RENARD Cédric</v>
      </c>
      <c r="D7" s="89" t="str">
        <f>'Tous les résultats'!B309</f>
        <v>M</v>
      </c>
      <c r="E7" s="89" t="str">
        <f>'Tous les résultats'!BG309</f>
        <v>M01</v>
      </c>
      <c r="F7" s="57" t="str">
        <f>'Tous les résultats'!IG309</f>
        <v>100m PAP</v>
      </c>
      <c r="G7" s="63" t="str">
        <f>'Tous les résultats'!IH309</f>
        <v>57"78</v>
      </c>
      <c r="H7" s="89">
        <f>'Tous les résultats'!II309</f>
        <v>1161</v>
      </c>
    </row>
    <row r="8" spans="2:9">
      <c r="C8" s="69" t="str">
        <f>'Tous les résultats'!A252</f>
        <v>LONNE Gérard</v>
      </c>
      <c r="D8" s="89" t="str">
        <f>'Tous les résultats'!B252</f>
        <v>M</v>
      </c>
      <c r="E8" s="89" t="str">
        <f>'Tous les résultats'!BG252</f>
        <v>M10</v>
      </c>
      <c r="F8" s="57" t="str">
        <f>'Tous les résultats'!IG252</f>
        <v>50m DOS</v>
      </c>
      <c r="G8" s="63" t="str">
        <f>'Tous les résultats'!IH252</f>
        <v>38"25</v>
      </c>
      <c r="H8" s="89">
        <f>'Tous les résultats'!II252</f>
        <v>1146</v>
      </c>
    </row>
    <row r="9" spans="2:9">
      <c r="C9" s="69" t="str">
        <f>'Tous les résultats'!A299</f>
        <v>PIERRAT Christian</v>
      </c>
      <c r="D9" s="89" t="str">
        <f>'Tous les résultats'!B299</f>
        <v>M</v>
      </c>
      <c r="E9" s="89" t="str">
        <f>'Tous les résultats'!BG299</f>
        <v>M08</v>
      </c>
      <c r="F9" s="57" t="str">
        <f>'Tous les résultats'!IG299</f>
        <v>4x50m 4N R</v>
      </c>
      <c r="G9" s="63" t="str">
        <f>'Tous les résultats'!IH299</f>
        <v>33"99</v>
      </c>
      <c r="H9" s="89">
        <f>'Tous les résultats'!II299</f>
        <v>1124</v>
      </c>
    </row>
    <row r="10" spans="2:9">
      <c r="C10" s="69" t="str">
        <f>'Tous les résultats'!A38</f>
        <v>BOUDON Candice</v>
      </c>
      <c r="D10" s="89" t="str">
        <f>'Tous les résultats'!B38</f>
        <v>F</v>
      </c>
      <c r="E10" s="89" t="str">
        <f>'Tous les résultats'!BG38</f>
        <v>Senior</v>
      </c>
      <c r="F10" s="57" t="str">
        <f>'Tous les résultats'!IG38</f>
        <v>50m PAP</v>
      </c>
      <c r="G10" s="63" t="str">
        <f>'Tous les résultats'!IH38</f>
        <v>29"77</v>
      </c>
      <c r="H10" s="89">
        <f>'Tous les résultats'!II38</f>
        <v>1098</v>
      </c>
    </row>
    <row r="11" spans="2:9">
      <c r="C11" s="69" t="str">
        <f>'Tous les résultats'!A31</f>
        <v>BOUDON Axelle</v>
      </c>
      <c r="D11" s="89" t="str">
        <f>'Tous les résultats'!B31</f>
        <v>F</v>
      </c>
      <c r="E11" s="89" t="str">
        <f>'Tous les résultats'!BG31</f>
        <v>Junior</v>
      </c>
      <c r="F11" s="57" t="str">
        <f>'Tous les résultats'!IG31</f>
        <v>1500m NL</v>
      </c>
      <c r="G11" s="63" t="str">
        <f>'Tous les résultats'!IH31</f>
        <v>18'17"53</v>
      </c>
      <c r="H11" s="89">
        <f>'Tous les résultats'!II31</f>
        <v>1096</v>
      </c>
    </row>
    <row r="12" spans="2:9">
      <c r="C12" s="69" t="str">
        <f>'Tous les résultats'!A313</f>
        <v>RENAUDIE François</v>
      </c>
      <c r="D12" s="89" t="str">
        <f>'Tous les résultats'!B313</f>
        <v>M</v>
      </c>
      <c r="E12" s="89" t="str">
        <f>'Tous les résultats'!BG313</f>
        <v>M09</v>
      </c>
      <c r="F12" s="57" t="str">
        <f>'Tous les résultats'!IG313</f>
        <v>200m DOS</v>
      </c>
      <c r="G12" s="63" t="str">
        <f>'Tous les résultats'!IH313</f>
        <v>2'55"32</v>
      </c>
      <c r="H12" s="89">
        <f>'Tous les résultats'!II313</f>
        <v>1079</v>
      </c>
    </row>
    <row r="13" spans="2:9">
      <c r="C13" s="69" t="str">
        <f>'Tous les résultats'!A46</f>
        <v>BOUGLON Maxine</v>
      </c>
      <c r="D13" s="89" t="str">
        <f>'Tous les résultats'!B46</f>
        <v>F</v>
      </c>
      <c r="E13" s="89" t="str">
        <f>'Tous les résultats'!BG46</f>
        <v>Minime</v>
      </c>
      <c r="F13" s="57" t="str">
        <f>'Tous les résultats'!IG46</f>
        <v>50m BRA</v>
      </c>
      <c r="G13" s="63" t="str">
        <f>'Tous les résultats'!IH46</f>
        <v>35"42</v>
      </c>
      <c r="H13" s="89">
        <f>'Tous les résultats'!II46</f>
        <v>1076</v>
      </c>
    </row>
    <row r="14" spans="2:9">
      <c r="C14" s="163" t="str">
        <f>'Tous les résultats'!A183</f>
        <v>GRANDJEAN Ilona</v>
      </c>
      <c r="D14" s="144" t="str">
        <f>'Tous les résultats'!B183</f>
        <v>F</v>
      </c>
      <c r="E14" s="144" t="str">
        <f>'Tous les résultats'!BG183</f>
        <v>Cadet</v>
      </c>
      <c r="F14" s="86" t="str">
        <f>'Tous les résultats'!IG183</f>
        <v>50m DOS</v>
      </c>
      <c r="G14" s="40" t="str">
        <f>'Tous les résultats'!IH183</f>
        <v>32"07</v>
      </c>
      <c r="H14" s="144">
        <f>'Tous les résultats'!II183</f>
        <v>1073</v>
      </c>
    </row>
    <row r="15" spans="2:9">
      <c r="C15" s="163" t="str">
        <f>'Tous les résultats'!A244</f>
        <v>LAFITTE Stéphane</v>
      </c>
      <c r="D15" s="144" t="str">
        <f>'Tous les résultats'!B244</f>
        <v>M</v>
      </c>
      <c r="E15" s="144" t="str">
        <f>'Tous les résultats'!BG244</f>
        <v>M05</v>
      </c>
      <c r="F15" s="86" t="str">
        <f>'Tous les résultats'!IG244</f>
        <v>100m NL</v>
      </c>
      <c r="G15" s="40" t="str">
        <f>'Tous les résultats'!IH244</f>
        <v>58"52</v>
      </c>
      <c r="H15" s="144">
        <f>'Tous les résultats'!II244</f>
        <v>1070</v>
      </c>
    </row>
    <row r="16" spans="2:9">
      <c r="C16" s="69" t="str">
        <f>'Tous les résultats'!A72</f>
        <v>CARTI Amandine</v>
      </c>
      <c r="D16" s="89" t="str">
        <f>'Tous les résultats'!B72</f>
        <v>F</v>
      </c>
      <c r="E16" s="89" t="str">
        <f>'Tous les résultats'!BG72</f>
        <v>Minime</v>
      </c>
      <c r="F16" s="57" t="str">
        <f>'Tous les résultats'!IG72</f>
        <v>50m DOS</v>
      </c>
      <c r="G16" s="63" t="str">
        <f>'Tous les résultats'!IH72</f>
        <v>32"13</v>
      </c>
      <c r="H16" s="89">
        <f>'Tous les résultats'!II72</f>
        <v>1070</v>
      </c>
    </row>
    <row r="17" spans="3:8">
      <c r="C17" s="163" t="str">
        <f>'Tous les résultats'!A67</f>
        <v>CAMELEYRE Agnes</v>
      </c>
      <c r="D17" s="144" t="str">
        <f>'Tous les résultats'!B67</f>
        <v>F</v>
      </c>
      <c r="E17" s="144" t="str">
        <f>'Tous les résultats'!BG67</f>
        <v>M05</v>
      </c>
      <c r="F17" s="86" t="str">
        <f>'Tous les résultats'!IG67</f>
        <v>400m NL</v>
      </c>
      <c r="G17" s="40" t="str">
        <f>'Tous les résultats'!IH67</f>
        <v>5'05"55</v>
      </c>
      <c r="H17" s="144">
        <f>'Tous les résultats'!II67</f>
        <v>1056</v>
      </c>
    </row>
    <row r="18" spans="3:8">
      <c r="C18" s="69" t="str">
        <f>'Tous les résultats'!A329</f>
        <v>SERENO Manuel</v>
      </c>
      <c r="D18" s="89" t="str">
        <f>'Tous les résultats'!B329</f>
        <v>M</v>
      </c>
      <c r="E18" s="89" t="str">
        <f>'Tous les résultats'!BG329</f>
        <v>M07</v>
      </c>
      <c r="F18" s="57" t="str">
        <f>'Tous les résultats'!IG329</f>
        <v>50m PAP</v>
      </c>
      <c r="G18" s="63" t="str">
        <f>'Tous les résultats'!IH329</f>
        <v>30"89</v>
      </c>
      <c r="H18" s="89">
        <f>'Tous les résultats'!II329</f>
        <v>1048</v>
      </c>
    </row>
    <row r="19" spans="3:8">
      <c r="C19" s="69" t="str">
        <f>'Tous les résultats'!A58</f>
        <v>BRUNEVAL Alain</v>
      </c>
      <c r="D19" s="89" t="str">
        <f>'Tous les résultats'!B58</f>
        <v>M</v>
      </c>
      <c r="E19" s="89" t="str">
        <f>'Tous les résultats'!BG58</f>
        <v>M11</v>
      </c>
      <c r="F19" s="57" t="str">
        <f>'Tous les résultats'!IG58</f>
        <v>4x50m NL R</v>
      </c>
      <c r="G19" s="63" t="str">
        <f>'Tous les résultats'!IH58</f>
        <v>35"91</v>
      </c>
      <c r="H19" s="89">
        <f>'Tous les résultats'!II58</f>
        <v>1041</v>
      </c>
    </row>
    <row r="20" spans="3:8">
      <c r="C20" s="69" t="str">
        <f>'Tous les résultats'!A212</f>
        <v>HUGOT Stéphane</v>
      </c>
      <c r="D20" s="89" t="str">
        <f>'Tous les résultats'!B212</f>
        <v>M</v>
      </c>
      <c r="E20" s="89" t="str">
        <f>'Tous les résultats'!BG212</f>
        <v>M08</v>
      </c>
      <c r="F20" s="57" t="str">
        <f>'Tous les résultats'!IG212</f>
        <v>50m DOS</v>
      </c>
      <c r="G20" s="63" t="str">
        <f>'Tous les résultats'!IH212</f>
        <v>36"22</v>
      </c>
      <c r="H20" s="89">
        <f>'Tous les résultats'!II212</f>
        <v>1019</v>
      </c>
    </row>
    <row r="21" spans="3:8">
      <c r="C21" s="69" t="str">
        <f>'Tous les résultats'!A307</f>
        <v>RABEJAC Jean-Louis</v>
      </c>
      <c r="D21" s="89" t="str">
        <f>'Tous les résultats'!B307</f>
        <v>M</v>
      </c>
      <c r="E21" s="89" t="str">
        <f>'Tous les résultats'!BG307</f>
        <v>M10</v>
      </c>
      <c r="F21" s="57" t="str">
        <f>'Tous les résultats'!IG307</f>
        <v>50m DOS</v>
      </c>
      <c r="G21" s="63" t="str">
        <f>'Tous les résultats'!IH307</f>
        <v>41"64</v>
      </c>
      <c r="H21" s="89">
        <f>'Tous les résultats'!II307</f>
        <v>1006</v>
      </c>
    </row>
    <row r="22" spans="3:8">
      <c r="C22" s="69" t="str">
        <f>'Tous les résultats'!A226</f>
        <v>JOFFROY Sandra</v>
      </c>
      <c r="D22" s="89" t="str">
        <f>'Tous les résultats'!B226</f>
        <v>F</v>
      </c>
      <c r="E22" s="89" t="str">
        <f>'Tous les résultats'!BG226</f>
        <v>M05</v>
      </c>
      <c r="F22" s="57" t="str">
        <f>'Tous les résultats'!IG226</f>
        <v>50m PAP</v>
      </c>
      <c r="G22" s="63" t="str">
        <f>'Tous les résultats'!IH226</f>
        <v>34"34</v>
      </c>
      <c r="H22" s="89">
        <f>'Tous les résultats'!II226</f>
        <v>997</v>
      </c>
    </row>
    <row r="23" spans="3:8">
      <c r="C23" s="69" t="str">
        <f>'Tous les résultats'!A206</f>
        <v>HEKIMIAN Jean-Claude</v>
      </c>
      <c r="D23" s="89" t="str">
        <f>'Tous les résultats'!B206</f>
        <v>M</v>
      </c>
      <c r="E23" s="89" t="str">
        <f>'Tous les résultats'!BG206</f>
        <v>M09</v>
      </c>
      <c r="F23" s="57" t="str">
        <f>'Tous les résultats'!IG206</f>
        <v>50m NL</v>
      </c>
      <c r="G23" s="63" t="str">
        <f>'Tous les résultats'!IH206</f>
        <v>32"45</v>
      </c>
      <c r="H23" s="89">
        <f>'Tous les résultats'!II206</f>
        <v>993</v>
      </c>
    </row>
    <row r="24" spans="3:8">
      <c r="C24" s="69" t="str">
        <f>'Tous les résultats'!A53</f>
        <v>BOURIAT Olivier</v>
      </c>
      <c r="D24" s="89" t="str">
        <f>'Tous les résultats'!B53</f>
        <v>M</v>
      </c>
      <c r="E24" s="89" t="str">
        <f>'Tous les résultats'!BG53</f>
        <v>M07</v>
      </c>
      <c r="F24" s="69" t="str">
        <f>'Tous les résultats'!IG53</f>
        <v>50m NL</v>
      </c>
      <c r="G24" s="63" t="str">
        <f>'Tous les résultats'!IH53</f>
        <v>29"88</v>
      </c>
      <c r="H24" s="89">
        <f>'Tous les résultats'!II53</f>
        <v>979</v>
      </c>
    </row>
    <row r="25" spans="3:8">
      <c r="C25" s="69" t="str">
        <f>'Tous les résultats'!A97</f>
        <v>CONTARINO Francesco</v>
      </c>
      <c r="D25" s="89" t="str">
        <f>'Tous les résultats'!B97</f>
        <v>M</v>
      </c>
      <c r="E25" s="89" t="str">
        <f>'Tous les résultats'!BG97</f>
        <v>Cadet</v>
      </c>
      <c r="F25" s="57" t="str">
        <f>'Tous les résultats'!IG97</f>
        <v xml:space="preserve">100m PAP </v>
      </c>
      <c r="G25" s="63" t="str">
        <f>'Tous les résultats'!IH97</f>
        <v>1'04"25</v>
      </c>
      <c r="H25" s="89">
        <f>'Tous les résultats'!II97</f>
        <v>979</v>
      </c>
    </row>
    <row r="26" spans="3:8">
      <c r="C26" s="69" t="str">
        <f>'Tous les résultats'!A170</f>
        <v>FERNANDEZ Stephane</v>
      </c>
      <c r="D26" s="89" t="str">
        <f>'Tous les résultats'!B170</f>
        <v>M</v>
      </c>
      <c r="E26" s="89" t="str">
        <f>'Tous les résultats'!BG170</f>
        <v>M04</v>
      </c>
      <c r="F26" s="57" t="str">
        <f>'Tous les résultats'!IG170</f>
        <v>100m 4N</v>
      </c>
      <c r="G26" s="63" t="str">
        <f>'Tous les résultats'!IH170</f>
        <v>1'09"11</v>
      </c>
      <c r="H26" s="89">
        <f>'Tous les résultats'!II170</f>
        <v>968</v>
      </c>
    </row>
    <row r="27" spans="3:8">
      <c r="C27" s="69" t="str">
        <f>'Tous les résultats'!A82</f>
        <v>CHARDIN Aureline</v>
      </c>
      <c r="D27" s="89" t="str">
        <f>'Tous les résultats'!B82</f>
        <v>F</v>
      </c>
      <c r="E27" s="89" t="str">
        <f>'Tous les résultats'!BG82</f>
        <v>Senior</v>
      </c>
      <c r="F27" s="57" t="str">
        <f>'Tous les résultats'!IG82</f>
        <v>100m NL</v>
      </c>
      <c r="G27" s="63" t="str">
        <f>'Tous les résultats'!IH82</f>
        <v>1'04"39</v>
      </c>
      <c r="H27" s="89">
        <f>'Tous les résultats'!II82</f>
        <v>962</v>
      </c>
    </row>
    <row r="28" spans="3:8">
      <c r="C28" s="69" t="str">
        <f>'Tous les résultats'!A192</f>
        <v>HAIBACH Alexandre</v>
      </c>
      <c r="D28" s="89" t="str">
        <f>'Tous les résultats'!B192</f>
        <v>M</v>
      </c>
      <c r="E28" s="89" t="str">
        <f>'Tous les résultats'!BG192</f>
        <v>M03</v>
      </c>
      <c r="F28" s="57" t="str">
        <f>'Tous les résultats'!IG192</f>
        <v>100m NL</v>
      </c>
      <c r="G28" s="63" t="str">
        <f>'Tous les résultats'!IH192</f>
        <v>58"95</v>
      </c>
      <c r="H28" s="89">
        <f>'Tous les résultats'!II192</f>
        <v>962</v>
      </c>
    </row>
    <row r="29" spans="3:8">
      <c r="C29" s="69" t="str">
        <f>'Tous les résultats'!A292</f>
        <v>PETIBOIS Cyril</v>
      </c>
      <c r="D29" s="89" t="str">
        <f>'Tous les résultats'!B292</f>
        <v>M</v>
      </c>
      <c r="E29" s="89" t="str">
        <f>'Tous les résultats'!BG292</f>
        <v>M05</v>
      </c>
      <c r="F29" s="57" t="str">
        <f>'Tous les résultats'!IG292</f>
        <v>200m DOS</v>
      </c>
      <c r="G29" s="63" t="str">
        <f>'Tous les résultats'!IH292</f>
        <v>2'31"55</v>
      </c>
      <c r="H29" s="89">
        <f>'Tous les résultats'!II292</f>
        <v>960</v>
      </c>
    </row>
    <row r="30" spans="3:8">
      <c r="C30" s="69" t="str">
        <f>'Tous les résultats'!A241</f>
        <v>KROMER Robin</v>
      </c>
      <c r="D30" s="89" t="str">
        <f>'Tous les résultats'!B241</f>
        <v>M</v>
      </c>
      <c r="E30" s="89" t="str">
        <f>'Tous les résultats'!BG241</f>
        <v>M01</v>
      </c>
      <c r="F30" s="57" t="str">
        <f>'Tous les résultats'!IG241</f>
        <v>10x50m NL R</v>
      </c>
      <c r="G30" s="63" t="str">
        <f>'Tous les résultats'!IH241</f>
        <v>27"51</v>
      </c>
      <c r="H30" s="89">
        <f>'Tous les résultats'!II241</f>
        <v>937</v>
      </c>
    </row>
    <row r="31" spans="3:8">
      <c r="C31" s="69" t="str">
        <f>'Tous les résultats'!A113</f>
        <v>DELLA CORTE Erik</v>
      </c>
      <c r="D31" s="89" t="str">
        <f>'Tous les résultats'!B113</f>
        <v>M</v>
      </c>
      <c r="E31" s="89" t="str">
        <f>'Tous les résultats'!BG113</f>
        <v>M05</v>
      </c>
      <c r="F31" s="57" t="str">
        <f>'Tous les résultats'!IG113</f>
        <v>50m DOS</v>
      </c>
      <c r="G31" s="63" t="str">
        <f>'Tous les résultats'!IH113</f>
        <v>33"99</v>
      </c>
      <c r="H31" s="89">
        <f>'Tous les résultats'!II113</f>
        <v>909</v>
      </c>
    </row>
    <row r="32" spans="3:8">
      <c r="C32" s="69" t="str">
        <f>'Tous les résultats'!A336</f>
        <v>SERENO Nicolas</v>
      </c>
      <c r="D32" s="89" t="str">
        <f>'Tous les résultats'!B336</f>
        <v>M</v>
      </c>
      <c r="E32" s="89" t="str">
        <f>'Tous les résultats'!BG336</f>
        <v>M01</v>
      </c>
      <c r="F32" s="57" t="str">
        <f>'Tous les résultats'!IG336</f>
        <v>50m PAP</v>
      </c>
      <c r="G32" s="63" t="str">
        <f>'Tous les résultats'!IH336</f>
        <v>29"87</v>
      </c>
      <c r="H32" s="89">
        <f>'Tous les résultats'!II336</f>
        <v>906</v>
      </c>
    </row>
    <row r="33" spans="3:8">
      <c r="C33" s="69" t="str">
        <f>'Tous les résultats'!A262</f>
        <v>LONNE Jean</v>
      </c>
      <c r="D33" s="89" t="str">
        <f>'Tous les résultats'!B262</f>
        <v>M</v>
      </c>
      <c r="E33" s="89" t="str">
        <f>'Tous les résultats'!BG262</f>
        <v>M11</v>
      </c>
      <c r="F33" s="57" t="str">
        <f>'Tous les résultats'!IG262</f>
        <v>400m NL</v>
      </c>
      <c r="G33" s="63" t="str">
        <f>'Tous les résultats'!IH262</f>
        <v>6'52"78</v>
      </c>
      <c r="H33" s="89">
        <f>'Tous les résultats'!II262</f>
        <v>903</v>
      </c>
    </row>
    <row r="34" spans="3:8">
      <c r="C34" s="69" t="str">
        <f>'Tous les résultats'!A258</f>
        <v>LONNE Hélène</v>
      </c>
      <c r="D34" s="89" t="str">
        <f>'Tous les résultats'!B258</f>
        <v>F</v>
      </c>
      <c r="E34" s="89" t="str">
        <f>'Tous les résultats'!BG258</f>
        <v>M11</v>
      </c>
      <c r="F34" s="57" t="str">
        <f>'Tous les résultats'!IG258</f>
        <v>100m 4N</v>
      </c>
      <c r="G34" s="63" t="str">
        <f>'Tous les résultats'!IH258</f>
        <v>2'06"37</v>
      </c>
      <c r="H34" s="89">
        <f>'Tous les résultats'!II258</f>
        <v>896</v>
      </c>
    </row>
    <row r="35" spans="3:8">
      <c r="C35" s="163" t="str">
        <f>'Tous les résultats'!A118</f>
        <v>DELLA CORTE Pierre</v>
      </c>
      <c r="D35" s="144" t="str">
        <f>'Tous les résultats'!B118</f>
        <v>M</v>
      </c>
      <c r="E35" s="144" t="str">
        <f>'Tous les résultats'!BG118</f>
        <v>Cadet</v>
      </c>
      <c r="F35" s="86" t="str">
        <f>'Tous les résultats'!IG118</f>
        <v>1500m NL</v>
      </c>
      <c r="G35" s="40" t="str">
        <f>'Tous les résultats'!IH118</f>
        <v>18'33"07</v>
      </c>
      <c r="H35" s="144">
        <f>'Tous les résultats'!II118</f>
        <v>894</v>
      </c>
    </row>
    <row r="36" spans="3:8">
      <c r="C36" s="69" t="str">
        <f>'Tous les résultats'!A20</f>
        <v>BAKIRI Ansar</v>
      </c>
      <c r="D36" s="89" t="str">
        <f>'Tous les résultats'!B20</f>
        <v>M</v>
      </c>
      <c r="E36" s="89" t="str">
        <f>'Tous les résultats'!BG20</f>
        <v>Minime</v>
      </c>
      <c r="F36" s="57" t="str">
        <f>'Tous les résultats'!IG20</f>
        <v xml:space="preserve">50m NL </v>
      </c>
      <c r="G36" s="63" t="str">
        <f>'Tous les résultats'!IH20</f>
        <v>28"22</v>
      </c>
      <c r="H36" s="89">
        <f>'Tous les résultats'!II20</f>
        <v>892</v>
      </c>
    </row>
    <row r="37" spans="3:8">
      <c r="C37" s="69" t="str">
        <f>'Tous les résultats'!A334</f>
        <v>SERENO Nathalie</v>
      </c>
      <c r="D37" s="89" t="str">
        <f>'Tous les résultats'!B334</f>
        <v>F</v>
      </c>
      <c r="E37" s="89" t="str">
        <f>'Tous les résultats'!BG334</f>
        <v>M07</v>
      </c>
      <c r="F37" s="57" t="str">
        <f>'Tous les résultats'!IG334</f>
        <v>100m NL</v>
      </c>
      <c r="G37" s="63" t="str">
        <f>'Tous les résultats'!IH334</f>
        <v>1'17"84</v>
      </c>
      <c r="H37" s="89">
        <f>'Tous les résultats'!II334</f>
        <v>891</v>
      </c>
    </row>
    <row r="38" spans="3:8">
      <c r="C38" s="163" t="str">
        <f>'Tous les résultats'!A272</f>
        <v>LUSSEAUD Jerome</v>
      </c>
      <c r="D38" s="144" t="str">
        <f>'Tous les résultats'!B272</f>
        <v>M</v>
      </c>
      <c r="E38" s="144" t="str">
        <f>'Tous les résultats'!BG272</f>
        <v>M07</v>
      </c>
      <c r="F38" s="86" t="str">
        <f>'Tous les résultats'!IG272</f>
        <v>50m DOS</v>
      </c>
      <c r="G38" s="40" t="str">
        <f>'Tous les résultats'!IH272</f>
        <v>37"21</v>
      </c>
      <c r="H38" s="144">
        <f>'Tous les résultats'!II272</f>
        <v>891</v>
      </c>
    </row>
    <row r="39" spans="3:8">
      <c r="C39" s="163" t="str">
        <f>'Tous les résultats'!A11</f>
        <v>BAKIRI Adhan</v>
      </c>
      <c r="D39" s="144" t="str">
        <f>'Tous les résultats'!B11</f>
        <v>M</v>
      </c>
      <c r="E39" s="144" t="str">
        <f>'Tous les résultats'!BG11</f>
        <v>Benjamin</v>
      </c>
      <c r="F39" s="86" t="str">
        <f>'Tous les résultats'!IG11</f>
        <v>50m NL</v>
      </c>
      <c r="G39" s="40" t="str">
        <f>'Tous les résultats'!IH11</f>
        <v>28"27</v>
      </c>
      <c r="H39" s="144">
        <f>'Tous les résultats'!II11</f>
        <v>889</v>
      </c>
    </row>
    <row r="40" spans="3:8">
      <c r="C40" s="69" t="str">
        <f>'Tous les résultats'!A154</f>
        <v>DUPUY Eric</v>
      </c>
      <c r="D40" s="89" t="str">
        <f>'Tous les résultats'!B154</f>
        <v>M</v>
      </c>
      <c r="E40" s="89" t="str">
        <f>'Tous les résultats'!BG154</f>
        <v>M06</v>
      </c>
      <c r="F40" s="57" t="str">
        <f>'Tous les résultats'!IG154</f>
        <v>100m DOS</v>
      </c>
      <c r="G40" s="63" t="str">
        <f>'Tous les résultats'!IH154</f>
        <v>1'17"39</v>
      </c>
      <c r="H40" s="89">
        <f>'Tous les résultats'!II154</f>
        <v>879</v>
      </c>
    </row>
    <row r="41" spans="3:8">
      <c r="C41" s="69" t="str">
        <f>'Tous les résultats'!A324</f>
        <v>REY Jean-Baptiste</v>
      </c>
      <c r="D41" s="89" t="str">
        <f>'Tous les résultats'!B324</f>
        <v>M</v>
      </c>
      <c r="E41" s="89" t="str">
        <f>'Tous les résultats'!BG324</f>
        <v>M01</v>
      </c>
      <c r="F41" s="57" t="str">
        <f>'Tous les résultats'!IG324</f>
        <v>100m BRA</v>
      </c>
      <c r="G41" s="63" t="str">
        <f>'Tous les résultats'!IH324</f>
        <v>1'17"53</v>
      </c>
      <c r="H41" s="89">
        <f>'Tous les résultats'!II324</f>
        <v>873</v>
      </c>
    </row>
    <row r="42" spans="3:8">
      <c r="C42" s="69" t="str">
        <f>'Tous les résultats'!A247</f>
        <v>LAHET Frédéric</v>
      </c>
      <c r="D42" s="89" t="str">
        <f>'Tous les résultats'!B247</f>
        <v>M</v>
      </c>
      <c r="E42" s="89" t="str">
        <f>'Tous les résultats'!BG247</f>
        <v>M04</v>
      </c>
      <c r="F42" s="57" t="str">
        <f>'Tous les résultats'!IG247</f>
        <v>50m NL</v>
      </c>
      <c r="G42" s="63" t="str">
        <f>'Tous les résultats'!IH247</f>
        <v>29"71</v>
      </c>
      <c r="H42" s="89">
        <f>'Tous les résultats'!II247</f>
        <v>852</v>
      </c>
    </row>
    <row r="43" spans="3:8">
      <c r="C43" s="69" t="str">
        <f>'Tous les résultats'!A267</f>
        <v>LONNE Raymond</v>
      </c>
      <c r="D43" s="89" t="str">
        <f>'Tous les résultats'!B267</f>
        <v>M</v>
      </c>
      <c r="E43" s="89" t="str">
        <f>'Tous les résultats'!BG267</f>
        <v>M09</v>
      </c>
      <c r="F43" s="57" t="str">
        <f>'Tous les résultats'!IG267</f>
        <v>50m NL</v>
      </c>
      <c r="G43" s="63" t="str">
        <f>'Tous les résultats'!IH267</f>
        <v>35"41</v>
      </c>
      <c r="H43" s="89">
        <f>'Tous les résultats'!II267</f>
        <v>840</v>
      </c>
    </row>
    <row r="44" spans="3:8">
      <c r="C44" s="69" t="str">
        <f>'Tous les résultats'!A274</f>
        <v>MONDOR Thierry</v>
      </c>
      <c r="D44" s="89" t="str">
        <f>'Tous les résultats'!B274</f>
        <v>M</v>
      </c>
      <c r="E44" s="89" t="str">
        <f>'Tous les résultats'!BG274</f>
        <v>M06</v>
      </c>
      <c r="F44" s="69" t="str">
        <f>'Tous les résultats'!IG274</f>
        <v>50m NL</v>
      </c>
      <c r="G44" s="63" t="str">
        <f>'Tous les résultats'!IH274</f>
        <v>31"47</v>
      </c>
      <c r="H44" s="89">
        <f>'Tous les résultats'!II274</f>
        <v>831</v>
      </c>
    </row>
    <row r="45" spans="3:8">
      <c r="C45" s="69" t="str">
        <f>'Tous les résultats'!A294</f>
        <v>PICARD Franck</v>
      </c>
      <c r="D45" s="89" t="str">
        <f>'Tous les résultats'!B294</f>
        <v>M</v>
      </c>
      <c r="E45" s="89" t="str">
        <f>'Tous les résultats'!BG294</f>
        <v>M08</v>
      </c>
      <c r="F45" s="57" t="str">
        <f>'Tous les résultats'!IG294</f>
        <v>50m NL</v>
      </c>
      <c r="G45" s="63" t="str">
        <f>'Tous les résultats'!IH294</f>
        <v>33"94</v>
      </c>
      <c r="H45" s="89">
        <f>'Tous les résultats'!II294</f>
        <v>828</v>
      </c>
    </row>
    <row r="46" spans="3:8">
      <c r="C46" s="69" t="str">
        <f>'Tous les résultats'!A304</f>
        <v>PRUNIN Didier</v>
      </c>
      <c r="D46" s="89" t="str">
        <f>'Tous les résultats'!B304</f>
        <v>M</v>
      </c>
      <c r="E46" s="89" t="str">
        <f>'Tous les résultats'!BG304</f>
        <v>M08</v>
      </c>
      <c r="F46" s="57" t="str">
        <f>'Tous les résultats'!IG304</f>
        <v>50m PAP</v>
      </c>
      <c r="G46" s="63" t="str">
        <f>'Tous les résultats'!IH304</f>
        <v>36"92</v>
      </c>
      <c r="H46" s="89">
        <f>'Tous les résultats'!II304</f>
        <v>826</v>
      </c>
    </row>
    <row r="47" spans="3:8">
      <c r="C47" s="69" t="str">
        <f>'Tous les résultats'!A236</f>
        <v>KANDEL Alain</v>
      </c>
      <c r="D47" s="89" t="str">
        <f>'Tous les résultats'!B236</f>
        <v>M</v>
      </c>
      <c r="E47" s="89" t="str">
        <f>'Tous les résultats'!BG236</f>
        <v>M13</v>
      </c>
      <c r="F47" s="57" t="str">
        <f>'Tous les résultats'!IG236</f>
        <v>50m BRA</v>
      </c>
      <c r="G47" s="63" t="str">
        <f>'Tous les résultats'!IH236</f>
        <v>1'05"93</v>
      </c>
      <c r="H47" s="89">
        <f>'Tous les résultats'!II236</f>
        <v>823</v>
      </c>
    </row>
    <row r="48" spans="3:8">
      <c r="C48" s="69" t="str">
        <f>'Tous les résultats'!A341</f>
        <v>SINOIR Sarah</v>
      </c>
      <c r="D48" s="89" t="str">
        <f>'Tous les résultats'!B341</f>
        <v>F</v>
      </c>
      <c r="E48" s="89" t="str">
        <f>'Tous les résultats'!BG341</f>
        <v>M03</v>
      </c>
      <c r="F48" s="57" t="str">
        <f>'Tous les résultats'!IG341</f>
        <v>50m NL</v>
      </c>
      <c r="G48" s="63" t="str">
        <f>'Tous les résultats'!IH341</f>
        <v>32"84</v>
      </c>
      <c r="H48" s="89">
        <f>'Tous les résultats'!II341</f>
        <v>810</v>
      </c>
    </row>
    <row r="49" spans="3:8">
      <c r="C49" s="69" t="str">
        <f>'Tous les résultats'!A319</f>
        <v>RENAUDIE Stéphane</v>
      </c>
      <c r="D49" s="89" t="str">
        <f>'Tous les résultats'!B319</f>
        <v>M</v>
      </c>
      <c r="E49" s="89" t="str">
        <f>'Tous les résultats'!BG319</f>
        <v>M03</v>
      </c>
      <c r="F49" s="57" t="str">
        <f>'Tous les résultats'!IG319</f>
        <v>50m BRA</v>
      </c>
      <c r="G49" s="63" t="str">
        <f>'Tous les résultats'!IH319</f>
        <v>37"67</v>
      </c>
      <c r="H49" s="89">
        <f>'Tous les résultats'!II319</f>
        <v>801</v>
      </c>
    </row>
    <row r="50" spans="3:8">
      <c r="C50" s="69" t="str">
        <f>'Tous les résultats'!A349</f>
        <v>YONNET Samuel</v>
      </c>
      <c r="D50" s="89" t="str">
        <f>'Tous les résultats'!B349</f>
        <v>M</v>
      </c>
      <c r="E50" s="89" t="str">
        <f>'Tous les résultats'!BG349</f>
        <v>M04</v>
      </c>
      <c r="F50" s="57" t="str">
        <f>'Tous les résultats'!IG349</f>
        <v>100m PAP</v>
      </c>
      <c r="G50" s="63" t="str">
        <f>'Tous les résultats'!IH349</f>
        <v>1'14"99</v>
      </c>
      <c r="H50" s="89">
        <f>'Tous les résultats'!II349</f>
        <v>754</v>
      </c>
    </row>
    <row r="51" spans="3:8">
      <c r="C51" s="163" t="str">
        <f>'Tous les résultats'!A132</f>
        <v>DELORGE Tatiana</v>
      </c>
      <c r="D51" s="144" t="str">
        <f>'Tous les résultats'!B132</f>
        <v>F</v>
      </c>
      <c r="E51" s="144" t="str">
        <f>'Tous les résultats'!BG132</f>
        <v>Minime</v>
      </c>
      <c r="F51" s="86" t="str">
        <f>'Tous les résultats'!IG132</f>
        <v>100m BRA</v>
      </c>
      <c r="G51" s="40" t="str">
        <f>'Tous les résultats'!IH132</f>
        <v>1'37"14</v>
      </c>
      <c r="H51" s="144">
        <f>'Tous les résultats'!II132</f>
        <v>675</v>
      </c>
    </row>
    <row r="52" spans="3:8">
      <c r="C52" s="163" t="str">
        <f>'Tous les résultats'!A88</f>
        <v>CASNER Alexis</v>
      </c>
      <c r="D52" s="144" t="str">
        <f>'Tous les résultats'!B88</f>
        <v>M</v>
      </c>
      <c r="E52" s="144" t="str">
        <f>'Tous les résultats'!BG88</f>
        <v>M05</v>
      </c>
      <c r="F52" s="86" t="str">
        <f>'Tous les résultats'!IG88</f>
        <v>50m BRA</v>
      </c>
      <c r="G52" s="40" t="str">
        <f>'Tous les résultats'!IH88</f>
        <v>43"81</v>
      </c>
      <c r="H52" s="144">
        <f>'Tous les résultats'!II88</f>
        <v>612</v>
      </c>
    </row>
    <row r="53" spans="3:8">
      <c r="C53" s="69" t="str">
        <f>'Tous les résultats'!A140</f>
        <v>DESTRUHAUT Benoit</v>
      </c>
      <c r="D53" s="89" t="str">
        <f>'Tous les résultats'!B140</f>
        <v>M</v>
      </c>
      <c r="E53" s="89" t="str">
        <f>'Tous les résultats'!BG140</f>
        <v>M05</v>
      </c>
      <c r="F53" s="57" t="str">
        <f>'Tous les résultats'!IG140</f>
        <v>50m BRA</v>
      </c>
      <c r="G53" s="63" t="str">
        <f>'Tous les résultats'!IH140</f>
        <v>44"37</v>
      </c>
      <c r="H53" s="89">
        <f>'Tous les résultats'!II140</f>
        <v>592</v>
      </c>
    </row>
    <row r="54" spans="3:8">
      <c r="C54" s="69" t="str">
        <f>'Tous les résultats'!A107</f>
        <v>DE JAHAM Patrick</v>
      </c>
      <c r="D54" s="89" t="str">
        <f>'Tous les résultats'!B107</f>
        <v>M</v>
      </c>
      <c r="E54" s="89" t="str">
        <f>'Tous les résultats'!BG107</f>
        <v>M09</v>
      </c>
      <c r="F54" s="57" t="str">
        <f>'Tous les résultats'!IG107</f>
        <v>800m NL</v>
      </c>
      <c r="G54" s="63" t="str">
        <f>'Tous les résultats'!IH107</f>
        <v>14'10"18</v>
      </c>
      <c r="H54" s="89">
        <f>'Tous les résultats'!II107</f>
        <v>591</v>
      </c>
    </row>
    <row r="55" spans="3:8">
      <c r="C55" s="69" t="str">
        <f>'Tous les résultats'!A284</f>
        <v>PASCAUD Geneviève</v>
      </c>
      <c r="D55" s="89" t="str">
        <f>'Tous les résultats'!B284</f>
        <v>F</v>
      </c>
      <c r="E55" s="89" t="str">
        <f>'Tous les résultats'!BG284</f>
        <v>M08</v>
      </c>
      <c r="F55" s="57" t="str">
        <f>'Tous les résultats'!IG284</f>
        <v>50m DOS</v>
      </c>
      <c r="G55" s="63" t="str">
        <f>'Tous les résultats'!IH284</f>
        <v>52"97</v>
      </c>
      <c r="H55" s="89">
        <f>'Tous les résultats'!II284</f>
        <v>582</v>
      </c>
    </row>
    <row r="56" spans="3:8">
      <c r="C56" s="69" t="str">
        <f>'Tous les résultats'!A95</f>
        <v>COICAUD Marianne</v>
      </c>
      <c r="D56" s="89" t="str">
        <f>'Tous les résultats'!B95</f>
        <v>F</v>
      </c>
      <c r="E56" s="89" t="str">
        <f>'Tous les résultats'!BG95</f>
        <v>M07</v>
      </c>
      <c r="F56" s="57" t="str">
        <f>'Tous les résultats'!IG95</f>
        <v>100m NL</v>
      </c>
      <c r="G56" s="63" t="str">
        <f>'Tous les résultats'!IH95</f>
        <v>1'30"83</v>
      </c>
      <c r="H56" s="89">
        <f>'Tous les résultats'!II95</f>
        <v>578</v>
      </c>
    </row>
    <row r="57" spans="3:8">
      <c r="C57" s="69" t="str">
        <f>'Tous les résultats'!A124</f>
        <v>DELORGE Sidonie</v>
      </c>
      <c r="D57" s="89" t="str">
        <f>'Tous les résultats'!B124</f>
        <v>F</v>
      </c>
      <c r="E57" s="89" t="str">
        <f>'Tous les résultats'!BG124</f>
        <v>Benjamin</v>
      </c>
      <c r="F57" s="57" t="str">
        <f>'Tous les résultats'!IG124</f>
        <v>50m DOS</v>
      </c>
      <c r="G57" s="63" t="str">
        <f>'Tous les résultats'!IH124</f>
        <v>42"80</v>
      </c>
      <c r="H57" s="89">
        <f>'Tous les résultats'!II124</f>
        <v>574</v>
      </c>
    </row>
    <row r="58" spans="3:8">
      <c r="C58" s="69" t="str">
        <f>'Tous les résultats'!A288</f>
        <v>PEREZ Chantal</v>
      </c>
      <c r="D58" s="89" t="str">
        <f>'Tous les résultats'!B288</f>
        <v>F</v>
      </c>
      <c r="E58" s="89" t="str">
        <f>'Tous les résultats'!BG288</f>
        <v>M08</v>
      </c>
      <c r="F58" s="57" t="str">
        <f>'Tous les résultats'!IG288</f>
        <v>100m BRA</v>
      </c>
      <c r="G58" s="63" t="str">
        <f>'Tous les résultats'!IH288</f>
        <v>2'09"01</v>
      </c>
      <c r="H58" s="89">
        <f>'Tous les résultats'!II288</f>
        <v>567</v>
      </c>
    </row>
    <row r="59" spans="3:8">
      <c r="C59" s="69" t="str">
        <f>'Tous les résultats'!A218</f>
        <v>JEQUIER Angelin</v>
      </c>
      <c r="D59" s="89" t="str">
        <f>'Tous les résultats'!B218</f>
        <v>M</v>
      </c>
      <c r="E59" s="89" t="str">
        <f>'Tous les résultats'!BG218</f>
        <v>Minime</v>
      </c>
      <c r="F59" s="57" t="str">
        <f>'Tous les résultats'!IG218</f>
        <v>100m NL</v>
      </c>
      <c r="G59" s="63" t="str">
        <f>'Tous les résultats'!IH218</f>
        <v>1'16"05</v>
      </c>
      <c r="H59" s="89">
        <f>'Tous les résultats'!II218</f>
        <v>505</v>
      </c>
    </row>
    <row r="60" spans="3:8">
      <c r="C60" s="163" t="str">
        <f>'Tous les résultats'!A8</f>
        <v>ARDISTE-DASCON Thibault</v>
      </c>
      <c r="D60" s="144" t="str">
        <f>'Tous les résultats'!B8</f>
        <v>M</v>
      </c>
      <c r="E60" s="144" t="str">
        <f>'Tous les résultats'!BG8</f>
        <v>Benjamin</v>
      </c>
      <c r="F60" s="86" t="str">
        <f>'Tous les résultats'!IG8</f>
        <v>50m NL</v>
      </c>
      <c r="G60" s="40" t="str">
        <f>'Tous les résultats'!IH8</f>
        <v>37"94</v>
      </c>
      <c r="H60" s="144">
        <f>'Tous les résultats'!II8</f>
        <v>391</v>
      </c>
    </row>
    <row r="61" spans="3:8">
      <c r="C61" s="163" t="str">
        <f>'Tous les résultats'!A29</f>
        <v>BENARD-DENDE Chloé</v>
      </c>
      <c r="D61" s="144" t="str">
        <f>'Tous les résultats'!B29</f>
        <v>F</v>
      </c>
      <c r="E61" s="144" t="str">
        <f>'Tous les résultats'!BG29</f>
        <v>Benjamin</v>
      </c>
      <c r="F61" s="86" t="str">
        <f>'Tous les résultats'!IG29</f>
        <v>100m BRA</v>
      </c>
      <c r="G61" s="40" t="str">
        <f>'Tous les résultats'!IH29</f>
        <v>1'56"35</v>
      </c>
      <c r="H61" s="144">
        <f>'Tous les résultats'!II29</f>
        <v>373</v>
      </c>
    </row>
    <row r="62" spans="3:8">
      <c r="C62" s="69" t="str">
        <f>'Tous les résultats'!A56</f>
        <v>BREDA Dominique</v>
      </c>
      <c r="D62" s="89" t="str">
        <f>'Tous les résultats'!B56</f>
        <v>M</v>
      </c>
      <c r="E62" s="89" t="str">
        <f>'Tous les résultats'!BG56</f>
        <v>M09</v>
      </c>
      <c r="F62" s="57" t="str">
        <f>'Tous les résultats'!IG56</f>
        <v/>
      </c>
      <c r="G62" s="63" t="str">
        <f>'Tous les résultats'!IH56</f>
        <v/>
      </c>
      <c r="H62" s="89" t="str">
        <f>'Tous les résultats'!II56</f>
        <v/>
      </c>
    </row>
    <row r="63" spans="3:8">
      <c r="C63" s="69" t="str">
        <f>'Tous les résultats'!A64</f>
        <v>BRUNEVAL Sylvette</v>
      </c>
      <c r="D63" s="89" t="str">
        <f>'Tous les résultats'!B64</f>
        <v>F</v>
      </c>
      <c r="E63" s="89" t="str">
        <f>'Tous les résultats'!BG64</f>
        <v>M10</v>
      </c>
      <c r="F63" s="57" t="str">
        <f>'Tous les résultats'!IG64</f>
        <v/>
      </c>
      <c r="G63" s="63" t="str">
        <f>'Tous les résultats'!IH64</f>
        <v/>
      </c>
      <c r="H63" s="89" t="str">
        <f>'Tous les résultats'!II64</f>
        <v/>
      </c>
    </row>
    <row r="64" spans="3:8">
      <c r="C64" s="69" t="str">
        <f>'Tous les résultats'!A105</f>
        <v>DE JAHAM Karl</v>
      </c>
      <c r="D64" s="89" t="str">
        <f>'Tous les résultats'!B105</f>
        <v>M</v>
      </c>
      <c r="E64" s="89" t="str">
        <f>'Tous les résultats'!BG105</f>
        <v>M08</v>
      </c>
      <c r="F64" s="57" t="str">
        <f>'Tous les résultats'!IG105</f>
        <v/>
      </c>
      <c r="G64" s="63" t="str">
        <f>'Tous les résultats'!IH105</f>
        <v/>
      </c>
      <c r="H64" s="89" t="str">
        <f>'Tous les résultats'!II105</f>
        <v/>
      </c>
    </row>
    <row r="65" spans="3:8">
      <c r="C65" s="69" t="str">
        <f>'Tous les résultats'!A145</f>
        <v>DUBERNAT Manon</v>
      </c>
      <c r="D65" s="89" t="str">
        <f>'Tous les résultats'!B145</f>
        <v>F</v>
      </c>
      <c r="E65" s="89" t="str">
        <f>'Tous les résultats'!BG145</f>
        <v>Poussin</v>
      </c>
      <c r="F65" s="57" t="str">
        <f>'Tous les résultats'!IG145</f>
        <v/>
      </c>
      <c r="G65" s="63" t="str">
        <f>'Tous les résultats'!IH145</f>
        <v/>
      </c>
      <c r="H65" s="89" t="str">
        <f>'Tous les résultats'!II145</f>
        <v/>
      </c>
    </row>
    <row r="66" spans="3:8">
      <c r="C66" s="69" t="str">
        <f>'Tous les résultats'!A150</f>
        <v>DUBERNAT Maxime</v>
      </c>
      <c r="D66" s="89" t="str">
        <f>'Tous les résultats'!B150</f>
        <v>M</v>
      </c>
      <c r="E66" s="89" t="str">
        <f>'Tous les résultats'!BG150</f>
        <v>Benjamin</v>
      </c>
      <c r="F66" s="57" t="str">
        <f>'Tous les résultats'!IG150</f>
        <v/>
      </c>
      <c r="G66" s="63" t="str">
        <f>'Tous les résultats'!IH150</f>
        <v/>
      </c>
      <c r="H66" s="89" t="str">
        <f>'Tous les résultats'!II150</f>
        <v/>
      </c>
    </row>
    <row r="67" spans="3:8">
      <c r="C67" s="69" t="str">
        <f>'Tous les résultats'!A161</f>
        <v>FAURE Bruno</v>
      </c>
      <c r="D67" s="89" t="str">
        <f>'Tous les résultats'!B161</f>
        <v>M</v>
      </c>
      <c r="E67" s="89" t="str">
        <f>'Tous les résultats'!BG161</f>
        <v>M06</v>
      </c>
      <c r="F67" s="57" t="str">
        <f>'Tous les résultats'!IG161</f>
        <v/>
      </c>
      <c r="G67" s="63" t="str">
        <f>'Tous les résultats'!IH161</f>
        <v/>
      </c>
      <c r="H67" s="89" t="str">
        <f>'Tous les résultats'!II161</f>
        <v/>
      </c>
    </row>
    <row r="68" spans="3:8">
      <c r="C68" s="163" t="str">
        <f>'Tous les résultats'!A166</f>
        <v>FAURE Martine</v>
      </c>
      <c r="D68" s="144" t="str">
        <f>'Tous les résultats'!B166</f>
        <v>F</v>
      </c>
      <c r="E68" s="144" t="str">
        <f>'Tous les résultats'!BG166</f>
        <v>M09</v>
      </c>
      <c r="F68" s="86" t="str">
        <f>'Tous les résultats'!IG166</f>
        <v/>
      </c>
      <c r="G68" s="40" t="str">
        <f>'Tous les résultats'!IH166</f>
        <v/>
      </c>
      <c r="H68" s="144" t="str">
        <f>'Tous les résultats'!II166</f>
        <v/>
      </c>
    </row>
    <row r="69" spans="3:8">
      <c r="C69" s="69" t="str">
        <f>'Tous les résultats'!A180</f>
        <v>GODIN Marie-Helene</v>
      </c>
      <c r="D69" s="89" t="str">
        <f>'Tous les résultats'!B180</f>
        <v>F</v>
      </c>
      <c r="E69" s="89" t="str">
        <f>'Tous les résultats'!BG180</f>
        <v>M09</v>
      </c>
      <c r="F69" s="57" t="str">
        <f>'Tous les résultats'!IG180</f>
        <v/>
      </c>
      <c r="G69" s="63" t="str">
        <f>'Tous les résultats'!IH180</f>
        <v/>
      </c>
      <c r="H69" s="89" t="str">
        <f>'Tous les résultats'!II180</f>
        <v/>
      </c>
    </row>
    <row r="70" spans="3:8">
      <c r="C70" s="69" t="str">
        <f>'Tous les résultats'!A279</f>
        <v>MONZIE Audrey</v>
      </c>
      <c r="D70" s="89" t="str">
        <f>'Tous les résultats'!B279</f>
        <v>F</v>
      </c>
      <c r="E70" s="89" t="str">
        <f>'Tous les résultats'!BG279</f>
        <v>Cadet</v>
      </c>
      <c r="F70" s="57" t="str">
        <f>'Tous les résultats'!IG279</f>
        <v/>
      </c>
      <c r="G70" s="63" t="str">
        <f>'Tous les résultats'!IH279</f>
        <v/>
      </c>
      <c r="H70" s="89" t="str">
        <f>'Tous les résultats'!II279</f>
        <v/>
      </c>
    </row>
    <row r="71" spans="3:8">
      <c r="C71" s="163" t="str">
        <f>'Tous les résultats'!A283</f>
        <v>MORALES MORENO Francisco</v>
      </c>
      <c r="D71" s="144" t="str">
        <f>'Tous les résultats'!B283</f>
        <v>M</v>
      </c>
      <c r="E71" s="144" t="str">
        <f>'Tous les résultats'!BG283</f>
        <v>M02</v>
      </c>
      <c r="F71" s="86" t="str">
        <f>'Tous les résultats'!IG283</f>
        <v/>
      </c>
      <c r="G71" s="40" t="str">
        <f>'Tous les résultats'!IH283</f>
        <v/>
      </c>
      <c r="H71" s="144" t="str">
        <f>'Tous les résultats'!II283</f>
        <v/>
      </c>
    </row>
    <row r="72" spans="3:8">
      <c r="C72" s="69" t="str">
        <f>'Tous les résultats'!A340</f>
        <v>SCHIFF Jacques</v>
      </c>
      <c r="D72" s="89" t="str">
        <f>'Tous les résultats'!B340</f>
        <v>M</v>
      </c>
      <c r="E72" s="89" t="str">
        <f>'Tous les résultats'!BG340</f>
        <v>M06</v>
      </c>
      <c r="F72" s="57" t="str">
        <f>'Tous les résultats'!IG340</f>
        <v/>
      </c>
      <c r="G72" s="63" t="str">
        <f>'Tous les résultats'!IH340</f>
        <v/>
      </c>
      <c r="H72" s="89" t="str">
        <f>'Tous les résultats'!II340</f>
        <v/>
      </c>
    </row>
    <row r="73" spans="3:8">
      <c r="C73" s="69" t="str">
        <f>'Tous les résultats'!A325</f>
        <v>SERENO Catherine</v>
      </c>
      <c r="D73" s="89" t="str">
        <f>'Tous les résultats'!B325</f>
        <v>F</v>
      </c>
      <c r="E73" s="89" t="str">
        <f>'Tous les résultats'!BG325</f>
        <v>M01</v>
      </c>
      <c r="F73" s="57" t="str">
        <f>'Tous les résultats'!IG325</f>
        <v/>
      </c>
      <c r="G73" s="63" t="str">
        <f>'Tous les résultats'!IH325</f>
        <v/>
      </c>
      <c r="H73" s="89" t="str">
        <f>'Tous les résultats'!II325</f>
        <v/>
      </c>
    </row>
  </sheetData>
  <autoFilter ref="C4:H72"/>
  <sortState ref="C5:H64">
    <sortCondition descending="1" ref="H64"/>
  </sortState>
  <mergeCells count="1">
    <mergeCell ref="B2:I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7" orientation="portrait" horizontalDpi="4294967292" verticalDpi="4294967292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1:P454"/>
  <sheetViews>
    <sheetView workbookViewId="0">
      <selection activeCell="R8" sqref="R8"/>
    </sheetView>
  </sheetViews>
  <sheetFormatPr baseColWidth="10" defaultRowHeight="15"/>
  <cols>
    <col min="1" max="7" width="11.42578125" style="125"/>
    <col min="8" max="8" width="15.140625" style="125" bestFit="1" customWidth="1"/>
    <col min="9" max="9" width="18.7109375" style="21" bestFit="1" customWidth="1"/>
    <col min="10" max="10" width="11.42578125" style="125"/>
    <col min="11" max="11" width="10.7109375" style="22" customWidth="1"/>
    <col min="12" max="12" width="10.7109375" style="125" customWidth="1"/>
    <col min="13" max="16384" width="11.42578125" style="125"/>
  </cols>
  <sheetData>
    <row r="1" spans="2:16">
      <c r="B1" s="767" t="s">
        <v>293</v>
      </c>
      <c r="C1" s="767"/>
      <c r="D1" s="767"/>
      <c r="E1" s="767"/>
    </row>
    <row r="3" spans="2:16">
      <c r="C3" s="766" t="s">
        <v>297</v>
      </c>
      <c r="D3" s="766"/>
      <c r="H3" s="766" t="s">
        <v>631</v>
      </c>
      <c r="I3" s="766"/>
      <c r="J3" s="766"/>
      <c r="K3" s="766"/>
      <c r="L3" s="1"/>
    </row>
    <row r="4" spans="2:16" ht="15.75" thickBot="1">
      <c r="I4" s="125"/>
      <c r="K4" s="125"/>
    </row>
    <row r="5" spans="2:16">
      <c r="H5" s="493" t="s">
        <v>632</v>
      </c>
      <c r="I5" s="775" t="s">
        <v>633</v>
      </c>
      <c r="J5" s="768" t="s">
        <v>634</v>
      </c>
      <c r="K5" s="769"/>
      <c r="M5" s="766" t="s">
        <v>636</v>
      </c>
      <c r="N5" s="766"/>
      <c r="O5" s="766" t="s">
        <v>637</v>
      </c>
      <c r="P5" s="766"/>
    </row>
    <row r="6" spans="2:16" ht="15.75" thickBot="1">
      <c r="C6" s="125">
        <v>1</v>
      </c>
      <c r="D6" s="125" t="s">
        <v>298</v>
      </c>
      <c r="H6" s="494" t="s">
        <v>635</v>
      </c>
      <c r="I6" s="776"/>
      <c r="J6" s="495" t="s">
        <v>636</v>
      </c>
      <c r="K6" s="486" t="s">
        <v>637</v>
      </c>
      <c r="M6" s="125">
        <v>1</v>
      </c>
      <c r="N6" s="125" t="s">
        <v>298</v>
      </c>
      <c r="O6" s="125">
        <v>1</v>
      </c>
      <c r="P6" s="485" t="s">
        <v>298</v>
      </c>
    </row>
    <row r="7" spans="2:16">
      <c r="C7" s="125">
        <v>10</v>
      </c>
      <c r="D7" s="125" t="s">
        <v>154</v>
      </c>
      <c r="H7" s="770" t="s">
        <v>641</v>
      </c>
      <c r="I7" s="490" t="s">
        <v>652</v>
      </c>
      <c r="J7" s="777" t="s">
        <v>648</v>
      </c>
      <c r="K7" s="779" t="s">
        <v>648</v>
      </c>
      <c r="M7" s="125">
        <v>12</v>
      </c>
      <c r="N7" s="125" t="s">
        <v>662</v>
      </c>
      <c r="O7" s="125">
        <v>11</v>
      </c>
      <c r="P7" s="485" t="s">
        <v>662</v>
      </c>
    </row>
    <row r="8" spans="2:16">
      <c r="C8" s="125">
        <v>12</v>
      </c>
      <c r="D8" s="125" t="s">
        <v>31</v>
      </c>
      <c r="H8" s="771"/>
      <c r="I8" s="491">
        <v>2008</v>
      </c>
      <c r="J8" s="778"/>
      <c r="K8" s="780"/>
      <c r="M8" s="125">
        <v>15</v>
      </c>
      <c r="N8" s="125" t="s">
        <v>650</v>
      </c>
      <c r="O8" s="125">
        <v>14</v>
      </c>
      <c r="P8" s="485" t="s">
        <v>650</v>
      </c>
    </row>
    <row r="9" spans="2:16">
      <c r="C9" s="125">
        <v>14</v>
      </c>
      <c r="D9" s="125" t="s">
        <v>155</v>
      </c>
      <c r="H9" s="487" t="s">
        <v>642</v>
      </c>
      <c r="I9" s="491">
        <v>2007</v>
      </c>
      <c r="J9" s="778"/>
      <c r="K9" s="780" t="s">
        <v>649</v>
      </c>
      <c r="M9" s="125">
        <v>18</v>
      </c>
      <c r="N9" s="125" t="s">
        <v>663</v>
      </c>
      <c r="O9" s="125">
        <v>17</v>
      </c>
      <c r="P9" s="485" t="s">
        <v>663</v>
      </c>
    </row>
    <row r="10" spans="2:16">
      <c r="C10" s="125">
        <v>16</v>
      </c>
      <c r="D10" s="125" t="s">
        <v>156</v>
      </c>
      <c r="H10" s="772" t="s">
        <v>643</v>
      </c>
      <c r="I10" s="491">
        <v>2006</v>
      </c>
      <c r="J10" s="778" t="s">
        <v>649</v>
      </c>
      <c r="K10" s="780"/>
      <c r="M10" s="485">
        <v>25</v>
      </c>
      <c r="N10" s="485" t="s">
        <v>160</v>
      </c>
      <c r="O10" s="485">
        <v>25</v>
      </c>
      <c r="P10" s="485" t="s">
        <v>160</v>
      </c>
    </row>
    <row r="11" spans="2:16">
      <c r="C11" s="125">
        <v>18</v>
      </c>
      <c r="D11" s="125" t="s">
        <v>159</v>
      </c>
      <c r="H11" s="771"/>
      <c r="I11" s="491">
        <v>2005</v>
      </c>
      <c r="J11" s="778"/>
      <c r="K11" s="780"/>
      <c r="M11" s="485">
        <v>30</v>
      </c>
      <c r="N11" s="485" t="s">
        <v>169</v>
      </c>
      <c r="O11" s="485">
        <v>30</v>
      </c>
      <c r="P11" s="485" t="s">
        <v>169</v>
      </c>
    </row>
    <row r="12" spans="2:16">
      <c r="C12" s="125">
        <v>21</v>
      </c>
      <c r="D12" s="125" t="s">
        <v>299</v>
      </c>
      <c r="H12" s="772" t="s">
        <v>644</v>
      </c>
      <c r="I12" s="491">
        <v>2004</v>
      </c>
      <c r="J12" s="778"/>
      <c r="K12" s="780" t="s">
        <v>650</v>
      </c>
      <c r="M12" s="485">
        <v>35</v>
      </c>
      <c r="N12" s="485" t="s">
        <v>161</v>
      </c>
      <c r="O12" s="485">
        <v>35</v>
      </c>
      <c r="P12" s="485" t="s">
        <v>161</v>
      </c>
    </row>
    <row r="13" spans="2:16">
      <c r="C13" s="125">
        <v>25</v>
      </c>
      <c r="D13" s="125" t="s">
        <v>160</v>
      </c>
      <c r="H13" s="771"/>
      <c r="I13" s="491">
        <v>2003</v>
      </c>
      <c r="J13" s="778" t="s">
        <v>650</v>
      </c>
      <c r="K13" s="780"/>
      <c r="M13" s="485">
        <v>40</v>
      </c>
      <c r="N13" s="485" t="s">
        <v>162</v>
      </c>
      <c r="O13" s="485">
        <v>40</v>
      </c>
      <c r="P13" s="485" t="s">
        <v>162</v>
      </c>
    </row>
    <row r="14" spans="2:16" ht="15" customHeight="1">
      <c r="C14" s="125">
        <v>30</v>
      </c>
      <c r="D14" s="125" t="s">
        <v>169</v>
      </c>
      <c r="H14" s="772" t="s">
        <v>645</v>
      </c>
      <c r="I14" s="491">
        <v>2002</v>
      </c>
      <c r="J14" s="778"/>
      <c r="K14" s="780"/>
      <c r="M14" s="485">
        <v>45</v>
      </c>
      <c r="N14" s="485" t="s">
        <v>163</v>
      </c>
      <c r="O14" s="485">
        <v>45</v>
      </c>
      <c r="P14" s="485" t="s">
        <v>163</v>
      </c>
    </row>
    <row r="15" spans="2:16">
      <c r="C15" s="125">
        <v>35</v>
      </c>
      <c r="D15" s="125" t="s">
        <v>161</v>
      </c>
      <c r="H15" s="771"/>
      <c r="I15" s="491">
        <v>2001</v>
      </c>
      <c r="J15" s="778"/>
      <c r="K15" s="780" t="s">
        <v>646</v>
      </c>
      <c r="M15" s="485">
        <v>50</v>
      </c>
      <c r="N15" s="485" t="s">
        <v>164</v>
      </c>
      <c r="O15" s="485">
        <v>50</v>
      </c>
      <c r="P15" s="485" t="s">
        <v>164</v>
      </c>
    </row>
    <row r="16" spans="2:16">
      <c r="C16" s="125">
        <v>40</v>
      </c>
      <c r="D16" s="125" t="s">
        <v>162</v>
      </c>
      <c r="H16" s="771" t="s">
        <v>646</v>
      </c>
      <c r="I16" s="491" t="s">
        <v>638</v>
      </c>
      <c r="J16" s="489" t="s">
        <v>646</v>
      </c>
      <c r="K16" s="780"/>
      <c r="M16" s="485">
        <v>55</v>
      </c>
      <c r="N16" s="485" t="s">
        <v>165</v>
      </c>
      <c r="O16" s="485">
        <v>55</v>
      </c>
      <c r="P16" s="485" t="s">
        <v>165</v>
      </c>
    </row>
    <row r="17" spans="3:16">
      <c r="C17" s="125">
        <v>45</v>
      </c>
      <c r="D17" s="125" t="s">
        <v>163</v>
      </c>
      <c r="H17" s="771"/>
      <c r="I17" s="491" t="s">
        <v>639</v>
      </c>
      <c r="J17" s="778" t="s">
        <v>651</v>
      </c>
      <c r="K17" s="780"/>
      <c r="M17" s="485">
        <v>60</v>
      </c>
      <c r="N17" s="485" t="s">
        <v>153</v>
      </c>
      <c r="O17" s="485">
        <v>60</v>
      </c>
      <c r="P17" s="485" t="s">
        <v>153</v>
      </c>
    </row>
    <row r="18" spans="3:16" ht="15.75" thickBot="1">
      <c r="C18" s="125">
        <v>50</v>
      </c>
      <c r="D18" s="125" t="s">
        <v>164</v>
      </c>
      <c r="H18" s="488" t="s">
        <v>647</v>
      </c>
      <c r="I18" s="492" t="s">
        <v>640</v>
      </c>
      <c r="J18" s="773" t="s">
        <v>647</v>
      </c>
      <c r="K18" s="774"/>
      <c r="M18" s="485">
        <v>65</v>
      </c>
      <c r="N18" s="485" t="s">
        <v>152</v>
      </c>
      <c r="O18" s="485">
        <v>65</v>
      </c>
      <c r="P18" s="485" t="s">
        <v>152</v>
      </c>
    </row>
    <row r="19" spans="3:16">
      <c r="C19" s="125">
        <v>55</v>
      </c>
      <c r="D19" s="125" t="s">
        <v>165</v>
      </c>
      <c r="I19" s="125"/>
      <c r="K19" s="125"/>
      <c r="M19" s="485">
        <v>70</v>
      </c>
      <c r="N19" s="485" t="s">
        <v>151</v>
      </c>
      <c r="O19" s="485">
        <v>70</v>
      </c>
      <c r="P19" s="485" t="s">
        <v>151</v>
      </c>
    </row>
    <row r="20" spans="3:16">
      <c r="C20" s="125">
        <v>60</v>
      </c>
      <c r="D20" s="125" t="s">
        <v>153</v>
      </c>
      <c r="I20" s="125"/>
      <c r="K20" s="125"/>
      <c r="M20" s="485">
        <v>75</v>
      </c>
      <c r="N20" s="485" t="s">
        <v>170</v>
      </c>
      <c r="O20" s="485">
        <v>75</v>
      </c>
      <c r="P20" s="485" t="s">
        <v>170</v>
      </c>
    </row>
    <row r="21" spans="3:16">
      <c r="C21" s="125">
        <v>65</v>
      </c>
      <c r="D21" s="125" t="s">
        <v>152</v>
      </c>
      <c r="I21" s="125"/>
      <c r="K21" s="125"/>
      <c r="M21" s="485">
        <v>80</v>
      </c>
      <c r="N21" s="485" t="s">
        <v>241</v>
      </c>
      <c r="O21" s="485">
        <v>80</v>
      </c>
      <c r="P21" s="485" t="s">
        <v>241</v>
      </c>
    </row>
    <row r="22" spans="3:16">
      <c r="C22" s="125">
        <v>70</v>
      </c>
      <c r="D22" s="125" t="s">
        <v>151</v>
      </c>
      <c r="I22" s="125"/>
      <c r="K22" s="125"/>
      <c r="M22" s="485">
        <v>85</v>
      </c>
      <c r="N22" s="485" t="s">
        <v>300</v>
      </c>
      <c r="O22" s="485">
        <v>85</v>
      </c>
      <c r="P22" s="485" t="s">
        <v>300</v>
      </c>
    </row>
    <row r="23" spans="3:16">
      <c r="C23" s="125">
        <v>75</v>
      </c>
      <c r="D23" s="125" t="s">
        <v>170</v>
      </c>
      <c r="I23" s="125"/>
      <c r="K23" s="125"/>
      <c r="M23" s="485">
        <v>90</v>
      </c>
      <c r="N23" s="485" t="s">
        <v>301</v>
      </c>
      <c r="O23" s="485">
        <v>90</v>
      </c>
      <c r="P23" s="485" t="s">
        <v>301</v>
      </c>
    </row>
    <row r="24" spans="3:16">
      <c r="C24" s="125">
        <v>80</v>
      </c>
      <c r="D24" s="125" t="s">
        <v>241</v>
      </c>
      <c r="I24" s="125"/>
      <c r="K24" s="125"/>
      <c r="M24" s="485">
        <v>95</v>
      </c>
      <c r="N24" s="485" t="s">
        <v>302</v>
      </c>
      <c r="O24" s="485">
        <v>95</v>
      </c>
      <c r="P24" s="485" t="s">
        <v>302</v>
      </c>
    </row>
    <row r="25" spans="3:16">
      <c r="C25" s="125">
        <v>85</v>
      </c>
      <c r="D25" s="125" t="s">
        <v>300</v>
      </c>
      <c r="I25" s="125"/>
      <c r="K25" s="125"/>
      <c r="M25" s="485">
        <v>100</v>
      </c>
      <c r="N25" s="485" t="s">
        <v>303</v>
      </c>
      <c r="O25" s="485">
        <v>100</v>
      </c>
      <c r="P25" s="485" t="s">
        <v>303</v>
      </c>
    </row>
    <row r="26" spans="3:16">
      <c r="C26" s="125">
        <v>90</v>
      </c>
      <c r="D26" s="125" t="s">
        <v>301</v>
      </c>
      <c r="I26" s="125"/>
      <c r="K26" s="125"/>
      <c r="M26" s="485">
        <v>105</v>
      </c>
      <c r="N26" s="485" t="s">
        <v>304</v>
      </c>
      <c r="O26" s="485">
        <v>105</v>
      </c>
      <c r="P26" s="485" t="s">
        <v>304</v>
      </c>
    </row>
    <row r="27" spans="3:16">
      <c r="C27" s="125">
        <v>95</v>
      </c>
      <c r="D27" s="125" t="s">
        <v>302</v>
      </c>
      <c r="I27" s="125"/>
      <c r="K27" s="125"/>
      <c r="M27" s="485">
        <v>110</v>
      </c>
      <c r="N27" s="485" t="s">
        <v>305</v>
      </c>
      <c r="O27" s="485">
        <v>110</v>
      </c>
      <c r="P27" s="485" t="s">
        <v>305</v>
      </c>
    </row>
    <row r="28" spans="3:16">
      <c r="C28" s="125">
        <v>100</v>
      </c>
      <c r="D28" s="125" t="s">
        <v>303</v>
      </c>
      <c r="I28" s="125"/>
      <c r="K28" s="125"/>
    </row>
    <row r="29" spans="3:16">
      <c r="C29" s="125">
        <v>105</v>
      </c>
      <c r="D29" s="125" t="s">
        <v>304</v>
      </c>
      <c r="I29" s="125"/>
      <c r="K29" s="125"/>
    </row>
    <row r="30" spans="3:16">
      <c r="C30" s="125">
        <v>110</v>
      </c>
      <c r="D30" s="125" t="s">
        <v>305</v>
      </c>
      <c r="I30" s="125"/>
      <c r="K30" s="125"/>
    </row>
    <row r="31" spans="3:16">
      <c r="I31" s="125"/>
      <c r="K31" s="125"/>
    </row>
    <row r="32" spans="3:16">
      <c r="I32" s="125"/>
      <c r="K32" s="125"/>
    </row>
    <row r="33" spans="9:11">
      <c r="I33" s="125"/>
      <c r="K33" s="125"/>
    </row>
    <row r="34" spans="9:11">
      <c r="I34" s="125"/>
      <c r="K34" s="125"/>
    </row>
    <row r="35" spans="9:11">
      <c r="I35" s="125"/>
      <c r="K35" s="125"/>
    </row>
    <row r="36" spans="9:11">
      <c r="I36" s="125"/>
      <c r="K36" s="125"/>
    </row>
    <row r="37" spans="9:11">
      <c r="I37" s="125"/>
      <c r="K37" s="125"/>
    </row>
    <row r="38" spans="9:11">
      <c r="I38" s="125"/>
      <c r="K38" s="125"/>
    </row>
    <row r="39" spans="9:11">
      <c r="I39" s="125"/>
      <c r="K39" s="125"/>
    </row>
    <row r="40" spans="9:11">
      <c r="I40" s="125"/>
      <c r="K40" s="125"/>
    </row>
    <row r="41" spans="9:11">
      <c r="I41" s="125"/>
      <c r="K41" s="125"/>
    </row>
    <row r="42" spans="9:11">
      <c r="I42" s="125"/>
      <c r="K42" s="125"/>
    </row>
    <row r="43" spans="9:11">
      <c r="I43" s="125"/>
      <c r="K43" s="125"/>
    </row>
    <row r="44" spans="9:11">
      <c r="I44" s="125"/>
      <c r="K44" s="125"/>
    </row>
    <row r="45" spans="9:11">
      <c r="I45" s="125"/>
      <c r="K45" s="125"/>
    </row>
    <row r="46" spans="9:11">
      <c r="I46" s="125"/>
      <c r="K46" s="125"/>
    </row>
    <row r="47" spans="9:11">
      <c r="I47" s="125"/>
      <c r="K47" s="125"/>
    </row>
    <row r="48" spans="9:11">
      <c r="I48" s="125"/>
      <c r="K48" s="125"/>
    </row>
    <row r="49" spans="9:11">
      <c r="I49" s="125"/>
      <c r="K49" s="125"/>
    </row>
    <row r="50" spans="9:11">
      <c r="I50" s="125"/>
      <c r="K50" s="125"/>
    </row>
    <row r="51" spans="9:11">
      <c r="I51" s="125"/>
      <c r="K51" s="125"/>
    </row>
    <row r="52" spans="9:11">
      <c r="I52" s="125"/>
      <c r="K52" s="125"/>
    </row>
    <row r="53" spans="9:11">
      <c r="I53" s="125"/>
      <c r="K53" s="125"/>
    </row>
    <row r="54" spans="9:11">
      <c r="I54" s="125"/>
      <c r="K54" s="125"/>
    </row>
    <row r="55" spans="9:11">
      <c r="I55" s="125"/>
      <c r="K55" s="125"/>
    </row>
    <row r="56" spans="9:11">
      <c r="I56" s="125"/>
      <c r="K56" s="125"/>
    </row>
    <row r="57" spans="9:11">
      <c r="I57" s="125"/>
      <c r="K57" s="125"/>
    </row>
    <row r="58" spans="9:11">
      <c r="I58" s="125"/>
      <c r="K58" s="125"/>
    </row>
    <row r="59" spans="9:11">
      <c r="I59" s="125"/>
      <c r="K59" s="125"/>
    </row>
    <row r="60" spans="9:11">
      <c r="I60" s="125"/>
      <c r="K60" s="125"/>
    </row>
    <row r="61" spans="9:11">
      <c r="I61" s="125"/>
      <c r="K61" s="125"/>
    </row>
    <row r="62" spans="9:11">
      <c r="I62" s="125"/>
      <c r="K62" s="125"/>
    </row>
    <row r="63" spans="9:11">
      <c r="I63" s="125"/>
      <c r="K63" s="125"/>
    </row>
    <row r="64" spans="9:11">
      <c r="I64" s="125"/>
      <c r="K64" s="125"/>
    </row>
    <row r="65" spans="9:11">
      <c r="I65" s="125"/>
      <c r="K65" s="125"/>
    </row>
    <row r="66" spans="9:11">
      <c r="I66" s="125"/>
      <c r="K66" s="125"/>
    </row>
    <row r="67" spans="9:11">
      <c r="I67" s="125"/>
      <c r="K67" s="125"/>
    </row>
    <row r="68" spans="9:11">
      <c r="I68" s="125"/>
      <c r="K68" s="125"/>
    </row>
    <row r="69" spans="9:11">
      <c r="I69" s="125"/>
      <c r="K69" s="125"/>
    </row>
    <row r="70" spans="9:11">
      <c r="I70" s="125"/>
      <c r="K70" s="125"/>
    </row>
    <row r="71" spans="9:11">
      <c r="I71" s="125"/>
      <c r="K71" s="125"/>
    </row>
    <row r="72" spans="9:11">
      <c r="I72" s="125"/>
      <c r="K72" s="125"/>
    </row>
    <row r="73" spans="9:11">
      <c r="I73" s="125"/>
      <c r="K73" s="125"/>
    </row>
    <row r="74" spans="9:11">
      <c r="I74" s="125"/>
      <c r="K74" s="125"/>
    </row>
    <row r="75" spans="9:11">
      <c r="I75" s="125"/>
      <c r="K75" s="125"/>
    </row>
    <row r="76" spans="9:11">
      <c r="I76" s="125"/>
      <c r="K76" s="125"/>
    </row>
    <row r="77" spans="9:11">
      <c r="I77" s="125"/>
      <c r="K77" s="125"/>
    </row>
    <row r="78" spans="9:11">
      <c r="I78" s="125"/>
      <c r="K78" s="125"/>
    </row>
    <row r="79" spans="9:11">
      <c r="I79" s="125"/>
      <c r="K79" s="125"/>
    </row>
    <row r="80" spans="9:11">
      <c r="I80" s="125"/>
      <c r="K80" s="125"/>
    </row>
    <row r="81" spans="9:11">
      <c r="I81" s="125"/>
      <c r="K81" s="125"/>
    </row>
    <row r="82" spans="9:11">
      <c r="I82" s="125"/>
      <c r="K82" s="125"/>
    </row>
    <row r="83" spans="9:11">
      <c r="I83" s="125"/>
      <c r="K83" s="125"/>
    </row>
    <row r="84" spans="9:11">
      <c r="I84" s="125"/>
      <c r="K84" s="125"/>
    </row>
    <row r="85" spans="9:11">
      <c r="I85" s="125"/>
      <c r="K85" s="125"/>
    </row>
    <row r="86" spans="9:11">
      <c r="I86" s="125"/>
      <c r="K86" s="125"/>
    </row>
    <row r="87" spans="9:11">
      <c r="I87" s="125"/>
      <c r="K87" s="125"/>
    </row>
    <row r="88" spans="9:11">
      <c r="I88" s="125"/>
      <c r="K88" s="125"/>
    </row>
    <row r="89" spans="9:11">
      <c r="I89" s="125"/>
      <c r="K89" s="125"/>
    </row>
    <row r="90" spans="9:11">
      <c r="I90" s="125"/>
      <c r="K90" s="125"/>
    </row>
    <row r="91" spans="9:11">
      <c r="I91" s="125"/>
      <c r="K91" s="125"/>
    </row>
    <row r="92" spans="9:11">
      <c r="I92" s="125"/>
      <c r="K92" s="125"/>
    </row>
    <row r="93" spans="9:11">
      <c r="I93" s="125"/>
      <c r="K93" s="125"/>
    </row>
    <row r="94" spans="9:11">
      <c r="I94" s="125"/>
      <c r="K94" s="125"/>
    </row>
    <row r="95" spans="9:11">
      <c r="I95" s="125"/>
      <c r="K95" s="125"/>
    </row>
    <row r="96" spans="9:11">
      <c r="I96" s="125"/>
      <c r="K96" s="125"/>
    </row>
    <row r="97" spans="9:11">
      <c r="I97" s="125"/>
      <c r="K97" s="125"/>
    </row>
    <row r="98" spans="9:11">
      <c r="I98" s="125"/>
      <c r="K98" s="125"/>
    </row>
    <row r="99" spans="9:11">
      <c r="I99" s="125"/>
      <c r="K99" s="125"/>
    </row>
    <row r="100" spans="9:11">
      <c r="I100" s="125"/>
      <c r="K100" s="125"/>
    </row>
    <row r="101" spans="9:11">
      <c r="I101" s="125"/>
      <c r="K101" s="125"/>
    </row>
    <row r="102" spans="9:11">
      <c r="I102" s="125"/>
      <c r="K102" s="125"/>
    </row>
    <row r="103" spans="9:11">
      <c r="I103" s="125"/>
      <c r="K103" s="125"/>
    </row>
    <row r="104" spans="9:11">
      <c r="I104" s="125"/>
      <c r="K104" s="125"/>
    </row>
    <row r="105" spans="9:11">
      <c r="I105" s="125"/>
      <c r="K105" s="125"/>
    </row>
    <row r="106" spans="9:11">
      <c r="I106" s="125"/>
      <c r="K106" s="125"/>
    </row>
    <row r="107" spans="9:11">
      <c r="I107" s="125"/>
      <c r="K107" s="125"/>
    </row>
    <row r="108" spans="9:11">
      <c r="I108" s="125"/>
      <c r="K108" s="125"/>
    </row>
    <row r="109" spans="9:11">
      <c r="I109" s="125"/>
      <c r="K109" s="125"/>
    </row>
    <row r="110" spans="9:11">
      <c r="I110" s="125"/>
      <c r="K110" s="125"/>
    </row>
    <row r="111" spans="9:11">
      <c r="I111" s="125"/>
      <c r="K111" s="125"/>
    </row>
    <row r="112" spans="9:11">
      <c r="I112" s="125"/>
      <c r="K112" s="125"/>
    </row>
    <row r="113" spans="9:11">
      <c r="I113" s="125"/>
      <c r="K113" s="125"/>
    </row>
    <row r="114" spans="9:11">
      <c r="I114" s="125"/>
      <c r="K114" s="125"/>
    </row>
    <row r="115" spans="9:11">
      <c r="I115" s="125"/>
      <c r="K115" s="125"/>
    </row>
    <row r="116" spans="9:11">
      <c r="I116" s="125"/>
      <c r="K116" s="125"/>
    </row>
    <row r="117" spans="9:11">
      <c r="I117" s="125"/>
      <c r="K117" s="125"/>
    </row>
    <row r="118" spans="9:11">
      <c r="I118" s="125"/>
      <c r="K118" s="125"/>
    </row>
    <row r="119" spans="9:11">
      <c r="I119" s="125"/>
      <c r="K119" s="125"/>
    </row>
    <row r="120" spans="9:11">
      <c r="I120" s="125"/>
      <c r="K120" s="125"/>
    </row>
    <row r="121" spans="9:11">
      <c r="I121" s="125"/>
      <c r="K121" s="125"/>
    </row>
    <row r="122" spans="9:11">
      <c r="I122" s="125"/>
      <c r="K122" s="125"/>
    </row>
    <row r="123" spans="9:11">
      <c r="I123" s="125"/>
      <c r="K123" s="125"/>
    </row>
    <row r="124" spans="9:11">
      <c r="I124" s="125"/>
      <c r="K124" s="125"/>
    </row>
    <row r="125" spans="9:11">
      <c r="I125" s="125"/>
      <c r="K125" s="125"/>
    </row>
    <row r="126" spans="9:11">
      <c r="I126" s="125"/>
      <c r="K126" s="125"/>
    </row>
    <row r="127" spans="9:11">
      <c r="I127" s="125"/>
      <c r="K127" s="125"/>
    </row>
    <row r="128" spans="9:11">
      <c r="I128" s="125"/>
      <c r="K128" s="125"/>
    </row>
    <row r="129" spans="9:11">
      <c r="I129" s="125"/>
      <c r="K129" s="125"/>
    </row>
    <row r="130" spans="9:11">
      <c r="I130" s="125"/>
      <c r="K130" s="125"/>
    </row>
    <row r="131" spans="9:11">
      <c r="I131" s="125"/>
      <c r="K131" s="125"/>
    </row>
    <row r="132" spans="9:11">
      <c r="I132" s="125"/>
      <c r="K132" s="125"/>
    </row>
    <row r="133" spans="9:11">
      <c r="I133" s="125"/>
      <c r="K133" s="125"/>
    </row>
    <row r="134" spans="9:11">
      <c r="I134" s="125"/>
      <c r="K134" s="125"/>
    </row>
    <row r="135" spans="9:11">
      <c r="I135" s="125"/>
      <c r="K135" s="125"/>
    </row>
    <row r="136" spans="9:11">
      <c r="I136" s="125"/>
      <c r="K136" s="125"/>
    </row>
    <row r="137" spans="9:11">
      <c r="I137" s="125"/>
      <c r="K137" s="125"/>
    </row>
    <row r="138" spans="9:11">
      <c r="I138" s="125"/>
      <c r="K138" s="125"/>
    </row>
    <row r="139" spans="9:11">
      <c r="I139" s="125"/>
      <c r="K139" s="125"/>
    </row>
    <row r="140" spans="9:11">
      <c r="I140" s="125"/>
      <c r="K140" s="125"/>
    </row>
    <row r="141" spans="9:11">
      <c r="I141" s="125"/>
      <c r="K141" s="125"/>
    </row>
    <row r="142" spans="9:11">
      <c r="I142" s="125"/>
      <c r="K142" s="125"/>
    </row>
    <row r="143" spans="9:11">
      <c r="I143" s="125"/>
      <c r="K143" s="125"/>
    </row>
    <row r="144" spans="9:11">
      <c r="I144" s="125"/>
      <c r="K144" s="125"/>
    </row>
    <row r="145" spans="9:11">
      <c r="I145" s="125"/>
      <c r="K145" s="125"/>
    </row>
    <row r="146" spans="9:11">
      <c r="I146" s="125"/>
      <c r="K146" s="125"/>
    </row>
    <row r="147" spans="9:11">
      <c r="I147" s="125"/>
      <c r="K147" s="125"/>
    </row>
    <row r="148" spans="9:11">
      <c r="I148" s="125"/>
      <c r="K148" s="125"/>
    </row>
    <row r="149" spans="9:11">
      <c r="I149" s="125"/>
      <c r="K149" s="125"/>
    </row>
    <row r="150" spans="9:11">
      <c r="I150" s="125"/>
      <c r="K150" s="125"/>
    </row>
    <row r="151" spans="9:11">
      <c r="I151" s="125"/>
      <c r="K151" s="125"/>
    </row>
    <row r="152" spans="9:11">
      <c r="I152" s="125"/>
      <c r="K152" s="125"/>
    </row>
    <row r="153" spans="9:11">
      <c r="I153" s="125"/>
      <c r="K153" s="125"/>
    </row>
    <row r="154" spans="9:11">
      <c r="I154" s="125"/>
      <c r="K154" s="125"/>
    </row>
    <row r="155" spans="9:11">
      <c r="I155" s="125"/>
      <c r="K155" s="125"/>
    </row>
    <row r="156" spans="9:11">
      <c r="I156" s="125"/>
      <c r="K156" s="125"/>
    </row>
    <row r="157" spans="9:11">
      <c r="I157" s="125"/>
      <c r="K157" s="125"/>
    </row>
    <row r="158" spans="9:11">
      <c r="I158" s="125"/>
      <c r="K158" s="125"/>
    </row>
    <row r="159" spans="9:11">
      <c r="I159" s="125"/>
      <c r="K159" s="125"/>
    </row>
    <row r="160" spans="9:11">
      <c r="I160" s="125"/>
      <c r="K160" s="125"/>
    </row>
    <row r="161" spans="9:11">
      <c r="I161" s="125"/>
      <c r="K161" s="125"/>
    </row>
    <row r="162" spans="9:11">
      <c r="I162" s="125"/>
      <c r="K162" s="125"/>
    </row>
    <row r="163" spans="9:11">
      <c r="I163" s="125"/>
      <c r="K163" s="125"/>
    </row>
    <row r="164" spans="9:11">
      <c r="I164" s="125"/>
      <c r="K164" s="125"/>
    </row>
    <row r="165" spans="9:11">
      <c r="I165" s="125"/>
      <c r="K165" s="125"/>
    </row>
    <row r="166" spans="9:11">
      <c r="I166" s="125"/>
      <c r="K166" s="125"/>
    </row>
    <row r="167" spans="9:11">
      <c r="I167" s="125"/>
      <c r="K167" s="125"/>
    </row>
    <row r="168" spans="9:11">
      <c r="I168" s="125"/>
      <c r="K168" s="125"/>
    </row>
    <row r="169" spans="9:11">
      <c r="I169" s="125"/>
      <c r="K169" s="125"/>
    </row>
    <row r="170" spans="9:11">
      <c r="I170" s="125"/>
      <c r="K170" s="125"/>
    </row>
    <row r="171" spans="9:11">
      <c r="I171" s="125"/>
      <c r="K171" s="125"/>
    </row>
    <row r="172" spans="9:11">
      <c r="I172" s="125"/>
      <c r="K172" s="125"/>
    </row>
    <row r="173" spans="9:11">
      <c r="I173" s="125"/>
      <c r="K173" s="125"/>
    </row>
    <row r="174" spans="9:11">
      <c r="I174" s="125"/>
      <c r="K174" s="125"/>
    </row>
    <row r="175" spans="9:11">
      <c r="I175" s="125"/>
      <c r="K175" s="125"/>
    </row>
    <row r="176" spans="9:11">
      <c r="I176" s="125"/>
      <c r="K176" s="125"/>
    </row>
    <row r="177" spans="9:11">
      <c r="I177" s="125"/>
      <c r="K177" s="125"/>
    </row>
    <row r="178" spans="9:11">
      <c r="I178" s="125"/>
      <c r="K178" s="125"/>
    </row>
    <row r="179" spans="9:11">
      <c r="I179" s="125"/>
      <c r="K179" s="125"/>
    </row>
    <row r="180" spans="9:11">
      <c r="I180" s="125"/>
      <c r="K180" s="125"/>
    </row>
    <row r="181" spans="9:11">
      <c r="I181" s="125"/>
      <c r="K181" s="125"/>
    </row>
    <row r="182" spans="9:11">
      <c r="I182" s="125"/>
      <c r="K182" s="125"/>
    </row>
    <row r="183" spans="9:11">
      <c r="I183" s="125"/>
      <c r="K183" s="125"/>
    </row>
    <row r="184" spans="9:11">
      <c r="I184" s="125"/>
      <c r="K184" s="125"/>
    </row>
    <row r="185" spans="9:11">
      <c r="I185" s="125"/>
      <c r="K185" s="125"/>
    </row>
    <row r="186" spans="9:11">
      <c r="I186" s="125"/>
      <c r="K186" s="125"/>
    </row>
    <row r="187" spans="9:11">
      <c r="I187" s="125"/>
      <c r="K187" s="125"/>
    </row>
    <row r="188" spans="9:11">
      <c r="I188" s="125"/>
      <c r="K188" s="125"/>
    </row>
    <row r="189" spans="9:11">
      <c r="I189" s="125"/>
      <c r="K189" s="125"/>
    </row>
    <row r="190" spans="9:11">
      <c r="I190" s="125"/>
      <c r="K190" s="125"/>
    </row>
    <row r="191" spans="9:11">
      <c r="I191" s="125"/>
      <c r="K191" s="125"/>
    </row>
    <row r="192" spans="9:11">
      <c r="I192" s="125"/>
      <c r="K192" s="125"/>
    </row>
    <row r="193" spans="9:11">
      <c r="I193" s="125"/>
      <c r="K193" s="125"/>
    </row>
    <row r="194" spans="9:11">
      <c r="I194" s="125"/>
      <c r="K194" s="125"/>
    </row>
    <row r="195" spans="9:11">
      <c r="I195" s="125"/>
      <c r="K195" s="125"/>
    </row>
    <row r="196" spans="9:11">
      <c r="I196" s="125"/>
      <c r="K196" s="125"/>
    </row>
    <row r="197" spans="9:11">
      <c r="I197" s="125"/>
      <c r="K197" s="125"/>
    </row>
    <row r="198" spans="9:11">
      <c r="I198" s="125"/>
      <c r="K198" s="125"/>
    </row>
    <row r="199" spans="9:11">
      <c r="I199" s="125"/>
      <c r="K199" s="125"/>
    </row>
    <row r="200" spans="9:11">
      <c r="I200" s="125"/>
      <c r="K200" s="125"/>
    </row>
    <row r="201" spans="9:11">
      <c r="I201" s="125"/>
      <c r="K201" s="125"/>
    </row>
    <row r="202" spans="9:11">
      <c r="I202" s="125"/>
      <c r="K202" s="125"/>
    </row>
    <row r="203" spans="9:11">
      <c r="I203" s="125"/>
      <c r="K203" s="125"/>
    </row>
    <row r="204" spans="9:11">
      <c r="I204" s="125"/>
      <c r="K204" s="125"/>
    </row>
    <row r="205" spans="9:11">
      <c r="I205" s="125"/>
      <c r="K205" s="125"/>
    </row>
    <row r="206" spans="9:11">
      <c r="I206" s="125"/>
      <c r="K206" s="125"/>
    </row>
    <row r="207" spans="9:11">
      <c r="I207" s="125"/>
      <c r="K207" s="125"/>
    </row>
    <row r="208" spans="9:11">
      <c r="I208" s="125"/>
      <c r="K208" s="125"/>
    </row>
    <row r="209" spans="9:11">
      <c r="I209" s="125"/>
      <c r="K209" s="125"/>
    </row>
    <row r="210" spans="9:11">
      <c r="I210" s="125"/>
      <c r="K210" s="125"/>
    </row>
    <row r="211" spans="9:11">
      <c r="I211" s="125"/>
      <c r="K211" s="125"/>
    </row>
    <row r="212" spans="9:11">
      <c r="I212" s="125"/>
      <c r="K212" s="125"/>
    </row>
    <row r="213" spans="9:11">
      <c r="I213" s="125"/>
      <c r="K213" s="125"/>
    </row>
    <row r="214" spans="9:11">
      <c r="I214" s="125"/>
      <c r="K214" s="125"/>
    </row>
    <row r="215" spans="9:11">
      <c r="I215" s="125"/>
      <c r="K215" s="125"/>
    </row>
    <row r="216" spans="9:11">
      <c r="I216" s="125"/>
      <c r="K216" s="125"/>
    </row>
    <row r="217" spans="9:11">
      <c r="I217" s="125"/>
      <c r="K217" s="125"/>
    </row>
    <row r="218" spans="9:11">
      <c r="I218" s="125"/>
      <c r="K218" s="125"/>
    </row>
    <row r="219" spans="9:11">
      <c r="I219" s="125"/>
      <c r="K219" s="125"/>
    </row>
    <row r="220" spans="9:11">
      <c r="I220" s="125"/>
      <c r="K220" s="125"/>
    </row>
    <row r="221" spans="9:11">
      <c r="I221" s="125"/>
      <c r="K221" s="125"/>
    </row>
    <row r="222" spans="9:11">
      <c r="I222" s="125"/>
      <c r="K222" s="125"/>
    </row>
    <row r="223" spans="9:11">
      <c r="I223" s="125"/>
      <c r="K223" s="125"/>
    </row>
    <row r="224" spans="9:11">
      <c r="I224" s="125"/>
      <c r="K224" s="125"/>
    </row>
    <row r="225" spans="9:11">
      <c r="I225" s="125"/>
      <c r="K225" s="125"/>
    </row>
    <row r="226" spans="9:11">
      <c r="I226" s="125"/>
      <c r="K226" s="125"/>
    </row>
    <row r="227" spans="9:11">
      <c r="I227" s="125"/>
      <c r="K227" s="125"/>
    </row>
    <row r="228" spans="9:11">
      <c r="I228" s="125"/>
      <c r="K228" s="125"/>
    </row>
    <row r="229" spans="9:11">
      <c r="I229" s="125"/>
      <c r="K229" s="125"/>
    </row>
    <row r="230" spans="9:11">
      <c r="I230" s="125"/>
      <c r="K230" s="125"/>
    </row>
    <row r="231" spans="9:11">
      <c r="I231" s="125"/>
      <c r="K231" s="125"/>
    </row>
    <row r="232" spans="9:11">
      <c r="I232" s="125"/>
      <c r="K232" s="125"/>
    </row>
    <row r="233" spans="9:11">
      <c r="I233" s="125"/>
      <c r="K233" s="125"/>
    </row>
    <row r="234" spans="9:11">
      <c r="I234" s="125"/>
      <c r="K234" s="125"/>
    </row>
    <row r="235" spans="9:11">
      <c r="I235" s="125"/>
      <c r="K235" s="125"/>
    </row>
    <row r="236" spans="9:11">
      <c r="I236" s="125"/>
      <c r="K236" s="125"/>
    </row>
    <row r="237" spans="9:11">
      <c r="I237" s="125"/>
      <c r="K237" s="125"/>
    </row>
    <row r="238" spans="9:11">
      <c r="I238" s="125"/>
      <c r="K238" s="125"/>
    </row>
    <row r="239" spans="9:11">
      <c r="I239" s="125"/>
      <c r="K239" s="125"/>
    </row>
    <row r="240" spans="9:11">
      <c r="I240" s="125"/>
      <c r="K240" s="125"/>
    </row>
    <row r="241" spans="9:11">
      <c r="I241" s="125"/>
      <c r="K241" s="125"/>
    </row>
    <row r="242" spans="9:11">
      <c r="I242" s="125"/>
      <c r="K242" s="125"/>
    </row>
    <row r="243" spans="9:11">
      <c r="I243" s="125"/>
      <c r="K243" s="125"/>
    </row>
    <row r="244" spans="9:11">
      <c r="I244" s="125"/>
      <c r="K244" s="125"/>
    </row>
    <row r="245" spans="9:11">
      <c r="I245" s="125"/>
      <c r="K245" s="125"/>
    </row>
    <row r="246" spans="9:11">
      <c r="I246" s="125"/>
      <c r="K246" s="125"/>
    </row>
    <row r="247" spans="9:11">
      <c r="I247" s="125"/>
      <c r="K247" s="125"/>
    </row>
    <row r="248" spans="9:11">
      <c r="I248" s="125"/>
      <c r="K248" s="125"/>
    </row>
    <row r="249" spans="9:11">
      <c r="I249" s="125"/>
      <c r="K249" s="125"/>
    </row>
    <row r="250" spans="9:11">
      <c r="I250" s="125"/>
      <c r="K250" s="125"/>
    </row>
    <row r="251" spans="9:11">
      <c r="I251" s="125"/>
      <c r="K251" s="125"/>
    </row>
    <row r="252" spans="9:11">
      <c r="I252" s="125"/>
      <c r="K252" s="125"/>
    </row>
    <row r="253" spans="9:11">
      <c r="I253" s="125"/>
      <c r="K253" s="125"/>
    </row>
    <row r="254" spans="9:11">
      <c r="I254" s="125"/>
      <c r="K254" s="125"/>
    </row>
    <row r="255" spans="9:11">
      <c r="I255" s="125"/>
      <c r="K255" s="125"/>
    </row>
    <row r="256" spans="9:11">
      <c r="I256" s="125"/>
      <c r="K256" s="125"/>
    </row>
    <row r="257" spans="9:11">
      <c r="I257" s="125"/>
      <c r="K257" s="125"/>
    </row>
    <row r="258" spans="9:11">
      <c r="I258" s="125"/>
      <c r="K258" s="125"/>
    </row>
    <row r="259" spans="9:11">
      <c r="I259" s="125"/>
      <c r="K259" s="125"/>
    </row>
    <row r="260" spans="9:11">
      <c r="I260" s="125"/>
      <c r="K260" s="125"/>
    </row>
    <row r="261" spans="9:11">
      <c r="I261" s="125"/>
      <c r="K261" s="125"/>
    </row>
    <row r="262" spans="9:11">
      <c r="I262" s="125"/>
      <c r="K262" s="125"/>
    </row>
    <row r="263" spans="9:11">
      <c r="I263" s="125"/>
      <c r="K263" s="125"/>
    </row>
    <row r="264" spans="9:11">
      <c r="I264" s="125"/>
      <c r="K264" s="125"/>
    </row>
    <row r="265" spans="9:11">
      <c r="I265" s="125"/>
      <c r="K265" s="125"/>
    </row>
    <row r="266" spans="9:11">
      <c r="I266" s="125"/>
      <c r="K266" s="125"/>
    </row>
    <row r="267" spans="9:11">
      <c r="I267" s="125"/>
      <c r="K267" s="125"/>
    </row>
    <row r="268" spans="9:11">
      <c r="I268" s="125"/>
      <c r="K268" s="125"/>
    </row>
    <row r="269" spans="9:11">
      <c r="I269" s="125"/>
      <c r="K269" s="125"/>
    </row>
    <row r="270" spans="9:11">
      <c r="I270" s="125"/>
      <c r="K270" s="125"/>
    </row>
    <row r="271" spans="9:11">
      <c r="I271" s="125"/>
      <c r="K271" s="125"/>
    </row>
    <row r="272" spans="9:11">
      <c r="I272" s="125"/>
      <c r="K272" s="125"/>
    </row>
    <row r="273" spans="9:11">
      <c r="I273" s="125"/>
      <c r="K273" s="125"/>
    </row>
    <row r="274" spans="9:11">
      <c r="I274" s="125"/>
      <c r="K274" s="125"/>
    </row>
    <row r="275" spans="9:11">
      <c r="I275" s="125"/>
      <c r="K275" s="125"/>
    </row>
    <row r="276" spans="9:11">
      <c r="I276" s="125"/>
      <c r="K276" s="125"/>
    </row>
    <row r="277" spans="9:11">
      <c r="I277" s="125"/>
      <c r="K277" s="125"/>
    </row>
    <row r="278" spans="9:11">
      <c r="I278" s="125"/>
      <c r="K278" s="125"/>
    </row>
    <row r="279" spans="9:11">
      <c r="I279" s="125"/>
      <c r="K279" s="125"/>
    </row>
    <row r="280" spans="9:11">
      <c r="I280" s="125"/>
      <c r="K280" s="125"/>
    </row>
    <row r="281" spans="9:11">
      <c r="I281" s="125"/>
      <c r="K281" s="125"/>
    </row>
    <row r="282" spans="9:11">
      <c r="I282" s="125"/>
      <c r="K282" s="125"/>
    </row>
    <row r="283" spans="9:11">
      <c r="I283" s="125"/>
      <c r="K283" s="125"/>
    </row>
    <row r="284" spans="9:11">
      <c r="I284" s="125"/>
      <c r="K284" s="125"/>
    </row>
    <row r="285" spans="9:11">
      <c r="I285" s="125"/>
      <c r="K285" s="125"/>
    </row>
    <row r="286" spans="9:11">
      <c r="I286" s="125"/>
      <c r="K286" s="125"/>
    </row>
    <row r="287" spans="9:11">
      <c r="I287" s="125"/>
      <c r="K287" s="125"/>
    </row>
    <row r="288" spans="9:11">
      <c r="I288" s="125"/>
      <c r="K288" s="125"/>
    </row>
    <row r="289" spans="9:11">
      <c r="I289" s="125"/>
      <c r="K289" s="125"/>
    </row>
    <row r="290" spans="9:11">
      <c r="I290" s="125"/>
      <c r="K290" s="125"/>
    </row>
    <row r="291" spans="9:11">
      <c r="I291" s="125"/>
      <c r="K291" s="125"/>
    </row>
    <row r="292" spans="9:11">
      <c r="I292" s="125"/>
      <c r="K292" s="125"/>
    </row>
    <row r="293" spans="9:11">
      <c r="I293" s="125"/>
      <c r="K293" s="125"/>
    </row>
    <row r="294" spans="9:11">
      <c r="I294" s="125"/>
      <c r="K294" s="125"/>
    </row>
    <row r="295" spans="9:11">
      <c r="I295" s="125"/>
      <c r="K295" s="125"/>
    </row>
    <row r="296" spans="9:11">
      <c r="I296" s="125"/>
      <c r="K296" s="125"/>
    </row>
    <row r="297" spans="9:11">
      <c r="I297" s="125"/>
      <c r="K297" s="125"/>
    </row>
    <row r="298" spans="9:11">
      <c r="I298" s="125"/>
      <c r="K298" s="125"/>
    </row>
    <row r="299" spans="9:11">
      <c r="I299" s="125"/>
      <c r="K299" s="125"/>
    </row>
    <row r="300" spans="9:11">
      <c r="I300" s="125"/>
      <c r="K300" s="125"/>
    </row>
    <row r="301" spans="9:11">
      <c r="I301" s="125"/>
      <c r="K301" s="125"/>
    </row>
    <row r="302" spans="9:11">
      <c r="I302" s="125"/>
      <c r="K302" s="125"/>
    </row>
    <row r="303" spans="9:11">
      <c r="I303" s="125"/>
      <c r="K303" s="125"/>
    </row>
    <row r="304" spans="9:11">
      <c r="I304" s="125"/>
      <c r="K304" s="125"/>
    </row>
    <row r="305" spans="9:11">
      <c r="I305" s="125"/>
      <c r="K305" s="125"/>
    </row>
    <row r="306" spans="9:11">
      <c r="I306" s="125"/>
      <c r="K306" s="125"/>
    </row>
    <row r="307" spans="9:11">
      <c r="I307" s="125"/>
      <c r="K307" s="125"/>
    </row>
    <row r="308" spans="9:11">
      <c r="I308" s="125"/>
      <c r="K308" s="125"/>
    </row>
    <row r="309" spans="9:11">
      <c r="I309" s="125"/>
      <c r="K309" s="125"/>
    </row>
    <row r="310" spans="9:11">
      <c r="I310" s="125"/>
      <c r="K310" s="125"/>
    </row>
    <row r="311" spans="9:11">
      <c r="I311" s="125"/>
      <c r="K311" s="125"/>
    </row>
    <row r="312" spans="9:11">
      <c r="I312" s="125"/>
      <c r="K312" s="125"/>
    </row>
    <row r="313" spans="9:11">
      <c r="I313" s="125"/>
      <c r="K313" s="125"/>
    </row>
    <row r="314" spans="9:11">
      <c r="I314" s="125"/>
      <c r="K314" s="125"/>
    </row>
    <row r="315" spans="9:11">
      <c r="I315" s="125"/>
      <c r="K315" s="125"/>
    </row>
    <row r="316" spans="9:11">
      <c r="I316" s="125"/>
      <c r="K316" s="125"/>
    </row>
    <row r="317" spans="9:11">
      <c r="I317" s="125"/>
      <c r="K317" s="125"/>
    </row>
    <row r="318" spans="9:11">
      <c r="I318" s="125"/>
      <c r="K318" s="125"/>
    </row>
    <row r="319" spans="9:11">
      <c r="I319" s="125"/>
      <c r="K319" s="125"/>
    </row>
    <row r="320" spans="9:11">
      <c r="I320" s="125"/>
      <c r="K320" s="125"/>
    </row>
    <row r="321" spans="9:11">
      <c r="I321" s="125"/>
      <c r="K321" s="125"/>
    </row>
    <row r="322" spans="9:11">
      <c r="I322" s="125"/>
      <c r="K322" s="125"/>
    </row>
    <row r="323" spans="9:11">
      <c r="I323" s="125"/>
      <c r="K323" s="125"/>
    </row>
    <row r="324" spans="9:11">
      <c r="I324" s="125"/>
      <c r="K324" s="125"/>
    </row>
    <row r="325" spans="9:11">
      <c r="I325" s="125"/>
      <c r="K325" s="125"/>
    </row>
    <row r="326" spans="9:11">
      <c r="I326" s="125"/>
      <c r="K326" s="125"/>
    </row>
    <row r="327" spans="9:11">
      <c r="I327" s="125"/>
      <c r="K327" s="125"/>
    </row>
    <row r="328" spans="9:11">
      <c r="I328" s="125"/>
      <c r="K328" s="125"/>
    </row>
    <row r="329" spans="9:11">
      <c r="I329" s="125"/>
      <c r="K329" s="125"/>
    </row>
    <row r="330" spans="9:11">
      <c r="I330" s="125"/>
      <c r="K330" s="125"/>
    </row>
    <row r="331" spans="9:11">
      <c r="I331" s="125"/>
      <c r="K331" s="125"/>
    </row>
    <row r="332" spans="9:11">
      <c r="I332" s="125"/>
      <c r="K332" s="125"/>
    </row>
    <row r="333" spans="9:11">
      <c r="I333" s="125"/>
      <c r="K333" s="125"/>
    </row>
    <row r="334" spans="9:11">
      <c r="I334" s="125"/>
      <c r="K334" s="125"/>
    </row>
    <row r="335" spans="9:11">
      <c r="I335" s="125"/>
      <c r="K335" s="125"/>
    </row>
    <row r="336" spans="9:11">
      <c r="I336" s="125"/>
      <c r="K336" s="125"/>
    </row>
    <row r="337" spans="9:11">
      <c r="I337" s="125"/>
      <c r="K337" s="125"/>
    </row>
    <row r="338" spans="9:11">
      <c r="I338" s="125"/>
      <c r="K338" s="125"/>
    </row>
    <row r="339" spans="9:11">
      <c r="I339" s="125"/>
      <c r="K339" s="125"/>
    </row>
    <row r="340" spans="9:11">
      <c r="I340" s="125"/>
      <c r="K340" s="125"/>
    </row>
    <row r="341" spans="9:11">
      <c r="I341" s="125"/>
      <c r="K341" s="125"/>
    </row>
    <row r="342" spans="9:11">
      <c r="I342" s="125"/>
      <c r="K342" s="125"/>
    </row>
    <row r="343" spans="9:11">
      <c r="I343" s="125"/>
      <c r="K343" s="125"/>
    </row>
    <row r="344" spans="9:11">
      <c r="I344" s="125"/>
      <c r="K344" s="125"/>
    </row>
    <row r="345" spans="9:11">
      <c r="I345" s="125"/>
      <c r="K345" s="125"/>
    </row>
    <row r="346" spans="9:11">
      <c r="I346" s="125"/>
      <c r="K346" s="125"/>
    </row>
    <row r="347" spans="9:11">
      <c r="I347" s="125"/>
      <c r="K347" s="125"/>
    </row>
    <row r="348" spans="9:11">
      <c r="I348" s="125"/>
      <c r="K348" s="125"/>
    </row>
    <row r="349" spans="9:11">
      <c r="I349" s="125"/>
      <c r="K349" s="125"/>
    </row>
    <row r="350" spans="9:11">
      <c r="I350" s="125"/>
      <c r="K350" s="125"/>
    </row>
    <row r="351" spans="9:11">
      <c r="I351" s="125"/>
      <c r="K351" s="125"/>
    </row>
    <row r="352" spans="9:11">
      <c r="I352" s="125"/>
      <c r="K352" s="125"/>
    </row>
    <row r="353" spans="9:11">
      <c r="I353" s="125"/>
      <c r="K353" s="125"/>
    </row>
    <row r="354" spans="9:11">
      <c r="I354" s="125"/>
      <c r="K354" s="125"/>
    </row>
    <row r="355" spans="9:11">
      <c r="I355" s="125"/>
      <c r="K355" s="125"/>
    </row>
    <row r="356" spans="9:11">
      <c r="I356" s="125"/>
      <c r="K356" s="125"/>
    </row>
    <row r="357" spans="9:11">
      <c r="I357" s="125"/>
      <c r="K357" s="125"/>
    </row>
    <row r="358" spans="9:11">
      <c r="I358" s="125"/>
      <c r="K358" s="125"/>
    </row>
    <row r="359" spans="9:11">
      <c r="I359" s="125"/>
      <c r="K359" s="125"/>
    </row>
    <row r="360" spans="9:11">
      <c r="I360" s="125"/>
      <c r="K360" s="125"/>
    </row>
    <row r="361" spans="9:11">
      <c r="I361" s="125"/>
      <c r="K361" s="125"/>
    </row>
    <row r="362" spans="9:11">
      <c r="I362" s="125"/>
      <c r="K362" s="125"/>
    </row>
    <row r="363" spans="9:11">
      <c r="I363" s="125"/>
      <c r="K363" s="125"/>
    </row>
    <row r="364" spans="9:11">
      <c r="I364" s="125"/>
      <c r="K364" s="125"/>
    </row>
    <row r="365" spans="9:11">
      <c r="I365" s="125"/>
      <c r="K365" s="125"/>
    </row>
    <row r="366" spans="9:11">
      <c r="I366" s="125"/>
      <c r="K366" s="125"/>
    </row>
    <row r="367" spans="9:11">
      <c r="I367" s="125"/>
      <c r="K367" s="125"/>
    </row>
    <row r="368" spans="9:11">
      <c r="I368" s="125"/>
      <c r="K368" s="125"/>
    </row>
    <row r="369" spans="9:11">
      <c r="I369" s="125"/>
      <c r="K369" s="125"/>
    </row>
    <row r="370" spans="9:11">
      <c r="I370" s="125"/>
      <c r="K370" s="125"/>
    </row>
    <row r="371" spans="9:11">
      <c r="I371" s="125"/>
      <c r="K371" s="125"/>
    </row>
    <row r="372" spans="9:11">
      <c r="I372" s="125"/>
      <c r="K372" s="125"/>
    </row>
    <row r="373" spans="9:11">
      <c r="I373" s="125"/>
      <c r="K373" s="125"/>
    </row>
    <row r="374" spans="9:11">
      <c r="I374" s="125"/>
      <c r="K374" s="125"/>
    </row>
    <row r="375" spans="9:11">
      <c r="I375" s="125"/>
      <c r="K375" s="125"/>
    </row>
    <row r="376" spans="9:11">
      <c r="I376" s="125"/>
      <c r="K376" s="125"/>
    </row>
    <row r="377" spans="9:11">
      <c r="I377" s="125"/>
      <c r="K377" s="125"/>
    </row>
    <row r="378" spans="9:11">
      <c r="I378" s="125"/>
      <c r="K378" s="125"/>
    </row>
    <row r="379" spans="9:11">
      <c r="I379" s="125"/>
      <c r="K379" s="125"/>
    </row>
    <row r="380" spans="9:11">
      <c r="I380" s="125"/>
      <c r="K380" s="125"/>
    </row>
    <row r="381" spans="9:11">
      <c r="I381" s="125"/>
      <c r="K381" s="125"/>
    </row>
    <row r="382" spans="9:11">
      <c r="I382" s="125"/>
      <c r="K382" s="125"/>
    </row>
    <row r="383" spans="9:11">
      <c r="I383" s="125"/>
      <c r="K383" s="125"/>
    </row>
    <row r="384" spans="9:11">
      <c r="I384" s="125"/>
      <c r="K384" s="125"/>
    </row>
    <row r="385" spans="9:11">
      <c r="I385" s="125"/>
      <c r="K385" s="125"/>
    </row>
    <row r="386" spans="9:11">
      <c r="I386" s="125"/>
      <c r="K386" s="125"/>
    </row>
    <row r="387" spans="9:11">
      <c r="I387" s="125"/>
      <c r="K387" s="125"/>
    </row>
    <row r="388" spans="9:11">
      <c r="I388" s="125"/>
      <c r="K388" s="125"/>
    </row>
    <row r="389" spans="9:11">
      <c r="I389" s="125"/>
      <c r="K389" s="125"/>
    </row>
    <row r="390" spans="9:11">
      <c r="I390" s="125"/>
      <c r="K390" s="125"/>
    </row>
    <row r="391" spans="9:11">
      <c r="I391" s="125"/>
      <c r="K391" s="125"/>
    </row>
    <row r="392" spans="9:11">
      <c r="I392" s="125"/>
      <c r="K392" s="125"/>
    </row>
    <row r="393" spans="9:11">
      <c r="I393" s="125"/>
      <c r="K393" s="125"/>
    </row>
    <row r="394" spans="9:11">
      <c r="I394" s="125"/>
      <c r="K394" s="125"/>
    </row>
    <row r="395" spans="9:11">
      <c r="I395" s="125"/>
      <c r="K395" s="125"/>
    </row>
    <row r="396" spans="9:11">
      <c r="I396" s="125"/>
      <c r="K396" s="125"/>
    </row>
    <row r="397" spans="9:11">
      <c r="I397" s="125"/>
      <c r="K397" s="125"/>
    </row>
    <row r="398" spans="9:11">
      <c r="I398" s="125"/>
      <c r="K398" s="125"/>
    </row>
    <row r="399" spans="9:11">
      <c r="I399" s="125"/>
      <c r="K399" s="125"/>
    </row>
    <row r="400" spans="9:11">
      <c r="I400" s="125"/>
      <c r="K400" s="125"/>
    </row>
    <row r="401" spans="9:11">
      <c r="I401" s="125"/>
      <c r="K401" s="125"/>
    </row>
    <row r="402" spans="9:11">
      <c r="I402" s="125"/>
      <c r="K402" s="125"/>
    </row>
    <row r="403" spans="9:11">
      <c r="I403" s="125"/>
      <c r="K403" s="125"/>
    </row>
    <row r="404" spans="9:11">
      <c r="I404" s="125"/>
      <c r="K404" s="125"/>
    </row>
    <row r="405" spans="9:11">
      <c r="I405" s="125"/>
      <c r="K405" s="125"/>
    </row>
    <row r="406" spans="9:11">
      <c r="I406" s="125"/>
      <c r="K406" s="125"/>
    </row>
    <row r="407" spans="9:11">
      <c r="I407" s="125"/>
      <c r="K407" s="125"/>
    </row>
    <row r="408" spans="9:11">
      <c r="I408" s="125"/>
      <c r="K408" s="125"/>
    </row>
    <row r="409" spans="9:11">
      <c r="I409" s="125"/>
      <c r="K409" s="125"/>
    </row>
    <row r="410" spans="9:11">
      <c r="I410" s="125"/>
      <c r="K410" s="125"/>
    </row>
    <row r="411" spans="9:11">
      <c r="I411" s="125"/>
      <c r="K411" s="125"/>
    </row>
    <row r="412" spans="9:11">
      <c r="I412" s="125"/>
      <c r="K412" s="125"/>
    </row>
    <row r="413" spans="9:11">
      <c r="I413" s="125"/>
      <c r="K413" s="125"/>
    </row>
    <row r="414" spans="9:11">
      <c r="I414" s="125"/>
      <c r="K414" s="125"/>
    </row>
    <row r="415" spans="9:11">
      <c r="I415" s="125"/>
      <c r="K415" s="125"/>
    </row>
    <row r="416" spans="9:11">
      <c r="I416" s="125"/>
      <c r="K416" s="125"/>
    </row>
    <row r="417" spans="9:11">
      <c r="I417" s="125"/>
      <c r="K417" s="125"/>
    </row>
    <row r="418" spans="9:11">
      <c r="I418" s="125"/>
      <c r="K418" s="125"/>
    </row>
    <row r="419" spans="9:11">
      <c r="I419" s="125"/>
      <c r="K419" s="125"/>
    </row>
    <row r="420" spans="9:11">
      <c r="I420" s="125"/>
      <c r="K420" s="125"/>
    </row>
    <row r="421" spans="9:11">
      <c r="I421" s="125"/>
      <c r="K421" s="125"/>
    </row>
    <row r="422" spans="9:11">
      <c r="I422" s="125"/>
      <c r="K422" s="125"/>
    </row>
    <row r="423" spans="9:11">
      <c r="I423" s="125"/>
      <c r="K423" s="125"/>
    </row>
    <row r="424" spans="9:11">
      <c r="I424" s="125"/>
      <c r="K424" s="125"/>
    </row>
    <row r="425" spans="9:11">
      <c r="I425" s="125"/>
      <c r="K425" s="125"/>
    </row>
    <row r="426" spans="9:11">
      <c r="I426" s="125"/>
      <c r="K426" s="125"/>
    </row>
    <row r="427" spans="9:11">
      <c r="I427" s="125"/>
      <c r="K427" s="125"/>
    </row>
    <row r="428" spans="9:11">
      <c r="I428" s="125"/>
      <c r="K428" s="125"/>
    </row>
    <row r="429" spans="9:11">
      <c r="I429" s="125"/>
      <c r="K429" s="125"/>
    </row>
    <row r="430" spans="9:11">
      <c r="I430" s="125"/>
      <c r="K430" s="125"/>
    </row>
    <row r="431" spans="9:11">
      <c r="I431" s="125"/>
      <c r="K431" s="125"/>
    </row>
    <row r="432" spans="9:11">
      <c r="I432" s="125"/>
      <c r="K432" s="125"/>
    </row>
    <row r="433" spans="9:11">
      <c r="I433" s="125"/>
      <c r="K433" s="125"/>
    </row>
    <row r="434" spans="9:11">
      <c r="I434" s="125"/>
      <c r="K434" s="125"/>
    </row>
    <row r="435" spans="9:11">
      <c r="I435" s="125"/>
      <c r="K435" s="125"/>
    </row>
    <row r="436" spans="9:11">
      <c r="I436" s="125"/>
      <c r="K436" s="125"/>
    </row>
    <row r="437" spans="9:11">
      <c r="I437" s="125"/>
      <c r="K437" s="125"/>
    </row>
    <row r="438" spans="9:11">
      <c r="I438" s="125"/>
      <c r="K438" s="125"/>
    </row>
    <row r="439" spans="9:11">
      <c r="I439" s="125"/>
      <c r="K439" s="125"/>
    </row>
    <row r="440" spans="9:11">
      <c r="I440" s="125"/>
      <c r="K440" s="125"/>
    </row>
    <row r="441" spans="9:11">
      <c r="I441" s="125"/>
      <c r="K441" s="125"/>
    </row>
    <row r="442" spans="9:11">
      <c r="I442" s="125"/>
      <c r="K442" s="125"/>
    </row>
    <row r="443" spans="9:11">
      <c r="I443" s="125"/>
      <c r="K443" s="125"/>
    </row>
    <row r="444" spans="9:11">
      <c r="I444" s="125"/>
      <c r="K444" s="125"/>
    </row>
    <row r="445" spans="9:11">
      <c r="I445" s="125"/>
      <c r="K445" s="125"/>
    </row>
    <row r="446" spans="9:11">
      <c r="I446" s="125"/>
      <c r="K446" s="125"/>
    </row>
    <row r="447" spans="9:11">
      <c r="I447" s="125"/>
      <c r="K447" s="125"/>
    </row>
    <row r="448" spans="9:11">
      <c r="I448" s="125"/>
      <c r="K448" s="125"/>
    </row>
    <row r="449" spans="9:11">
      <c r="I449" s="125"/>
      <c r="K449" s="125"/>
    </row>
    <row r="450" spans="9:11">
      <c r="I450" s="125"/>
      <c r="K450" s="125"/>
    </row>
    <row r="451" spans="9:11">
      <c r="I451" s="125"/>
      <c r="K451" s="125"/>
    </row>
    <row r="452" spans="9:11">
      <c r="I452" s="125"/>
      <c r="K452" s="125"/>
    </row>
    <row r="453" spans="9:11">
      <c r="I453" s="125"/>
      <c r="K453" s="125"/>
    </row>
    <row r="454" spans="9:11">
      <c r="I454" s="125"/>
      <c r="K454" s="125"/>
    </row>
  </sheetData>
  <mergeCells count="21">
    <mergeCell ref="H7:H8"/>
    <mergeCell ref="H10:H11"/>
    <mergeCell ref="J18:K18"/>
    <mergeCell ref="H3:K3"/>
    <mergeCell ref="I5:I6"/>
    <mergeCell ref="H12:H13"/>
    <mergeCell ref="H14:H15"/>
    <mergeCell ref="H16:H17"/>
    <mergeCell ref="J7:J9"/>
    <mergeCell ref="K7:K8"/>
    <mergeCell ref="J10:J12"/>
    <mergeCell ref="K9:K11"/>
    <mergeCell ref="J13:J15"/>
    <mergeCell ref="K12:K14"/>
    <mergeCell ref="K15:K16"/>
    <mergeCell ref="J17:K17"/>
    <mergeCell ref="M5:N5"/>
    <mergeCell ref="O5:P5"/>
    <mergeCell ref="B1:E1"/>
    <mergeCell ref="C3:D3"/>
    <mergeCell ref="J5:K5"/>
  </mergeCells>
  <pageMargins left="0.7" right="0.7" top="0.75" bottom="0.75" header="0.3" footer="0.3"/>
  <pageSetup paperSize="9" orientation="portrait" horizontalDpi="4294967292" verticalDpi="4294967292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503"/>
  <sheetViews>
    <sheetView workbookViewId="0"/>
  </sheetViews>
  <sheetFormatPr baseColWidth="10" defaultRowHeight="15"/>
  <cols>
    <col min="1" max="19" width="11.42578125" style="125"/>
    <col min="20" max="20" width="11.42578125" style="363"/>
    <col min="21" max="16384" width="11.42578125" style="125"/>
  </cols>
  <sheetData>
    <row r="1" spans="1:21">
      <c r="A1" s="125" t="s">
        <v>238</v>
      </c>
      <c r="B1" s="125" t="s">
        <v>246</v>
      </c>
      <c r="C1" s="125" t="s">
        <v>247</v>
      </c>
      <c r="D1" s="125" t="s">
        <v>248</v>
      </c>
      <c r="E1" s="125" t="s">
        <v>249</v>
      </c>
      <c r="F1" s="125" t="s">
        <v>250</v>
      </c>
      <c r="G1" s="125" t="s">
        <v>449</v>
      </c>
      <c r="H1" s="125" t="s">
        <v>251</v>
      </c>
      <c r="I1" s="125" t="s">
        <v>450</v>
      </c>
      <c r="J1" s="125" t="s">
        <v>451</v>
      </c>
      <c r="K1" s="125" t="s">
        <v>452</v>
      </c>
      <c r="L1" s="125" t="s">
        <v>453</v>
      </c>
      <c r="M1" s="125" t="s">
        <v>454</v>
      </c>
      <c r="N1" s="125" t="s">
        <v>455</v>
      </c>
      <c r="O1" s="125" t="s">
        <v>456</v>
      </c>
      <c r="P1" s="125" t="s">
        <v>457</v>
      </c>
      <c r="Q1" s="125" t="s">
        <v>458</v>
      </c>
      <c r="R1" s="125" t="s">
        <v>252</v>
      </c>
      <c r="S1" s="125" t="s">
        <v>253</v>
      </c>
      <c r="T1" s="363" t="s">
        <v>254</v>
      </c>
      <c r="U1" s="125" t="s">
        <v>173</v>
      </c>
    </row>
    <row r="2" spans="1:21">
      <c r="A2" s="125" t="s">
        <v>255</v>
      </c>
      <c r="B2" s="170" t="s">
        <v>256</v>
      </c>
      <c r="C2" s="170" t="s">
        <v>257</v>
      </c>
      <c r="D2" s="170" t="s">
        <v>258</v>
      </c>
      <c r="E2" s="170" t="s">
        <v>259</v>
      </c>
      <c r="F2" s="170" t="s">
        <v>260</v>
      </c>
      <c r="G2" s="170" t="s">
        <v>459</v>
      </c>
      <c r="H2" s="170" t="s">
        <v>261</v>
      </c>
      <c r="I2" s="170" t="s">
        <v>262</v>
      </c>
      <c r="J2" s="170" t="s">
        <v>263</v>
      </c>
      <c r="K2" s="170" t="s">
        <v>264</v>
      </c>
      <c r="L2" s="170" t="s">
        <v>265</v>
      </c>
      <c r="M2" s="170" t="s">
        <v>266</v>
      </c>
      <c r="N2" s="170" t="s">
        <v>267</v>
      </c>
      <c r="O2" s="170" t="s">
        <v>268</v>
      </c>
      <c r="P2" s="170" t="s">
        <v>269</v>
      </c>
      <c r="Q2" s="170" t="s">
        <v>270</v>
      </c>
      <c r="R2" s="170" t="s">
        <v>271</v>
      </c>
      <c r="S2" s="170" t="s">
        <v>272</v>
      </c>
      <c r="T2" s="170" t="s">
        <v>273</v>
      </c>
      <c r="U2" s="125" t="s">
        <v>255</v>
      </c>
    </row>
    <row r="3" spans="1:21">
      <c r="A3" s="125">
        <v>1500</v>
      </c>
      <c r="B3" s="171">
        <v>1E-3</v>
      </c>
      <c r="C3" s="171">
        <v>1E-3</v>
      </c>
      <c r="D3" s="171">
        <v>1E-3</v>
      </c>
      <c r="E3" s="171">
        <v>1E-3</v>
      </c>
      <c r="F3" s="171">
        <v>1E-3</v>
      </c>
      <c r="G3" s="171">
        <v>1E-3</v>
      </c>
      <c r="H3" s="171">
        <v>1E-3</v>
      </c>
      <c r="I3" s="171">
        <v>1E-3</v>
      </c>
      <c r="J3" s="171">
        <v>1E-3</v>
      </c>
      <c r="K3" s="171">
        <v>1E-3</v>
      </c>
      <c r="L3" s="171">
        <v>1E-3</v>
      </c>
      <c r="M3" s="171">
        <v>1E-3</v>
      </c>
      <c r="N3" s="171">
        <v>1E-3</v>
      </c>
      <c r="O3" s="171">
        <v>1E-3</v>
      </c>
      <c r="P3" s="171">
        <v>1E-3</v>
      </c>
      <c r="Q3" s="171">
        <v>1E-3</v>
      </c>
      <c r="R3" s="171">
        <v>1E-3</v>
      </c>
      <c r="S3" s="171">
        <v>1E-3</v>
      </c>
      <c r="T3" s="171">
        <v>1E-3</v>
      </c>
      <c r="U3" s="125">
        <v>1500</v>
      </c>
    </row>
    <row r="4" spans="1:21">
      <c r="A4" s="125">
        <v>1500</v>
      </c>
      <c r="B4" s="125">
        <v>0.22550000000000001</v>
      </c>
      <c r="C4" s="125">
        <v>0.49590000000000001</v>
      </c>
      <c r="D4" s="125">
        <v>1.4776</v>
      </c>
      <c r="E4" s="125">
        <v>3.4796</v>
      </c>
      <c r="F4" s="125">
        <v>7.4878999999999998</v>
      </c>
      <c r="G4" s="125">
        <v>9.5486000000000004</v>
      </c>
      <c r="H4" s="125">
        <v>15.055899999999999</v>
      </c>
      <c r="I4" s="125">
        <v>0.248</v>
      </c>
      <c r="J4" s="125">
        <v>0.53359999999999996</v>
      </c>
      <c r="K4" s="125">
        <v>1.5602</v>
      </c>
      <c r="L4" s="125">
        <v>0.27950000000000003</v>
      </c>
      <c r="M4" s="125">
        <v>1.0041</v>
      </c>
      <c r="N4" s="125">
        <v>2.1114999999999999</v>
      </c>
      <c r="O4" s="125">
        <v>0.23860000000000001</v>
      </c>
      <c r="P4" s="125">
        <v>0.53110000000000002</v>
      </c>
      <c r="Q4" s="125">
        <v>1.5792999999999999</v>
      </c>
      <c r="R4" s="125">
        <v>0.55659999999999998</v>
      </c>
      <c r="S4" s="125">
        <v>1.5931</v>
      </c>
      <c r="T4" s="363">
        <v>4.1292</v>
      </c>
      <c r="U4" s="125">
        <v>1500</v>
      </c>
    </row>
    <row r="5" spans="1:21">
      <c r="A5" s="125">
        <v>1499</v>
      </c>
      <c r="B5" s="125">
        <v>0.22559999999999999</v>
      </c>
      <c r="C5" s="125">
        <v>0.49609999999999999</v>
      </c>
      <c r="D5" s="125">
        <v>1.4779</v>
      </c>
      <c r="E5" s="125">
        <v>3.4802</v>
      </c>
      <c r="F5" s="125">
        <v>7.4890999999999996</v>
      </c>
      <c r="G5" s="125">
        <v>9.5501000000000005</v>
      </c>
      <c r="H5" s="125">
        <v>15.058199999999999</v>
      </c>
      <c r="I5" s="125">
        <v>0.24809999999999999</v>
      </c>
      <c r="J5" s="125">
        <v>0.53380000000000005</v>
      </c>
      <c r="K5" s="125">
        <v>1.5606</v>
      </c>
      <c r="L5" s="125">
        <v>0.27960000000000002</v>
      </c>
      <c r="M5" s="125">
        <v>1.0043</v>
      </c>
      <c r="N5" s="125">
        <v>2.1118999999999999</v>
      </c>
      <c r="O5" s="125">
        <v>0.2387</v>
      </c>
      <c r="P5" s="125">
        <v>0.53129999999999999</v>
      </c>
      <c r="Q5" s="125">
        <v>1.5797000000000001</v>
      </c>
      <c r="R5" s="125">
        <v>0.55679999999999996</v>
      </c>
      <c r="S5" s="125">
        <v>1.5934999999999999</v>
      </c>
      <c r="T5" s="363">
        <v>4.1299000000000001</v>
      </c>
      <c r="U5" s="125">
        <v>1499</v>
      </c>
    </row>
    <row r="6" spans="1:21">
      <c r="A6" s="125">
        <v>1498</v>
      </c>
      <c r="B6" s="125">
        <v>0.22570000000000001</v>
      </c>
      <c r="C6" s="125">
        <v>0.49630000000000002</v>
      </c>
      <c r="D6" s="125">
        <v>1.4784999999999999</v>
      </c>
      <c r="E6" s="125">
        <v>3.4813999999999998</v>
      </c>
      <c r="F6" s="125">
        <v>7.4912999999999998</v>
      </c>
      <c r="G6" s="125">
        <v>9.5530000000000008</v>
      </c>
      <c r="H6" s="125">
        <v>15.0626</v>
      </c>
      <c r="I6" s="125">
        <v>0.24829999999999999</v>
      </c>
      <c r="J6" s="125">
        <v>0.53410000000000002</v>
      </c>
      <c r="K6" s="125">
        <v>1.5611999999999999</v>
      </c>
      <c r="L6" s="125">
        <v>0.27979999999999999</v>
      </c>
      <c r="M6" s="125">
        <v>1.0046999999999999</v>
      </c>
      <c r="N6" s="125">
        <v>2.1126999999999998</v>
      </c>
      <c r="O6" s="125">
        <v>0.2389</v>
      </c>
      <c r="P6" s="125">
        <v>0.53159999999999996</v>
      </c>
      <c r="Q6" s="125">
        <v>1.5803</v>
      </c>
      <c r="R6" s="125">
        <v>0.55710000000000004</v>
      </c>
      <c r="S6" s="125">
        <v>1.5941000000000001</v>
      </c>
      <c r="T6" s="363">
        <v>4.1311</v>
      </c>
      <c r="U6" s="125">
        <v>1498</v>
      </c>
    </row>
    <row r="7" spans="1:21">
      <c r="A7" s="125">
        <v>1497</v>
      </c>
      <c r="B7" s="125">
        <v>0.22589999999999999</v>
      </c>
      <c r="C7" s="125">
        <v>0.49659999999999999</v>
      </c>
      <c r="D7" s="125">
        <v>1.4791000000000001</v>
      </c>
      <c r="E7" s="125">
        <v>3.4824999999999999</v>
      </c>
      <c r="F7" s="125">
        <v>7.4935999999999998</v>
      </c>
      <c r="G7" s="125">
        <v>9.5558999999999994</v>
      </c>
      <c r="H7" s="125">
        <v>15.067</v>
      </c>
      <c r="I7" s="125">
        <v>0.24840000000000001</v>
      </c>
      <c r="J7" s="125">
        <v>0.53449999999999998</v>
      </c>
      <c r="K7" s="125">
        <v>1.5619000000000001</v>
      </c>
      <c r="L7" s="125">
        <v>0.28000000000000003</v>
      </c>
      <c r="M7" s="125">
        <v>1.0051000000000001</v>
      </c>
      <c r="N7" s="125">
        <v>2.1133999999999999</v>
      </c>
      <c r="O7" s="125">
        <v>0.23899999999999999</v>
      </c>
      <c r="P7" s="125">
        <v>0.53190000000000004</v>
      </c>
      <c r="Q7" s="125">
        <v>1.5809</v>
      </c>
      <c r="R7" s="125">
        <v>0.55740000000000001</v>
      </c>
      <c r="S7" s="125">
        <v>1.5947</v>
      </c>
      <c r="T7" s="363">
        <v>4.1322999999999999</v>
      </c>
      <c r="U7" s="125">
        <v>1497</v>
      </c>
    </row>
    <row r="8" spans="1:21">
      <c r="A8" s="125">
        <v>1496</v>
      </c>
      <c r="B8" s="125">
        <v>0.22600000000000001</v>
      </c>
      <c r="C8" s="125">
        <v>0.49680000000000002</v>
      </c>
      <c r="D8" s="125">
        <v>1.4796</v>
      </c>
      <c r="E8" s="125">
        <v>3.4836</v>
      </c>
      <c r="F8" s="125">
        <v>7.4958999999999998</v>
      </c>
      <c r="G8" s="125">
        <v>9.5587999999999997</v>
      </c>
      <c r="H8" s="125">
        <v>15.071400000000001</v>
      </c>
      <c r="I8" s="125">
        <v>0.24859999999999999</v>
      </c>
      <c r="J8" s="125">
        <v>0.53480000000000005</v>
      </c>
      <c r="K8" s="125">
        <v>1.5625</v>
      </c>
      <c r="L8" s="125">
        <v>0.28010000000000002</v>
      </c>
      <c r="M8" s="125">
        <v>1.0055000000000001</v>
      </c>
      <c r="N8" s="125">
        <v>2.1141000000000001</v>
      </c>
      <c r="O8" s="125">
        <v>0.23910000000000001</v>
      </c>
      <c r="P8" s="125">
        <v>0.53220000000000001</v>
      </c>
      <c r="Q8" s="125">
        <v>1.5814999999999999</v>
      </c>
      <c r="R8" s="125">
        <v>0.55769999999999997</v>
      </c>
      <c r="S8" s="125">
        <v>1.5952999999999999</v>
      </c>
      <c r="T8" s="363">
        <v>4.1336000000000004</v>
      </c>
      <c r="U8" s="125">
        <v>1496</v>
      </c>
    </row>
    <row r="9" spans="1:21">
      <c r="A9" s="125">
        <v>1495</v>
      </c>
      <c r="B9" s="125">
        <v>0.2261</v>
      </c>
      <c r="C9" s="125">
        <v>0.49709999999999999</v>
      </c>
      <c r="D9" s="125">
        <v>1.4802</v>
      </c>
      <c r="E9" s="125">
        <v>3.4847999999999999</v>
      </c>
      <c r="F9" s="125">
        <v>7.4981999999999998</v>
      </c>
      <c r="G9" s="125">
        <v>9.5617000000000001</v>
      </c>
      <c r="H9" s="125">
        <v>15.075799999999999</v>
      </c>
      <c r="I9" s="125">
        <v>0.24879999999999999</v>
      </c>
      <c r="J9" s="125">
        <v>0.53510000000000002</v>
      </c>
      <c r="K9" s="125">
        <v>1.5630999999999999</v>
      </c>
      <c r="L9" s="125">
        <v>0.28029999999999999</v>
      </c>
      <c r="M9" s="125">
        <v>1.0058</v>
      </c>
      <c r="N9" s="125">
        <v>2.1149</v>
      </c>
      <c r="O9" s="125">
        <v>0.23930000000000001</v>
      </c>
      <c r="P9" s="125">
        <v>0.53249999999999997</v>
      </c>
      <c r="Q9" s="125">
        <v>1.5821000000000001</v>
      </c>
      <c r="R9" s="125">
        <v>0.55800000000000005</v>
      </c>
      <c r="S9" s="125">
        <v>1.5959000000000001</v>
      </c>
      <c r="T9" s="363">
        <v>4.1348000000000003</v>
      </c>
      <c r="U9" s="125">
        <v>1495</v>
      </c>
    </row>
    <row r="10" spans="1:21">
      <c r="A10" s="125">
        <v>1494</v>
      </c>
      <c r="B10" s="125">
        <v>0.22620000000000001</v>
      </c>
      <c r="C10" s="125">
        <v>0.49730000000000002</v>
      </c>
      <c r="D10" s="125">
        <v>1.4806999999999999</v>
      </c>
      <c r="E10" s="125">
        <v>3.4859</v>
      </c>
      <c r="F10" s="125">
        <v>7.5004</v>
      </c>
      <c r="G10" s="125">
        <v>9.5645000000000007</v>
      </c>
      <c r="H10" s="125">
        <v>15.080299999999999</v>
      </c>
      <c r="I10" s="125">
        <v>0.24890000000000001</v>
      </c>
      <c r="J10" s="125">
        <v>0.53539999999999999</v>
      </c>
      <c r="K10" s="125">
        <v>1.5638000000000001</v>
      </c>
      <c r="L10" s="125">
        <v>0.28039999999999998</v>
      </c>
      <c r="M10" s="125">
        <v>1.0062</v>
      </c>
      <c r="N10" s="125">
        <v>2.1156000000000001</v>
      </c>
      <c r="O10" s="125">
        <v>0.2394</v>
      </c>
      <c r="P10" s="125">
        <v>0.53290000000000004</v>
      </c>
      <c r="Q10" s="125">
        <v>1.5827</v>
      </c>
      <c r="R10" s="125">
        <v>0.55830000000000002</v>
      </c>
      <c r="S10" s="125">
        <v>1.5965</v>
      </c>
      <c r="T10" s="363">
        <v>4.1360999999999999</v>
      </c>
      <c r="U10" s="125">
        <v>1494</v>
      </c>
    </row>
    <row r="11" spans="1:21">
      <c r="A11" s="125">
        <v>1493</v>
      </c>
      <c r="B11" s="125">
        <v>0.2263</v>
      </c>
      <c r="C11" s="125">
        <v>0.49759999999999999</v>
      </c>
      <c r="D11" s="125">
        <v>1.4813000000000001</v>
      </c>
      <c r="E11" s="125">
        <v>3.4870000000000001</v>
      </c>
      <c r="F11" s="125">
        <v>7.5026999999999999</v>
      </c>
      <c r="G11" s="125">
        <v>9.5673999999999992</v>
      </c>
      <c r="H11" s="125">
        <v>15.0847</v>
      </c>
      <c r="I11" s="125">
        <v>0.24909999999999999</v>
      </c>
      <c r="J11" s="125">
        <v>0.53569999999999995</v>
      </c>
      <c r="K11" s="125">
        <v>1.5644</v>
      </c>
      <c r="L11" s="125">
        <v>0.28060000000000002</v>
      </c>
      <c r="M11" s="125">
        <v>1.0065999999999999</v>
      </c>
      <c r="N11" s="125">
        <v>2.1162999999999998</v>
      </c>
      <c r="O11" s="125">
        <v>0.23949999999999999</v>
      </c>
      <c r="P11" s="125">
        <v>0.53320000000000001</v>
      </c>
      <c r="Q11" s="125">
        <v>1.5832999999999999</v>
      </c>
      <c r="R11" s="125">
        <v>0.55869999999999997</v>
      </c>
      <c r="S11" s="125">
        <v>1.5972</v>
      </c>
      <c r="T11" s="363">
        <v>4.1372999999999998</v>
      </c>
      <c r="U11" s="125">
        <v>1493</v>
      </c>
    </row>
    <row r="12" spans="1:21">
      <c r="A12" s="125">
        <v>1492</v>
      </c>
      <c r="B12" s="125">
        <v>0.22650000000000001</v>
      </c>
      <c r="C12" s="125">
        <v>0.49780000000000002</v>
      </c>
      <c r="D12" s="125">
        <v>1.4819</v>
      </c>
      <c r="E12" s="125">
        <v>3.4882</v>
      </c>
      <c r="F12" s="125">
        <v>7.5049999999999999</v>
      </c>
      <c r="G12" s="125">
        <v>9.5702999999999996</v>
      </c>
      <c r="H12" s="125">
        <v>15.0891</v>
      </c>
      <c r="I12" s="125">
        <v>0.2492</v>
      </c>
      <c r="J12" s="125">
        <v>0.53610000000000002</v>
      </c>
      <c r="K12" s="125">
        <v>1.5650999999999999</v>
      </c>
      <c r="L12" s="125">
        <v>0.28079999999999999</v>
      </c>
      <c r="M12" s="125">
        <v>1.0068999999999999</v>
      </c>
      <c r="N12" s="125">
        <v>2.1171000000000002</v>
      </c>
      <c r="O12" s="125">
        <v>0.2397</v>
      </c>
      <c r="P12" s="125">
        <v>0.53349999999999997</v>
      </c>
      <c r="Q12" s="125">
        <v>1.5839000000000001</v>
      </c>
      <c r="R12" s="125">
        <v>0.55900000000000005</v>
      </c>
      <c r="S12" s="125">
        <v>1.5978000000000001</v>
      </c>
      <c r="T12" s="363">
        <v>4.1384999999999996</v>
      </c>
      <c r="U12" s="125">
        <v>1492</v>
      </c>
    </row>
    <row r="13" spans="1:21">
      <c r="A13" s="125">
        <v>1491</v>
      </c>
      <c r="B13" s="125">
        <v>0.2266</v>
      </c>
      <c r="C13" s="125">
        <v>0.49809999999999999</v>
      </c>
      <c r="D13" s="125">
        <v>1.4823999999999999</v>
      </c>
      <c r="E13" s="125">
        <v>3.4893000000000001</v>
      </c>
      <c r="F13" s="125">
        <v>7.5072000000000001</v>
      </c>
      <c r="G13" s="125">
        <v>9.5731999999999999</v>
      </c>
      <c r="H13" s="125">
        <v>15.093500000000001</v>
      </c>
      <c r="I13" s="125">
        <v>0.24940000000000001</v>
      </c>
      <c r="J13" s="125">
        <v>0.53639999999999999</v>
      </c>
      <c r="K13" s="125">
        <v>1.5657000000000001</v>
      </c>
      <c r="L13" s="125">
        <v>0.28089999999999998</v>
      </c>
      <c r="M13" s="125">
        <v>1.0073000000000001</v>
      </c>
      <c r="N13" s="125">
        <v>2.1177999999999999</v>
      </c>
      <c r="O13" s="125">
        <v>0.23980000000000001</v>
      </c>
      <c r="P13" s="125">
        <v>0.53380000000000005</v>
      </c>
      <c r="Q13" s="125">
        <v>1.5845</v>
      </c>
      <c r="R13" s="125">
        <v>0.55930000000000002</v>
      </c>
      <c r="S13" s="125">
        <v>1.5984</v>
      </c>
      <c r="T13" s="363">
        <v>4.1398000000000001</v>
      </c>
      <c r="U13" s="125">
        <v>1491</v>
      </c>
    </row>
    <row r="14" spans="1:21">
      <c r="A14" s="125">
        <v>1490</v>
      </c>
      <c r="B14" s="125">
        <v>0.22670000000000001</v>
      </c>
      <c r="C14" s="125">
        <v>0.49830000000000002</v>
      </c>
      <c r="D14" s="125">
        <v>1.4830000000000001</v>
      </c>
      <c r="E14" s="125">
        <v>3.4904000000000002</v>
      </c>
      <c r="F14" s="125">
        <v>7.5095000000000001</v>
      </c>
      <c r="G14" s="125">
        <v>9.5761000000000003</v>
      </c>
      <c r="H14" s="125">
        <v>15.098000000000001</v>
      </c>
      <c r="I14" s="125">
        <v>0.2495</v>
      </c>
      <c r="J14" s="125">
        <v>0.53669999999999995</v>
      </c>
      <c r="K14" s="125">
        <v>1.5663</v>
      </c>
      <c r="L14" s="125">
        <v>0.28110000000000002</v>
      </c>
      <c r="M14" s="125">
        <v>1.0077</v>
      </c>
      <c r="N14" s="125">
        <v>2.1185999999999998</v>
      </c>
      <c r="O14" s="125">
        <v>0.2399</v>
      </c>
      <c r="P14" s="125">
        <v>0.53410000000000002</v>
      </c>
      <c r="Q14" s="125">
        <v>1.5851</v>
      </c>
      <c r="R14" s="125">
        <v>0.55959999999999999</v>
      </c>
      <c r="S14" s="125">
        <v>1.599</v>
      </c>
      <c r="T14" s="363">
        <v>4.141</v>
      </c>
      <c r="U14" s="125">
        <v>1490</v>
      </c>
    </row>
    <row r="15" spans="1:21">
      <c r="A15" s="125">
        <v>1489</v>
      </c>
      <c r="B15" s="125">
        <v>0.2268</v>
      </c>
      <c r="C15" s="125">
        <v>0.49859999999999999</v>
      </c>
      <c r="D15" s="125">
        <v>1.4836</v>
      </c>
      <c r="E15" s="125">
        <v>3.4916</v>
      </c>
      <c r="F15" s="125">
        <v>7.5118</v>
      </c>
      <c r="G15" s="125">
        <v>9.5790000000000006</v>
      </c>
      <c r="H15" s="125">
        <v>15.102399999999999</v>
      </c>
      <c r="I15" s="125">
        <v>0.24970000000000001</v>
      </c>
      <c r="J15" s="125">
        <v>0.53700000000000003</v>
      </c>
      <c r="K15" s="125">
        <v>1.5669999999999999</v>
      </c>
      <c r="L15" s="125">
        <v>0.28129999999999999</v>
      </c>
      <c r="M15" s="125">
        <v>1.0081</v>
      </c>
      <c r="N15" s="125">
        <v>2.1193</v>
      </c>
      <c r="O15" s="125">
        <v>0.24010000000000001</v>
      </c>
      <c r="P15" s="125">
        <v>0.53439999999999999</v>
      </c>
      <c r="Q15" s="125">
        <v>1.5857000000000001</v>
      </c>
      <c r="R15" s="125">
        <v>0.55989999999999995</v>
      </c>
      <c r="S15" s="125">
        <v>1.5995999999999999</v>
      </c>
      <c r="T15" s="363">
        <v>4.1422999999999996</v>
      </c>
      <c r="U15" s="125">
        <v>1489</v>
      </c>
    </row>
    <row r="16" spans="1:21">
      <c r="A16" s="125">
        <v>1488</v>
      </c>
      <c r="B16" s="125">
        <v>0.22700000000000001</v>
      </c>
      <c r="C16" s="125">
        <v>0.49880000000000002</v>
      </c>
      <c r="D16" s="125">
        <v>1.4841</v>
      </c>
      <c r="E16" s="125">
        <v>3.4927000000000001</v>
      </c>
      <c r="F16" s="125">
        <v>7.5141</v>
      </c>
      <c r="G16" s="125">
        <v>9.5818999999999992</v>
      </c>
      <c r="H16" s="125">
        <v>15.1068</v>
      </c>
      <c r="I16" s="125">
        <v>0.24990000000000001</v>
      </c>
      <c r="J16" s="125">
        <v>0.53739999999999999</v>
      </c>
      <c r="K16" s="125">
        <v>1.5676000000000001</v>
      </c>
      <c r="L16" s="125">
        <v>0.28139999999999998</v>
      </c>
      <c r="M16" s="125">
        <v>1.0084</v>
      </c>
      <c r="N16" s="125">
        <v>2.12</v>
      </c>
      <c r="O16" s="125">
        <v>0.2402</v>
      </c>
      <c r="P16" s="125">
        <v>0.53469999999999995</v>
      </c>
      <c r="Q16" s="125">
        <v>1.5863</v>
      </c>
      <c r="R16" s="125">
        <v>0.56020000000000003</v>
      </c>
      <c r="S16" s="125">
        <v>2.0002</v>
      </c>
      <c r="T16" s="363">
        <v>4.1435000000000004</v>
      </c>
      <c r="U16" s="125">
        <v>1488</v>
      </c>
    </row>
    <row r="17" spans="1:21">
      <c r="A17" s="125">
        <v>1487</v>
      </c>
      <c r="B17" s="125">
        <v>0.2271</v>
      </c>
      <c r="C17" s="125">
        <v>0.49909999999999999</v>
      </c>
      <c r="D17" s="125">
        <v>1.4846999999999999</v>
      </c>
      <c r="E17" s="125">
        <v>3.4939</v>
      </c>
      <c r="F17" s="125">
        <v>7.5163000000000002</v>
      </c>
      <c r="G17" s="125">
        <v>9.5847999999999995</v>
      </c>
      <c r="H17" s="125">
        <v>15.1112</v>
      </c>
      <c r="I17" s="125">
        <v>0.25</v>
      </c>
      <c r="J17" s="125">
        <v>0.53769999999999996</v>
      </c>
      <c r="K17" s="125">
        <v>1.5683</v>
      </c>
      <c r="L17" s="125">
        <v>0.28160000000000002</v>
      </c>
      <c r="M17" s="125">
        <v>1.0087999999999999</v>
      </c>
      <c r="N17" s="125">
        <v>2.1208</v>
      </c>
      <c r="O17" s="125">
        <v>0.2404</v>
      </c>
      <c r="P17" s="125">
        <v>0.53500000000000003</v>
      </c>
      <c r="Q17" s="125">
        <v>1.587</v>
      </c>
      <c r="R17" s="125">
        <v>0.5605</v>
      </c>
      <c r="S17" s="125">
        <v>2.0009000000000001</v>
      </c>
      <c r="T17" s="363">
        <v>4.1448</v>
      </c>
      <c r="U17" s="125">
        <v>1487</v>
      </c>
    </row>
    <row r="18" spans="1:21">
      <c r="A18" s="125">
        <v>1486</v>
      </c>
      <c r="B18" s="125">
        <v>0.22720000000000001</v>
      </c>
      <c r="C18" s="125">
        <v>0.49930000000000002</v>
      </c>
      <c r="D18" s="125">
        <v>1.4852000000000001</v>
      </c>
      <c r="E18" s="125">
        <v>3.4950000000000001</v>
      </c>
      <c r="F18" s="125">
        <v>7.5186000000000002</v>
      </c>
      <c r="G18" s="125">
        <v>9.5876999999999999</v>
      </c>
      <c r="H18" s="125">
        <v>15.1157</v>
      </c>
      <c r="I18" s="125">
        <v>0.25019999999999998</v>
      </c>
      <c r="J18" s="125">
        <v>0.53800000000000003</v>
      </c>
      <c r="K18" s="125">
        <v>1.5689</v>
      </c>
      <c r="L18" s="125">
        <v>0.28179999999999999</v>
      </c>
      <c r="M18" s="125">
        <v>1.0092000000000001</v>
      </c>
      <c r="N18" s="125">
        <v>2.1215000000000002</v>
      </c>
      <c r="O18" s="125">
        <v>0.24049999999999999</v>
      </c>
      <c r="P18" s="125">
        <v>0.5353</v>
      </c>
      <c r="Q18" s="125">
        <v>1.5875999999999999</v>
      </c>
      <c r="R18" s="125">
        <v>0.56079999999999997</v>
      </c>
      <c r="S18" s="125">
        <v>2.0015000000000001</v>
      </c>
      <c r="T18" s="363">
        <v>4.1459999999999999</v>
      </c>
      <c r="U18" s="125">
        <v>1486</v>
      </c>
    </row>
    <row r="19" spans="1:21">
      <c r="A19" s="125">
        <v>1485</v>
      </c>
      <c r="B19" s="125">
        <v>0.2273</v>
      </c>
      <c r="C19" s="125">
        <v>0.49959999999999999</v>
      </c>
      <c r="D19" s="125">
        <v>1.4858</v>
      </c>
      <c r="E19" s="125">
        <v>3.4961000000000002</v>
      </c>
      <c r="F19" s="125">
        <v>7.5209000000000001</v>
      </c>
      <c r="G19" s="125">
        <v>9.5906000000000002</v>
      </c>
      <c r="H19" s="125">
        <v>15.120100000000001</v>
      </c>
      <c r="I19" s="125">
        <v>0.25030000000000002</v>
      </c>
      <c r="J19" s="125">
        <v>0.5383</v>
      </c>
      <c r="K19" s="125">
        <v>1.5696000000000001</v>
      </c>
      <c r="L19" s="125">
        <v>0.28189999999999998</v>
      </c>
      <c r="M19" s="125">
        <v>1.0096000000000001</v>
      </c>
      <c r="N19" s="125">
        <v>2.1223000000000001</v>
      </c>
      <c r="O19" s="125">
        <v>0.24060000000000001</v>
      </c>
      <c r="P19" s="125">
        <v>0.53569999999999995</v>
      </c>
      <c r="Q19" s="125">
        <v>1.5882000000000001</v>
      </c>
      <c r="R19" s="125">
        <v>0.56110000000000004</v>
      </c>
      <c r="S19" s="125">
        <v>2.0021</v>
      </c>
      <c r="T19" s="363">
        <v>4.1471999999999998</v>
      </c>
      <c r="U19" s="125">
        <v>1485</v>
      </c>
    </row>
    <row r="20" spans="1:21">
      <c r="A20" s="125">
        <v>1484</v>
      </c>
      <c r="B20" s="125">
        <v>0.22739999999999999</v>
      </c>
      <c r="C20" s="125">
        <v>0.49980000000000002</v>
      </c>
      <c r="D20" s="125">
        <v>1.4863999999999999</v>
      </c>
      <c r="E20" s="125">
        <v>3.4973000000000001</v>
      </c>
      <c r="F20" s="125">
        <v>7.5232000000000001</v>
      </c>
      <c r="G20" s="125">
        <v>9.5935000000000006</v>
      </c>
      <c r="H20" s="125">
        <v>15.124499999999999</v>
      </c>
      <c r="I20" s="125">
        <v>0.2505</v>
      </c>
      <c r="J20" s="125">
        <v>0.53869999999999996</v>
      </c>
      <c r="K20" s="125">
        <v>1.5702</v>
      </c>
      <c r="L20" s="125">
        <v>0.28210000000000002</v>
      </c>
      <c r="M20" s="125">
        <v>1.0099</v>
      </c>
      <c r="N20" s="125">
        <v>2.1230000000000002</v>
      </c>
      <c r="O20" s="125">
        <v>0.24079999999999999</v>
      </c>
      <c r="P20" s="125">
        <v>0.53600000000000003</v>
      </c>
      <c r="Q20" s="125">
        <v>1.5888</v>
      </c>
      <c r="R20" s="125">
        <v>0.56140000000000001</v>
      </c>
      <c r="S20" s="125">
        <v>2.0026999999999999</v>
      </c>
      <c r="T20" s="363">
        <v>4.1485000000000003</v>
      </c>
      <c r="U20" s="125">
        <v>1484</v>
      </c>
    </row>
    <row r="21" spans="1:21">
      <c r="A21" s="125">
        <v>1483</v>
      </c>
      <c r="B21" s="125">
        <v>0.2276</v>
      </c>
      <c r="C21" s="125">
        <v>0.50009999999999999</v>
      </c>
      <c r="D21" s="125">
        <v>1.4869000000000001</v>
      </c>
      <c r="E21" s="125">
        <v>3.4984000000000002</v>
      </c>
      <c r="F21" s="125">
        <v>7.5254000000000003</v>
      </c>
      <c r="G21" s="125">
        <v>9.5963999999999992</v>
      </c>
      <c r="H21" s="125">
        <v>15.129</v>
      </c>
      <c r="I21" s="125">
        <v>0.25069999999999998</v>
      </c>
      <c r="J21" s="125">
        <v>0.53900000000000003</v>
      </c>
      <c r="K21" s="125">
        <v>1.5708</v>
      </c>
      <c r="L21" s="125">
        <v>0.28220000000000001</v>
      </c>
      <c r="M21" s="125">
        <v>1.0103</v>
      </c>
      <c r="N21" s="125">
        <v>2.1236999999999999</v>
      </c>
      <c r="O21" s="125">
        <v>0.2409</v>
      </c>
      <c r="P21" s="125">
        <v>0.5363</v>
      </c>
      <c r="Q21" s="125">
        <v>1.5893999999999999</v>
      </c>
      <c r="R21" s="125">
        <v>0.56169999999999998</v>
      </c>
      <c r="S21" s="125">
        <v>2.0032999999999999</v>
      </c>
      <c r="T21" s="363">
        <v>4.1497000000000002</v>
      </c>
      <c r="U21" s="125">
        <v>1483</v>
      </c>
    </row>
    <row r="22" spans="1:21">
      <c r="A22" s="125">
        <v>1482</v>
      </c>
      <c r="B22" s="125">
        <v>0.22770000000000001</v>
      </c>
      <c r="C22" s="125">
        <v>0.50029999999999997</v>
      </c>
      <c r="D22" s="125">
        <v>1.4875</v>
      </c>
      <c r="E22" s="125">
        <v>3.4996</v>
      </c>
      <c r="F22" s="125">
        <v>7.5277000000000003</v>
      </c>
      <c r="G22" s="125">
        <v>9.5992999999999995</v>
      </c>
      <c r="H22" s="125">
        <v>15.1334</v>
      </c>
      <c r="I22" s="125">
        <v>0.25080000000000002</v>
      </c>
      <c r="J22" s="125">
        <v>0.5393</v>
      </c>
      <c r="K22" s="125">
        <v>1.5714999999999999</v>
      </c>
      <c r="L22" s="125">
        <v>0.28239999999999998</v>
      </c>
      <c r="M22" s="125">
        <v>1.0106999999999999</v>
      </c>
      <c r="N22" s="125">
        <v>2.1244999999999998</v>
      </c>
      <c r="O22" s="125">
        <v>0.24099999999999999</v>
      </c>
      <c r="P22" s="125">
        <v>0.53659999999999997</v>
      </c>
      <c r="Q22" s="125">
        <v>1.59</v>
      </c>
      <c r="R22" s="125">
        <v>0.56210000000000004</v>
      </c>
      <c r="S22" s="125">
        <v>2.004</v>
      </c>
      <c r="T22" s="363">
        <v>4.1509999999999998</v>
      </c>
      <c r="U22" s="125">
        <v>1482</v>
      </c>
    </row>
    <row r="23" spans="1:21">
      <c r="A23" s="125">
        <v>1481</v>
      </c>
      <c r="B23" s="125">
        <v>0.2278</v>
      </c>
      <c r="C23" s="125">
        <v>0.50060000000000004</v>
      </c>
      <c r="D23" s="125">
        <v>1.4881</v>
      </c>
      <c r="E23" s="125">
        <v>3.5007000000000001</v>
      </c>
      <c r="F23" s="125">
        <v>7.53</v>
      </c>
      <c r="G23" s="125">
        <v>10.0022</v>
      </c>
      <c r="H23" s="125">
        <v>15.1379</v>
      </c>
      <c r="I23" s="125">
        <v>0.251</v>
      </c>
      <c r="J23" s="125">
        <v>0.53959999999999997</v>
      </c>
      <c r="K23" s="125">
        <v>1.5721000000000001</v>
      </c>
      <c r="L23" s="125">
        <v>0.28260000000000002</v>
      </c>
      <c r="M23" s="125">
        <v>1.0111000000000001</v>
      </c>
      <c r="N23" s="125">
        <v>2.1252</v>
      </c>
      <c r="O23" s="125">
        <v>0.2412</v>
      </c>
      <c r="P23" s="125">
        <v>0.53690000000000004</v>
      </c>
      <c r="Q23" s="125">
        <v>1.5906</v>
      </c>
      <c r="R23" s="125">
        <v>0.56240000000000001</v>
      </c>
      <c r="S23" s="125">
        <v>2.0045999999999999</v>
      </c>
      <c r="T23" s="363">
        <v>4.1521999999999997</v>
      </c>
      <c r="U23" s="125">
        <v>1481</v>
      </c>
    </row>
    <row r="24" spans="1:21">
      <c r="A24" s="125">
        <v>1480</v>
      </c>
      <c r="B24" s="125">
        <v>0.22789999999999999</v>
      </c>
      <c r="C24" s="125">
        <v>0.50080000000000002</v>
      </c>
      <c r="D24" s="125">
        <v>1.4885999999999999</v>
      </c>
      <c r="E24" s="125">
        <v>3.5017999999999998</v>
      </c>
      <c r="F24" s="125">
        <v>7.5323000000000002</v>
      </c>
      <c r="G24" s="125">
        <v>10.005100000000001</v>
      </c>
      <c r="H24" s="125">
        <v>15.142300000000001</v>
      </c>
      <c r="I24" s="125">
        <v>0.25109999999999999</v>
      </c>
      <c r="J24" s="125">
        <v>0.54</v>
      </c>
      <c r="K24" s="125">
        <v>1.5728</v>
      </c>
      <c r="L24" s="125">
        <v>0.28270000000000001</v>
      </c>
      <c r="M24" s="125">
        <v>1.0114000000000001</v>
      </c>
      <c r="N24" s="125">
        <v>2.1259999999999999</v>
      </c>
      <c r="O24" s="125">
        <v>0.24129999999999999</v>
      </c>
      <c r="P24" s="125">
        <v>0.53720000000000001</v>
      </c>
      <c r="Q24" s="125">
        <v>1.5911999999999999</v>
      </c>
      <c r="R24" s="125">
        <v>0.56269999999999998</v>
      </c>
      <c r="S24" s="125">
        <v>2.0051999999999999</v>
      </c>
      <c r="T24" s="363">
        <v>4.1535000000000002</v>
      </c>
      <c r="U24" s="125">
        <v>1480</v>
      </c>
    </row>
    <row r="25" spans="1:21">
      <c r="A25" s="125">
        <v>1479</v>
      </c>
      <c r="B25" s="125">
        <v>0.2281</v>
      </c>
      <c r="C25" s="125">
        <v>0.50109999999999999</v>
      </c>
      <c r="D25" s="125">
        <v>1.4892000000000001</v>
      </c>
      <c r="E25" s="125">
        <v>3.5030000000000001</v>
      </c>
      <c r="F25" s="125">
        <v>7.5346000000000002</v>
      </c>
      <c r="G25" s="125">
        <v>10.007999999999999</v>
      </c>
      <c r="H25" s="125">
        <v>15.146800000000001</v>
      </c>
      <c r="I25" s="125">
        <v>0.25130000000000002</v>
      </c>
      <c r="J25" s="125">
        <v>0.5403</v>
      </c>
      <c r="K25" s="125">
        <v>1.5733999999999999</v>
      </c>
      <c r="L25" s="125">
        <v>0.28289999999999998</v>
      </c>
      <c r="M25" s="125">
        <v>1.0118</v>
      </c>
      <c r="N25" s="125">
        <v>2.1267</v>
      </c>
      <c r="O25" s="125">
        <v>0.24149999999999999</v>
      </c>
      <c r="P25" s="125">
        <v>0.53749999999999998</v>
      </c>
      <c r="Q25" s="125">
        <v>1.5918000000000001</v>
      </c>
      <c r="R25" s="125">
        <v>0.56299999999999994</v>
      </c>
      <c r="S25" s="125">
        <v>2.0057999999999998</v>
      </c>
      <c r="T25" s="363">
        <v>4.1547000000000001</v>
      </c>
      <c r="U25" s="125">
        <v>1479</v>
      </c>
    </row>
    <row r="26" spans="1:21">
      <c r="A26" s="125">
        <v>1478</v>
      </c>
      <c r="B26" s="125">
        <v>0.22819999999999999</v>
      </c>
      <c r="C26" s="125">
        <v>0.50129999999999997</v>
      </c>
      <c r="D26" s="125">
        <v>1.4898</v>
      </c>
      <c r="E26" s="125">
        <v>3.5041000000000002</v>
      </c>
      <c r="F26" s="125">
        <v>7.5368000000000004</v>
      </c>
      <c r="G26" s="125">
        <v>10.010999999999999</v>
      </c>
      <c r="H26" s="125">
        <v>15.151199999999999</v>
      </c>
      <c r="I26" s="125">
        <v>0.25140000000000001</v>
      </c>
      <c r="J26" s="125">
        <v>0.54059999999999997</v>
      </c>
      <c r="K26" s="125">
        <v>1.5741000000000001</v>
      </c>
      <c r="L26" s="125">
        <v>0.28310000000000002</v>
      </c>
      <c r="M26" s="125">
        <v>1.0122</v>
      </c>
      <c r="N26" s="125">
        <v>2.1274000000000002</v>
      </c>
      <c r="O26" s="125">
        <v>0.24160000000000001</v>
      </c>
      <c r="P26" s="125">
        <v>0.53779999999999994</v>
      </c>
      <c r="Q26" s="125">
        <v>1.5925</v>
      </c>
      <c r="R26" s="125">
        <v>0.56330000000000002</v>
      </c>
      <c r="S26" s="125">
        <v>2.0064000000000002</v>
      </c>
      <c r="T26" s="363">
        <v>4.1559999999999997</v>
      </c>
      <c r="U26" s="125">
        <v>1478</v>
      </c>
    </row>
    <row r="27" spans="1:21">
      <c r="A27" s="125">
        <v>1477</v>
      </c>
      <c r="B27" s="125">
        <v>0.2283</v>
      </c>
      <c r="C27" s="125">
        <v>0.50160000000000005</v>
      </c>
      <c r="D27" s="125">
        <v>1.4903</v>
      </c>
      <c r="E27" s="125">
        <v>3.5053000000000001</v>
      </c>
      <c r="F27" s="125">
        <v>7.5391000000000004</v>
      </c>
      <c r="G27" s="125">
        <v>10.0139</v>
      </c>
      <c r="H27" s="125">
        <v>15.1556</v>
      </c>
      <c r="I27" s="125">
        <v>0.25159999999999999</v>
      </c>
      <c r="J27" s="125">
        <v>0.54090000000000005</v>
      </c>
      <c r="K27" s="125">
        <v>1.5747</v>
      </c>
      <c r="L27" s="125">
        <v>0.28320000000000001</v>
      </c>
      <c r="M27" s="125">
        <v>1.0125999999999999</v>
      </c>
      <c r="N27" s="125">
        <v>2.1282000000000001</v>
      </c>
      <c r="O27" s="125">
        <v>0.2417</v>
      </c>
      <c r="P27" s="125">
        <v>0.53810000000000002</v>
      </c>
      <c r="Q27" s="125">
        <v>1.5931</v>
      </c>
      <c r="R27" s="125">
        <v>0.56359999999999999</v>
      </c>
      <c r="S27" s="125">
        <v>2.0070999999999999</v>
      </c>
      <c r="T27" s="363">
        <v>4.1571999999999996</v>
      </c>
      <c r="U27" s="125">
        <v>1477</v>
      </c>
    </row>
    <row r="28" spans="1:21">
      <c r="A28" s="125">
        <v>1476</v>
      </c>
      <c r="B28" s="125">
        <v>0.22839999999999999</v>
      </c>
      <c r="C28" s="125">
        <v>0.50180000000000002</v>
      </c>
      <c r="D28" s="125">
        <v>1.4908999999999999</v>
      </c>
      <c r="E28" s="125">
        <v>3.5064000000000002</v>
      </c>
      <c r="F28" s="125">
        <v>7.5414000000000003</v>
      </c>
      <c r="G28" s="125">
        <v>10.0168</v>
      </c>
      <c r="H28" s="125">
        <v>15.1601</v>
      </c>
      <c r="I28" s="125">
        <v>0.25180000000000002</v>
      </c>
      <c r="J28" s="125">
        <v>0.5413</v>
      </c>
      <c r="K28" s="125">
        <v>1.5753999999999999</v>
      </c>
      <c r="L28" s="125">
        <v>0.28339999999999999</v>
      </c>
      <c r="M28" s="125">
        <v>1.0128999999999999</v>
      </c>
      <c r="N28" s="125">
        <v>2.1288999999999998</v>
      </c>
      <c r="O28" s="125">
        <v>0.2419</v>
      </c>
      <c r="P28" s="125">
        <v>0.53849999999999998</v>
      </c>
      <c r="Q28" s="125">
        <v>1.5936999999999999</v>
      </c>
      <c r="R28" s="125">
        <v>0.56389999999999996</v>
      </c>
      <c r="S28" s="125">
        <v>2.0076999999999998</v>
      </c>
      <c r="T28" s="363">
        <v>4.1585000000000001</v>
      </c>
      <c r="U28" s="125">
        <v>1476</v>
      </c>
    </row>
    <row r="29" spans="1:21">
      <c r="A29" s="125">
        <v>1475</v>
      </c>
      <c r="B29" s="125">
        <v>0.2286</v>
      </c>
      <c r="C29" s="125">
        <v>0.50209999999999999</v>
      </c>
      <c r="D29" s="125">
        <v>1.4915</v>
      </c>
      <c r="E29" s="125">
        <v>3.5076000000000001</v>
      </c>
      <c r="F29" s="125">
        <v>7.5437000000000003</v>
      </c>
      <c r="G29" s="125">
        <v>10.0197</v>
      </c>
      <c r="H29" s="125">
        <v>15.1645</v>
      </c>
      <c r="I29" s="125">
        <v>0.25190000000000001</v>
      </c>
      <c r="J29" s="125">
        <v>0.54159999999999997</v>
      </c>
      <c r="K29" s="125">
        <v>1.5760000000000001</v>
      </c>
      <c r="L29" s="125">
        <v>0.28360000000000002</v>
      </c>
      <c r="M29" s="125">
        <v>1.0133000000000001</v>
      </c>
      <c r="N29" s="125">
        <v>2.1297000000000001</v>
      </c>
      <c r="O29" s="125">
        <v>0.24199999999999999</v>
      </c>
      <c r="P29" s="125">
        <v>0.53879999999999995</v>
      </c>
      <c r="Q29" s="125">
        <v>1.5943000000000001</v>
      </c>
      <c r="R29" s="125">
        <v>0.56420000000000003</v>
      </c>
      <c r="S29" s="125">
        <v>2.0083000000000002</v>
      </c>
      <c r="T29" s="363">
        <v>4.1597</v>
      </c>
      <c r="U29" s="125">
        <v>1475</v>
      </c>
    </row>
    <row r="30" spans="1:21">
      <c r="A30" s="125">
        <v>1474</v>
      </c>
      <c r="B30" s="125">
        <v>0.22869999999999999</v>
      </c>
      <c r="C30" s="125">
        <v>0.50229999999999997</v>
      </c>
      <c r="D30" s="125">
        <v>1.492</v>
      </c>
      <c r="E30" s="125">
        <v>3.5087000000000002</v>
      </c>
      <c r="F30" s="125">
        <v>7.5460000000000003</v>
      </c>
      <c r="G30" s="125">
        <v>10.022600000000001</v>
      </c>
      <c r="H30" s="125">
        <v>15.169</v>
      </c>
      <c r="I30" s="125">
        <v>0.25209999999999999</v>
      </c>
      <c r="J30" s="125">
        <v>0.54190000000000005</v>
      </c>
      <c r="K30" s="125">
        <v>1.5766</v>
      </c>
      <c r="L30" s="125">
        <v>0.28370000000000001</v>
      </c>
      <c r="M30" s="125">
        <v>1.0137</v>
      </c>
      <c r="N30" s="125">
        <v>2.1303999999999998</v>
      </c>
      <c r="O30" s="125">
        <v>0.24210000000000001</v>
      </c>
      <c r="P30" s="125">
        <v>0.53910000000000002</v>
      </c>
      <c r="Q30" s="125">
        <v>1.5949</v>
      </c>
      <c r="R30" s="125">
        <v>0.5645</v>
      </c>
      <c r="S30" s="125">
        <v>2.0089000000000001</v>
      </c>
      <c r="T30" s="363">
        <v>4.1608999999999998</v>
      </c>
      <c r="U30" s="125">
        <v>1474</v>
      </c>
    </row>
    <row r="31" spans="1:21">
      <c r="A31" s="125">
        <v>1473</v>
      </c>
      <c r="B31" s="125">
        <v>0.2288</v>
      </c>
      <c r="C31" s="125">
        <v>0.50260000000000005</v>
      </c>
      <c r="D31" s="125">
        <v>1.4925999999999999</v>
      </c>
      <c r="E31" s="125">
        <v>3.5097999999999998</v>
      </c>
      <c r="F31" s="125">
        <v>7.5483000000000002</v>
      </c>
      <c r="G31" s="125">
        <v>10.025499999999999</v>
      </c>
      <c r="H31" s="125">
        <v>15.173500000000001</v>
      </c>
      <c r="I31" s="125">
        <v>0.25219999999999998</v>
      </c>
      <c r="J31" s="125">
        <v>0.54220000000000002</v>
      </c>
      <c r="K31" s="125">
        <v>1.5772999999999999</v>
      </c>
      <c r="L31" s="125">
        <v>0.28389999999999999</v>
      </c>
      <c r="M31" s="125">
        <v>1.0141</v>
      </c>
      <c r="N31" s="125">
        <v>2.1312000000000002</v>
      </c>
      <c r="O31" s="125">
        <v>0.24229999999999999</v>
      </c>
      <c r="P31" s="125">
        <v>0.53939999999999999</v>
      </c>
      <c r="Q31" s="125">
        <v>1.5954999999999999</v>
      </c>
      <c r="R31" s="125">
        <v>0.56479999999999997</v>
      </c>
      <c r="S31" s="125">
        <v>2.0095000000000001</v>
      </c>
      <c r="T31" s="363">
        <v>4.1622000000000003</v>
      </c>
      <c r="U31" s="125">
        <v>1473</v>
      </c>
    </row>
    <row r="32" spans="1:21">
      <c r="A32" s="125">
        <v>1472</v>
      </c>
      <c r="B32" s="125">
        <v>0.22889999999999999</v>
      </c>
      <c r="C32" s="125">
        <v>0.50280000000000002</v>
      </c>
      <c r="D32" s="125">
        <v>1.4932000000000001</v>
      </c>
      <c r="E32" s="125">
        <v>3.5110000000000001</v>
      </c>
      <c r="F32" s="125">
        <v>7.5505000000000004</v>
      </c>
      <c r="G32" s="125">
        <v>10.0284</v>
      </c>
      <c r="H32" s="125">
        <v>15.177899999999999</v>
      </c>
      <c r="I32" s="125">
        <v>0.25240000000000001</v>
      </c>
      <c r="J32" s="125">
        <v>0.54259999999999997</v>
      </c>
      <c r="K32" s="125">
        <v>1.5779000000000001</v>
      </c>
      <c r="L32" s="125">
        <v>0.28410000000000002</v>
      </c>
      <c r="M32" s="125">
        <v>1.0144</v>
      </c>
      <c r="N32" s="125">
        <v>2.1318999999999999</v>
      </c>
      <c r="O32" s="125">
        <v>0.2424</v>
      </c>
      <c r="P32" s="125">
        <v>0.53969999999999996</v>
      </c>
      <c r="Q32" s="125">
        <v>1.5961000000000001</v>
      </c>
      <c r="R32" s="125">
        <v>0.56520000000000004</v>
      </c>
      <c r="S32" s="125">
        <v>2.0102000000000002</v>
      </c>
      <c r="T32" s="363">
        <v>4.1634000000000002</v>
      </c>
      <c r="U32" s="125">
        <v>1472</v>
      </c>
    </row>
    <row r="33" spans="1:21">
      <c r="A33" s="125">
        <v>1471</v>
      </c>
      <c r="B33" s="125">
        <v>0.2291</v>
      </c>
      <c r="C33" s="125">
        <v>0.50309999999999999</v>
      </c>
      <c r="D33" s="125">
        <v>1.4937</v>
      </c>
      <c r="E33" s="125">
        <v>3.5121000000000002</v>
      </c>
      <c r="F33" s="125">
        <v>7.5528000000000004</v>
      </c>
      <c r="G33" s="125">
        <v>10.0313</v>
      </c>
      <c r="H33" s="125">
        <v>15.182399999999999</v>
      </c>
      <c r="I33" s="125">
        <v>0.25259999999999999</v>
      </c>
      <c r="J33" s="125">
        <v>0.54290000000000005</v>
      </c>
      <c r="K33" s="125">
        <v>1.5786</v>
      </c>
      <c r="L33" s="125">
        <v>0.28420000000000001</v>
      </c>
      <c r="M33" s="125">
        <v>1.0147999999999999</v>
      </c>
      <c r="N33" s="125">
        <v>2.1326000000000001</v>
      </c>
      <c r="O33" s="125">
        <v>0.24260000000000001</v>
      </c>
      <c r="P33" s="125">
        <v>0.54</v>
      </c>
      <c r="Q33" s="125">
        <v>1.5967</v>
      </c>
      <c r="R33" s="125">
        <v>0.5655</v>
      </c>
      <c r="S33" s="125">
        <v>2.0108000000000001</v>
      </c>
      <c r="T33" s="363">
        <v>4.1646999999999998</v>
      </c>
      <c r="U33" s="125">
        <v>1471</v>
      </c>
    </row>
    <row r="34" spans="1:21">
      <c r="A34" s="125">
        <v>1470</v>
      </c>
      <c r="B34" s="125">
        <v>0.22919999999999999</v>
      </c>
      <c r="C34" s="125">
        <v>0.50329999999999997</v>
      </c>
      <c r="D34" s="125">
        <v>1.4943</v>
      </c>
      <c r="E34" s="125">
        <v>3.5133000000000001</v>
      </c>
      <c r="F34" s="125">
        <v>7.5551000000000004</v>
      </c>
      <c r="G34" s="125">
        <v>10.0343</v>
      </c>
      <c r="H34" s="125">
        <v>15.1868</v>
      </c>
      <c r="I34" s="125">
        <v>0.25269999999999998</v>
      </c>
      <c r="J34" s="125">
        <v>0.54320000000000002</v>
      </c>
      <c r="K34" s="125">
        <v>1.5791999999999999</v>
      </c>
      <c r="L34" s="125">
        <v>0.28439999999999999</v>
      </c>
      <c r="M34" s="125">
        <v>1.0152000000000001</v>
      </c>
      <c r="N34" s="125">
        <v>2.1334</v>
      </c>
      <c r="O34" s="125">
        <v>0.2427</v>
      </c>
      <c r="P34" s="125">
        <v>0.5403</v>
      </c>
      <c r="Q34" s="125">
        <v>1.5973999999999999</v>
      </c>
      <c r="R34" s="125">
        <v>0.56579999999999997</v>
      </c>
      <c r="S34" s="125">
        <v>2.0114000000000001</v>
      </c>
      <c r="T34" s="363">
        <v>4.1658999999999997</v>
      </c>
      <c r="U34" s="125">
        <v>1470</v>
      </c>
    </row>
    <row r="35" spans="1:21">
      <c r="A35" s="125">
        <v>1469</v>
      </c>
      <c r="B35" s="125">
        <v>0.2293</v>
      </c>
      <c r="C35" s="125">
        <v>0.50360000000000005</v>
      </c>
      <c r="D35" s="125">
        <v>1.4948999999999999</v>
      </c>
      <c r="E35" s="125">
        <v>3.5144000000000002</v>
      </c>
      <c r="F35" s="125">
        <v>7.5574000000000003</v>
      </c>
      <c r="G35" s="125">
        <v>10.0372</v>
      </c>
      <c r="H35" s="125">
        <v>15.1913</v>
      </c>
      <c r="I35" s="125">
        <v>0.25290000000000001</v>
      </c>
      <c r="J35" s="125">
        <v>0.54349999999999998</v>
      </c>
      <c r="K35" s="125">
        <v>1.5799000000000001</v>
      </c>
      <c r="L35" s="125">
        <v>0.28449999999999998</v>
      </c>
      <c r="M35" s="125">
        <v>1.0156000000000001</v>
      </c>
      <c r="N35" s="125">
        <v>2.1341000000000001</v>
      </c>
      <c r="O35" s="125">
        <v>0.24279999999999999</v>
      </c>
      <c r="P35" s="125">
        <v>0.54059999999999997</v>
      </c>
      <c r="Q35" s="125">
        <v>1.5980000000000001</v>
      </c>
      <c r="R35" s="125">
        <v>0.56610000000000005</v>
      </c>
      <c r="S35" s="125">
        <v>2.012</v>
      </c>
      <c r="T35" s="363">
        <v>4.1672000000000002</v>
      </c>
      <c r="U35" s="125">
        <v>1469</v>
      </c>
    </row>
    <row r="36" spans="1:21">
      <c r="A36" s="125">
        <v>1468</v>
      </c>
      <c r="B36" s="125">
        <v>0.22939999999999999</v>
      </c>
      <c r="C36" s="125">
        <v>0.50380000000000003</v>
      </c>
      <c r="D36" s="125">
        <v>1.4954000000000001</v>
      </c>
      <c r="E36" s="125">
        <v>3.5156000000000001</v>
      </c>
      <c r="F36" s="125">
        <v>7.5597000000000003</v>
      </c>
      <c r="G36" s="125">
        <v>10.040100000000001</v>
      </c>
      <c r="H36" s="125">
        <v>15.1957</v>
      </c>
      <c r="I36" s="125">
        <v>0.253</v>
      </c>
      <c r="J36" s="125">
        <v>0.54390000000000005</v>
      </c>
      <c r="K36" s="125">
        <v>1.5805</v>
      </c>
      <c r="L36" s="125">
        <v>0.28470000000000001</v>
      </c>
      <c r="M36" s="125">
        <v>1.0159</v>
      </c>
      <c r="N36" s="125">
        <v>2.1349</v>
      </c>
      <c r="O36" s="125">
        <v>0.24299999999999999</v>
      </c>
      <c r="P36" s="125">
        <v>0.54100000000000004</v>
      </c>
      <c r="Q36" s="125">
        <v>1.5986</v>
      </c>
      <c r="R36" s="125">
        <v>0.56640000000000001</v>
      </c>
      <c r="S36" s="125">
        <v>2.0127000000000002</v>
      </c>
      <c r="T36" s="363">
        <v>4.1684000000000001</v>
      </c>
      <c r="U36" s="125">
        <v>1468</v>
      </c>
    </row>
    <row r="37" spans="1:21">
      <c r="A37" s="125">
        <v>1467</v>
      </c>
      <c r="B37" s="125">
        <v>0.22950000000000001</v>
      </c>
      <c r="C37" s="125">
        <v>0.50409999999999999</v>
      </c>
      <c r="D37" s="125">
        <v>1.496</v>
      </c>
      <c r="E37" s="125">
        <v>3.5167000000000002</v>
      </c>
      <c r="F37" s="125">
        <v>7.5620000000000003</v>
      </c>
      <c r="G37" s="125">
        <v>10.042999999999999</v>
      </c>
      <c r="H37" s="125">
        <v>15.200200000000001</v>
      </c>
      <c r="I37" s="125">
        <v>0.25319999999999998</v>
      </c>
      <c r="J37" s="125">
        <v>0.54420000000000002</v>
      </c>
      <c r="K37" s="125">
        <v>1.5811999999999999</v>
      </c>
      <c r="L37" s="125">
        <v>0.28489999999999999</v>
      </c>
      <c r="M37" s="125">
        <v>1.0163</v>
      </c>
      <c r="N37" s="125">
        <v>2.1356000000000002</v>
      </c>
      <c r="O37" s="125">
        <v>0.24310000000000001</v>
      </c>
      <c r="P37" s="125">
        <v>0.5413</v>
      </c>
      <c r="Q37" s="125">
        <v>1.5992</v>
      </c>
      <c r="R37" s="125">
        <v>0.56669999999999998</v>
      </c>
      <c r="S37" s="125">
        <v>2.0133000000000001</v>
      </c>
      <c r="T37" s="363">
        <v>4.1696999999999997</v>
      </c>
      <c r="U37" s="125">
        <v>1467</v>
      </c>
    </row>
    <row r="38" spans="1:21">
      <c r="A38" s="125">
        <v>1466</v>
      </c>
      <c r="B38" s="125">
        <v>0.22969999999999999</v>
      </c>
      <c r="C38" s="125">
        <v>0.50429999999999997</v>
      </c>
      <c r="D38" s="125">
        <v>1.4965999999999999</v>
      </c>
      <c r="E38" s="125">
        <v>3.5179</v>
      </c>
      <c r="F38" s="125">
        <v>7.5643000000000002</v>
      </c>
      <c r="G38" s="125">
        <v>10.0459</v>
      </c>
      <c r="H38" s="125">
        <v>15.204700000000001</v>
      </c>
      <c r="I38" s="125">
        <v>0.25340000000000001</v>
      </c>
      <c r="J38" s="125">
        <v>0.54449999999999998</v>
      </c>
      <c r="K38" s="125">
        <v>1.5818000000000001</v>
      </c>
      <c r="L38" s="125">
        <v>0.28499999999999998</v>
      </c>
      <c r="M38" s="125">
        <v>1.0166999999999999</v>
      </c>
      <c r="N38" s="125">
        <v>2.1364000000000001</v>
      </c>
      <c r="O38" s="125">
        <v>0.2432</v>
      </c>
      <c r="P38" s="125">
        <v>0.54159999999999997</v>
      </c>
      <c r="Q38" s="125">
        <v>1.5998000000000001</v>
      </c>
      <c r="R38" s="125">
        <v>0.56699999999999995</v>
      </c>
      <c r="S38" s="125">
        <v>2.0139</v>
      </c>
      <c r="T38" s="363">
        <v>4.1708999999999996</v>
      </c>
      <c r="U38" s="125">
        <v>1466</v>
      </c>
    </row>
    <row r="39" spans="1:21">
      <c r="A39" s="125">
        <v>1465</v>
      </c>
      <c r="B39" s="125">
        <v>0.2298</v>
      </c>
      <c r="C39" s="125">
        <v>0.50460000000000005</v>
      </c>
      <c r="D39" s="125">
        <v>1.4971000000000001</v>
      </c>
      <c r="E39" s="125">
        <v>3.5190000000000001</v>
      </c>
      <c r="F39" s="125">
        <v>7.5666000000000002</v>
      </c>
      <c r="G39" s="125">
        <v>10.0488</v>
      </c>
      <c r="H39" s="125">
        <v>15.209099999999999</v>
      </c>
      <c r="I39" s="125">
        <v>0.2535</v>
      </c>
      <c r="J39" s="125">
        <v>0.54479999999999995</v>
      </c>
      <c r="K39" s="125">
        <v>1.5825</v>
      </c>
      <c r="L39" s="125">
        <v>0.28520000000000001</v>
      </c>
      <c r="M39" s="125">
        <v>1.0170999999999999</v>
      </c>
      <c r="N39" s="125">
        <v>2.1371000000000002</v>
      </c>
      <c r="O39" s="125">
        <v>0.24340000000000001</v>
      </c>
      <c r="P39" s="125">
        <v>0.54190000000000005</v>
      </c>
      <c r="Q39" s="125">
        <v>2.0004</v>
      </c>
      <c r="R39" s="125">
        <v>0.56730000000000003</v>
      </c>
      <c r="S39" s="125">
        <v>2.0145</v>
      </c>
      <c r="T39" s="363">
        <v>4.1722000000000001</v>
      </c>
      <c r="U39" s="125">
        <v>1465</v>
      </c>
    </row>
    <row r="40" spans="1:21">
      <c r="A40" s="125">
        <v>1464</v>
      </c>
      <c r="B40" s="125">
        <v>0.22989999999999999</v>
      </c>
      <c r="C40" s="125">
        <v>0.50480000000000003</v>
      </c>
      <c r="D40" s="125">
        <v>1.4977</v>
      </c>
      <c r="E40" s="125">
        <v>3.5202</v>
      </c>
      <c r="F40" s="125">
        <v>7.5689000000000002</v>
      </c>
      <c r="G40" s="125">
        <v>10.0518</v>
      </c>
      <c r="H40" s="125">
        <v>15.2136</v>
      </c>
      <c r="I40" s="125">
        <v>0.25369999999999998</v>
      </c>
      <c r="J40" s="125">
        <v>0.54520000000000002</v>
      </c>
      <c r="K40" s="125">
        <v>1.5831</v>
      </c>
      <c r="L40" s="125">
        <v>0.28539999999999999</v>
      </c>
      <c r="M40" s="125">
        <v>1.0174000000000001</v>
      </c>
      <c r="N40" s="125">
        <v>2.1379000000000001</v>
      </c>
      <c r="O40" s="125">
        <v>0.24349999999999999</v>
      </c>
      <c r="P40" s="125">
        <v>0.54220000000000002</v>
      </c>
      <c r="Q40" s="125">
        <v>2.0009999999999999</v>
      </c>
      <c r="R40" s="125">
        <v>0.56759999999999999</v>
      </c>
      <c r="S40" s="125">
        <v>2.0152000000000001</v>
      </c>
      <c r="T40" s="363">
        <v>4.1734999999999998</v>
      </c>
      <c r="U40" s="125">
        <v>1464</v>
      </c>
    </row>
    <row r="41" spans="1:21">
      <c r="A41" s="125">
        <v>1463</v>
      </c>
      <c r="B41" s="125">
        <v>0.23</v>
      </c>
      <c r="C41" s="125">
        <v>0.50509999999999999</v>
      </c>
      <c r="D41" s="125">
        <v>1.4983</v>
      </c>
      <c r="E41" s="125">
        <v>3.5213000000000001</v>
      </c>
      <c r="F41" s="125">
        <v>7.5712000000000002</v>
      </c>
      <c r="G41" s="125">
        <v>10.0547</v>
      </c>
      <c r="H41" s="125">
        <v>15.2181</v>
      </c>
      <c r="I41" s="125">
        <v>0.25380000000000003</v>
      </c>
      <c r="J41" s="125">
        <v>0.54549999999999998</v>
      </c>
      <c r="K41" s="125">
        <v>1.5838000000000001</v>
      </c>
      <c r="L41" s="125">
        <v>0.28549999999999998</v>
      </c>
      <c r="M41" s="125">
        <v>1.0178</v>
      </c>
      <c r="N41" s="125">
        <v>2.1385999999999998</v>
      </c>
      <c r="O41" s="125">
        <v>0.2437</v>
      </c>
      <c r="P41" s="125">
        <v>0.54249999999999998</v>
      </c>
      <c r="Q41" s="125">
        <v>2.0017</v>
      </c>
      <c r="R41" s="125">
        <v>0.56799999999999995</v>
      </c>
      <c r="S41" s="125">
        <v>2.0158</v>
      </c>
      <c r="T41" s="363">
        <v>4.1746999999999996</v>
      </c>
      <c r="U41" s="125">
        <v>1463</v>
      </c>
    </row>
    <row r="42" spans="1:21">
      <c r="A42" s="125">
        <v>1462</v>
      </c>
      <c r="B42" s="125">
        <v>0.23019999999999999</v>
      </c>
      <c r="C42" s="125">
        <v>0.50529999999999997</v>
      </c>
      <c r="D42" s="125">
        <v>1.4987999999999999</v>
      </c>
      <c r="E42" s="125">
        <v>3.5225</v>
      </c>
      <c r="F42" s="125">
        <v>7.5734000000000004</v>
      </c>
      <c r="G42" s="125">
        <v>10.057600000000001</v>
      </c>
      <c r="H42" s="125">
        <v>15.2225</v>
      </c>
      <c r="I42" s="125">
        <v>0.254</v>
      </c>
      <c r="J42" s="125">
        <v>0.54579999999999995</v>
      </c>
      <c r="K42" s="125">
        <v>1.5844</v>
      </c>
      <c r="L42" s="125">
        <v>0.28570000000000001</v>
      </c>
      <c r="M42" s="125">
        <v>1.0182</v>
      </c>
      <c r="N42" s="125">
        <v>2.1393</v>
      </c>
      <c r="O42" s="125">
        <v>0.24379999999999999</v>
      </c>
      <c r="P42" s="125">
        <v>0.54279999999999995</v>
      </c>
      <c r="Q42" s="125">
        <v>2.0023</v>
      </c>
      <c r="R42" s="125">
        <v>0.56830000000000003</v>
      </c>
      <c r="S42" s="125">
        <v>2.0164</v>
      </c>
      <c r="T42" s="363">
        <v>4.1760000000000002</v>
      </c>
      <c r="U42" s="125">
        <v>1462</v>
      </c>
    </row>
    <row r="43" spans="1:21">
      <c r="A43" s="125">
        <v>1461</v>
      </c>
      <c r="B43" s="125">
        <v>0.2303</v>
      </c>
      <c r="C43" s="125">
        <v>0.50560000000000005</v>
      </c>
      <c r="D43" s="125">
        <v>1.4994000000000001</v>
      </c>
      <c r="E43" s="125">
        <v>3.5236000000000001</v>
      </c>
      <c r="F43" s="125">
        <v>7.5757000000000003</v>
      </c>
      <c r="G43" s="125">
        <v>10.060499999999999</v>
      </c>
      <c r="H43" s="125">
        <v>15.227</v>
      </c>
      <c r="I43" s="125">
        <v>0.25419999999999998</v>
      </c>
      <c r="J43" s="125">
        <v>0.54610000000000003</v>
      </c>
      <c r="K43" s="125">
        <v>1.5851</v>
      </c>
      <c r="L43" s="125">
        <v>0.28589999999999999</v>
      </c>
      <c r="M43" s="125">
        <v>1.0185999999999999</v>
      </c>
      <c r="N43" s="125">
        <v>2.1400999999999999</v>
      </c>
      <c r="O43" s="125">
        <v>0.24390000000000001</v>
      </c>
      <c r="P43" s="125">
        <v>0.54320000000000002</v>
      </c>
      <c r="Q43" s="125">
        <v>2.0028999999999999</v>
      </c>
      <c r="R43" s="125">
        <v>0.56859999999999999</v>
      </c>
      <c r="S43" s="125">
        <v>2.0169999999999999</v>
      </c>
      <c r="T43" s="363">
        <v>4.1772</v>
      </c>
      <c r="U43" s="125">
        <v>1461</v>
      </c>
    </row>
    <row r="44" spans="1:21">
      <c r="A44" s="125">
        <v>1460</v>
      </c>
      <c r="B44" s="125">
        <v>0.23039999999999999</v>
      </c>
      <c r="C44" s="125">
        <v>0.50580000000000003</v>
      </c>
      <c r="D44" s="125">
        <v>1.5</v>
      </c>
      <c r="E44" s="125">
        <v>3.5247999999999999</v>
      </c>
      <c r="F44" s="125">
        <v>7.5780000000000003</v>
      </c>
      <c r="G44" s="125">
        <v>10.063499999999999</v>
      </c>
      <c r="H44" s="125">
        <v>15.2315</v>
      </c>
      <c r="I44" s="125">
        <v>0.25430000000000003</v>
      </c>
      <c r="J44" s="125">
        <v>0.54649999999999999</v>
      </c>
      <c r="K44" s="125">
        <v>1.5857000000000001</v>
      </c>
      <c r="L44" s="125">
        <v>0.28599999999999998</v>
      </c>
      <c r="M44" s="125">
        <v>1.0189999999999999</v>
      </c>
      <c r="N44" s="125">
        <v>2.1408</v>
      </c>
      <c r="O44" s="125">
        <v>0.24410000000000001</v>
      </c>
      <c r="P44" s="125">
        <v>0.54349999999999998</v>
      </c>
      <c r="Q44" s="125">
        <v>2.0034999999999998</v>
      </c>
      <c r="R44" s="125">
        <v>0.56889999999999996</v>
      </c>
      <c r="S44" s="125">
        <v>2.0175999999999998</v>
      </c>
      <c r="T44" s="363">
        <v>4.1784999999999997</v>
      </c>
      <c r="U44" s="125">
        <v>1460</v>
      </c>
    </row>
    <row r="45" spans="1:21">
      <c r="A45" s="125">
        <v>1459</v>
      </c>
      <c r="B45" s="125">
        <v>0.23050000000000001</v>
      </c>
      <c r="C45" s="125">
        <v>0.50609999999999999</v>
      </c>
      <c r="D45" s="125">
        <v>1.5004999999999999</v>
      </c>
      <c r="E45" s="125">
        <v>3.5259</v>
      </c>
      <c r="F45" s="125">
        <v>7.5803000000000003</v>
      </c>
      <c r="G45" s="125">
        <v>10.0664</v>
      </c>
      <c r="H45" s="125">
        <v>15.236000000000001</v>
      </c>
      <c r="I45" s="125">
        <v>0.2545</v>
      </c>
      <c r="J45" s="125">
        <v>0.54679999999999995</v>
      </c>
      <c r="K45" s="125">
        <v>1.5864</v>
      </c>
      <c r="L45" s="125">
        <v>0.28620000000000001</v>
      </c>
      <c r="M45" s="125">
        <v>1.0193000000000001</v>
      </c>
      <c r="N45" s="125">
        <v>2.1415999999999999</v>
      </c>
      <c r="O45" s="125">
        <v>0.2442</v>
      </c>
      <c r="P45" s="125">
        <v>0.54379999999999995</v>
      </c>
      <c r="Q45" s="125">
        <v>2.0041000000000002</v>
      </c>
      <c r="R45" s="125">
        <v>0.56920000000000004</v>
      </c>
      <c r="S45" s="125">
        <v>2.0183</v>
      </c>
      <c r="T45" s="363">
        <v>4.1797000000000004</v>
      </c>
      <c r="U45" s="125">
        <v>1459</v>
      </c>
    </row>
    <row r="46" spans="1:21">
      <c r="A46" s="125">
        <v>1458</v>
      </c>
      <c r="B46" s="125">
        <v>0.23069999999999999</v>
      </c>
      <c r="C46" s="125">
        <v>0.50629999999999997</v>
      </c>
      <c r="D46" s="125">
        <v>1.5011000000000001</v>
      </c>
      <c r="E46" s="125">
        <v>3.5270999999999999</v>
      </c>
      <c r="F46" s="125">
        <v>7.5826000000000002</v>
      </c>
      <c r="G46" s="125">
        <v>10.0693</v>
      </c>
      <c r="H46" s="125">
        <v>15.240399999999999</v>
      </c>
      <c r="I46" s="125">
        <v>0.25459999999999999</v>
      </c>
      <c r="J46" s="125">
        <v>0.54710000000000003</v>
      </c>
      <c r="K46" s="125">
        <v>1.587</v>
      </c>
      <c r="L46" s="125">
        <v>0.28639999999999999</v>
      </c>
      <c r="M46" s="125">
        <v>1.0197000000000001</v>
      </c>
      <c r="N46" s="125">
        <v>2.1423000000000001</v>
      </c>
      <c r="O46" s="125">
        <v>0.24429999999999999</v>
      </c>
      <c r="P46" s="125">
        <v>0.54410000000000003</v>
      </c>
      <c r="Q46" s="125">
        <v>2.0047000000000001</v>
      </c>
      <c r="R46" s="125">
        <v>0.56950000000000001</v>
      </c>
      <c r="S46" s="125">
        <v>2.0188999999999999</v>
      </c>
      <c r="T46" s="363">
        <v>4.181</v>
      </c>
      <c r="U46" s="125">
        <v>1458</v>
      </c>
    </row>
    <row r="47" spans="1:21">
      <c r="A47" s="125">
        <v>1457</v>
      </c>
      <c r="B47" s="125">
        <v>0.23080000000000001</v>
      </c>
      <c r="C47" s="125">
        <v>0.50660000000000005</v>
      </c>
      <c r="D47" s="125">
        <v>1.5017</v>
      </c>
      <c r="E47" s="125">
        <v>3.5282</v>
      </c>
      <c r="F47" s="125">
        <v>7.5849000000000002</v>
      </c>
      <c r="G47" s="125">
        <v>10.0722</v>
      </c>
      <c r="H47" s="125">
        <v>15.244899999999999</v>
      </c>
      <c r="I47" s="125">
        <v>0.25480000000000003</v>
      </c>
      <c r="J47" s="125">
        <v>0.5474</v>
      </c>
      <c r="K47" s="125">
        <v>1.5876999999999999</v>
      </c>
      <c r="L47" s="125">
        <v>0.28649999999999998</v>
      </c>
      <c r="M47" s="125">
        <v>1.0201</v>
      </c>
      <c r="N47" s="125">
        <v>2.1431</v>
      </c>
      <c r="O47" s="125">
        <v>0.2445</v>
      </c>
      <c r="P47" s="125">
        <v>0.5444</v>
      </c>
      <c r="Q47" s="125">
        <v>2.0053000000000001</v>
      </c>
      <c r="R47" s="125">
        <v>0.56979999999999997</v>
      </c>
      <c r="S47" s="125">
        <v>2.0194999999999999</v>
      </c>
      <c r="T47" s="363">
        <v>4.1821999999999999</v>
      </c>
      <c r="U47" s="125">
        <v>1457</v>
      </c>
    </row>
    <row r="48" spans="1:21">
      <c r="A48" s="125">
        <v>1456</v>
      </c>
      <c r="B48" s="125">
        <v>0.23089999999999999</v>
      </c>
      <c r="C48" s="125">
        <v>0.50680000000000003</v>
      </c>
      <c r="D48" s="125">
        <v>1.5022</v>
      </c>
      <c r="E48" s="125">
        <v>3.5293999999999999</v>
      </c>
      <c r="F48" s="125">
        <v>7.5872000000000002</v>
      </c>
      <c r="G48" s="125">
        <v>10.075200000000001</v>
      </c>
      <c r="H48" s="125">
        <v>15.2494</v>
      </c>
      <c r="I48" s="125">
        <v>0.25490000000000002</v>
      </c>
      <c r="J48" s="125">
        <v>0.54779999999999995</v>
      </c>
      <c r="K48" s="125">
        <v>1.5883</v>
      </c>
      <c r="L48" s="125">
        <v>0.28670000000000001</v>
      </c>
      <c r="M48" s="125">
        <v>1.0205</v>
      </c>
      <c r="N48" s="125">
        <v>2.1438000000000001</v>
      </c>
      <c r="O48" s="125">
        <v>0.24460000000000001</v>
      </c>
      <c r="P48" s="125">
        <v>0.54469999999999996</v>
      </c>
      <c r="Q48" s="125">
        <v>2.0059999999999998</v>
      </c>
      <c r="R48" s="125">
        <v>0.57010000000000005</v>
      </c>
      <c r="S48" s="125">
        <v>2.0200999999999998</v>
      </c>
      <c r="T48" s="363">
        <v>4.1835000000000004</v>
      </c>
      <c r="U48" s="125">
        <v>1456</v>
      </c>
    </row>
    <row r="49" spans="1:21">
      <c r="A49" s="125">
        <v>1455</v>
      </c>
      <c r="B49" s="125">
        <v>0.23100000000000001</v>
      </c>
      <c r="C49" s="125">
        <v>0.5071</v>
      </c>
      <c r="D49" s="125">
        <v>1.5027999999999999</v>
      </c>
      <c r="E49" s="125">
        <v>3.5305</v>
      </c>
      <c r="F49" s="125">
        <v>7.5895000000000001</v>
      </c>
      <c r="G49" s="125">
        <v>10.078099999999999</v>
      </c>
      <c r="H49" s="125">
        <v>15.2539</v>
      </c>
      <c r="I49" s="125">
        <v>0.25509999999999999</v>
      </c>
      <c r="J49" s="125">
        <v>0.54810000000000003</v>
      </c>
      <c r="K49" s="125">
        <v>1.589</v>
      </c>
      <c r="L49" s="125">
        <v>0.28689999999999999</v>
      </c>
      <c r="M49" s="125">
        <v>1.0207999999999999</v>
      </c>
      <c r="N49" s="125">
        <v>2.1446000000000001</v>
      </c>
      <c r="O49" s="125">
        <v>0.24479999999999999</v>
      </c>
      <c r="P49" s="125">
        <v>0.54500000000000004</v>
      </c>
      <c r="Q49" s="125">
        <v>2.0066000000000002</v>
      </c>
      <c r="R49" s="125">
        <v>0.57050000000000001</v>
      </c>
      <c r="S49" s="125">
        <v>2.0207999999999999</v>
      </c>
      <c r="T49" s="363">
        <v>4.1847000000000003</v>
      </c>
      <c r="U49" s="125">
        <v>1455</v>
      </c>
    </row>
    <row r="50" spans="1:21">
      <c r="A50" s="125">
        <v>1454</v>
      </c>
      <c r="B50" s="125">
        <v>0.23119999999999999</v>
      </c>
      <c r="C50" s="125">
        <v>0.50729999999999997</v>
      </c>
      <c r="D50" s="125">
        <v>1.5034000000000001</v>
      </c>
      <c r="E50" s="125">
        <v>3.5316999999999998</v>
      </c>
      <c r="F50" s="125">
        <v>7.5918000000000001</v>
      </c>
      <c r="G50" s="125">
        <v>10.081</v>
      </c>
      <c r="H50" s="125">
        <v>15.2583</v>
      </c>
      <c r="I50" s="125">
        <v>0.25530000000000003</v>
      </c>
      <c r="J50" s="125">
        <v>0.5484</v>
      </c>
      <c r="K50" s="125">
        <v>1.5895999999999999</v>
      </c>
      <c r="L50" s="125">
        <v>0.28699999999999998</v>
      </c>
      <c r="M50" s="125">
        <v>1.0212000000000001</v>
      </c>
      <c r="N50" s="125">
        <v>2.1453000000000002</v>
      </c>
      <c r="O50" s="125">
        <v>0.24490000000000001</v>
      </c>
      <c r="P50" s="125">
        <v>0.5454</v>
      </c>
      <c r="Q50" s="125">
        <v>2.0072000000000001</v>
      </c>
      <c r="R50" s="125">
        <v>0.57079999999999997</v>
      </c>
      <c r="S50" s="125">
        <v>2.0213999999999999</v>
      </c>
      <c r="T50" s="363">
        <v>4.1859999999999999</v>
      </c>
      <c r="U50" s="125">
        <v>1454</v>
      </c>
    </row>
    <row r="51" spans="1:21">
      <c r="A51" s="125">
        <v>1453</v>
      </c>
      <c r="B51" s="125">
        <v>0.23130000000000001</v>
      </c>
      <c r="C51" s="125">
        <v>0.50760000000000005</v>
      </c>
      <c r="D51" s="125">
        <v>1.5039</v>
      </c>
      <c r="E51" s="125">
        <v>3.5327999999999999</v>
      </c>
      <c r="F51" s="125">
        <v>7.5941000000000001</v>
      </c>
      <c r="G51" s="125">
        <v>10.084</v>
      </c>
      <c r="H51" s="125">
        <v>15.2628</v>
      </c>
      <c r="I51" s="125">
        <v>0.25540000000000002</v>
      </c>
      <c r="J51" s="125">
        <v>0.54879999999999995</v>
      </c>
      <c r="K51" s="125">
        <v>1.5903</v>
      </c>
      <c r="L51" s="125">
        <v>0.28720000000000001</v>
      </c>
      <c r="M51" s="125">
        <v>1.0216000000000001</v>
      </c>
      <c r="N51" s="125">
        <v>2.1461000000000001</v>
      </c>
      <c r="O51" s="125">
        <v>0.245</v>
      </c>
      <c r="P51" s="125">
        <v>0.54569999999999996</v>
      </c>
      <c r="Q51" s="125">
        <v>2.0078</v>
      </c>
      <c r="R51" s="125">
        <v>0.57110000000000005</v>
      </c>
      <c r="S51" s="125">
        <v>2.0219999999999998</v>
      </c>
      <c r="T51" s="363">
        <v>4.1872999999999996</v>
      </c>
      <c r="U51" s="125">
        <v>1453</v>
      </c>
    </row>
    <row r="52" spans="1:21">
      <c r="A52" s="125">
        <v>1452</v>
      </c>
      <c r="B52" s="125">
        <v>0.23139999999999999</v>
      </c>
      <c r="C52" s="125">
        <v>0.50780000000000003</v>
      </c>
      <c r="D52" s="125">
        <v>1.5044999999999999</v>
      </c>
      <c r="E52" s="125">
        <v>3.5339999999999998</v>
      </c>
      <c r="F52" s="125">
        <v>7.5964</v>
      </c>
      <c r="G52" s="125">
        <v>10.0869</v>
      </c>
      <c r="H52" s="125">
        <v>15.267300000000001</v>
      </c>
      <c r="I52" s="125">
        <v>0.25559999999999999</v>
      </c>
      <c r="J52" s="125">
        <v>0.54910000000000003</v>
      </c>
      <c r="K52" s="125">
        <v>1.5909</v>
      </c>
      <c r="L52" s="125">
        <v>0.2873</v>
      </c>
      <c r="M52" s="125">
        <v>1.022</v>
      </c>
      <c r="N52" s="125">
        <v>2.1467999999999998</v>
      </c>
      <c r="O52" s="125">
        <v>0.2452</v>
      </c>
      <c r="P52" s="125">
        <v>0.54600000000000004</v>
      </c>
      <c r="Q52" s="125">
        <v>2.0084</v>
      </c>
      <c r="R52" s="125">
        <v>0.57140000000000002</v>
      </c>
      <c r="S52" s="125">
        <v>2.0226000000000002</v>
      </c>
      <c r="T52" s="363">
        <v>4.1885000000000003</v>
      </c>
      <c r="U52" s="125">
        <v>1452</v>
      </c>
    </row>
    <row r="53" spans="1:21">
      <c r="A53" s="125">
        <v>1451</v>
      </c>
      <c r="B53" s="125">
        <v>0.23150000000000001</v>
      </c>
      <c r="C53" s="125">
        <v>0.5081</v>
      </c>
      <c r="D53" s="125">
        <v>1.5051000000000001</v>
      </c>
      <c r="E53" s="125">
        <v>3.5350999999999999</v>
      </c>
      <c r="F53" s="125">
        <v>7.5987</v>
      </c>
      <c r="G53" s="125">
        <v>10.0898</v>
      </c>
      <c r="H53" s="125">
        <v>15.271800000000001</v>
      </c>
      <c r="I53" s="125">
        <v>0.25569999999999998</v>
      </c>
      <c r="J53" s="125">
        <v>0.5494</v>
      </c>
      <c r="K53" s="125">
        <v>1.5915999999999999</v>
      </c>
      <c r="L53" s="125">
        <v>0.28749999999999998</v>
      </c>
      <c r="M53" s="125">
        <v>1.0224</v>
      </c>
      <c r="N53" s="125">
        <v>2.1476000000000002</v>
      </c>
      <c r="O53" s="125">
        <v>0.24529999999999999</v>
      </c>
      <c r="P53" s="125">
        <v>0.54630000000000001</v>
      </c>
      <c r="Q53" s="125">
        <v>2.0089999999999999</v>
      </c>
      <c r="R53" s="125">
        <v>0.57169999999999999</v>
      </c>
      <c r="S53" s="125">
        <v>2.0232999999999999</v>
      </c>
      <c r="T53" s="363">
        <v>4.1898</v>
      </c>
      <c r="U53" s="125">
        <v>1451</v>
      </c>
    </row>
    <row r="54" spans="1:21">
      <c r="A54" s="125">
        <v>1450</v>
      </c>
      <c r="B54" s="125">
        <v>0.23169999999999999</v>
      </c>
      <c r="C54" s="125">
        <v>0.50829999999999997</v>
      </c>
      <c r="D54" s="125">
        <v>1.5057</v>
      </c>
      <c r="E54" s="125">
        <v>3.5363000000000002</v>
      </c>
      <c r="F54" s="125">
        <v>8.0009999999999994</v>
      </c>
      <c r="G54" s="125">
        <v>10.0928</v>
      </c>
      <c r="H54" s="125">
        <v>15.276300000000001</v>
      </c>
      <c r="I54" s="125">
        <v>0.25590000000000002</v>
      </c>
      <c r="J54" s="125">
        <v>0.54969999999999997</v>
      </c>
      <c r="K54" s="125">
        <v>1.5922000000000001</v>
      </c>
      <c r="L54" s="125">
        <v>0.28770000000000001</v>
      </c>
      <c r="M54" s="125">
        <v>1.0226999999999999</v>
      </c>
      <c r="N54" s="125">
        <v>2.1482999999999999</v>
      </c>
      <c r="O54" s="125">
        <v>0.2455</v>
      </c>
      <c r="P54" s="125">
        <v>0.54659999999999997</v>
      </c>
      <c r="Q54" s="125">
        <v>2.0097</v>
      </c>
      <c r="R54" s="125">
        <v>0.57199999999999995</v>
      </c>
      <c r="S54" s="125">
        <v>2.0238999999999998</v>
      </c>
      <c r="T54" s="363">
        <v>4.1909999999999998</v>
      </c>
      <c r="U54" s="125">
        <v>1450</v>
      </c>
    </row>
    <row r="55" spans="1:21">
      <c r="A55" s="125">
        <v>1449</v>
      </c>
      <c r="B55" s="125">
        <v>0.23180000000000001</v>
      </c>
      <c r="C55" s="125">
        <v>0.50860000000000005</v>
      </c>
      <c r="D55" s="125">
        <v>1.5062</v>
      </c>
      <c r="E55" s="125">
        <v>3.5373999999999999</v>
      </c>
      <c r="F55" s="125">
        <v>8.0032999999999994</v>
      </c>
      <c r="G55" s="125">
        <v>10.095700000000001</v>
      </c>
      <c r="H55" s="125">
        <v>15.280799999999999</v>
      </c>
      <c r="I55" s="125">
        <v>0.25609999999999999</v>
      </c>
      <c r="J55" s="125">
        <v>0.55010000000000003</v>
      </c>
      <c r="K55" s="125">
        <v>1.5929</v>
      </c>
      <c r="L55" s="125">
        <v>0.2878</v>
      </c>
      <c r="M55" s="125">
        <v>1.0230999999999999</v>
      </c>
      <c r="N55" s="125">
        <v>2.1490999999999998</v>
      </c>
      <c r="O55" s="125">
        <v>0.24560000000000001</v>
      </c>
      <c r="P55" s="125">
        <v>0.54690000000000005</v>
      </c>
      <c r="Q55" s="125">
        <v>2.0103</v>
      </c>
      <c r="R55" s="125">
        <v>0.57230000000000003</v>
      </c>
      <c r="S55" s="125">
        <v>2.0245000000000002</v>
      </c>
      <c r="T55" s="363">
        <v>4.1923000000000004</v>
      </c>
      <c r="U55" s="125">
        <v>1449</v>
      </c>
    </row>
    <row r="56" spans="1:21">
      <c r="A56" s="125">
        <v>1448</v>
      </c>
      <c r="B56" s="125">
        <v>0.2319</v>
      </c>
      <c r="C56" s="125">
        <v>0.50880000000000003</v>
      </c>
      <c r="D56" s="125">
        <v>1.5067999999999999</v>
      </c>
      <c r="E56" s="125">
        <v>3.5386000000000002</v>
      </c>
      <c r="F56" s="125">
        <v>8.0055999999999994</v>
      </c>
      <c r="G56" s="125">
        <v>10.098699999999999</v>
      </c>
      <c r="H56" s="125">
        <v>15.285299999999999</v>
      </c>
      <c r="I56" s="125">
        <v>0.25619999999999998</v>
      </c>
      <c r="J56" s="125">
        <v>0.5504</v>
      </c>
      <c r="K56" s="125">
        <v>1.5934999999999999</v>
      </c>
      <c r="L56" s="125">
        <v>0.28799999999999998</v>
      </c>
      <c r="M56" s="125">
        <v>1.0235000000000001</v>
      </c>
      <c r="N56" s="125">
        <v>2.1497999999999999</v>
      </c>
      <c r="O56" s="125">
        <v>0.2457</v>
      </c>
      <c r="P56" s="125">
        <v>0.54720000000000002</v>
      </c>
      <c r="Q56" s="125">
        <v>2.0108999999999999</v>
      </c>
      <c r="R56" s="125">
        <v>0.57269999999999999</v>
      </c>
      <c r="S56" s="125">
        <v>2.0251999999999999</v>
      </c>
      <c r="T56" s="363">
        <v>4.1936</v>
      </c>
      <c r="U56" s="125">
        <v>1448</v>
      </c>
    </row>
    <row r="57" spans="1:21">
      <c r="A57" s="125">
        <v>1447</v>
      </c>
      <c r="B57" s="125">
        <v>0.23200000000000001</v>
      </c>
      <c r="C57" s="125">
        <v>0.5091</v>
      </c>
      <c r="D57" s="125">
        <v>1.5074000000000001</v>
      </c>
      <c r="E57" s="125">
        <v>3.5396999999999998</v>
      </c>
      <c r="F57" s="125">
        <v>8.0079999999999991</v>
      </c>
      <c r="G57" s="125">
        <v>10.101599999999999</v>
      </c>
      <c r="H57" s="125">
        <v>15.2898</v>
      </c>
      <c r="I57" s="125">
        <v>0.25640000000000002</v>
      </c>
      <c r="J57" s="125">
        <v>0.55069999999999997</v>
      </c>
      <c r="K57" s="125">
        <v>1.5942000000000001</v>
      </c>
      <c r="L57" s="125">
        <v>0.28820000000000001</v>
      </c>
      <c r="M57" s="125">
        <v>1.0239</v>
      </c>
      <c r="N57" s="125">
        <v>2.1505999999999998</v>
      </c>
      <c r="O57" s="125">
        <v>0.24590000000000001</v>
      </c>
      <c r="P57" s="125">
        <v>0.54759999999999998</v>
      </c>
      <c r="Q57" s="125">
        <v>2.0114999999999998</v>
      </c>
      <c r="R57" s="125">
        <v>0.57299999999999995</v>
      </c>
      <c r="S57" s="125">
        <v>2.0257999999999998</v>
      </c>
      <c r="T57" s="363">
        <v>4.1947999999999999</v>
      </c>
      <c r="U57" s="125">
        <v>1447</v>
      </c>
    </row>
    <row r="58" spans="1:21">
      <c r="A58" s="125">
        <v>1446</v>
      </c>
      <c r="B58" s="125">
        <v>0.2321</v>
      </c>
      <c r="C58" s="125">
        <v>0.50929999999999997</v>
      </c>
      <c r="D58" s="125">
        <v>1.5079</v>
      </c>
      <c r="E58" s="125">
        <v>3.5409000000000002</v>
      </c>
      <c r="F58" s="125">
        <v>8.0103000000000009</v>
      </c>
      <c r="G58" s="125">
        <v>10.1045</v>
      </c>
      <c r="H58" s="125">
        <v>15.2943</v>
      </c>
      <c r="I58" s="125">
        <v>0.25650000000000001</v>
      </c>
      <c r="J58" s="125">
        <v>0.55110000000000003</v>
      </c>
      <c r="K58" s="125">
        <v>1.5948</v>
      </c>
      <c r="L58" s="125">
        <v>0.2883</v>
      </c>
      <c r="M58" s="125">
        <v>1.0242</v>
      </c>
      <c r="N58" s="125">
        <v>2.1513</v>
      </c>
      <c r="O58" s="125">
        <v>0.246</v>
      </c>
      <c r="P58" s="125">
        <v>0.54790000000000005</v>
      </c>
      <c r="Q58" s="125">
        <v>2.0121000000000002</v>
      </c>
      <c r="R58" s="125">
        <v>0.57330000000000003</v>
      </c>
      <c r="S58" s="125">
        <v>2.0264000000000002</v>
      </c>
      <c r="T58" s="363">
        <v>4.1961000000000004</v>
      </c>
      <c r="U58" s="125">
        <v>1446</v>
      </c>
    </row>
    <row r="59" spans="1:21">
      <c r="A59" s="125">
        <v>1445</v>
      </c>
      <c r="B59" s="125">
        <v>0.23230000000000001</v>
      </c>
      <c r="C59" s="125">
        <v>0.50960000000000005</v>
      </c>
      <c r="D59" s="125">
        <v>1.5085</v>
      </c>
      <c r="E59" s="125">
        <v>3.5419999999999998</v>
      </c>
      <c r="F59" s="125">
        <v>8.0126000000000008</v>
      </c>
      <c r="G59" s="125">
        <v>10.1075</v>
      </c>
      <c r="H59" s="125">
        <v>15.2988</v>
      </c>
      <c r="I59" s="125">
        <v>0.25669999999999998</v>
      </c>
      <c r="J59" s="125">
        <v>0.5514</v>
      </c>
      <c r="K59" s="125">
        <v>1.5954999999999999</v>
      </c>
      <c r="L59" s="125">
        <v>0.28849999999999998</v>
      </c>
      <c r="M59" s="125">
        <v>1.0246</v>
      </c>
      <c r="N59" s="125">
        <v>2.1520999999999999</v>
      </c>
      <c r="O59" s="125">
        <v>0.2462</v>
      </c>
      <c r="P59" s="125">
        <v>0.54820000000000002</v>
      </c>
      <c r="Q59" s="125">
        <v>2.0127999999999999</v>
      </c>
      <c r="R59" s="125">
        <v>0.5736</v>
      </c>
      <c r="S59" s="125">
        <v>2.0270000000000001</v>
      </c>
      <c r="T59" s="363">
        <v>4.1973000000000003</v>
      </c>
      <c r="U59" s="125">
        <v>1445</v>
      </c>
    </row>
    <row r="60" spans="1:21">
      <c r="A60" s="125">
        <v>1444</v>
      </c>
      <c r="B60" s="125">
        <v>0.2324</v>
      </c>
      <c r="C60" s="125">
        <v>0.50980000000000003</v>
      </c>
      <c r="D60" s="125">
        <v>1.5091000000000001</v>
      </c>
      <c r="E60" s="125">
        <v>3.5432000000000001</v>
      </c>
      <c r="F60" s="125">
        <v>8.0149000000000008</v>
      </c>
      <c r="G60" s="125">
        <v>10.1104</v>
      </c>
      <c r="H60" s="125">
        <v>15.3033</v>
      </c>
      <c r="I60" s="125">
        <v>0.25690000000000002</v>
      </c>
      <c r="J60" s="125">
        <v>0.55169999999999997</v>
      </c>
      <c r="K60" s="125">
        <v>1.5961000000000001</v>
      </c>
      <c r="L60" s="125">
        <v>0.28870000000000001</v>
      </c>
      <c r="M60" s="125">
        <v>1.0249999999999999</v>
      </c>
      <c r="N60" s="125">
        <v>2.1528</v>
      </c>
      <c r="O60" s="125">
        <v>0.24629999999999999</v>
      </c>
      <c r="P60" s="125">
        <v>0.54849999999999999</v>
      </c>
      <c r="Q60" s="125">
        <v>2.0133999999999999</v>
      </c>
      <c r="R60" s="125">
        <v>0.57389999999999997</v>
      </c>
      <c r="S60" s="125">
        <v>2.0276999999999998</v>
      </c>
      <c r="T60" s="363">
        <v>4.1985999999999999</v>
      </c>
      <c r="U60" s="125">
        <v>1444</v>
      </c>
    </row>
    <row r="61" spans="1:21">
      <c r="A61" s="125">
        <v>1443</v>
      </c>
      <c r="B61" s="125">
        <v>0.23250000000000001</v>
      </c>
      <c r="C61" s="125">
        <v>0.5101</v>
      </c>
      <c r="D61" s="125">
        <v>1.5097</v>
      </c>
      <c r="E61" s="125">
        <v>3.5442999999999998</v>
      </c>
      <c r="F61" s="125">
        <v>8.0172000000000008</v>
      </c>
      <c r="G61" s="125">
        <v>10.1134</v>
      </c>
      <c r="H61" s="125">
        <v>15.3078</v>
      </c>
      <c r="I61" s="125">
        <v>0.25700000000000001</v>
      </c>
      <c r="J61" s="125">
        <v>0.55200000000000005</v>
      </c>
      <c r="K61" s="125">
        <v>1.5968</v>
      </c>
      <c r="L61" s="125">
        <v>0.2888</v>
      </c>
      <c r="M61" s="125">
        <v>1.0254000000000001</v>
      </c>
      <c r="N61" s="125">
        <v>2.1536</v>
      </c>
      <c r="O61" s="125">
        <v>0.24640000000000001</v>
      </c>
      <c r="P61" s="125">
        <v>0.54879999999999995</v>
      </c>
      <c r="Q61" s="125">
        <v>2.0139999999999998</v>
      </c>
      <c r="R61" s="125">
        <v>0.57420000000000004</v>
      </c>
      <c r="S61" s="125">
        <v>2.0283000000000002</v>
      </c>
      <c r="T61" s="363">
        <v>4.1999000000000004</v>
      </c>
      <c r="U61" s="125">
        <v>1443</v>
      </c>
    </row>
    <row r="62" spans="1:21">
      <c r="A62" s="125">
        <v>1442</v>
      </c>
      <c r="B62" s="125">
        <v>0.2326</v>
      </c>
      <c r="C62" s="125">
        <v>0.51039999999999996</v>
      </c>
      <c r="D62" s="125">
        <v>1.5102</v>
      </c>
      <c r="E62" s="125">
        <v>3.5455000000000001</v>
      </c>
      <c r="F62" s="125">
        <v>8.0195000000000007</v>
      </c>
      <c r="G62" s="125">
        <v>10.116300000000001</v>
      </c>
      <c r="H62" s="125">
        <v>15.3123</v>
      </c>
      <c r="I62" s="125">
        <v>0.25719999999999998</v>
      </c>
      <c r="J62" s="125">
        <v>0.5524</v>
      </c>
      <c r="K62" s="125">
        <v>1.5973999999999999</v>
      </c>
      <c r="L62" s="125">
        <v>0.28899999999999998</v>
      </c>
      <c r="M62" s="125">
        <v>1.0258</v>
      </c>
      <c r="N62" s="125">
        <v>2.1543000000000001</v>
      </c>
      <c r="O62" s="125">
        <v>0.24660000000000001</v>
      </c>
      <c r="P62" s="125">
        <v>0.54910000000000003</v>
      </c>
      <c r="Q62" s="125">
        <v>2.0146000000000002</v>
      </c>
      <c r="R62" s="125">
        <v>0.57450000000000001</v>
      </c>
      <c r="S62" s="125">
        <v>2.0289000000000001</v>
      </c>
      <c r="T62" s="363">
        <v>4.2011000000000003</v>
      </c>
      <c r="U62" s="125">
        <v>1442</v>
      </c>
    </row>
    <row r="63" spans="1:21">
      <c r="A63" s="125">
        <v>1441</v>
      </c>
      <c r="B63" s="125">
        <v>0.23280000000000001</v>
      </c>
      <c r="C63" s="125">
        <v>0.51060000000000005</v>
      </c>
      <c r="D63" s="125">
        <v>1.5107999999999999</v>
      </c>
      <c r="E63" s="125">
        <v>3.5467</v>
      </c>
      <c r="F63" s="125">
        <v>8.0218000000000007</v>
      </c>
      <c r="G63" s="125">
        <v>10.119199999999999</v>
      </c>
      <c r="H63" s="125">
        <v>15.316800000000001</v>
      </c>
      <c r="I63" s="125">
        <v>0.25740000000000002</v>
      </c>
      <c r="J63" s="125">
        <v>0.55269999999999997</v>
      </c>
      <c r="K63" s="125">
        <v>1.5981000000000001</v>
      </c>
      <c r="L63" s="125">
        <v>0.28920000000000001</v>
      </c>
      <c r="M63" s="125">
        <v>1.0261</v>
      </c>
      <c r="N63" s="125">
        <v>2.1551</v>
      </c>
      <c r="O63" s="125">
        <v>0.2467</v>
      </c>
      <c r="P63" s="125">
        <v>0.54949999999999999</v>
      </c>
      <c r="Q63" s="125">
        <v>2.0152000000000001</v>
      </c>
      <c r="R63" s="125">
        <v>0.57479999999999998</v>
      </c>
      <c r="S63" s="125">
        <v>2.0295000000000001</v>
      </c>
      <c r="T63" s="363">
        <v>4.2023999999999999</v>
      </c>
      <c r="U63" s="125">
        <v>1441</v>
      </c>
    </row>
    <row r="64" spans="1:21">
      <c r="A64" s="125">
        <v>1440</v>
      </c>
      <c r="B64" s="125">
        <v>0.2329</v>
      </c>
      <c r="C64" s="125">
        <v>0.51090000000000002</v>
      </c>
      <c r="D64" s="125">
        <v>1.5114000000000001</v>
      </c>
      <c r="E64" s="125">
        <v>3.5478000000000001</v>
      </c>
      <c r="F64" s="125">
        <v>8.0241000000000007</v>
      </c>
      <c r="G64" s="125">
        <v>10.122199999999999</v>
      </c>
      <c r="H64" s="125">
        <v>15.321300000000001</v>
      </c>
      <c r="I64" s="125">
        <v>0.25750000000000001</v>
      </c>
      <c r="J64" s="125">
        <v>0.55300000000000005</v>
      </c>
      <c r="K64" s="125">
        <v>1.5987</v>
      </c>
      <c r="L64" s="125">
        <v>0.2893</v>
      </c>
      <c r="M64" s="125">
        <v>1.0265</v>
      </c>
      <c r="N64" s="125">
        <v>2.1558000000000002</v>
      </c>
      <c r="O64" s="125">
        <v>0.24679999999999999</v>
      </c>
      <c r="P64" s="125">
        <v>0.54979999999999996</v>
      </c>
      <c r="Q64" s="125">
        <v>2.0158999999999998</v>
      </c>
      <c r="R64" s="125">
        <v>0.57520000000000004</v>
      </c>
      <c r="S64" s="125">
        <v>2.0301999999999998</v>
      </c>
      <c r="T64" s="363">
        <v>4.2035999999999998</v>
      </c>
      <c r="U64" s="125">
        <v>1440</v>
      </c>
    </row>
    <row r="65" spans="1:21">
      <c r="A65" s="125">
        <v>1439</v>
      </c>
      <c r="B65" s="125">
        <v>0.23300000000000001</v>
      </c>
      <c r="C65" s="125">
        <v>0.5111</v>
      </c>
      <c r="D65" s="125">
        <v>1.5119</v>
      </c>
      <c r="E65" s="125">
        <v>3.5489999999999999</v>
      </c>
      <c r="F65" s="125">
        <v>8.0264000000000006</v>
      </c>
      <c r="G65" s="125">
        <v>10.1251</v>
      </c>
      <c r="H65" s="125">
        <v>15.325799999999999</v>
      </c>
      <c r="I65" s="125">
        <v>0.25769999999999998</v>
      </c>
      <c r="J65" s="125">
        <v>0.5534</v>
      </c>
      <c r="K65" s="125">
        <v>1.5993999999999999</v>
      </c>
      <c r="L65" s="125">
        <v>0.28949999999999998</v>
      </c>
      <c r="M65" s="125">
        <v>1.0268999999999999</v>
      </c>
      <c r="N65" s="125">
        <v>2.1566000000000001</v>
      </c>
      <c r="O65" s="125">
        <v>0.247</v>
      </c>
      <c r="P65" s="125">
        <v>0.55010000000000003</v>
      </c>
      <c r="Q65" s="125">
        <v>2.0165000000000002</v>
      </c>
      <c r="R65" s="125">
        <v>0.57550000000000001</v>
      </c>
      <c r="S65" s="125">
        <v>2.0308000000000002</v>
      </c>
      <c r="T65" s="363">
        <v>4.2049000000000003</v>
      </c>
      <c r="U65" s="125">
        <v>1439</v>
      </c>
    </row>
    <row r="66" spans="1:21">
      <c r="A66" s="125">
        <v>1438</v>
      </c>
      <c r="B66" s="125">
        <v>0.2331</v>
      </c>
      <c r="C66" s="125">
        <v>0.51139999999999997</v>
      </c>
      <c r="D66" s="125">
        <v>1.5125</v>
      </c>
      <c r="E66" s="125">
        <v>3.5501</v>
      </c>
      <c r="F66" s="125">
        <v>8.0287000000000006</v>
      </c>
      <c r="G66" s="125">
        <v>10.1281</v>
      </c>
      <c r="H66" s="125">
        <v>15.330299999999999</v>
      </c>
      <c r="I66" s="125">
        <v>0.25779999999999997</v>
      </c>
      <c r="J66" s="125">
        <v>0.55369999999999997</v>
      </c>
      <c r="K66" s="125">
        <v>2</v>
      </c>
      <c r="L66" s="125">
        <v>0.28970000000000001</v>
      </c>
      <c r="M66" s="125">
        <v>1.0273000000000001</v>
      </c>
      <c r="N66" s="125">
        <v>2.1573000000000002</v>
      </c>
      <c r="O66" s="125">
        <v>0.24709999999999999</v>
      </c>
      <c r="P66" s="125">
        <v>0.5504</v>
      </c>
      <c r="Q66" s="125">
        <v>2.0171000000000001</v>
      </c>
      <c r="R66" s="125">
        <v>0.57579999999999998</v>
      </c>
      <c r="S66" s="125">
        <v>2.0314000000000001</v>
      </c>
      <c r="T66" s="363">
        <v>4.2061999999999999</v>
      </c>
      <c r="U66" s="125">
        <v>1438</v>
      </c>
    </row>
    <row r="67" spans="1:21">
      <c r="A67" s="125">
        <v>1437</v>
      </c>
      <c r="B67" s="125">
        <v>0.23330000000000001</v>
      </c>
      <c r="C67" s="125">
        <v>0.51160000000000005</v>
      </c>
      <c r="D67" s="125">
        <v>1.5130999999999999</v>
      </c>
      <c r="E67" s="125">
        <v>3.5512999999999999</v>
      </c>
      <c r="F67" s="125">
        <v>8.0311000000000003</v>
      </c>
      <c r="G67" s="125">
        <v>10.131</v>
      </c>
      <c r="H67" s="125">
        <v>15.3348</v>
      </c>
      <c r="I67" s="125">
        <v>0.25800000000000001</v>
      </c>
      <c r="J67" s="125">
        <v>0.55400000000000005</v>
      </c>
      <c r="K67" s="125">
        <v>2.0007000000000001</v>
      </c>
      <c r="L67" s="125">
        <v>0.2898</v>
      </c>
      <c r="M67" s="125">
        <v>1.0277000000000001</v>
      </c>
      <c r="N67" s="125">
        <v>2.1581000000000001</v>
      </c>
      <c r="O67" s="125">
        <v>0.24729999999999999</v>
      </c>
      <c r="P67" s="125">
        <v>0.55069999999999997</v>
      </c>
      <c r="Q67" s="125">
        <v>2.0177</v>
      </c>
      <c r="R67" s="125">
        <v>0.57609999999999995</v>
      </c>
      <c r="S67" s="125">
        <v>2.0320999999999998</v>
      </c>
      <c r="T67" s="363">
        <v>4.2073999999999998</v>
      </c>
      <c r="U67" s="125">
        <v>1437</v>
      </c>
    </row>
    <row r="68" spans="1:21">
      <c r="A68" s="125">
        <v>1436</v>
      </c>
      <c r="B68" s="125">
        <v>0.2334</v>
      </c>
      <c r="C68" s="125">
        <v>0.51190000000000002</v>
      </c>
      <c r="D68" s="125">
        <v>1.5137</v>
      </c>
      <c r="E68" s="125">
        <v>3.5525000000000002</v>
      </c>
      <c r="F68" s="125">
        <v>8.0334000000000003</v>
      </c>
      <c r="G68" s="125">
        <v>10.134</v>
      </c>
      <c r="H68" s="125">
        <v>15.3393</v>
      </c>
      <c r="I68" s="125">
        <v>0.25819999999999999</v>
      </c>
      <c r="J68" s="125">
        <v>0.55430000000000001</v>
      </c>
      <c r="K68" s="125">
        <v>2.0013999999999998</v>
      </c>
      <c r="L68" s="125">
        <v>0.28999999999999998</v>
      </c>
      <c r="M68" s="125">
        <v>1.028</v>
      </c>
      <c r="N68" s="125">
        <v>2.1587999999999998</v>
      </c>
      <c r="O68" s="125">
        <v>0.24740000000000001</v>
      </c>
      <c r="P68" s="125">
        <v>0.55100000000000005</v>
      </c>
      <c r="Q68" s="125">
        <v>2.0183</v>
      </c>
      <c r="R68" s="125">
        <v>0.57640000000000002</v>
      </c>
      <c r="S68" s="125">
        <v>2.0327000000000002</v>
      </c>
      <c r="T68" s="363">
        <v>4.2087000000000003</v>
      </c>
      <c r="U68" s="125">
        <v>1436</v>
      </c>
    </row>
    <row r="69" spans="1:21">
      <c r="A69" s="125">
        <v>1435</v>
      </c>
      <c r="B69" s="125">
        <v>0.23350000000000001</v>
      </c>
      <c r="C69" s="125">
        <v>0.5121</v>
      </c>
      <c r="D69" s="125">
        <v>1.5142</v>
      </c>
      <c r="E69" s="125">
        <v>3.5535999999999999</v>
      </c>
      <c r="F69" s="125">
        <v>8.0357000000000003</v>
      </c>
      <c r="G69" s="125">
        <v>10.136900000000001</v>
      </c>
      <c r="H69" s="125">
        <v>15.3438</v>
      </c>
      <c r="I69" s="125">
        <v>0.25829999999999997</v>
      </c>
      <c r="J69" s="125">
        <v>0.55469999999999997</v>
      </c>
      <c r="K69" s="125">
        <v>2.0019999999999998</v>
      </c>
      <c r="L69" s="125">
        <v>0.29020000000000001</v>
      </c>
      <c r="M69" s="125">
        <v>1.0284</v>
      </c>
      <c r="N69" s="125">
        <v>2.1596000000000002</v>
      </c>
      <c r="O69" s="125">
        <v>0.2475</v>
      </c>
      <c r="P69" s="125">
        <v>0.5514</v>
      </c>
      <c r="Q69" s="125">
        <v>2.0190000000000001</v>
      </c>
      <c r="R69" s="125">
        <v>0.57669999999999999</v>
      </c>
      <c r="S69" s="125">
        <v>2.0333000000000001</v>
      </c>
      <c r="T69" s="363">
        <v>4.21</v>
      </c>
      <c r="U69" s="125">
        <v>1435</v>
      </c>
    </row>
    <row r="70" spans="1:21">
      <c r="A70" s="125">
        <v>1434</v>
      </c>
      <c r="B70" s="125">
        <v>0.2336</v>
      </c>
      <c r="C70" s="125">
        <v>0.51239999999999997</v>
      </c>
      <c r="D70" s="125">
        <v>1.5147999999999999</v>
      </c>
      <c r="E70" s="125">
        <v>3.5548000000000002</v>
      </c>
      <c r="F70" s="125">
        <v>8.0380000000000003</v>
      </c>
      <c r="G70" s="125">
        <v>10.139900000000001</v>
      </c>
      <c r="H70" s="125">
        <v>15.3483</v>
      </c>
      <c r="I70" s="125">
        <v>0.25850000000000001</v>
      </c>
      <c r="J70" s="125">
        <v>0.55500000000000005</v>
      </c>
      <c r="K70" s="125">
        <v>2.0026999999999999</v>
      </c>
      <c r="L70" s="125">
        <v>0.2903</v>
      </c>
      <c r="M70" s="125">
        <v>1.0287999999999999</v>
      </c>
      <c r="N70" s="125">
        <v>2.1602999999999999</v>
      </c>
      <c r="O70" s="125">
        <v>0.2477</v>
      </c>
      <c r="P70" s="125">
        <v>0.55169999999999997</v>
      </c>
      <c r="Q70" s="125">
        <v>2.0196000000000001</v>
      </c>
      <c r="R70" s="125">
        <v>0.57709999999999995</v>
      </c>
      <c r="S70" s="125">
        <v>2.0339999999999998</v>
      </c>
      <c r="T70" s="363">
        <v>4.2111999999999998</v>
      </c>
      <c r="U70" s="125">
        <v>1434</v>
      </c>
    </row>
    <row r="71" spans="1:21">
      <c r="A71" s="125">
        <v>1433</v>
      </c>
      <c r="B71" s="125">
        <v>0.23380000000000001</v>
      </c>
      <c r="C71" s="125">
        <v>0.51259999999999994</v>
      </c>
      <c r="D71" s="125">
        <v>1.5154000000000001</v>
      </c>
      <c r="E71" s="125">
        <v>3.5558999999999998</v>
      </c>
      <c r="F71" s="125">
        <v>8.0403000000000002</v>
      </c>
      <c r="G71" s="125">
        <v>10.142799999999999</v>
      </c>
      <c r="H71" s="125">
        <v>15.3528</v>
      </c>
      <c r="I71" s="125">
        <v>0.2586</v>
      </c>
      <c r="J71" s="125">
        <v>0.55530000000000002</v>
      </c>
      <c r="K71" s="125">
        <v>2.0032999999999999</v>
      </c>
      <c r="L71" s="125">
        <v>0.29049999999999998</v>
      </c>
      <c r="M71" s="125">
        <v>1.0291999999999999</v>
      </c>
      <c r="N71" s="125">
        <v>2.1610999999999998</v>
      </c>
      <c r="O71" s="125">
        <v>0.24779999999999999</v>
      </c>
      <c r="P71" s="125">
        <v>0.55200000000000005</v>
      </c>
      <c r="Q71" s="125">
        <v>2.0202</v>
      </c>
      <c r="R71" s="125">
        <v>0.57740000000000002</v>
      </c>
      <c r="S71" s="125">
        <v>2.0346000000000002</v>
      </c>
      <c r="T71" s="363">
        <v>4.2125000000000004</v>
      </c>
      <c r="U71" s="125">
        <v>1433</v>
      </c>
    </row>
    <row r="72" spans="1:21">
      <c r="A72" s="125">
        <v>1432</v>
      </c>
      <c r="B72" s="125">
        <v>0.2339</v>
      </c>
      <c r="C72" s="125">
        <v>0.51290000000000002</v>
      </c>
      <c r="D72" s="125">
        <v>1.516</v>
      </c>
      <c r="E72" s="125">
        <v>3.5571000000000002</v>
      </c>
      <c r="F72" s="125">
        <v>8.0426000000000002</v>
      </c>
      <c r="G72" s="125">
        <v>10.145799999999999</v>
      </c>
      <c r="H72" s="125">
        <v>15.3573</v>
      </c>
      <c r="I72" s="125">
        <v>0.25879999999999997</v>
      </c>
      <c r="J72" s="125">
        <v>0.55569999999999997</v>
      </c>
      <c r="K72" s="125">
        <v>2.004</v>
      </c>
      <c r="L72" s="125">
        <v>0.29070000000000001</v>
      </c>
      <c r="M72" s="125">
        <v>1.0296000000000001</v>
      </c>
      <c r="N72" s="125">
        <v>2.1617999999999999</v>
      </c>
      <c r="O72" s="125">
        <v>0.248</v>
      </c>
      <c r="P72" s="125">
        <v>0.55230000000000001</v>
      </c>
      <c r="Q72" s="125">
        <v>2.0207999999999999</v>
      </c>
      <c r="R72" s="125">
        <v>0.57769999999999999</v>
      </c>
      <c r="S72" s="125">
        <v>2.0352000000000001</v>
      </c>
      <c r="T72" s="363">
        <v>4.2138</v>
      </c>
      <c r="U72" s="125">
        <v>1432</v>
      </c>
    </row>
    <row r="73" spans="1:21">
      <c r="A73" s="125">
        <v>1431</v>
      </c>
      <c r="B73" s="125">
        <v>0.23400000000000001</v>
      </c>
      <c r="C73" s="125">
        <v>0.5131</v>
      </c>
      <c r="D73" s="125">
        <v>1.5165</v>
      </c>
      <c r="E73" s="125">
        <v>3.5583</v>
      </c>
      <c r="F73" s="125">
        <v>8.0449999999999999</v>
      </c>
      <c r="G73" s="125">
        <v>10.1487</v>
      </c>
      <c r="H73" s="125">
        <v>15.3619</v>
      </c>
      <c r="I73" s="125">
        <v>0.25900000000000001</v>
      </c>
      <c r="J73" s="125">
        <v>0.55600000000000005</v>
      </c>
      <c r="K73" s="125">
        <v>2.0045999999999999</v>
      </c>
      <c r="L73" s="125">
        <v>0.2908</v>
      </c>
      <c r="M73" s="125">
        <v>1.0299</v>
      </c>
      <c r="N73" s="125">
        <v>2.1625999999999999</v>
      </c>
      <c r="O73" s="125">
        <v>0.24809999999999999</v>
      </c>
      <c r="P73" s="125">
        <v>0.55259999999999998</v>
      </c>
      <c r="Q73" s="125">
        <v>2.0213999999999999</v>
      </c>
      <c r="R73" s="125">
        <v>0.57799999999999996</v>
      </c>
      <c r="S73" s="125">
        <v>2.0358000000000001</v>
      </c>
      <c r="T73" s="363">
        <v>4.2149999999999999</v>
      </c>
      <c r="U73" s="125">
        <v>1431</v>
      </c>
    </row>
    <row r="74" spans="1:21">
      <c r="A74" s="125">
        <v>1430</v>
      </c>
      <c r="B74" s="125">
        <v>0.2341</v>
      </c>
      <c r="C74" s="125">
        <v>0.51339999999999997</v>
      </c>
      <c r="D74" s="125">
        <v>1.5170999999999999</v>
      </c>
      <c r="E74" s="125">
        <v>3.5594000000000001</v>
      </c>
      <c r="F74" s="125">
        <v>8.0472999999999999</v>
      </c>
      <c r="G74" s="125">
        <v>10.1517</v>
      </c>
      <c r="H74" s="125">
        <v>15.366400000000001</v>
      </c>
      <c r="I74" s="125">
        <v>0.2591</v>
      </c>
      <c r="J74" s="125">
        <v>0.55630000000000002</v>
      </c>
      <c r="K74" s="125">
        <v>2.0053000000000001</v>
      </c>
      <c r="L74" s="125">
        <v>0.29099999999999998</v>
      </c>
      <c r="M74" s="125">
        <v>1.0303</v>
      </c>
      <c r="N74" s="125">
        <v>2.1634000000000002</v>
      </c>
      <c r="O74" s="125">
        <v>0.2482</v>
      </c>
      <c r="P74" s="125">
        <v>0.55289999999999995</v>
      </c>
      <c r="Q74" s="125">
        <v>2.0221</v>
      </c>
      <c r="R74" s="125">
        <v>0.57830000000000004</v>
      </c>
      <c r="S74" s="125">
        <v>2.0365000000000002</v>
      </c>
      <c r="T74" s="363">
        <v>4.2163000000000004</v>
      </c>
      <c r="U74" s="125">
        <v>1430</v>
      </c>
    </row>
    <row r="75" spans="1:21">
      <c r="A75" s="125">
        <v>1429</v>
      </c>
      <c r="B75" s="125">
        <v>0.23430000000000001</v>
      </c>
      <c r="C75" s="125">
        <v>0.51359999999999995</v>
      </c>
      <c r="D75" s="125">
        <v>1.5177</v>
      </c>
      <c r="E75" s="125">
        <v>3.5606</v>
      </c>
      <c r="F75" s="125">
        <v>8.0495999999999999</v>
      </c>
      <c r="G75" s="125">
        <v>10.1547</v>
      </c>
      <c r="H75" s="125">
        <v>15.370900000000001</v>
      </c>
      <c r="I75" s="125">
        <v>0.25929999999999997</v>
      </c>
      <c r="J75" s="125">
        <v>0.55669999999999997</v>
      </c>
      <c r="K75" s="125">
        <v>2.0059</v>
      </c>
      <c r="L75" s="125">
        <v>0.29120000000000001</v>
      </c>
      <c r="M75" s="125">
        <v>1.0306999999999999</v>
      </c>
      <c r="N75" s="125">
        <v>2.1640999999999999</v>
      </c>
      <c r="O75" s="125">
        <v>0.24840000000000001</v>
      </c>
      <c r="P75" s="125">
        <v>0.55330000000000001</v>
      </c>
      <c r="Q75" s="125">
        <v>2.0226999999999999</v>
      </c>
      <c r="R75" s="125">
        <v>0.5786</v>
      </c>
      <c r="S75" s="125">
        <v>2.0371000000000001</v>
      </c>
      <c r="T75" s="363">
        <v>4.2176</v>
      </c>
      <c r="U75" s="125">
        <v>1429</v>
      </c>
    </row>
    <row r="76" spans="1:21">
      <c r="A76" s="125">
        <v>1428</v>
      </c>
      <c r="B76" s="125">
        <v>0.2344</v>
      </c>
      <c r="C76" s="125">
        <v>0.51390000000000002</v>
      </c>
      <c r="D76" s="125">
        <v>1.5183</v>
      </c>
      <c r="E76" s="125">
        <v>3.5617000000000001</v>
      </c>
      <c r="F76" s="125">
        <v>8.0518999999999998</v>
      </c>
      <c r="G76" s="125">
        <v>10.1576</v>
      </c>
      <c r="H76" s="125">
        <v>15.375400000000001</v>
      </c>
      <c r="I76" s="125">
        <v>0.25940000000000002</v>
      </c>
      <c r="J76" s="125">
        <v>0.55700000000000005</v>
      </c>
      <c r="K76" s="125">
        <v>2.0066000000000002</v>
      </c>
      <c r="L76" s="125">
        <v>0.2913</v>
      </c>
      <c r="M76" s="125">
        <v>1.0310999999999999</v>
      </c>
      <c r="N76" s="125">
        <v>2.1648999999999998</v>
      </c>
      <c r="O76" s="125">
        <v>0.2485</v>
      </c>
      <c r="P76" s="125">
        <v>0.55359999999999998</v>
      </c>
      <c r="Q76" s="125">
        <v>2.0232999999999999</v>
      </c>
      <c r="R76" s="125">
        <v>0.57889999999999997</v>
      </c>
      <c r="S76" s="125">
        <v>2.0377000000000001</v>
      </c>
      <c r="T76" s="363">
        <v>4.2187999999999999</v>
      </c>
      <c r="U76" s="125">
        <v>1428</v>
      </c>
    </row>
    <row r="77" spans="1:21">
      <c r="A77" s="125">
        <v>1427</v>
      </c>
      <c r="B77" s="125">
        <v>0.23449999999999999</v>
      </c>
      <c r="C77" s="125">
        <v>0.51419999999999999</v>
      </c>
      <c r="D77" s="125">
        <v>1.5187999999999999</v>
      </c>
      <c r="E77" s="125">
        <v>3.5629</v>
      </c>
      <c r="F77" s="125">
        <v>8.0541999999999998</v>
      </c>
      <c r="G77" s="125">
        <v>10.160600000000001</v>
      </c>
      <c r="H77" s="125">
        <v>15.38</v>
      </c>
      <c r="I77" s="125">
        <v>0.2596</v>
      </c>
      <c r="J77" s="125">
        <v>0.55730000000000002</v>
      </c>
      <c r="K77" s="125">
        <v>2.0072999999999999</v>
      </c>
      <c r="L77" s="125">
        <v>0.29149999999999998</v>
      </c>
      <c r="M77" s="125">
        <v>1.0315000000000001</v>
      </c>
      <c r="N77" s="125">
        <v>2.1656</v>
      </c>
      <c r="O77" s="125">
        <v>0.2487</v>
      </c>
      <c r="P77" s="125">
        <v>0.55389999999999995</v>
      </c>
      <c r="Q77" s="125">
        <v>2.0238999999999998</v>
      </c>
      <c r="R77" s="125">
        <v>0.57930000000000004</v>
      </c>
      <c r="S77" s="125">
        <v>2.0384000000000002</v>
      </c>
      <c r="T77" s="363">
        <v>4.2201000000000004</v>
      </c>
      <c r="U77" s="125">
        <v>1427</v>
      </c>
    </row>
    <row r="78" spans="1:21">
      <c r="A78" s="125">
        <v>1426</v>
      </c>
      <c r="B78" s="125">
        <v>0.2346</v>
      </c>
      <c r="C78" s="125">
        <v>0.51439999999999997</v>
      </c>
      <c r="D78" s="125">
        <v>1.5194000000000001</v>
      </c>
      <c r="E78" s="125">
        <v>3.5640999999999998</v>
      </c>
      <c r="F78" s="125">
        <v>8.0565999999999995</v>
      </c>
      <c r="G78" s="125">
        <v>10.163500000000001</v>
      </c>
      <c r="H78" s="125">
        <v>15.384499999999999</v>
      </c>
      <c r="I78" s="125">
        <v>0.25979999999999998</v>
      </c>
      <c r="J78" s="125">
        <v>0.55759999999999998</v>
      </c>
      <c r="K78" s="125">
        <v>2.0078999999999998</v>
      </c>
      <c r="L78" s="125">
        <v>0.29170000000000001</v>
      </c>
      <c r="M78" s="125">
        <v>1.0319</v>
      </c>
      <c r="N78" s="125">
        <v>2.1663999999999999</v>
      </c>
      <c r="O78" s="125">
        <v>0.24879999999999999</v>
      </c>
      <c r="P78" s="125">
        <v>0.55420000000000003</v>
      </c>
      <c r="Q78" s="125">
        <v>2.0245000000000002</v>
      </c>
      <c r="R78" s="125">
        <v>0.5796</v>
      </c>
      <c r="S78" s="125">
        <v>2.0390000000000001</v>
      </c>
      <c r="T78" s="363">
        <v>4.2214</v>
      </c>
      <c r="U78" s="125">
        <v>1426</v>
      </c>
    </row>
    <row r="79" spans="1:21">
      <c r="A79" s="125">
        <v>1425</v>
      </c>
      <c r="B79" s="125">
        <v>0.23480000000000001</v>
      </c>
      <c r="C79" s="125">
        <v>0.51470000000000005</v>
      </c>
      <c r="D79" s="125">
        <v>1.52</v>
      </c>
      <c r="E79" s="125">
        <v>3.5651999999999999</v>
      </c>
      <c r="F79" s="125">
        <v>8.0588999999999995</v>
      </c>
      <c r="G79" s="125">
        <v>10.166499999999999</v>
      </c>
      <c r="H79" s="125">
        <v>15.388999999999999</v>
      </c>
      <c r="I79" s="125">
        <v>0.25990000000000002</v>
      </c>
      <c r="J79" s="125">
        <v>0.55800000000000005</v>
      </c>
      <c r="K79" s="125">
        <v>2.0085999999999999</v>
      </c>
      <c r="L79" s="125">
        <v>0.2918</v>
      </c>
      <c r="M79" s="125">
        <v>1.0322</v>
      </c>
      <c r="N79" s="125">
        <v>2.1671</v>
      </c>
      <c r="O79" s="125">
        <v>0.24890000000000001</v>
      </c>
      <c r="P79" s="125">
        <v>0.55449999999999999</v>
      </c>
      <c r="Q79" s="125">
        <v>2.0251999999999999</v>
      </c>
      <c r="R79" s="125">
        <v>0.57989999999999997</v>
      </c>
      <c r="S79" s="125">
        <v>2.0396000000000001</v>
      </c>
      <c r="T79" s="363">
        <v>4.2225999999999999</v>
      </c>
      <c r="U79" s="125">
        <v>1425</v>
      </c>
    </row>
    <row r="80" spans="1:21">
      <c r="A80" s="125">
        <v>1424</v>
      </c>
      <c r="B80" s="125">
        <v>0.2349</v>
      </c>
      <c r="C80" s="125">
        <v>0.51490000000000002</v>
      </c>
      <c r="D80" s="125">
        <v>1.5206</v>
      </c>
      <c r="E80" s="125">
        <v>3.5663999999999998</v>
      </c>
      <c r="F80" s="125">
        <v>8.0611999999999995</v>
      </c>
      <c r="G80" s="125">
        <v>10.169499999999999</v>
      </c>
      <c r="H80" s="125">
        <v>15.3935</v>
      </c>
      <c r="I80" s="125">
        <v>0.2601</v>
      </c>
      <c r="J80" s="125">
        <v>0.55830000000000002</v>
      </c>
      <c r="K80" s="125">
        <v>2.0091999999999999</v>
      </c>
      <c r="L80" s="125">
        <v>0.29199999999999998</v>
      </c>
      <c r="M80" s="125">
        <v>1.0326</v>
      </c>
      <c r="N80" s="125">
        <v>2.1678999999999999</v>
      </c>
      <c r="O80" s="125">
        <v>0.24909999999999999</v>
      </c>
      <c r="P80" s="125">
        <v>0.55479999999999996</v>
      </c>
      <c r="Q80" s="125">
        <v>2.0257999999999998</v>
      </c>
      <c r="R80" s="125">
        <v>0.58020000000000005</v>
      </c>
      <c r="S80" s="125">
        <v>2.0402999999999998</v>
      </c>
      <c r="T80" s="363">
        <v>4.2239000000000004</v>
      </c>
      <c r="U80" s="125">
        <v>1424</v>
      </c>
    </row>
    <row r="81" spans="1:21">
      <c r="A81" s="125">
        <v>1423</v>
      </c>
      <c r="B81" s="125">
        <v>0.23499999999999999</v>
      </c>
      <c r="C81" s="125">
        <v>0.51519999999999999</v>
      </c>
      <c r="D81" s="125">
        <v>1.5210999999999999</v>
      </c>
      <c r="E81" s="125">
        <v>3.5676000000000001</v>
      </c>
      <c r="F81" s="125">
        <v>8.0634999999999994</v>
      </c>
      <c r="G81" s="125">
        <v>10.1724</v>
      </c>
      <c r="H81" s="125">
        <v>15.398099999999999</v>
      </c>
      <c r="I81" s="125">
        <v>0.26029999999999998</v>
      </c>
      <c r="J81" s="125">
        <v>0.55859999999999999</v>
      </c>
      <c r="K81" s="125">
        <v>2.0099</v>
      </c>
      <c r="L81" s="125">
        <v>0.29220000000000002</v>
      </c>
      <c r="M81" s="125">
        <v>1.0329999999999999</v>
      </c>
      <c r="N81" s="125">
        <v>2.1686000000000001</v>
      </c>
      <c r="O81" s="125">
        <v>0.2492</v>
      </c>
      <c r="P81" s="125">
        <v>0.55520000000000003</v>
      </c>
      <c r="Q81" s="125">
        <v>2.0264000000000002</v>
      </c>
      <c r="R81" s="125">
        <v>0.58050000000000002</v>
      </c>
      <c r="S81" s="125">
        <v>2.0409000000000002</v>
      </c>
      <c r="T81" s="363">
        <v>4.2252000000000001</v>
      </c>
      <c r="U81" s="125">
        <v>1423</v>
      </c>
    </row>
    <row r="82" spans="1:21">
      <c r="A82" s="125">
        <v>1422</v>
      </c>
      <c r="B82" s="125">
        <v>0.2351</v>
      </c>
      <c r="C82" s="125">
        <v>0.51539999999999997</v>
      </c>
      <c r="D82" s="125">
        <v>1.5217000000000001</v>
      </c>
      <c r="E82" s="125">
        <v>3.5687000000000002</v>
      </c>
      <c r="F82" s="125">
        <v>8.0658999999999992</v>
      </c>
      <c r="G82" s="125">
        <v>10.1754</v>
      </c>
      <c r="H82" s="125">
        <v>15.4026</v>
      </c>
      <c r="I82" s="125">
        <v>0.26040000000000002</v>
      </c>
      <c r="J82" s="125">
        <v>0.55900000000000005</v>
      </c>
      <c r="K82" s="125">
        <v>2.0105</v>
      </c>
      <c r="L82" s="125">
        <v>0.2923</v>
      </c>
      <c r="M82" s="125">
        <v>1.0334000000000001</v>
      </c>
      <c r="N82" s="125">
        <v>2.1694</v>
      </c>
      <c r="O82" s="125">
        <v>0.24940000000000001</v>
      </c>
      <c r="P82" s="125">
        <v>0.55549999999999999</v>
      </c>
      <c r="Q82" s="125">
        <v>2.0270000000000001</v>
      </c>
      <c r="R82" s="125">
        <v>0.58079999999999998</v>
      </c>
      <c r="S82" s="125">
        <v>2.0415000000000001</v>
      </c>
      <c r="T82" s="363">
        <v>4.2263999999999999</v>
      </c>
      <c r="U82" s="125">
        <v>1422</v>
      </c>
    </row>
    <row r="83" spans="1:21">
      <c r="A83" s="125">
        <v>1421</v>
      </c>
      <c r="B83" s="125">
        <v>0.23530000000000001</v>
      </c>
      <c r="C83" s="125">
        <v>0.51570000000000005</v>
      </c>
      <c r="D83" s="125">
        <v>1.5223</v>
      </c>
      <c r="E83" s="125">
        <v>3.5699000000000001</v>
      </c>
      <c r="F83" s="125">
        <v>8.0681999999999992</v>
      </c>
      <c r="G83" s="125">
        <v>10.1784</v>
      </c>
      <c r="H83" s="125">
        <v>15.4071</v>
      </c>
      <c r="I83" s="125">
        <v>0.2606</v>
      </c>
      <c r="J83" s="125">
        <v>0.55930000000000002</v>
      </c>
      <c r="K83" s="125">
        <v>2.0112000000000001</v>
      </c>
      <c r="L83" s="125">
        <v>0.29249999999999998</v>
      </c>
      <c r="M83" s="125">
        <v>1.0338000000000001</v>
      </c>
      <c r="N83" s="125">
        <v>2.1701999999999999</v>
      </c>
      <c r="O83" s="125">
        <v>0.2495</v>
      </c>
      <c r="P83" s="125">
        <v>0.55579999999999996</v>
      </c>
      <c r="Q83" s="125">
        <v>2.0276999999999998</v>
      </c>
      <c r="R83" s="125">
        <v>0.58120000000000005</v>
      </c>
      <c r="S83" s="125">
        <v>2.0421999999999998</v>
      </c>
      <c r="T83" s="363">
        <v>4.2276999999999996</v>
      </c>
      <c r="U83" s="125">
        <v>1421</v>
      </c>
    </row>
    <row r="84" spans="1:21">
      <c r="A84" s="125">
        <v>1420</v>
      </c>
      <c r="B84" s="125">
        <v>0.2354</v>
      </c>
      <c r="C84" s="125">
        <v>0.51590000000000003</v>
      </c>
      <c r="D84" s="125">
        <v>1.5228999999999999</v>
      </c>
      <c r="E84" s="125">
        <v>3.5710999999999999</v>
      </c>
      <c r="F84" s="125">
        <v>8.0704999999999991</v>
      </c>
      <c r="G84" s="125">
        <v>10.1813</v>
      </c>
      <c r="H84" s="125">
        <v>15.4117</v>
      </c>
      <c r="I84" s="125">
        <v>0.26069999999999999</v>
      </c>
      <c r="J84" s="125">
        <v>0.55959999999999999</v>
      </c>
      <c r="K84" s="125">
        <v>2.0118999999999998</v>
      </c>
      <c r="L84" s="125">
        <v>0.29270000000000002</v>
      </c>
      <c r="M84" s="125">
        <v>1.0341</v>
      </c>
      <c r="N84" s="125">
        <v>2.1709000000000001</v>
      </c>
      <c r="O84" s="125">
        <v>0.24959999999999999</v>
      </c>
      <c r="P84" s="125">
        <v>0.55610000000000004</v>
      </c>
      <c r="Q84" s="125">
        <v>2.0283000000000002</v>
      </c>
      <c r="R84" s="125">
        <v>0.58150000000000002</v>
      </c>
      <c r="S84" s="125">
        <v>2.0428000000000002</v>
      </c>
      <c r="T84" s="363">
        <v>4.2290000000000001</v>
      </c>
      <c r="U84" s="125">
        <v>1420</v>
      </c>
    </row>
    <row r="85" spans="1:21">
      <c r="A85" s="125">
        <v>1419</v>
      </c>
      <c r="B85" s="125">
        <v>0.23549999999999999</v>
      </c>
      <c r="C85" s="125">
        <v>0.51619999999999999</v>
      </c>
      <c r="D85" s="125">
        <v>1.5234000000000001</v>
      </c>
      <c r="E85" s="125">
        <v>3.5722</v>
      </c>
      <c r="F85" s="125">
        <v>8.0728000000000009</v>
      </c>
      <c r="G85" s="125">
        <v>10.1843</v>
      </c>
      <c r="H85" s="125">
        <v>15.4162</v>
      </c>
      <c r="I85" s="125">
        <v>0.26090000000000002</v>
      </c>
      <c r="J85" s="125">
        <v>0.56000000000000005</v>
      </c>
      <c r="K85" s="125">
        <v>2.0125000000000002</v>
      </c>
      <c r="L85" s="125">
        <v>0.2928</v>
      </c>
      <c r="M85" s="125">
        <v>1.0345</v>
      </c>
      <c r="N85" s="125">
        <v>2.1717</v>
      </c>
      <c r="O85" s="125">
        <v>0.24979999999999999</v>
      </c>
      <c r="P85" s="125">
        <v>0.55640000000000001</v>
      </c>
      <c r="Q85" s="125">
        <v>2.0289000000000001</v>
      </c>
      <c r="R85" s="125">
        <v>0.58179999999999998</v>
      </c>
      <c r="S85" s="125">
        <v>2.0434000000000001</v>
      </c>
      <c r="T85" s="363">
        <v>4.2302999999999997</v>
      </c>
      <c r="U85" s="125">
        <v>1419</v>
      </c>
    </row>
    <row r="86" spans="1:21">
      <c r="A86" s="125">
        <v>1418</v>
      </c>
      <c r="B86" s="125">
        <v>0.23569999999999999</v>
      </c>
      <c r="C86" s="125">
        <v>0.51639999999999997</v>
      </c>
      <c r="D86" s="125">
        <v>1.524</v>
      </c>
      <c r="E86" s="125">
        <v>3.5733999999999999</v>
      </c>
      <c r="F86" s="125">
        <v>8.0752000000000006</v>
      </c>
      <c r="G86" s="125">
        <v>10.1873</v>
      </c>
      <c r="H86" s="125">
        <v>15.4207</v>
      </c>
      <c r="I86" s="125">
        <v>0.2611</v>
      </c>
      <c r="J86" s="125">
        <v>0.56030000000000002</v>
      </c>
      <c r="K86" s="125">
        <v>2.0131999999999999</v>
      </c>
      <c r="L86" s="125">
        <v>0.29299999999999998</v>
      </c>
      <c r="M86" s="125">
        <v>1.0348999999999999</v>
      </c>
      <c r="N86" s="125">
        <v>2.1724000000000001</v>
      </c>
      <c r="O86" s="125">
        <v>0.24990000000000001</v>
      </c>
      <c r="P86" s="125">
        <v>0.55679999999999996</v>
      </c>
      <c r="Q86" s="125">
        <v>2.0295000000000001</v>
      </c>
      <c r="R86" s="125">
        <v>0.58209999999999995</v>
      </c>
      <c r="S86" s="125">
        <v>2.0440999999999998</v>
      </c>
      <c r="T86" s="363">
        <v>4.2314999999999996</v>
      </c>
      <c r="U86" s="125">
        <v>1418</v>
      </c>
    </row>
    <row r="87" spans="1:21">
      <c r="A87" s="125">
        <v>1417</v>
      </c>
      <c r="B87" s="125">
        <v>0.23580000000000001</v>
      </c>
      <c r="C87" s="125">
        <v>0.51670000000000005</v>
      </c>
      <c r="D87" s="125">
        <v>1.5246</v>
      </c>
      <c r="E87" s="125">
        <v>3.5745</v>
      </c>
      <c r="F87" s="125">
        <v>8.0775000000000006</v>
      </c>
      <c r="G87" s="125">
        <v>10.190200000000001</v>
      </c>
      <c r="H87" s="125">
        <v>15.4253</v>
      </c>
      <c r="I87" s="125">
        <v>0.26119999999999999</v>
      </c>
      <c r="J87" s="125">
        <v>0.56059999999999999</v>
      </c>
      <c r="K87" s="125">
        <v>2.0137999999999998</v>
      </c>
      <c r="L87" s="125">
        <v>0.29320000000000002</v>
      </c>
      <c r="M87" s="125">
        <v>1.0353000000000001</v>
      </c>
      <c r="N87" s="125">
        <v>2.1732</v>
      </c>
      <c r="O87" s="125">
        <v>0.25009999999999999</v>
      </c>
      <c r="P87" s="125">
        <v>0.55710000000000004</v>
      </c>
      <c r="Q87" s="125">
        <v>2.0301999999999998</v>
      </c>
      <c r="R87" s="125">
        <v>0.58240000000000003</v>
      </c>
      <c r="S87" s="125">
        <v>2.0447000000000002</v>
      </c>
      <c r="T87" s="363">
        <v>4.2328000000000001</v>
      </c>
      <c r="U87" s="125">
        <v>1417</v>
      </c>
    </row>
    <row r="88" spans="1:21">
      <c r="A88" s="125">
        <v>1416</v>
      </c>
      <c r="B88" s="125">
        <v>0.2359</v>
      </c>
      <c r="C88" s="125">
        <v>0.51700000000000002</v>
      </c>
      <c r="D88" s="125">
        <v>1.5251999999999999</v>
      </c>
      <c r="E88" s="125">
        <v>3.5756999999999999</v>
      </c>
      <c r="F88" s="125">
        <v>8.0798000000000005</v>
      </c>
      <c r="G88" s="125">
        <v>10.193199999999999</v>
      </c>
      <c r="H88" s="125">
        <v>15.4298</v>
      </c>
      <c r="I88" s="125">
        <v>0.26140000000000002</v>
      </c>
      <c r="J88" s="125">
        <v>0.56100000000000005</v>
      </c>
      <c r="K88" s="125">
        <v>2.0145</v>
      </c>
      <c r="L88" s="125">
        <v>0.29330000000000001</v>
      </c>
      <c r="M88" s="125">
        <v>1.0357000000000001</v>
      </c>
      <c r="N88" s="125">
        <v>2.1739000000000002</v>
      </c>
      <c r="O88" s="125">
        <v>0.25019999999999998</v>
      </c>
      <c r="P88" s="125">
        <v>0.55740000000000001</v>
      </c>
      <c r="Q88" s="125">
        <v>2.0308000000000002</v>
      </c>
      <c r="R88" s="125">
        <v>0.5827</v>
      </c>
      <c r="S88" s="125">
        <v>2.0453000000000001</v>
      </c>
      <c r="T88" s="363">
        <v>4.2340999999999998</v>
      </c>
      <c r="U88" s="125">
        <v>1416</v>
      </c>
    </row>
    <row r="89" spans="1:21">
      <c r="A89" s="125">
        <v>1415</v>
      </c>
      <c r="B89" s="125">
        <v>0.23599999999999999</v>
      </c>
      <c r="C89" s="125">
        <v>0.51719999999999999</v>
      </c>
      <c r="D89" s="125">
        <v>1.5258</v>
      </c>
      <c r="E89" s="125">
        <v>3.5769000000000002</v>
      </c>
      <c r="F89" s="125">
        <v>8.0822000000000003</v>
      </c>
      <c r="G89" s="125">
        <v>10.196199999999999</v>
      </c>
      <c r="H89" s="125">
        <v>15.4344</v>
      </c>
      <c r="I89" s="125">
        <v>0.26150000000000001</v>
      </c>
      <c r="J89" s="125">
        <v>0.56130000000000002</v>
      </c>
      <c r="K89" s="125">
        <v>2.0150999999999999</v>
      </c>
      <c r="L89" s="125">
        <v>0.29349999999999998</v>
      </c>
      <c r="M89" s="125">
        <v>1.0361</v>
      </c>
      <c r="N89" s="125">
        <v>2.1747000000000001</v>
      </c>
      <c r="O89" s="125">
        <v>0.25030000000000002</v>
      </c>
      <c r="P89" s="125">
        <v>0.55769999999999997</v>
      </c>
      <c r="Q89" s="125">
        <v>2.0314000000000001</v>
      </c>
      <c r="R89" s="125">
        <v>0.58309999999999995</v>
      </c>
      <c r="S89" s="125">
        <v>2.0459999999999998</v>
      </c>
      <c r="T89" s="363">
        <v>4.2354000000000003</v>
      </c>
      <c r="U89" s="125">
        <v>1415</v>
      </c>
    </row>
    <row r="90" spans="1:21">
      <c r="A90" s="125">
        <v>1414</v>
      </c>
      <c r="B90" s="125">
        <v>0.23619999999999999</v>
      </c>
      <c r="C90" s="125">
        <v>0.51749999999999996</v>
      </c>
      <c r="D90" s="125">
        <v>1.5263</v>
      </c>
      <c r="E90" s="125">
        <v>3.5781000000000001</v>
      </c>
      <c r="F90" s="125">
        <v>8.0845000000000002</v>
      </c>
      <c r="G90" s="125">
        <v>10.1991</v>
      </c>
      <c r="H90" s="125">
        <v>15.4389</v>
      </c>
      <c r="I90" s="125">
        <v>0.26169999999999999</v>
      </c>
      <c r="J90" s="125">
        <v>0.56159999999999999</v>
      </c>
      <c r="K90" s="125">
        <v>2.0158</v>
      </c>
      <c r="L90" s="125">
        <v>0.29370000000000002</v>
      </c>
      <c r="M90" s="125">
        <v>1.0364</v>
      </c>
      <c r="N90" s="125">
        <v>2.1755</v>
      </c>
      <c r="O90" s="125">
        <v>0.2505</v>
      </c>
      <c r="P90" s="125">
        <v>0.55800000000000005</v>
      </c>
      <c r="Q90" s="125">
        <v>2.032</v>
      </c>
      <c r="R90" s="125">
        <v>0.58340000000000003</v>
      </c>
      <c r="S90" s="125">
        <v>2.0466000000000002</v>
      </c>
      <c r="T90" s="363">
        <v>4.2366000000000001</v>
      </c>
      <c r="U90" s="125">
        <v>1414</v>
      </c>
    </row>
    <row r="91" spans="1:21">
      <c r="A91" s="125">
        <v>1413</v>
      </c>
      <c r="B91" s="125">
        <v>0.23630000000000001</v>
      </c>
      <c r="C91" s="125">
        <v>0.51770000000000005</v>
      </c>
      <c r="D91" s="125">
        <v>1.5268999999999999</v>
      </c>
      <c r="E91" s="125">
        <v>3.5792000000000002</v>
      </c>
      <c r="F91" s="125">
        <v>8.0868000000000002</v>
      </c>
      <c r="G91" s="125">
        <v>10.2021</v>
      </c>
      <c r="H91" s="125">
        <v>15.4435</v>
      </c>
      <c r="I91" s="125">
        <v>0.26190000000000002</v>
      </c>
      <c r="J91" s="125">
        <v>0.56189999999999996</v>
      </c>
      <c r="K91" s="125">
        <v>2.0165000000000002</v>
      </c>
      <c r="L91" s="125">
        <v>0.29380000000000001</v>
      </c>
      <c r="M91" s="125">
        <v>1.0367999999999999</v>
      </c>
      <c r="N91" s="125">
        <v>2.1762000000000001</v>
      </c>
      <c r="O91" s="125">
        <v>0.25059999999999999</v>
      </c>
      <c r="P91" s="125">
        <v>0.55840000000000001</v>
      </c>
      <c r="Q91" s="125">
        <v>2.0327000000000002</v>
      </c>
      <c r="R91" s="125">
        <v>0.5837</v>
      </c>
      <c r="S91" s="125">
        <v>2.0472000000000001</v>
      </c>
      <c r="T91" s="363">
        <v>4.2378999999999998</v>
      </c>
      <c r="U91" s="125">
        <v>1413</v>
      </c>
    </row>
    <row r="92" spans="1:21">
      <c r="A92" s="125">
        <v>1412</v>
      </c>
      <c r="B92" s="125">
        <v>0.2364</v>
      </c>
      <c r="C92" s="125">
        <v>0.51800000000000002</v>
      </c>
      <c r="D92" s="125">
        <v>1.5275000000000001</v>
      </c>
      <c r="E92" s="125">
        <v>3.5804</v>
      </c>
      <c r="F92" s="125">
        <v>8.0891999999999999</v>
      </c>
      <c r="G92" s="125">
        <v>10.2051</v>
      </c>
      <c r="H92" s="125">
        <v>15.448</v>
      </c>
      <c r="I92" s="125">
        <v>0.26200000000000001</v>
      </c>
      <c r="J92" s="125">
        <v>0.56230000000000002</v>
      </c>
      <c r="K92" s="125">
        <v>2.0171000000000001</v>
      </c>
      <c r="L92" s="125">
        <v>0.29399999999999998</v>
      </c>
      <c r="M92" s="125">
        <v>1.0371999999999999</v>
      </c>
      <c r="N92" s="125">
        <v>2.177</v>
      </c>
      <c r="O92" s="125">
        <v>0.25080000000000002</v>
      </c>
      <c r="P92" s="125">
        <v>0.55869999999999997</v>
      </c>
      <c r="Q92" s="125">
        <v>2.0333000000000001</v>
      </c>
      <c r="R92" s="125">
        <v>0.58399999999999996</v>
      </c>
      <c r="S92" s="125">
        <v>2.0478999999999998</v>
      </c>
      <c r="T92" s="363">
        <v>4.2392000000000003</v>
      </c>
      <c r="U92" s="125">
        <v>1412</v>
      </c>
    </row>
    <row r="93" spans="1:21">
      <c r="A93" s="125">
        <v>1411</v>
      </c>
      <c r="B93" s="125">
        <v>0.23649999999999999</v>
      </c>
      <c r="C93" s="125">
        <v>0.51819999999999999</v>
      </c>
      <c r="D93" s="125">
        <v>1.5281</v>
      </c>
      <c r="E93" s="125">
        <v>3.5815999999999999</v>
      </c>
      <c r="F93" s="125">
        <v>8.0914999999999999</v>
      </c>
      <c r="G93" s="125">
        <v>10.2081</v>
      </c>
      <c r="H93" s="125">
        <v>15.4526</v>
      </c>
      <c r="I93" s="125">
        <v>0.26219999999999999</v>
      </c>
      <c r="J93" s="125">
        <v>0.56259999999999999</v>
      </c>
      <c r="K93" s="125">
        <v>2.0177999999999998</v>
      </c>
      <c r="L93" s="125">
        <v>0.29420000000000002</v>
      </c>
      <c r="M93" s="125">
        <v>1.0376000000000001</v>
      </c>
      <c r="N93" s="125">
        <v>2.1777000000000002</v>
      </c>
      <c r="O93" s="125">
        <v>0.25090000000000001</v>
      </c>
      <c r="P93" s="125">
        <v>0.55900000000000005</v>
      </c>
      <c r="Q93" s="125">
        <v>2.0339</v>
      </c>
      <c r="R93" s="125">
        <v>0.58430000000000004</v>
      </c>
      <c r="S93" s="125">
        <v>2.0485000000000002</v>
      </c>
      <c r="T93" s="363">
        <v>4.2404999999999999</v>
      </c>
      <c r="U93" s="125">
        <v>1411</v>
      </c>
    </row>
    <row r="94" spans="1:21">
      <c r="A94" s="125">
        <v>1410</v>
      </c>
      <c r="B94" s="125">
        <v>0.23669999999999999</v>
      </c>
      <c r="C94" s="125">
        <v>0.51849999999999996</v>
      </c>
      <c r="D94" s="125">
        <v>1.5286</v>
      </c>
      <c r="E94" s="125">
        <v>3.5827</v>
      </c>
      <c r="F94" s="125">
        <v>8.0937999999999999</v>
      </c>
      <c r="G94" s="125">
        <v>10.211</v>
      </c>
      <c r="H94" s="125">
        <v>15.457100000000001</v>
      </c>
      <c r="I94" s="125">
        <v>0.26240000000000002</v>
      </c>
      <c r="J94" s="125">
        <v>0.56289999999999996</v>
      </c>
      <c r="K94" s="125">
        <v>2.0184000000000002</v>
      </c>
      <c r="L94" s="125">
        <v>0.2944</v>
      </c>
      <c r="M94" s="125">
        <v>1.038</v>
      </c>
      <c r="N94" s="125">
        <v>2.1785000000000001</v>
      </c>
      <c r="O94" s="125">
        <v>0.251</v>
      </c>
      <c r="P94" s="125">
        <v>0.55930000000000002</v>
      </c>
      <c r="Q94" s="125">
        <v>2.0345</v>
      </c>
      <c r="R94" s="125">
        <v>0.58460000000000001</v>
      </c>
      <c r="S94" s="125">
        <v>2.0491000000000001</v>
      </c>
      <c r="T94" s="363">
        <v>4.2416999999999998</v>
      </c>
      <c r="U94" s="125">
        <v>1410</v>
      </c>
    </row>
    <row r="95" spans="1:21">
      <c r="A95" s="125">
        <v>1409</v>
      </c>
      <c r="B95" s="125">
        <v>0.23680000000000001</v>
      </c>
      <c r="C95" s="125">
        <v>0.51870000000000005</v>
      </c>
      <c r="D95" s="125">
        <v>1.5291999999999999</v>
      </c>
      <c r="E95" s="125">
        <v>3.5838999999999999</v>
      </c>
      <c r="F95" s="125">
        <v>8.0961999999999996</v>
      </c>
      <c r="G95" s="125">
        <v>10.214</v>
      </c>
      <c r="H95" s="125">
        <v>15.4617</v>
      </c>
      <c r="I95" s="125">
        <v>0.26250000000000001</v>
      </c>
      <c r="J95" s="125">
        <v>0.56330000000000002</v>
      </c>
      <c r="K95" s="125">
        <v>2.0190999999999999</v>
      </c>
      <c r="L95" s="125">
        <v>0.29449999999999998</v>
      </c>
      <c r="M95" s="125">
        <v>1.0384</v>
      </c>
      <c r="N95" s="125">
        <v>2.1793</v>
      </c>
      <c r="O95" s="125">
        <v>0.25119999999999998</v>
      </c>
      <c r="P95" s="125">
        <v>0.55959999999999999</v>
      </c>
      <c r="Q95" s="125">
        <v>2.0352000000000001</v>
      </c>
      <c r="R95" s="125">
        <v>0.58499999999999996</v>
      </c>
      <c r="S95" s="125">
        <v>2.0497999999999998</v>
      </c>
      <c r="T95" s="363">
        <v>4.2430000000000003</v>
      </c>
      <c r="U95" s="125">
        <v>1409</v>
      </c>
    </row>
    <row r="96" spans="1:21">
      <c r="A96" s="125">
        <v>1408</v>
      </c>
      <c r="B96" s="125">
        <v>0.2369</v>
      </c>
      <c r="C96" s="125">
        <v>0.51900000000000002</v>
      </c>
      <c r="D96" s="125">
        <v>1.5298</v>
      </c>
      <c r="E96" s="125">
        <v>3.5851000000000002</v>
      </c>
      <c r="F96" s="125">
        <v>8.0984999999999996</v>
      </c>
      <c r="G96" s="125">
        <v>10.217000000000001</v>
      </c>
      <c r="H96" s="125">
        <v>15.466200000000001</v>
      </c>
      <c r="I96" s="125">
        <v>0.26269999999999999</v>
      </c>
      <c r="J96" s="125">
        <v>0.56359999999999999</v>
      </c>
      <c r="K96" s="125">
        <v>2.0198</v>
      </c>
      <c r="L96" s="125">
        <v>0.29470000000000002</v>
      </c>
      <c r="M96" s="125">
        <v>1.0387</v>
      </c>
      <c r="N96" s="125">
        <v>2.1800000000000002</v>
      </c>
      <c r="O96" s="125">
        <v>0.25130000000000002</v>
      </c>
      <c r="P96" s="125">
        <v>0.55989999999999995</v>
      </c>
      <c r="Q96" s="125">
        <v>2.0358000000000001</v>
      </c>
      <c r="R96" s="125">
        <v>0.58530000000000004</v>
      </c>
      <c r="S96" s="125">
        <v>2.0503999999999998</v>
      </c>
      <c r="T96" s="363">
        <v>4.2443</v>
      </c>
      <c r="U96" s="125">
        <v>1408</v>
      </c>
    </row>
    <row r="97" spans="1:21">
      <c r="A97" s="125">
        <v>1407</v>
      </c>
      <c r="B97" s="125">
        <v>0.23699999999999999</v>
      </c>
      <c r="C97" s="125">
        <v>0.51929999999999998</v>
      </c>
      <c r="D97" s="125">
        <v>1.5304</v>
      </c>
      <c r="E97" s="125">
        <v>3.5861999999999998</v>
      </c>
      <c r="F97" s="125">
        <v>8.1007999999999996</v>
      </c>
      <c r="G97" s="125">
        <v>10.220000000000001</v>
      </c>
      <c r="H97" s="125">
        <v>15.470800000000001</v>
      </c>
      <c r="I97" s="125">
        <v>0.26279999999999998</v>
      </c>
      <c r="J97" s="125">
        <v>0.56389999999999996</v>
      </c>
      <c r="K97" s="125">
        <v>2.0204</v>
      </c>
      <c r="L97" s="125">
        <v>0.2949</v>
      </c>
      <c r="M97" s="125">
        <v>1.0390999999999999</v>
      </c>
      <c r="N97" s="125">
        <v>2.1808000000000001</v>
      </c>
      <c r="O97" s="125">
        <v>0.2515</v>
      </c>
      <c r="P97" s="125">
        <v>0.56030000000000002</v>
      </c>
      <c r="Q97" s="125">
        <v>2.0364</v>
      </c>
      <c r="R97" s="125">
        <v>0.58560000000000001</v>
      </c>
      <c r="S97" s="125">
        <v>2.0510000000000002</v>
      </c>
      <c r="T97" s="363">
        <v>4.2455999999999996</v>
      </c>
      <c r="U97" s="125">
        <v>1407</v>
      </c>
    </row>
    <row r="98" spans="1:21">
      <c r="A98" s="125">
        <v>1406</v>
      </c>
      <c r="B98" s="125">
        <v>0.23719999999999999</v>
      </c>
      <c r="C98" s="125">
        <v>0.51949999999999996</v>
      </c>
      <c r="D98" s="125">
        <v>1.5309999999999999</v>
      </c>
      <c r="E98" s="125">
        <v>3.5874000000000001</v>
      </c>
      <c r="F98" s="125">
        <v>8.1031999999999993</v>
      </c>
      <c r="G98" s="125">
        <v>10.223000000000001</v>
      </c>
      <c r="H98" s="125">
        <v>15.475300000000001</v>
      </c>
      <c r="I98" s="125">
        <v>0.26300000000000001</v>
      </c>
      <c r="J98" s="125">
        <v>0.56430000000000002</v>
      </c>
      <c r="K98" s="125">
        <v>2.0211000000000001</v>
      </c>
      <c r="L98" s="125">
        <v>0.29499999999999998</v>
      </c>
      <c r="M98" s="125">
        <v>1.0395000000000001</v>
      </c>
      <c r="N98" s="125">
        <v>2.1815000000000002</v>
      </c>
      <c r="O98" s="125">
        <v>0.25159999999999999</v>
      </c>
      <c r="P98" s="125">
        <v>0.56059999999999999</v>
      </c>
      <c r="Q98" s="125">
        <v>2.0369999999999999</v>
      </c>
      <c r="R98" s="125">
        <v>0.58589999999999998</v>
      </c>
      <c r="S98" s="125">
        <v>2.0516999999999999</v>
      </c>
      <c r="T98" s="363">
        <v>4.2468000000000004</v>
      </c>
      <c r="U98" s="125">
        <v>1406</v>
      </c>
    </row>
    <row r="99" spans="1:21">
      <c r="A99" s="125">
        <v>1405</v>
      </c>
      <c r="B99" s="125">
        <v>0.23730000000000001</v>
      </c>
      <c r="C99" s="125">
        <v>0.51980000000000004</v>
      </c>
      <c r="D99" s="125">
        <v>1.5315000000000001</v>
      </c>
      <c r="E99" s="125">
        <v>3.5886</v>
      </c>
      <c r="F99" s="125">
        <v>8.1054999999999993</v>
      </c>
      <c r="G99" s="125">
        <v>10.226000000000001</v>
      </c>
      <c r="H99" s="125">
        <v>15.479900000000001</v>
      </c>
      <c r="I99" s="125">
        <v>0.26319999999999999</v>
      </c>
      <c r="J99" s="125">
        <v>0.56459999999999999</v>
      </c>
      <c r="K99" s="125">
        <v>2.0217000000000001</v>
      </c>
      <c r="L99" s="125">
        <v>0.29520000000000002</v>
      </c>
      <c r="M99" s="125">
        <v>1.0399</v>
      </c>
      <c r="N99" s="125">
        <v>2.1823000000000001</v>
      </c>
      <c r="O99" s="125">
        <v>0.25169999999999998</v>
      </c>
      <c r="P99" s="125">
        <v>0.56089999999999995</v>
      </c>
      <c r="Q99" s="125">
        <v>2.0377000000000001</v>
      </c>
      <c r="R99" s="125">
        <v>0.58620000000000005</v>
      </c>
      <c r="S99" s="125">
        <v>2.0522999999999998</v>
      </c>
      <c r="T99" s="363">
        <v>4.2481</v>
      </c>
      <c r="U99" s="125">
        <v>1405</v>
      </c>
    </row>
    <row r="100" spans="1:21">
      <c r="A100" s="125">
        <v>1404</v>
      </c>
      <c r="B100" s="125">
        <v>0.2374</v>
      </c>
      <c r="C100" s="125">
        <v>0.52</v>
      </c>
      <c r="D100" s="125">
        <v>1.5321</v>
      </c>
      <c r="E100" s="125">
        <v>3.5897999999999999</v>
      </c>
      <c r="F100" s="125">
        <v>8.1079000000000008</v>
      </c>
      <c r="G100" s="125">
        <v>10.228899999999999</v>
      </c>
      <c r="H100" s="125">
        <v>15.484500000000001</v>
      </c>
      <c r="I100" s="125">
        <v>0.26329999999999998</v>
      </c>
      <c r="J100" s="125">
        <v>0.56489999999999996</v>
      </c>
      <c r="K100" s="125">
        <v>2.0224000000000002</v>
      </c>
      <c r="L100" s="125">
        <v>0.2954</v>
      </c>
      <c r="M100" s="125">
        <v>1.0403</v>
      </c>
      <c r="N100" s="125">
        <v>2.1831</v>
      </c>
      <c r="O100" s="125">
        <v>0.25190000000000001</v>
      </c>
      <c r="P100" s="125">
        <v>0.56120000000000003</v>
      </c>
      <c r="Q100" s="125">
        <v>2.0383</v>
      </c>
      <c r="R100" s="125">
        <v>0.58650000000000002</v>
      </c>
      <c r="S100" s="125">
        <v>2.0529999999999999</v>
      </c>
      <c r="T100" s="363">
        <v>4.2493999999999996</v>
      </c>
      <c r="U100" s="125">
        <v>1404</v>
      </c>
    </row>
    <row r="101" spans="1:21">
      <c r="A101" s="125">
        <v>1403</v>
      </c>
      <c r="B101" s="125">
        <v>0.23749999999999999</v>
      </c>
      <c r="C101" s="125">
        <v>0.52029999999999998</v>
      </c>
      <c r="D101" s="125">
        <v>1.5327</v>
      </c>
      <c r="E101" s="125">
        <v>3.5909</v>
      </c>
      <c r="F101" s="125">
        <v>8.1102000000000007</v>
      </c>
      <c r="G101" s="125">
        <v>10.2319</v>
      </c>
      <c r="H101" s="125">
        <v>15.489000000000001</v>
      </c>
      <c r="I101" s="125">
        <v>0.26350000000000001</v>
      </c>
      <c r="J101" s="125">
        <v>0.56530000000000002</v>
      </c>
      <c r="K101" s="125">
        <v>2.0230999999999999</v>
      </c>
      <c r="L101" s="125">
        <v>0.29549999999999998</v>
      </c>
      <c r="M101" s="125">
        <v>1.0407</v>
      </c>
      <c r="N101" s="125">
        <v>2.1838000000000002</v>
      </c>
      <c r="O101" s="125">
        <v>0.252</v>
      </c>
      <c r="P101" s="125">
        <v>0.5615</v>
      </c>
      <c r="Q101" s="125">
        <v>2.0388999999999999</v>
      </c>
      <c r="R101" s="125">
        <v>0.58689999999999998</v>
      </c>
      <c r="S101" s="125">
        <v>2.0535999999999999</v>
      </c>
      <c r="T101" s="363">
        <v>4.2507000000000001</v>
      </c>
      <c r="U101" s="125">
        <v>1403</v>
      </c>
    </row>
    <row r="102" spans="1:21">
      <c r="A102" s="125">
        <v>1402</v>
      </c>
      <c r="B102" s="125">
        <v>0.23769999999999999</v>
      </c>
      <c r="C102" s="125">
        <v>0.52049999999999996</v>
      </c>
      <c r="D102" s="125">
        <v>1.5333000000000001</v>
      </c>
      <c r="E102" s="125">
        <v>3.5920999999999998</v>
      </c>
      <c r="F102" s="125">
        <v>8.1126000000000005</v>
      </c>
      <c r="G102" s="125">
        <v>10.2349</v>
      </c>
      <c r="H102" s="125">
        <v>15.493600000000001</v>
      </c>
      <c r="I102" s="125">
        <v>0.26369999999999999</v>
      </c>
      <c r="J102" s="125">
        <v>0.56559999999999999</v>
      </c>
      <c r="K102" s="125">
        <v>2.0236999999999998</v>
      </c>
      <c r="L102" s="125">
        <v>0.29570000000000002</v>
      </c>
      <c r="M102" s="125">
        <v>1.0409999999999999</v>
      </c>
      <c r="N102" s="125">
        <v>2.1846000000000001</v>
      </c>
      <c r="O102" s="125">
        <v>0.25219999999999998</v>
      </c>
      <c r="P102" s="125">
        <v>0.56189999999999996</v>
      </c>
      <c r="Q102" s="125">
        <v>2.0396000000000001</v>
      </c>
      <c r="R102" s="125">
        <v>0.58720000000000006</v>
      </c>
      <c r="S102" s="125">
        <v>2.0541999999999998</v>
      </c>
      <c r="T102" s="363">
        <v>4.2519999999999998</v>
      </c>
      <c r="U102" s="125">
        <v>1402</v>
      </c>
    </row>
    <row r="103" spans="1:21">
      <c r="A103" s="125">
        <v>1401</v>
      </c>
      <c r="B103" s="125">
        <v>0.23780000000000001</v>
      </c>
      <c r="C103" s="125">
        <v>0.52080000000000004</v>
      </c>
      <c r="D103" s="125">
        <v>1.5339</v>
      </c>
      <c r="E103" s="125">
        <v>3.5933000000000002</v>
      </c>
      <c r="F103" s="125">
        <v>8.1149000000000004</v>
      </c>
      <c r="G103" s="125">
        <v>10.2379</v>
      </c>
      <c r="H103" s="125">
        <v>15.498100000000001</v>
      </c>
      <c r="I103" s="125">
        <v>0.26379999999999998</v>
      </c>
      <c r="J103" s="125">
        <v>0.56589999999999996</v>
      </c>
      <c r="K103" s="125">
        <v>2.0244</v>
      </c>
      <c r="L103" s="125">
        <v>0.2959</v>
      </c>
      <c r="M103" s="125">
        <v>1.0414000000000001</v>
      </c>
      <c r="N103" s="125">
        <v>2.1852999999999998</v>
      </c>
      <c r="O103" s="125">
        <v>0.25230000000000002</v>
      </c>
      <c r="P103" s="125">
        <v>0.56220000000000003</v>
      </c>
      <c r="Q103" s="125">
        <v>2.0402</v>
      </c>
      <c r="R103" s="125">
        <v>0.58750000000000002</v>
      </c>
      <c r="S103" s="125">
        <v>2.0548999999999999</v>
      </c>
      <c r="T103" s="363">
        <v>4.2531999999999996</v>
      </c>
      <c r="U103" s="125">
        <v>1401</v>
      </c>
    </row>
    <row r="104" spans="1:21">
      <c r="A104" s="125">
        <v>1400</v>
      </c>
      <c r="B104" s="125">
        <v>0.2379</v>
      </c>
      <c r="C104" s="125">
        <v>0.52110000000000001</v>
      </c>
      <c r="D104" s="125">
        <v>1.5344</v>
      </c>
      <c r="E104" s="125">
        <v>3.5943999999999998</v>
      </c>
      <c r="F104" s="125">
        <v>8.1172000000000004</v>
      </c>
      <c r="G104" s="125">
        <v>10.2409</v>
      </c>
      <c r="H104" s="125">
        <v>15.502700000000001</v>
      </c>
      <c r="I104" s="125">
        <v>0.26400000000000001</v>
      </c>
      <c r="J104" s="125">
        <v>0.56630000000000003</v>
      </c>
      <c r="K104" s="125">
        <v>2.0251000000000001</v>
      </c>
      <c r="L104" s="125">
        <v>0.29599999999999999</v>
      </c>
      <c r="M104" s="125">
        <v>1.0418000000000001</v>
      </c>
      <c r="N104" s="125">
        <v>2.1861000000000002</v>
      </c>
      <c r="O104" s="125">
        <v>0.2525</v>
      </c>
      <c r="P104" s="125">
        <v>0.5625</v>
      </c>
      <c r="Q104" s="125">
        <v>2.0407999999999999</v>
      </c>
      <c r="R104" s="125">
        <v>0.58779999999999999</v>
      </c>
      <c r="S104" s="125">
        <v>2.0554999999999999</v>
      </c>
      <c r="T104" s="363">
        <v>4.2545000000000002</v>
      </c>
      <c r="U104" s="125">
        <v>1400</v>
      </c>
    </row>
    <row r="105" spans="1:21">
      <c r="A105" s="125">
        <v>1399</v>
      </c>
      <c r="B105" s="125">
        <v>0.23799999999999999</v>
      </c>
      <c r="C105" s="125">
        <v>0.52129999999999999</v>
      </c>
      <c r="D105" s="125">
        <v>1.5349999999999999</v>
      </c>
      <c r="E105" s="125">
        <v>3.5956000000000001</v>
      </c>
      <c r="F105" s="125">
        <v>8.1196000000000002</v>
      </c>
      <c r="G105" s="125">
        <v>10.2439</v>
      </c>
      <c r="H105" s="125">
        <v>15.507300000000001</v>
      </c>
      <c r="I105" s="125">
        <v>0.2641</v>
      </c>
      <c r="J105" s="125">
        <v>0.56659999999999999</v>
      </c>
      <c r="K105" s="125">
        <v>2.0257000000000001</v>
      </c>
      <c r="L105" s="125">
        <v>0.29620000000000002</v>
      </c>
      <c r="M105" s="125">
        <v>1.0422</v>
      </c>
      <c r="N105" s="125">
        <v>2.1869000000000001</v>
      </c>
      <c r="O105" s="125">
        <v>0.25259999999999999</v>
      </c>
      <c r="P105" s="125">
        <v>0.56279999999999997</v>
      </c>
      <c r="Q105" s="125">
        <v>2.0413999999999999</v>
      </c>
      <c r="R105" s="125">
        <v>0.58809999999999996</v>
      </c>
      <c r="S105" s="125">
        <v>2.0560999999999998</v>
      </c>
      <c r="T105" s="363">
        <v>4.2557999999999998</v>
      </c>
      <c r="U105" s="125">
        <v>1399</v>
      </c>
    </row>
    <row r="106" spans="1:21">
      <c r="A106" s="125">
        <v>1398</v>
      </c>
      <c r="B106" s="125">
        <v>0.2382</v>
      </c>
      <c r="C106" s="125">
        <v>0.52159999999999995</v>
      </c>
      <c r="D106" s="125">
        <v>1.5356000000000001</v>
      </c>
      <c r="E106" s="125">
        <v>3.5968</v>
      </c>
      <c r="F106" s="125">
        <v>8.1219000000000001</v>
      </c>
      <c r="G106" s="125">
        <v>10.2469</v>
      </c>
      <c r="H106" s="125">
        <v>15.511900000000001</v>
      </c>
      <c r="I106" s="125">
        <v>0.26429999999999998</v>
      </c>
      <c r="J106" s="125">
        <v>0.56689999999999996</v>
      </c>
      <c r="K106" s="125">
        <v>2.0264000000000002</v>
      </c>
      <c r="L106" s="125">
        <v>0.2964</v>
      </c>
      <c r="M106" s="125">
        <v>1.0426</v>
      </c>
      <c r="N106" s="125">
        <v>2.1876000000000002</v>
      </c>
      <c r="O106" s="125">
        <v>0.25269999999999998</v>
      </c>
      <c r="P106" s="125">
        <v>0.56320000000000003</v>
      </c>
      <c r="Q106" s="125">
        <v>2.0421</v>
      </c>
      <c r="R106" s="125">
        <v>0.58850000000000002</v>
      </c>
      <c r="S106" s="125">
        <v>2.0568</v>
      </c>
      <c r="T106" s="363">
        <v>4.2571000000000003</v>
      </c>
      <c r="U106" s="125">
        <v>1398</v>
      </c>
    </row>
    <row r="107" spans="1:21">
      <c r="A107" s="125">
        <v>1397</v>
      </c>
      <c r="B107" s="125">
        <v>0.23830000000000001</v>
      </c>
      <c r="C107" s="125">
        <v>0.52180000000000004</v>
      </c>
      <c r="D107" s="125">
        <v>1.5362</v>
      </c>
      <c r="E107" s="125">
        <v>3.5979999999999999</v>
      </c>
      <c r="F107" s="125">
        <v>8.1242999999999999</v>
      </c>
      <c r="G107" s="125">
        <v>10.2498</v>
      </c>
      <c r="H107" s="125">
        <v>15.516400000000001</v>
      </c>
      <c r="I107" s="125">
        <v>0.26450000000000001</v>
      </c>
      <c r="J107" s="125">
        <v>0.56730000000000003</v>
      </c>
      <c r="K107" s="125">
        <v>2.0270000000000001</v>
      </c>
      <c r="L107" s="125">
        <v>0.29649999999999999</v>
      </c>
      <c r="M107" s="125">
        <v>1.0429999999999999</v>
      </c>
      <c r="N107" s="125">
        <v>2.1884000000000001</v>
      </c>
      <c r="O107" s="125">
        <v>0.25290000000000001</v>
      </c>
      <c r="P107" s="125">
        <v>0.5635</v>
      </c>
      <c r="Q107" s="125">
        <v>2.0427</v>
      </c>
      <c r="R107" s="125">
        <v>0.58879999999999999</v>
      </c>
      <c r="S107" s="125">
        <v>2.0573999999999999</v>
      </c>
      <c r="T107" s="363">
        <v>4.2584</v>
      </c>
      <c r="U107" s="125">
        <v>1397</v>
      </c>
    </row>
    <row r="108" spans="1:21">
      <c r="A108" s="125">
        <v>1396</v>
      </c>
      <c r="B108" s="125">
        <v>0.2384</v>
      </c>
      <c r="C108" s="125">
        <v>0.52210000000000001</v>
      </c>
      <c r="D108" s="125">
        <v>1.5367999999999999</v>
      </c>
      <c r="E108" s="125">
        <v>3.5991</v>
      </c>
      <c r="F108" s="125">
        <v>8.1265999999999998</v>
      </c>
      <c r="G108" s="125">
        <v>10.252800000000001</v>
      </c>
      <c r="H108" s="125">
        <v>15.521000000000001</v>
      </c>
      <c r="I108" s="125">
        <v>0.2646</v>
      </c>
      <c r="J108" s="125">
        <v>0.56759999999999999</v>
      </c>
      <c r="K108" s="125">
        <v>2.0276999999999998</v>
      </c>
      <c r="L108" s="125">
        <v>0.29670000000000002</v>
      </c>
      <c r="M108" s="125">
        <v>1.0434000000000001</v>
      </c>
      <c r="N108" s="125">
        <v>2.1892</v>
      </c>
      <c r="O108" s="125">
        <v>0.253</v>
      </c>
      <c r="P108" s="125">
        <v>0.56379999999999997</v>
      </c>
      <c r="Q108" s="125">
        <v>2.0432999999999999</v>
      </c>
      <c r="R108" s="125">
        <v>0.58909999999999996</v>
      </c>
      <c r="S108" s="125">
        <v>2.0581</v>
      </c>
      <c r="T108" s="363">
        <v>4.2595999999999998</v>
      </c>
      <c r="U108" s="125">
        <v>1396</v>
      </c>
    </row>
    <row r="109" spans="1:21">
      <c r="A109" s="125">
        <v>1395</v>
      </c>
      <c r="B109" s="125">
        <v>0.23860000000000001</v>
      </c>
      <c r="C109" s="125">
        <v>0.52229999999999999</v>
      </c>
      <c r="D109" s="125">
        <v>1.5374000000000001</v>
      </c>
      <c r="E109" s="125">
        <v>4.0003000000000002</v>
      </c>
      <c r="F109" s="125">
        <v>8.1289999999999996</v>
      </c>
      <c r="G109" s="125">
        <v>10.255800000000001</v>
      </c>
      <c r="H109" s="125">
        <v>15.525600000000001</v>
      </c>
      <c r="I109" s="125">
        <v>0.26479999999999998</v>
      </c>
      <c r="J109" s="125">
        <v>0.56789999999999996</v>
      </c>
      <c r="K109" s="125">
        <v>2.0284</v>
      </c>
      <c r="L109" s="125">
        <v>0.2969</v>
      </c>
      <c r="M109" s="125">
        <v>1.0437000000000001</v>
      </c>
      <c r="N109" s="125">
        <v>2.1899000000000002</v>
      </c>
      <c r="O109" s="125">
        <v>0.25319999999999998</v>
      </c>
      <c r="P109" s="125">
        <v>0.56410000000000005</v>
      </c>
      <c r="Q109" s="125">
        <v>2.044</v>
      </c>
      <c r="R109" s="125">
        <v>0.58940000000000003</v>
      </c>
      <c r="S109" s="125">
        <v>2.0587</v>
      </c>
      <c r="T109" s="363">
        <v>4.2609000000000004</v>
      </c>
      <c r="U109" s="125">
        <v>1395</v>
      </c>
    </row>
    <row r="110" spans="1:21">
      <c r="A110" s="125">
        <v>1394</v>
      </c>
      <c r="B110" s="125">
        <v>0.2387</v>
      </c>
      <c r="C110" s="125">
        <v>0.52259999999999995</v>
      </c>
      <c r="D110" s="125">
        <v>1.5379</v>
      </c>
      <c r="E110" s="125">
        <v>4.0015000000000001</v>
      </c>
      <c r="F110" s="125">
        <v>8.1312999999999995</v>
      </c>
      <c r="G110" s="125">
        <v>10.258800000000001</v>
      </c>
      <c r="H110" s="125">
        <v>15.530200000000001</v>
      </c>
      <c r="I110" s="125">
        <v>0.26500000000000001</v>
      </c>
      <c r="J110" s="125">
        <v>0.56830000000000003</v>
      </c>
      <c r="K110" s="125">
        <v>2.0289999999999999</v>
      </c>
      <c r="L110" s="125">
        <v>0.29699999999999999</v>
      </c>
      <c r="M110" s="125">
        <v>1.0441</v>
      </c>
      <c r="N110" s="125">
        <v>2.1907000000000001</v>
      </c>
      <c r="O110" s="125">
        <v>0.25330000000000003</v>
      </c>
      <c r="P110" s="125">
        <v>0.56440000000000001</v>
      </c>
      <c r="Q110" s="125">
        <v>2.0446</v>
      </c>
      <c r="R110" s="125">
        <v>0.5897</v>
      </c>
      <c r="S110" s="125">
        <v>2.0592999999999999</v>
      </c>
      <c r="T110" s="363">
        <v>4.2622</v>
      </c>
      <c r="U110" s="125">
        <v>1394</v>
      </c>
    </row>
    <row r="111" spans="1:21">
      <c r="A111" s="125">
        <v>1393</v>
      </c>
      <c r="B111" s="125">
        <v>0.23880000000000001</v>
      </c>
      <c r="C111" s="125">
        <v>0.52290000000000003</v>
      </c>
      <c r="D111" s="125">
        <v>1.5385</v>
      </c>
      <c r="E111" s="125">
        <v>4.0026999999999999</v>
      </c>
      <c r="F111" s="125">
        <v>8.1336999999999993</v>
      </c>
      <c r="G111" s="125">
        <v>10.261799999999999</v>
      </c>
      <c r="H111" s="125">
        <v>15.534700000000001</v>
      </c>
      <c r="I111" s="125">
        <v>0.2651</v>
      </c>
      <c r="J111" s="125">
        <v>0.56859999999999999</v>
      </c>
      <c r="K111" s="125">
        <v>2.0297000000000001</v>
      </c>
      <c r="L111" s="125">
        <v>0.29720000000000002</v>
      </c>
      <c r="M111" s="125">
        <v>1.0445</v>
      </c>
      <c r="N111" s="125">
        <v>2.1913999999999998</v>
      </c>
      <c r="O111" s="125">
        <v>0.25340000000000001</v>
      </c>
      <c r="P111" s="125">
        <v>0.56479999999999997</v>
      </c>
      <c r="Q111" s="125">
        <v>2.0451999999999999</v>
      </c>
      <c r="R111" s="125">
        <v>0.59009999999999996</v>
      </c>
      <c r="S111" s="125">
        <v>2.06</v>
      </c>
      <c r="T111" s="363">
        <v>4.2634999999999996</v>
      </c>
      <c r="U111" s="125">
        <v>1393</v>
      </c>
    </row>
    <row r="112" spans="1:21">
      <c r="A112" s="125">
        <v>1392</v>
      </c>
      <c r="B112" s="125">
        <v>0.2389</v>
      </c>
      <c r="C112" s="125">
        <v>0.52310000000000001</v>
      </c>
      <c r="D112" s="125">
        <v>1.5390999999999999</v>
      </c>
      <c r="E112" s="125">
        <v>4.0038</v>
      </c>
      <c r="F112" s="125">
        <v>8.1359999999999992</v>
      </c>
      <c r="G112" s="125">
        <v>10.264799999999999</v>
      </c>
      <c r="H112" s="125">
        <v>15.539300000000001</v>
      </c>
      <c r="I112" s="125">
        <v>0.26529999999999998</v>
      </c>
      <c r="J112" s="125">
        <v>0.56889999999999996</v>
      </c>
      <c r="K112" s="125">
        <v>2.0304000000000002</v>
      </c>
      <c r="L112" s="125">
        <v>0.2974</v>
      </c>
      <c r="M112" s="125">
        <v>1.0448999999999999</v>
      </c>
      <c r="N112" s="125">
        <v>2.1922000000000001</v>
      </c>
      <c r="O112" s="125">
        <v>0.25359999999999999</v>
      </c>
      <c r="P112" s="125">
        <v>0.56510000000000005</v>
      </c>
      <c r="Q112" s="125">
        <v>2.0459000000000001</v>
      </c>
      <c r="R112" s="125">
        <v>0.59040000000000004</v>
      </c>
      <c r="S112" s="125">
        <v>2.0606</v>
      </c>
      <c r="T112" s="363">
        <v>4.2648000000000001</v>
      </c>
      <c r="U112" s="125">
        <v>1392</v>
      </c>
    </row>
    <row r="113" spans="1:21">
      <c r="A113" s="125">
        <v>1391</v>
      </c>
      <c r="B113" s="125">
        <v>0.23910000000000001</v>
      </c>
      <c r="C113" s="125">
        <v>0.52339999999999998</v>
      </c>
      <c r="D113" s="125">
        <v>1.5397000000000001</v>
      </c>
      <c r="E113" s="125">
        <v>4.0049999999999999</v>
      </c>
      <c r="F113" s="125">
        <v>8.1384000000000007</v>
      </c>
      <c r="G113" s="125">
        <v>10.267799999999999</v>
      </c>
      <c r="H113" s="125">
        <v>15.543900000000001</v>
      </c>
      <c r="I113" s="125">
        <v>0.26550000000000001</v>
      </c>
      <c r="J113" s="125">
        <v>0.56930000000000003</v>
      </c>
      <c r="K113" s="125">
        <v>2.0310000000000001</v>
      </c>
      <c r="L113" s="125">
        <v>0.29759999999999998</v>
      </c>
      <c r="M113" s="125">
        <v>1.0452999999999999</v>
      </c>
      <c r="N113" s="125">
        <v>2.1930000000000001</v>
      </c>
      <c r="O113" s="125">
        <v>0.25369999999999998</v>
      </c>
      <c r="P113" s="125">
        <v>0.56540000000000001</v>
      </c>
      <c r="Q113" s="125">
        <v>2.0465</v>
      </c>
      <c r="R113" s="125">
        <v>0.5907</v>
      </c>
      <c r="S113" s="125">
        <v>2.0611999999999999</v>
      </c>
      <c r="T113" s="363">
        <v>4.2660999999999998</v>
      </c>
      <c r="U113" s="125">
        <v>1391</v>
      </c>
    </row>
    <row r="114" spans="1:21">
      <c r="A114" s="125">
        <v>1390</v>
      </c>
      <c r="B114" s="125">
        <v>0.2392</v>
      </c>
      <c r="C114" s="125">
        <v>0.52359999999999995</v>
      </c>
      <c r="D114" s="125">
        <v>1.5403</v>
      </c>
      <c r="E114" s="125">
        <v>4.0061999999999998</v>
      </c>
      <c r="F114" s="125">
        <v>8.1407000000000007</v>
      </c>
      <c r="G114" s="125">
        <v>10.270799999999999</v>
      </c>
      <c r="H114" s="125">
        <v>15.548500000000001</v>
      </c>
      <c r="I114" s="125">
        <v>0.2656</v>
      </c>
      <c r="J114" s="125">
        <v>0.5696</v>
      </c>
      <c r="K114" s="125">
        <v>2.0316999999999998</v>
      </c>
      <c r="L114" s="125">
        <v>0.29770000000000002</v>
      </c>
      <c r="M114" s="125">
        <v>1.0457000000000001</v>
      </c>
      <c r="N114" s="125">
        <v>2.1937000000000002</v>
      </c>
      <c r="O114" s="125">
        <v>0.25390000000000001</v>
      </c>
      <c r="P114" s="125">
        <v>0.56569999999999998</v>
      </c>
      <c r="Q114" s="125">
        <v>2.0470999999999999</v>
      </c>
      <c r="R114" s="125">
        <v>0.59099999999999997</v>
      </c>
      <c r="S114" s="125">
        <v>2.0619000000000001</v>
      </c>
      <c r="T114" s="363">
        <v>4.2674000000000003</v>
      </c>
      <c r="U114" s="125">
        <v>1390</v>
      </c>
    </row>
    <row r="115" spans="1:21">
      <c r="A115" s="125">
        <v>1389</v>
      </c>
      <c r="B115" s="125">
        <v>0.23930000000000001</v>
      </c>
      <c r="C115" s="125">
        <v>0.52390000000000003</v>
      </c>
      <c r="D115" s="125">
        <v>1.5407999999999999</v>
      </c>
      <c r="E115" s="125">
        <v>4.0073999999999996</v>
      </c>
      <c r="F115" s="125">
        <v>8.1431000000000004</v>
      </c>
      <c r="G115" s="125">
        <v>10.2738</v>
      </c>
      <c r="H115" s="125">
        <v>15.553100000000001</v>
      </c>
      <c r="I115" s="125">
        <v>0.26579999999999998</v>
      </c>
      <c r="J115" s="125">
        <v>0.56999999999999995</v>
      </c>
      <c r="K115" s="125">
        <v>2.0324</v>
      </c>
      <c r="L115" s="125">
        <v>0.2979</v>
      </c>
      <c r="M115" s="125">
        <v>1.0461</v>
      </c>
      <c r="N115" s="125">
        <v>2.1945000000000001</v>
      </c>
      <c r="O115" s="125">
        <v>0.254</v>
      </c>
      <c r="P115" s="125">
        <v>0.56599999999999995</v>
      </c>
      <c r="Q115" s="125">
        <v>2.0476999999999999</v>
      </c>
      <c r="R115" s="125">
        <v>0.59130000000000005</v>
      </c>
      <c r="S115" s="125">
        <v>2.0625</v>
      </c>
      <c r="T115" s="363">
        <v>4.2686000000000002</v>
      </c>
      <c r="U115" s="125">
        <v>1389</v>
      </c>
    </row>
    <row r="116" spans="1:21">
      <c r="A116" s="125">
        <v>1388</v>
      </c>
      <c r="B116" s="125">
        <v>0.2394</v>
      </c>
      <c r="C116" s="125">
        <v>0.52410000000000001</v>
      </c>
      <c r="D116" s="125">
        <v>1.5414000000000001</v>
      </c>
      <c r="E116" s="125">
        <v>4.0086000000000004</v>
      </c>
      <c r="F116" s="125">
        <v>8.1454000000000004</v>
      </c>
      <c r="G116" s="125">
        <v>10.2768</v>
      </c>
      <c r="H116" s="125">
        <v>15.557700000000001</v>
      </c>
      <c r="I116" s="125">
        <v>0.26590000000000003</v>
      </c>
      <c r="J116" s="125">
        <v>0.57030000000000003</v>
      </c>
      <c r="K116" s="125">
        <v>2.0329999999999999</v>
      </c>
      <c r="L116" s="125">
        <v>0.29809999999999998</v>
      </c>
      <c r="M116" s="125">
        <v>1.0465</v>
      </c>
      <c r="N116" s="125">
        <v>2.1953</v>
      </c>
      <c r="O116" s="125">
        <v>0.25409999999999999</v>
      </c>
      <c r="P116" s="125">
        <v>0.56640000000000001</v>
      </c>
      <c r="Q116" s="125">
        <v>2.0484</v>
      </c>
      <c r="R116" s="125">
        <v>0.5917</v>
      </c>
      <c r="S116" s="125">
        <v>2.0632000000000001</v>
      </c>
      <c r="T116" s="363">
        <v>4.2698999999999998</v>
      </c>
      <c r="U116" s="125">
        <v>1388</v>
      </c>
    </row>
    <row r="117" spans="1:21">
      <c r="A117" s="125">
        <v>1387</v>
      </c>
      <c r="B117" s="125">
        <v>0.23960000000000001</v>
      </c>
      <c r="C117" s="125">
        <v>0.52439999999999998</v>
      </c>
      <c r="D117" s="125">
        <v>1.542</v>
      </c>
      <c r="E117" s="125">
        <v>4.0096999999999996</v>
      </c>
      <c r="F117" s="125">
        <v>8.1478000000000002</v>
      </c>
      <c r="G117" s="125">
        <v>10.2798</v>
      </c>
      <c r="H117" s="125">
        <v>15.562200000000001</v>
      </c>
      <c r="I117" s="125">
        <v>0.2661</v>
      </c>
      <c r="J117" s="125">
        <v>0.5706</v>
      </c>
      <c r="K117" s="125">
        <v>2.0337000000000001</v>
      </c>
      <c r="L117" s="125">
        <v>0.29820000000000002</v>
      </c>
      <c r="M117" s="125">
        <v>1.0468</v>
      </c>
      <c r="N117" s="125">
        <v>2.1960000000000002</v>
      </c>
      <c r="O117" s="125">
        <v>0.25430000000000003</v>
      </c>
      <c r="P117" s="125">
        <v>0.56669999999999998</v>
      </c>
      <c r="Q117" s="125">
        <v>2.0489999999999999</v>
      </c>
      <c r="R117" s="125">
        <v>0.59199999999999997</v>
      </c>
      <c r="S117" s="125">
        <v>2.0638000000000001</v>
      </c>
      <c r="T117" s="363">
        <v>4.2712000000000003</v>
      </c>
      <c r="U117" s="125">
        <v>1387</v>
      </c>
    </row>
    <row r="118" spans="1:21">
      <c r="A118" s="125">
        <v>1386</v>
      </c>
      <c r="B118" s="125">
        <v>0.2397</v>
      </c>
      <c r="C118" s="125">
        <v>0.52470000000000006</v>
      </c>
      <c r="D118" s="125">
        <v>1.5426</v>
      </c>
      <c r="E118" s="125">
        <v>4.0109000000000004</v>
      </c>
      <c r="F118" s="125">
        <v>8.1501000000000001</v>
      </c>
      <c r="G118" s="125">
        <v>10.2828</v>
      </c>
      <c r="H118" s="125">
        <v>15.566800000000001</v>
      </c>
      <c r="I118" s="125">
        <v>0.26629999999999998</v>
      </c>
      <c r="J118" s="125">
        <v>0.57099999999999995</v>
      </c>
      <c r="K118" s="125">
        <v>2.0344000000000002</v>
      </c>
      <c r="L118" s="125">
        <v>0.2984</v>
      </c>
      <c r="M118" s="125">
        <v>1.0471999999999999</v>
      </c>
      <c r="N118" s="125">
        <v>2.1968000000000001</v>
      </c>
      <c r="O118" s="125">
        <v>0.25440000000000002</v>
      </c>
      <c r="P118" s="125">
        <v>0.56699999999999995</v>
      </c>
      <c r="Q118" s="125">
        <v>2.0495999999999999</v>
      </c>
      <c r="R118" s="125">
        <v>0.59230000000000005</v>
      </c>
      <c r="S118" s="125">
        <v>2.0644</v>
      </c>
      <c r="T118" s="363">
        <v>4.2725</v>
      </c>
      <c r="U118" s="125">
        <v>1386</v>
      </c>
    </row>
    <row r="119" spans="1:21">
      <c r="A119" s="125">
        <v>1385</v>
      </c>
      <c r="B119" s="125">
        <v>0.23980000000000001</v>
      </c>
      <c r="C119" s="125">
        <v>0.52490000000000003</v>
      </c>
      <c r="D119" s="125">
        <v>1.5431999999999999</v>
      </c>
      <c r="E119" s="125">
        <v>4.0121000000000002</v>
      </c>
      <c r="F119" s="125">
        <v>8.1524999999999999</v>
      </c>
      <c r="G119" s="125">
        <v>10.2858</v>
      </c>
      <c r="H119" s="125">
        <v>15.571400000000001</v>
      </c>
      <c r="I119" s="125">
        <v>0.26640000000000003</v>
      </c>
      <c r="J119" s="125">
        <v>0.57130000000000003</v>
      </c>
      <c r="K119" s="125">
        <v>2.0350000000000001</v>
      </c>
      <c r="L119" s="125">
        <v>0.29859999999999998</v>
      </c>
      <c r="M119" s="125">
        <v>1.0476000000000001</v>
      </c>
      <c r="N119" s="125">
        <v>2.1976</v>
      </c>
      <c r="O119" s="125">
        <v>0.25459999999999999</v>
      </c>
      <c r="P119" s="125">
        <v>0.56730000000000003</v>
      </c>
      <c r="Q119" s="125">
        <v>2.0503</v>
      </c>
      <c r="R119" s="125">
        <v>0.59260000000000002</v>
      </c>
      <c r="S119" s="125">
        <v>2.0651000000000002</v>
      </c>
      <c r="T119" s="363">
        <v>4.2737999999999996</v>
      </c>
      <c r="U119" s="125">
        <v>1385</v>
      </c>
    </row>
    <row r="120" spans="1:21">
      <c r="A120" s="125">
        <v>1384</v>
      </c>
      <c r="B120" s="125">
        <v>0.24</v>
      </c>
      <c r="C120" s="125">
        <v>0.5252</v>
      </c>
      <c r="D120" s="125">
        <v>1.5438000000000001</v>
      </c>
      <c r="E120" s="125">
        <v>4.0133000000000001</v>
      </c>
      <c r="F120" s="125">
        <v>8.1548999999999996</v>
      </c>
      <c r="G120" s="125">
        <v>10.2888</v>
      </c>
      <c r="H120" s="125">
        <v>15.576000000000001</v>
      </c>
      <c r="I120" s="125">
        <v>0.2666</v>
      </c>
      <c r="J120" s="125">
        <v>0.5716</v>
      </c>
      <c r="K120" s="125">
        <v>2.0356999999999998</v>
      </c>
      <c r="L120" s="125">
        <v>0.29870000000000002</v>
      </c>
      <c r="M120" s="125">
        <v>1.048</v>
      </c>
      <c r="N120" s="125">
        <v>2.1983000000000001</v>
      </c>
      <c r="O120" s="125">
        <v>0.25469999999999998</v>
      </c>
      <c r="P120" s="125">
        <v>0.56769999999999998</v>
      </c>
      <c r="Q120" s="125">
        <v>2.0508999999999999</v>
      </c>
      <c r="R120" s="125">
        <v>0.59289999999999998</v>
      </c>
      <c r="S120" s="125">
        <v>2.0657000000000001</v>
      </c>
      <c r="T120" s="363">
        <v>4.2751000000000001</v>
      </c>
      <c r="U120" s="125">
        <v>1384</v>
      </c>
    </row>
    <row r="121" spans="1:21">
      <c r="A121" s="125">
        <v>1383</v>
      </c>
      <c r="B121" s="125">
        <v>0.24010000000000001</v>
      </c>
      <c r="C121" s="125">
        <v>0.52539999999999998</v>
      </c>
      <c r="D121" s="125">
        <v>1.5443</v>
      </c>
      <c r="E121" s="125">
        <v>4.0145</v>
      </c>
      <c r="F121" s="125">
        <v>8.1571999999999996</v>
      </c>
      <c r="G121" s="125">
        <v>10.2918</v>
      </c>
      <c r="H121" s="125">
        <v>15.5806</v>
      </c>
      <c r="I121" s="125">
        <v>0.26679999999999998</v>
      </c>
      <c r="J121" s="125">
        <v>0.57199999999999995</v>
      </c>
      <c r="K121" s="125">
        <v>2.0364</v>
      </c>
      <c r="L121" s="125">
        <v>0.2989</v>
      </c>
      <c r="M121" s="125">
        <v>1.0484</v>
      </c>
      <c r="N121" s="125">
        <v>2.1991000000000001</v>
      </c>
      <c r="O121" s="125">
        <v>0.25490000000000002</v>
      </c>
      <c r="P121" s="125">
        <v>0.56799999999999995</v>
      </c>
      <c r="Q121" s="125">
        <v>2.0514999999999999</v>
      </c>
      <c r="R121" s="125">
        <v>0.59330000000000005</v>
      </c>
      <c r="S121" s="125">
        <v>2.0663999999999998</v>
      </c>
      <c r="T121" s="363">
        <v>4.2763999999999998</v>
      </c>
      <c r="U121" s="125">
        <v>1383</v>
      </c>
    </row>
    <row r="122" spans="1:21">
      <c r="A122" s="125">
        <v>1382</v>
      </c>
      <c r="B122" s="125">
        <v>0.2402</v>
      </c>
      <c r="C122" s="125">
        <v>0.52569999999999995</v>
      </c>
      <c r="D122" s="125">
        <v>1.5448999999999999</v>
      </c>
      <c r="E122" s="125">
        <v>4.0156000000000001</v>
      </c>
      <c r="F122" s="125">
        <v>8.1595999999999993</v>
      </c>
      <c r="G122" s="125">
        <v>10.2948</v>
      </c>
      <c r="H122" s="125">
        <v>15.5852</v>
      </c>
      <c r="I122" s="125">
        <v>0.26690000000000003</v>
      </c>
      <c r="J122" s="125">
        <v>0.57230000000000003</v>
      </c>
      <c r="K122" s="125">
        <v>2.0369999999999999</v>
      </c>
      <c r="L122" s="125">
        <v>0.29909999999999998</v>
      </c>
      <c r="M122" s="125">
        <v>1.0488</v>
      </c>
      <c r="N122" s="125">
        <v>2.1999</v>
      </c>
      <c r="O122" s="125">
        <v>0.255</v>
      </c>
      <c r="P122" s="125">
        <v>0.56830000000000003</v>
      </c>
      <c r="Q122" s="125">
        <v>2.0522</v>
      </c>
      <c r="R122" s="125">
        <v>0.59360000000000002</v>
      </c>
      <c r="S122" s="125">
        <v>2.0670000000000002</v>
      </c>
      <c r="T122" s="363">
        <v>4.2777000000000003</v>
      </c>
      <c r="U122" s="125">
        <v>1382</v>
      </c>
    </row>
    <row r="123" spans="1:21">
      <c r="A123" s="125">
        <v>1381</v>
      </c>
      <c r="B123" s="125">
        <v>0.24030000000000001</v>
      </c>
      <c r="C123" s="125">
        <v>0.52590000000000003</v>
      </c>
      <c r="D123" s="125">
        <v>1.5455000000000001</v>
      </c>
      <c r="E123" s="125">
        <v>4.0167999999999999</v>
      </c>
      <c r="F123" s="125">
        <v>8.1618999999999993</v>
      </c>
      <c r="G123" s="125">
        <v>10.2979</v>
      </c>
      <c r="H123" s="125">
        <v>15.5898</v>
      </c>
      <c r="I123" s="125">
        <v>0.2671</v>
      </c>
      <c r="J123" s="125">
        <v>0.5726</v>
      </c>
      <c r="K123" s="125">
        <v>2.0377000000000001</v>
      </c>
      <c r="L123" s="125">
        <v>0.29920000000000002</v>
      </c>
      <c r="M123" s="125">
        <v>1.0491999999999999</v>
      </c>
      <c r="N123" s="125">
        <v>2.2006000000000001</v>
      </c>
      <c r="O123" s="125">
        <v>0.25509999999999999</v>
      </c>
      <c r="P123" s="125">
        <v>0.56859999999999999</v>
      </c>
      <c r="Q123" s="125">
        <v>2.0528</v>
      </c>
      <c r="R123" s="125">
        <v>0.59389999999999998</v>
      </c>
      <c r="S123" s="125">
        <v>2.0676999999999999</v>
      </c>
      <c r="T123" s="363">
        <v>4.2789000000000001</v>
      </c>
      <c r="U123" s="125">
        <v>1381</v>
      </c>
    </row>
    <row r="124" spans="1:21">
      <c r="A124" s="125">
        <v>1380</v>
      </c>
      <c r="B124" s="125">
        <v>0.24049999999999999</v>
      </c>
      <c r="C124" s="125">
        <v>0.5262</v>
      </c>
      <c r="D124" s="125">
        <v>1.5461</v>
      </c>
      <c r="E124" s="125">
        <v>4.0179999999999998</v>
      </c>
      <c r="F124" s="125">
        <v>8.1643000000000008</v>
      </c>
      <c r="G124" s="125">
        <v>10.3009</v>
      </c>
      <c r="H124" s="125">
        <v>15.5944</v>
      </c>
      <c r="I124" s="125">
        <v>0.26729999999999998</v>
      </c>
      <c r="J124" s="125">
        <v>0.57299999999999995</v>
      </c>
      <c r="K124" s="125">
        <v>2.0384000000000002</v>
      </c>
      <c r="L124" s="125">
        <v>0.2994</v>
      </c>
      <c r="M124" s="125">
        <v>1.0496000000000001</v>
      </c>
      <c r="N124" s="125">
        <v>2.2014</v>
      </c>
      <c r="O124" s="125">
        <v>0.25530000000000003</v>
      </c>
      <c r="P124" s="125">
        <v>0.56889999999999996</v>
      </c>
      <c r="Q124" s="125">
        <v>2.0533999999999999</v>
      </c>
      <c r="R124" s="125">
        <v>0.59419999999999995</v>
      </c>
      <c r="S124" s="125">
        <v>2.0682999999999998</v>
      </c>
      <c r="T124" s="363">
        <v>4.2801999999999998</v>
      </c>
      <c r="U124" s="125">
        <v>1380</v>
      </c>
    </row>
    <row r="125" spans="1:21">
      <c r="A125" s="125">
        <v>1379</v>
      </c>
      <c r="B125" s="125">
        <v>0.24060000000000001</v>
      </c>
      <c r="C125" s="125">
        <v>0.52649999999999997</v>
      </c>
      <c r="D125" s="125">
        <v>1.5467</v>
      </c>
      <c r="E125" s="125">
        <v>4.0191999999999997</v>
      </c>
      <c r="F125" s="125">
        <v>8.1667000000000005</v>
      </c>
      <c r="G125" s="125">
        <v>10.303900000000001</v>
      </c>
      <c r="H125" s="125">
        <v>15.599</v>
      </c>
      <c r="I125" s="125">
        <v>0.26740000000000003</v>
      </c>
      <c r="J125" s="125">
        <v>0.57330000000000003</v>
      </c>
      <c r="K125" s="125">
        <v>2.0390000000000001</v>
      </c>
      <c r="L125" s="125">
        <v>0.29959999999999998</v>
      </c>
      <c r="M125" s="125">
        <v>1.0499000000000001</v>
      </c>
      <c r="N125" s="125">
        <v>2.2021999999999999</v>
      </c>
      <c r="O125" s="125">
        <v>0.25540000000000002</v>
      </c>
      <c r="P125" s="125">
        <v>0.56930000000000003</v>
      </c>
      <c r="Q125" s="125">
        <v>2.0541</v>
      </c>
      <c r="R125" s="125">
        <v>0.59450000000000003</v>
      </c>
      <c r="S125" s="125">
        <v>2.0689000000000002</v>
      </c>
      <c r="T125" s="363">
        <v>4.2815000000000003</v>
      </c>
      <c r="U125" s="125">
        <v>1379</v>
      </c>
    </row>
    <row r="126" spans="1:21">
      <c r="A126" s="125">
        <v>1378</v>
      </c>
      <c r="B126" s="125">
        <v>0.2407</v>
      </c>
      <c r="C126" s="125">
        <v>0.52669999999999995</v>
      </c>
      <c r="D126" s="125">
        <v>1.5472999999999999</v>
      </c>
      <c r="E126" s="125">
        <v>4.0204000000000004</v>
      </c>
      <c r="F126" s="125">
        <v>8.1690000000000005</v>
      </c>
      <c r="G126" s="125">
        <v>10.306900000000001</v>
      </c>
      <c r="H126" s="125">
        <v>16.003599999999999</v>
      </c>
      <c r="I126" s="125">
        <v>0.2676</v>
      </c>
      <c r="J126" s="125">
        <v>0.5736</v>
      </c>
      <c r="K126" s="125">
        <v>2.0396999999999998</v>
      </c>
      <c r="L126" s="125">
        <v>0.29980000000000001</v>
      </c>
      <c r="M126" s="125">
        <v>1.0503</v>
      </c>
      <c r="N126" s="125">
        <v>2.2029000000000001</v>
      </c>
      <c r="O126" s="125">
        <v>0.25559999999999999</v>
      </c>
      <c r="P126" s="125">
        <v>0.5696</v>
      </c>
      <c r="Q126" s="125">
        <v>2.0547</v>
      </c>
      <c r="R126" s="125">
        <v>0.59489999999999998</v>
      </c>
      <c r="S126" s="125">
        <v>2.0695999999999999</v>
      </c>
      <c r="T126" s="363">
        <v>4.2827999999999999</v>
      </c>
      <c r="U126" s="125">
        <v>1378</v>
      </c>
    </row>
    <row r="127" spans="1:21">
      <c r="A127" s="125">
        <v>1377</v>
      </c>
      <c r="B127" s="125">
        <v>0.24079999999999999</v>
      </c>
      <c r="C127" s="125">
        <v>0.52700000000000002</v>
      </c>
      <c r="D127" s="125">
        <v>1.5479000000000001</v>
      </c>
      <c r="E127" s="125">
        <v>4.0216000000000003</v>
      </c>
      <c r="F127" s="125">
        <v>8.1714000000000002</v>
      </c>
      <c r="G127" s="125">
        <v>10.309900000000001</v>
      </c>
      <c r="H127" s="125">
        <v>16.008199999999999</v>
      </c>
      <c r="I127" s="125">
        <v>0.26769999999999999</v>
      </c>
      <c r="J127" s="125">
        <v>0.57399999999999995</v>
      </c>
      <c r="K127" s="125">
        <v>2.0404</v>
      </c>
      <c r="L127" s="125">
        <v>0.2999</v>
      </c>
      <c r="M127" s="125">
        <v>1.0507</v>
      </c>
      <c r="N127" s="125">
        <v>2.2037</v>
      </c>
      <c r="O127" s="125">
        <v>0.25569999999999998</v>
      </c>
      <c r="P127" s="125">
        <v>0.56989999999999996</v>
      </c>
      <c r="Q127" s="125">
        <v>2.0552999999999999</v>
      </c>
      <c r="R127" s="125">
        <v>0.59519999999999995</v>
      </c>
      <c r="S127" s="125">
        <v>2.0701999999999998</v>
      </c>
      <c r="T127" s="363">
        <v>4.2840999999999996</v>
      </c>
      <c r="U127" s="125">
        <v>1377</v>
      </c>
    </row>
    <row r="128" spans="1:21">
      <c r="A128" s="125">
        <v>1376</v>
      </c>
      <c r="B128" s="125">
        <v>0.24099999999999999</v>
      </c>
      <c r="C128" s="125">
        <v>0.5272</v>
      </c>
      <c r="D128" s="125">
        <v>1.5484</v>
      </c>
      <c r="E128" s="125">
        <v>4.0227000000000004</v>
      </c>
      <c r="F128" s="125">
        <v>8.1738</v>
      </c>
      <c r="G128" s="125">
        <v>10.312900000000001</v>
      </c>
      <c r="H128" s="125">
        <v>16.012799999999999</v>
      </c>
      <c r="I128" s="125">
        <v>0.26790000000000003</v>
      </c>
      <c r="J128" s="125">
        <v>0.57430000000000003</v>
      </c>
      <c r="K128" s="125">
        <v>2.0409999999999999</v>
      </c>
      <c r="L128" s="125">
        <v>0.30009999999999998</v>
      </c>
      <c r="M128" s="125">
        <v>1.0510999999999999</v>
      </c>
      <c r="N128" s="125">
        <v>2.2044999999999999</v>
      </c>
      <c r="O128" s="125">
        <v>0.25590000000000002</v>
      </c>
      <c r="P128" s="125">
        <v>0.57020000000000004</v>
      </c>
      <c r="Q128" s="125">
        <v>2.056</v>
      </c>
      <c r="R128" s="125">
        <v>0.59550000000000003</v>
      </c>
      <c r="S128" s="125">
        <v>2.0709</v>
      </c>
      <c r="T128" s="363">
        <v>4.2854000000000001</v>
      </c>
      <c r="U128" s="125">
        <v>1376</v>
      </c>
    </row>
    <row r="129" spans="1:21">
      <c r="A129" s="125">
        <v>1375</v>
      </c>
      <c r="B129" s="125">
        <v>0.24110000000000001</v>
      </c>
      <c r="C129" s="125">
        <v>0.52749999999999997</v>
      </c>
      <c r="D129" s="125">
        <v>1.5489999999999999</v>
      </c>
      <c r="E129" s="125">
        <v>4.0239000000000003</v>
      </c>
      <c r="F129" s="125">
        <v>8.1760999999999999</v>
      </c>
      <c r="G129" s="125">
        <v>10.315899999999999</v>
      </c>
      <c r="H129" s="125">
        <v>16.017399999999999</v>
      </c>
      <c r="I129" s="125">
        <v>0.2681</v>
      </c>
      <c r="J129" s="125">
        <v>0.57469999999999999</v>
      </c>
      <c r="K129" s="125">
        <v>2.0417000000000001</v>
      </c>
      <c r="L129" s="125">
        <v>0.30030000000000001</v>
      </c>
      <c r="M129" s="125">
        <v>1.0515000000000001</v>
      </c>
      <c r="N129" s="125">
        <v>2.2052999999999998</v>
      </c>
      <c r="O129" s="125">
        <v>0.25600000000000001</v>
      </c>
      <c r="P129" s="125">
        <v>0.5706</v>
      </c>
      <c r="Q129" s="125">
        <v>2.0566</v>
      </c>
      <c r="R129" s="125">
        <v>0.5958</v>
      </c>
      <c r="S129" s="125">
        <v>2.0714999999999999</v>
      </c>
      <c r="T129" s="363">
        <v>4.2866999999999997</v>
      </c>
      <c r="U129" s="125">
        <v>1375</v>
      </c>
    </row>
    <row r="130" spans="1:21">
      <c r="A130" s="125">
        <v>1374</v>
      </c>
      <c r="B130" s="125">
        <v>0.2412</v>
      </c>
      <c r="C130" s="125">
        <v>0.52780000000000005</v>
      </c>
      <c r="D130" s="125">
        <v>1.5496000000000001</v>
      </c>
      <c r="E130" s="125">
        <v>4.0251000000000001</v>
      </c>
      <c r="F130" s="125">
        <v>8.1784999999999997</v>
      </c>
      <c r="G130" s="125">
        <v>10.318899999999999</v>
      </c>
      <c r="H130" s="125">
        <v>16.022099999999998</v>
      </c>
      <c r="I130" s="125">
        <v>0.26819999999999999</v>
      </c>
      <c r="J130" s="125">
        <v>0.57499999999999996</v>
      </c>
      <c r="K130" s="125">
        <v>2.0424000000000002</v>
      </c>
      <c r="L130" s="125">
        <v>0.3004</v>
      </c>
      <c r="M130" s="125">
        <v>1.0519000000000001</v>
      </c>
      <c r="N130" s="125">
        <v>2.206</v>
      </c>
      <c r="O130" s="125">
        <v>0.25609999999999999</v>
      </c>
      <c r="P130" s="125">
        <v>0.57089999999999996</v>
      </c>
      <c r="Q130" s="125">
        <v>2.0571999999999999</v>
      </c>
      <c r="R130" s="125">
        <v>0.59619999999999995</v>
      </c>
      <c r="S130" s="125">
        <v>2.0722</v>
      </c>
      <c r="T130" s="363">
        <v>4.2880000000000003</v>
      </c>
      <c r="U130" s="125">
        <v>1374</v>
      </c>
    </row>
    <row r="131" spans="1:21">
      <c r="A131" s="125">
        <v>1373</v>
      </c>
      <c r="B131" s="125">
        <v>0.2414</v>
      </c>
      <c r="C131" s="125">
        <v>0.52800000000000002</v>
      </c>
      <c r="D131" s="125">
        <v>1.5502</v>
      </c>
      <c r="E131" s="125">
        <v>4.0263</v>
      </c>
      <c r="F131" s="125">
        <v>8.1808999999999994</v>
      </c>
      <c r="G131" s="125">
        <v>10.321999999999999</v>
      </c>
      <c r="H131" s="125">
        <v>16.026700000000002</v>
      </c>
      <c r="I131" s="125">
        <v>0.26840000000000003</v>
      </c>
      <c r="J131" s="125">
        <v>0.57530000000000003</v>
      </c>
      <c r="K131" s="125">
        <v>2.0430000000000001</v>
      </c>
      <c r="L131" s="125">
        <v>0.30059999999999998</v>
      </c>
      <c r="M131" s="125">
        <v>1.0523</v>
      </c>
      <c r="N131" s="125">
        <v>2.2067999999999999</v>
      </c>
      <c r="O131" s="125">
        <v>0.25629999999999997</v>
      </c>
      <c r="P131" s="125">
        <v>0.57120000000000004</v>
      </c>
      <c r="Q131" s="125">
        <v>2.0579000000000001</v>
      </c>
      <c r="R131" s="125">
        <v>0.59650000000000003</v>
      </c>
      <c r="S131" s="125">
        <v>2.0728</v>
      </c>
      <c r="T131" s="363">
        <v>4.2892999999999999</v>
      </c>
      <c r="U131" s="125">
        <v>1373</v>
      </c>
    </row>
    <row r="132" spans="1:21">
      <c r="A132" s="125">
        <v>1372</v>
      </c>
      <c r="B132" s="125">
        <v>0.24149999999999999</v>
      </c>
      <c r="C132" s="125">
        <v>0.52829999999999999</v>
      </c>
      <c r="D132" s="125">
        <v>1.5508</v>
      </c>
      <c r="E132" s="125">
        <v>4.0274999999999999</v>
      </c>
      <c r="F132" s="125">
        <v>8.1831999999999994</v>
      </c>
      <c r="G132" s="125">
        <v>10.324999999999999</v>
      </c>
      <c r="H132" s="125">
        <v>16.031300000000002</v>
      </c>
      <c r="I132" s="125">
        <v>0.26860000000000001</v>
      </c>
      <c r="J132" s="125">
        <v>0.57569999999999999</v>
      </c>
      <c r="K132" s="125">
        <v>2.0436999999999999</v>
      </c>
      <c r="L132" s="125">
        <v>0.30080000000000001</v>
      </c>
      <c r="M132" s="125">
        <v>1.0527</v>
      </c>
      <c r="N132" s="125">
        <v>2.2075999999999998</v>
      </c>
      <c r="O132" s="125">
        <v>0.25640000000000002</v>
      </c>
      <c r="P132" s="125">
        <v>0.57150000000000001</v>
      </c>
      <c r="Q132" s="125">
        <v>2.0585</v>
      </c>
      <c r="R132" s="125">
        <v>0.5968</v>
      </c>
      <c r="S132" s="125">
        <v>2.0733999999999999</v>
      </c>
      <c r="T132" s="363">
        <v>4.2906000000000004</v>
      </c>
      <c r="U132" s="125">
        <v>1372</v>
      </c>
    </row>
    <row r="133" spans="1:21">
      <c r="A133" s="125">
        <v>1371</v>
      </c>
      <c r="B133" s="125">
        <v>0.24160000000000001</v>
      </c>
      <c r="C133" s="125">
        <v>0.52849999999999997</v>
      </c>
      <c r="D133" s="125">
        <v>1.5513999999999999</v>
      </c>
      <c r="E133" s="125">
        <v>4.0286999999999997</v>
      </c>
      <c r="F133" s="125">
        <v>8.1856000000000009</v>
      </c>
      <c r="G133" s="125">
        <v>10.327999999999999</v>
      </c>
      <c r="H133" s="125">
        <v>16.035900000000002</v>
      </c>
      <c r="I133" s="125">
        <v>0.26869999999999999</v>
      </c>
      <c r="J133" s="125">
        <v>0.57599999999999996</v>
      </c>
      <c r="K133" s="125">
        <v>2.0444</v>
      </c>
      <c r="L133" s="125">
        <v>0.30099999999999999</v>
      </c>
      <c r="M133" s="125">
        <v>1.0529999999999999</v>
      </c>
      <c r="N133" s="125">
        <v>2.2082999999999999</v>
      </c>
      <c r="O133" s="125">
        <v>0.25659999999999999</v>
      </c>
      <c r="P133" s="125">
        <v>0.57189999999999996</v>
      </c>
      <c r="Q133" s="125">
        <v>2.0590999999999999</v>
      </c>
      <c r="R133" s="125">
        <v>0.59709999999999996</v>
      </c>
      <c r="S133" s="125">
        <v>2.0741000000000001</v>
      </c>
      <c r="T133" s="363">
        <v>4.2919</v>
      </c>
      <c r="U133" s="125">
        <v>1371</v>
      </c>
    </row>
    <row r="134" spans="1:21">
      <c r="A134" s="125">
        <v>1370</v>
      </c>
      <c r="B134" s="125">
        <v>0.2417</v>
      </c>
      <c r="C134" s="125">
        <v>0.52880000000000005</v>
      </c>
      <c r="D134" s="125">
        <v>1.552</v>
      </c>
      <c r="E134" s="125">
        <v>4.0298999999999996</v>
      </c>
      <c r="F134" s="125">
        <v>8.1880000000000006</v>
      </c>
      <c r="G134" s="125">
        <v>10.331</v>
      </c>
      <c r="H134" s="125">
        <v>16.040500000000002</v>
      </c>
      <c r="I134" s="125">
        <v>0.26889999999999997</v>
      </c>
      <c r="J134" s="125">
        <v>0.57630000000000003</v>
      </c>
      <c r="K134" s="125">
        <v>2.0449999999999999</v>
      </c>
      <c r="L134" s="125">
        <v>0.30109999999999998</v>
      </c>
      <c r="M134" s="125">
        <v>1.0533999999999999</v>
      </c>
      <c r="N134" s="125">
        <v>2.2090999999999998</v>
      </c>
      <c r="O134" s="125">
        <v>0.25669999999999998</v>
      </c>
      <c r="P134" s="125">
        <v>0.57220000000000004</v>
      </c>
      <c r="Q134" s="125">
        <v>2.0598000000000001</v>
      </c>
      <c r="R134" s="125">
        <v>0.59740000000000004</v>
      </c>
      <c r="S134" s="125">
        <v>2.0747</v>
      </c>
      <c r="T134" s="363">
        <v>4.2931999999999997</v>
      </c>
      <c r="U134" s="125">
        <v>1370</v>
      </c>
    </row>
    <row r="135" spans="1:21">
      <c r="A135" s="125">
        <v>1369</v>
      </c>
      <c r="B135" s="125">
        <v>0.2419</v>
      </c>
      <c r="C135" s="125">
        <v>0.52910000000000001</v>
      </c>
      <c r="D135" s="125">
        <v>1.5525</v>
      </c>
      <c r="E135" s="125">
        <v>4.0309999999999997</v>
      </c>
      <c r="F135" s="125">
        <v>8.1903000000000006</v>
      </c>
      <c r="G135" s="125">
        <v>10.334</v>
      </c>
      <c r="H135" s="125">
        <v>16.045100000000001</v>
      </c>
      <c r="I135" s="125">
        <v>0.26910000000000001</v>
      </c>
      <c r="J135" s="125">
        <v>0.57669999999999999</v>
      </c>
      <c r="K135" s="125">
        <v>2.0457000000000001</v>
      </c>
      <c r="L135" s="125">
        <v>0.30130000000000001</v>
      </c>
      <c r="M135" s="125">
        <v>1.0538000000000001</v>
      </c>
      <c r="N135" s="125">
        <v>2.2099000000000002</v>
      </c>
      <c r="O135" s="125">
        <v>0.25690000000000002</v>
      </c>
      <c r="P135" s="125">
        <v>0.57250000000000001</v>
      </c>
      <c r="Q135" s="125">
        <v>2.0604</v>
      </c>
      <c r="R135" s="125">
        <v>0.5978</v>
      </c>
      <c r="S135" s="125">
        <v>2.0754000000000001</v>
      </c>
      <c r="T135" s="363">
        <v>4.2945000000000002</v>
      </c>
      <c r="U135" s="125">
        <v>1369</v>
      </c>
    </row>
    <row r="136" spans="1:21">
      <c r="A136" s="125">
        <v>1368</v>
      </c>
      <c r="B136" s="125">
        <v>0.24199999999999999</v>
      </c>
      <c r="C136" s="125">
        <v>0.52929999999999999</v>
      </c>
      <c r="D136" s="125">
        <v>1.5530999999999999</v>
      </c>
      <c r="E136" s="125">
        <v>4.0321999999999996</v>
      </c>
      <c r="F136" s="125">
        <v>8.1927000000000003</v>
      </c>
      <c r="G136" s="125">
        <v>10.3371</v>
      </c>
      <c r="H136" s="125">
        <v>16.049800000000001</v>
      </c>
      <c r="I136" s="125">
        <v>0.26919999999999999</v>
      </c>
      <c r="J136" s="125">
        <v>0.57699999999999996</v>
      </c>
      <c r="K136" s="125">
        <v>2.0464000000000002</v>
      </c>
      <c r="L136" s="125">
        <v>0.30149999999999999</v>
      </c>
      <c r="M136" s="125">
        <v>1.0542</v>
      </c>
      <c r="N136" s="125">
        <v>2.2105999999999999</v>
      </c>
      <c r="O136" s="125">
        <v>0.25700000000000001</v>
      </c>
      <c r="P136" s="125">
        <v>0.57279999999999998</v>
      </c>
      <c r="Q136" s="125">
        <v>2.0609999999999999</v>
      </c>
      <c r="R136" s="125">
        <v>0.59809999999999997</v>
      </c>
      <c r="S136" s="125">
        <v>2.0760000000000001</v>
      </c>
      <c r="T136" s="363">
        <v>4.2957000000000001</v>
      </c>
      <c r="U136" s="125">
        <v>1368</v>
      </c>
    </row>
    <row r="137" spans="1:21">
      <c r="A137" s="125">
        <v>1367</v>
      </c>
      <c r="B137" s="125">
        <v>0.24210000000000001</v>
      </c>
      <c r="C137" s="125">
        <v>0.52959999999999996</v>
      </c>
      <c r="D137" s="125">
        <v>1.5537000000000001</v>
      </c>
      <c r="E137" s="125">
        <v>4.0334000000000003</v>
      </c>
      <c r="F137" s="125">
        <v>8.1951000000000001</v>
      </c>
      <c r="G137" s="125">
        <v>10.3401</v>
      </c>
      <c r="H137" s="125">
        <v>16.054400000000001</v>
      </c>
      <c r="I137" s="125">
        <v>0.26939999999999997</v>
      </c>
      <c r="J137" s="125">
        <v>0.57740000000000002</v>
      </c>
      <c r="K137" s="125">
        <v>2.0470999999999999</v>
      </c>
      <c r="L137" s="125">
        <v>0.30159999999999998</v>
      </c>
      <c r="M137" s="125">
        <v>1.0546</v>
      </c>
      <c r="N137" s="125">
        <v>2.2113999999999998</v>
      </c>
      <c r="O137" s="125">
        <v>0.2571</v>
      </c>
      <c r="P137" s="125">
        <v>0.57320000000000004</v>
      </c>
      <c r="Q137" s="125">
        <v>2.0617000000000001</v>
      </c>
      <c r="R137" s="125">
        <v>0.59840000000000004</v>
      </c>
      <c r="S137" s="125">
        <v>2.0767000000000002</v>
      </c>
      <c r="T137" s="363">
        <v>4.2969999999999997</v>
      </c>
      <c r="U137" s="125">
        <v>1367</v>
      </c>
    </row>
    <row r="138" spans="1:21">
      <c r="A138" s="125">
        <v>1366</v>
      </c>
      <c r="B138" s="125">
        <v>0.2422</v>
      </c>
      <c r="C138" s="125">
        <v>0.52980000000000005</v>
      </c>
      <c r="D138" s="125">
        <v>1.5543</v>
      </c>
      <c r="E138" s="125">
        <v>4.0346000000000002</v>
      </c>
      <c r="F138" s="125">
        <v>8.1974999999999998</v>
      </c>
      <c r="G138" s="125">
        <v>10.3431</v>
      </c>
      <c r="H138" s="125">
        <v>16.059000000000001</v>
      </c>
      <c r="I138" s="125">
        <v>0.26960000000000001</v>
      </c>
      <c r="J138" s="125">
        <v>0.57769999999999999</v>
      </c>
      <c r="K138" s="125">
        <v>2.0476999999999999</v>
      </c>
      <c r="L138" s="125">
        <v>0.30180000000000001</v>
      </c>
      <c r="M138" s="125">
        <v>1.0549999999999999</v>
      </c>
      <c r="N138" s="125">
        <v>2.2122000000000002</v>
      </c>
      <c r="O138" s="125">
        <v>0.25729999999999997</v>
      </c>
      <c r="P138" s="125">
        <v>0.57350000000000001</v>
      </c>
      <c r="Q138" s="125">
        <v>2.0623</v>
      </c>
      <c r="R138" s="125">
        <v>0.59870000000000001</v>
      </c>
      <c r="S138" s="125">
        <v>2.0773000000000001</v>
      </c>
      <c r="T138" s="363">
        <v>4.2983000000000002</v>
      </c>
      <c r="U138" s="125">
        <v>1366</v>
      </c>
    </row>
    <row r="139" spans="1:21">
      <c r="A139" s="125">
        <v>1365</v>
      </c>
      <c r="B139" s="125">
        <v>0.2424</v>
      </c>
      <c r="C139" s="125">
        <v>0.53010000000000002</v>
      </c>
      <c r="D139" s="125">
        <v>1.5548999999999999</v>
      </c>
      <c r="E139" s="125">
        <v>4.0358000000000001</v>
      </c>
      <c r="F139" s="125">
        <v>8.1997999999999998</v>
      </c>
      <c r="G139" s="125">
        <v>10.3461</v>
      </c>
      <c r="H139" s="125">
        <v>16.063600000000001</v>
      </c>
      <c r="I139" s="125">
        <v>0.2697</v>
      </c>
      <c r="J139" s="125">
        <v>0.57799999999999996</v>
      </c>
      <c r="K139" s="125">
        <v>2.0484</v>
      </c>
      <c r="L139" s="125">
        <v>0.30199999999999999</v>
      </c>
      <c r="M139" s="125">
        <v>1.0553999999999999</v>
      </c>
      <c r="N139" s="125">
        <v>2.2130000000000001</v>
      </c>
      <c r="O139" s="125">
        <v>0.25740000000000002</v>
      </c>
      <c r="P139" s="125">
        <v>0.57379999999999998</v>
      </c>
      <c r="Q139" s="125">
        <v>2.0630000000000002</v>
      </c>
      <c r="R139" s="125">
        <v>0.59909999999999997</v>
      </c>
      <c r="S139" s="125">
        <v>2.0779999999999998</v>
      </c>
      <c r="T139" s="363">
        <v>4.2995999999999999</v>
      </c>
      <c r="U139" s="125">
        <v>1365</v>
      </c>
    </row>
    <row r="140" spans="1:21">
      <c r="A140" s="125">
        <v>1364</v>
      </c>
      <c r="B140" s="125">
        <v>0.24249999999999999</v>
      </c>
      <c r="C140" s="125">
        <v>0.53039999999999998</v>
      </c>
      <c r="D140" s="125">
        <v>1.5555000000000001</v>
      </c>
      <c r="E140" s="125">
        <v>4.0369999999999999</v>
      </c>
      <c r="F140" s="125">
        <v>8.2021999999999995</v>
      </c>
      <c r="G140" s="125">
        <v>10.3492</v>
      </c>
      <c r="H140" s="125">
        <v>16.068300000000001</v>
      </c>
      <c r="I140" s="125">
        <v>0.26989999999999997</v>
      </c>
      <c r="J140" s="125">
        <v>0.57840000000000003</v>
      </c>
      <c r="K140" s="125">
        <v>2.0491000000000001</v>
      </c>
      <c r="L140" s="125">
        <v>0.30209999999999998</v>
      </c>
      <c r="M140" s="125">
        <v>1.0558000000000001</v>
      </c>
      <c r="N140" s="125">
        <v>2.2136999999999998</v>
      </c>
      <c r="O140" s="125">
        <v>0.2576</v>
      </c>
      <c r="P140" s="125">
        <v>0.57410000000000005</v>
      </c>
      <c r="Q140" s="125">
        <v>2.0636000000000001</v>
      </c>
      <c r="R140" s="125">
        <v>0.59940000000000004</v>
      </c>
      <c r="S140" s="125">
        <v>2.0785999999999998</v>
      </c>
      <c r="T140" s="363">
        <v>4.3009000000000004</v>
      </c>
      <c r="U140" s="125">
        <v>1364</v>
      </c>
    </row>
    <row r="141" spans="1:21">
      <c r="A141" s="125">
        <v>1363</v>
      </c>
      <c r="B141" s="125">
        <v>0.24260000000000001</v>
      </c>
      <c r="C141" s="125">
        <v>0.53059999999999996</v>
      </c>
      <c r="D141" s="125">
        <v>1.5561</v>
      </c>
      <c r="E141" s="125">
        <v>4.0381999999999998</v>
      </c>
      <c r="F141" s="125">
        <v>8.2045999999999992</v>
      </c>
      <c r="G141" s="125">
        <v>10.3522</v>
      </c>
      <c r="H141" s="125">
        <v>16.072900000000001</v>
      </c>
      <c r="I141" s="125">
        <v>0.27010000000000001</v>
      </c>
      <c r="J141" s="125">
        <v>0.57869999999999999</v>
      </c>
      <c r="K141" s="125">
        <v>2.0497000000000001</v>
      </c>
      <c r="L141" s="125">
        <v>0.30230000000000001</v>
      </c>
      <c r="M141" s="125">
        <v>1.0562</v>
      </c>
      <c r="N141" s="125">
        <v>2.2145000000000001</v>
      </c>
      <c r="O141" s="125">
        <v>0.25769999999999998</v>
      </c>
      <c r="P141" s="125">
        <v>0.57450000000000001</v>
      </c>
      <c r="Q141" s="125">
        <v>2.0642</v>
      </c>
      <c r="R141" s="125">
        <v>0.59970000000000001</v>
      </c>
      <c r="S141" s="125">
        <v>2.0792000000000002</v>
      </c>
      <c r="T141" s="363">
        <v>4.3022</v>
      </c>
      <c r="U141" s="125">
        <v>1363</v>
      </c>
    </row>
    <row r="142" spans="1:21">
      <c r="A142" s="125">
        <v>1362</v>
      </c>
      <c r="B142" s="125">
        <v>0.24279999999999999</v>
      </c>
      <c r="C142" s="125">
        <v>0.53090000000000004</v>
      </c>
      <c r="D142" s="125">
        <v>1.5567</v>
      </c>
      <c r="E142" s="125">
        <v>4.0393999999999997</v>
      </c>
      <c r="F142" s="125">
        <v>8.2070000000000007</v>
      </c>
      <c r="G142" s="125">
        <v>10.3552</v>
      </c>
      <c r="H142" s="125">
        <v>16.077500000000001</v>
      </c>
      <c r="I142" s="125">
        <v>0.2702</v>
      </c>
      <c r="J142" s="125">
        <v>0.57899999999999996</v>
      </c>
      <c r="K142" s="125">
        <v>2.0503999999999998</v>
      </c>
      <c r="L142" s="125">
        <v>0.30249999999999999</v>
      </c>
      <c r="M142" s="125">
        <v>1.0566</v>
      </c>
      <c r="N142" s="125">
        <v>2.2153</v>
      </c>
      <c r="O142" s="125">
        <v>0.25790000000000002</v>
      </c>
      <c r="P142" s="125">
        <v>0.57479999999999998</v>
      </c>
      <c r="Q142" s="125">
        <v>2.0649000000000002</v>
      </c>
      <c r="R142" s="125">
        <v>0.6</v>
      </c>
      <c r="S142" s="125">
        <v>2.0798999999999999</v>
      </c>
      <c r="T142" s="363">
        <v>4.3034999999999997</v>
      </c>
      <c r="U142" s="125">
        <v>1362</v>
      </c>
    </row>
    <row r="143" spans="1:21">
      <c r="A143" s="125">
        <v>1361</v>
      </c>
      <c r="B143" s="125">
        <v>0.2429</v>
      </c>
      <c r="C143" s="125">
        <v>0.53110000000000002</v>
      </c>
      <c r="D143" s="125">
        <v>1.5572999999999999</v>
      </c>
      <c r="E143" s="125">
        <v>4.0404999999999998</v>
      </c>
      <c r="F143" s="125">
        <v>8.2093000000000007</v>
      </c>
      <c r="G143" s="125">
        <v>10.3582</v>
      </c>
      <c r="H143" s="125">
        <v>16.082100000000001</v>
      </c>
      <c r="I143" s="125">
        <v>0.27039999999999997</v>
      </c>
      <c r="J143" s="125">
        <v>0.57940000000000003</v>
      </c>
      <c r="K143" s="125">
        <v>2.0510999999999999</v>
      </c>
      <c r="L143" s="125">
        <v>0.30270000000000002</v>
      </c>
      <c r="M143" s="125">
        <v>1.0569</v>
      </c>
      <c r="N143" s="125">
        <v>2.2160000000000002</v>
      </c>
      <c r="O143" s="125">
        <v>0.25800000000000001</v>
      </c>
      <c r="P143" s="125">
        <v>0.57509999999999994</v>
      </c>
      <c r="Q143" s="125">
        <v>2.0655000000000001</v>
      </c>
      <c r="R143" s="125">
        <v>1.0003</v>
      </c>
      <c r="S143" s="125">
        <v>2.0804999999999998</v>
      </c>
      <c r="T143" s="363">
        <v>4.3048000000000002</v>
      </c>
      <c r="U143" s="125">
        <v>1361</v>
      </c>
    </row>
    <row r="144" spans="1:21">
      <c r="A144" s="125">
        <v>1360</v>
      </c>
      <c r="B144" s="125">
        <v>0.24299999999999999</v>
      </c>
      <c r="C144" s="125">
        <v>0.53139999999999998</v>
      </c>
      <c r="D144" s="125">
        <v>1.5578000000000001</v>
      </c>
      <c r="E144" s="125">
        <v>4.0416999999999996</v>
      </c>
      <c r="F144" s="125">
        <v>8.2117000000000004</v>
      </c>
      <c r="G144" s="125">
        <v>10.3613</v>
      </c>
      <c r="H144" s="125">
        <v>16.0868</v>
      </c>
      <c r="I144" s="125">
        <v>0.27050000000000002</v>
      </c>
      <c r="J144" s="125">
        <v>0.57969999999999999</v>
      </c>
      <c r="K144" s="125">
        <v>2.0518000000000001</v>
      </c>
      <c r="L144" s="125">
        <v>0.30280000000000001</v>
      </c>
      <c r="M144" s="125">
        <v>1.0572999999999999</v>
      </c>
      <c r="N144" s="125">
        <v>2.2168000000000001</v>
      </c>
      <c r="O144" s="125">
        <v>0.2581</v>
      </c>
      <c r="P144" s="125">
        <v>0.57540000000000002</v>
      </c>
      <c r="Q144" s="125">
        <v>2.0661</v>
      </c>
      <c r="R144" s="125">
        <v>1.0006999999999999</v>
      </c>
      <c r="S144" s="125">
        <v>2.0811999999999999</v>
      </c>
      <c r="T144" s="363">
        <v>4.3060999999999998</v>
      </c>
      <c r="U144" s="125">
        <v>1360</v>
      </c>
    </row>
    <row r="145" spans="1:21">
      <c r="A145" s="125">
        <v>1359</v>
      </c>
      <c r="B145" s="125">
        <v>0.24310000000000001</v>
      </c>
      <c r="C145" s="125">
        <v>0.53169999999999995</v>
      </c>
      <c r="D145" s="125">
        <v>1.5584</v>
      </c>
      <c r="E145" s="125">
        <v>4.0429000000000004</v>
      </c>
      <c r="F145" s="125">
        <v>8.2141000000000002</v>
      </c>
      <c r="G145" s="125">
        <v>10.3643</v>
      </c>
      <c r="H145" s="125">
        <v>16.0914</v>
      </c>
      <c r="I145" s="125">
        <v>0.2707</v>
      </c>
      <c r="J145" s="125">
        <v>0.58009999999999995</v>
      </c>
      <c r="K145" s="125">
        <v>2.0524</v>
      </c>
      <c r="L145" s="125">
        <v>0.30299999999999999</v>
      </c>
      <c r="M145" s="125">
        <v>1.0577000000000001</v>
      </c>
      <c r="N145" s="125">
        <v>2.2176</v>
      </c>
      <c r="O145" s="125">
        <v>0.25829999999999997</v>
      </c>
      <c r="P145" s="125">
        <v>0.57579999999999998</v>
      </c>
      <c r="Q145" s="125">
        <v>2.0668000000000002</v>
      </c>
      <c r="R145" s="125">
        <v>1.0009999999999999</v>
      </c>
      <c r="S145" s="125">
        <v>2.0817999999999999</v>
      </c>
      <c r="T145" s="363">
        <v>4.3074000000000003</v>
      </c>
      <c r="U145" s="125">
        <v>1359</v>
      </c>
    </row>
    <row r="146" spans="1:21">
      <c r="A146" s="125">
        <v>1358</v>
      </c>
      <c r="B146" s="125">
        <v>0.24329999999999999</v>
      </c>
      <c r="C146" s="125">
        <v>0.53190000000000004</v>
      </c>
      <c r="D146" s="125">
        <v>1.5589999999999999</v>
      </c>
      <c r="E146" s="125">
        <v>4.0441000000000003</v>
      </c>
      <c r="F146" s="125">
        <v>8.2164999999999999</v>
      </c>
      <c r="G146" s="125">
        <v>10.3673</v>
      </c>
      <c r="H146" s="125">
        <v>16.0961</v>
      </c>
      <c r="I146" s="125">
        <v>0.27089999999999997</v>
      </c>
      <c r="J146" s="125">
        <v>0.58040000000000003</v>
      </c>
      <c r="K146" s="125">
        <v>2.0531000000000001</v>
      </c>
      <c r="L146" s="125">
        <v>0.30320000000000003</v>
      </c>
      <c r="M146" s="125">
        <v>1.0581</v>
      </c>
      <c r="N146" s="125">
        <v>2.2183999999999999</v>
      </c>
      <c r="O146" s="125">
        <v>0.25840000000000002</v>
      </c>
      <c r="P146" s="125">
        <v>0.57609999999999995</v>
      </c>
      <c r="Q146" s="125">
        <v>2.0674000000000001</v>
      </c>
      <c r="R146" s="125">
        <v>1.0013000000000001</v>
      </c>
      <c r="S146" s="125">
        <v>2.0825</v>
      </c>
      <c r="T146" s="363">
        <v>4.3087</v>
      </c>
      <c r="U146" s="125">
        <v>1358</v>
      </c>
    </row>
    <row r="147" spans="1:21">
      <c r="A147" s="125">
        <v>1357</v>
      </c>
      <c r="B147" s="125">
        <v>0.24340000000000001</v>
      </c>
      <c r="C147" s="125">
        <v>0.53220000000000001</v>
      </c>
      <c r="D147" s="125">
        <v>1.5596000000000001</v>
      </c>
      <c r="E147" s="125">
        <v>4.0453000000000001</v>
      </c>
      <c r="F147" s="125">
        <v>8.2187999999999999</v>
      </c>
      <c r="G147" s="125">
        <v>10.3704</v>
      </c>
      <c r="H147" s="125">
        <v>16.1007</v>
      </c>
      <c r="I147" s="125">
        <v>0.27100000000000002</v>
      </c>
      <c r="J147" s="125">
        <v>0.58069999999999999</v>
      </c>
      <c r="K147" s="125">
        <v>2.0537999999999998</v>
      </c>
      <c r="L147" s="125">
        <v>0.30330000000000001</v>
      </c>
      <c r="M147" s="125">
        <v>1.0585</v>
      </c>
      <c r="N147" s="125">
        <v>2.2191000000000001</v>
      </c>
      <c r="O147" s="125">
        <v>0.2586</v>
      </c>
      <c r="P147" s="125">
        <v>0.57640000000000002</v>
      </c>
      <c r="Q147" s="125">
        <v>2.0680999999999998</v>
      </c>
      <c r="R147" s="125">
        <v>1.0016</v>
      </c>
      <c r="S147" s="125">
        <v>2.0831</v>
      </c>
      <c r="T147" s="363">
        <v>4.3099999999999996</v>
      </c>
      <c r="U147" s="125">
        <v>1357</v>
      </c>
    </row>
    <row r="148" spans="1:21">
      <c r="A148" s="125">
        <v>1356</v>
      </c>
      <c r="B148" s="125">
        <v>0.24349999999999999</v>
      </c>
      <c r="C148" s="125">
        <v>0.53239999999999998</v>
      </c>
      <c r="D148" s="125">
        <v>1.5602</v>
      </c>
      <c r="E148" s="125">
        <v>4.0465</v>
      </c>
      <c r="F148" s="125">
        <v>8.2211999999999996</v>
      </c>
      <c r="G148" s="125">
        <v>10.3734</v>
      </c>
      <c r="H148" s="125">
        <v>16.1053</v>
      </c>
      <c r="I148" s="125">
        <v>0.2712</v>
      </c>
      <c r="J148" s="125">
        <v>0.58109999999999995</v>
      </c>
      <c r="K148" s="125">
        <v>2.0545</v>
      </c>
      <c r="L148" s="125">
        <v>0.30349999999999999</v>
      </c>
      <c r="M148" s="125">
        <v>1.0589</v>
      </c>
      <c r="N148" s="125">
        <v>2.2199</v>
      </c>
      <c r="O148" s="125">
        <v>0.25869999999999999</v>
      </c>
      <c r="P148" s="125">
        <v>0.57669999999999999</v>
      </c>
      <c r="Q148" s="125">
        <v>2.0687000000000002</v>
      </c>
      <c r="R148" s="125">
        <v>1.002</v>
      </c>
      <c r="S148" s="125">
        <v>2.0838000000000001</v>
      </c>
      <c r="T148" s="363">
        <v>4.3113000000000001</v>
      </c>
      <c r="U148" s="125">
        <v>1356</v>
      </c>
    </row>
    <row r="149" spans="1:21">
      <c r="A149" s="125">
        <v>1355</v>
      </c>
      <c r="B149" s="125">
        <v>0.2437</v>
      </c>
      <c r="C149" s="125">
        <v>0.53269999999999995</v>
      </c>
      <c r="D149" s="125">
        <v>1.5608</v>
      </c>
      <c r="E149" s="125">
        <v>4.0476999999999999</v>
      </c>
      <c r="F149" s="125">
        <v>8.2235999999999994</v>
      </c>
      <c r="G149" s="125">
        <v>10.3765</v>
      </c>
      <c r="H149" s="125">
        <v>16.11</v>
      </c>
      <c r="I149" s="125">
        <v>0.27139999999999997</v>
      </c>
      <c r="J149" s="125">
        <v>0.58140000000000003</v>
      </c>
      <c r="K149" s="125">
        <v>2.0550999999999999</v>
      </c>
      <c r="L149" s="125">
        <v>0.30370000000000003</v>
      </c>
      <c r="M149" s="125">
        <v>1.0592999999999999</v>
      </c>
      <c r="N149" s="125">
        <v>2.2206999999999999</v>
      </c>
      <c r="O149" s="125">
        <v>0.25890000000000002</v>
      </c>
      <c r="P149" s="125">
        <v>0.57709999999999995</v>
      </c>
      <c r="Q149" s="125">
        <v>2.0693000000000001</v>
      </c>
      <c r="R149" s="125">
        <v>1.0023</v>
      </c>
      <c r="S149" s="125">
        <v>2.0844</v>
      </c>
      <c r="T149" s="363">
        <v>4.3125999999999998</v>
      </c>
      <c r="U149" s="125">
        <v>1355</v>
      </c>
    </row>
    <row r="150" spans="1:21">
      <c r="A150" s="125">
        <v>1354</v>
      </c>
      <c r="B150" s="125">
        <v>0.24379999999999999</v>
      </c>
      <c r="C150" s="125">
        <v>0.53300000000000003</v>
      </c>
      <c r="D150" s="125">
        <v>1.5613999999999999</v>
      </c>
      <c r="E150" s="125">
        <v>4.0488999999999997</v>
      </c>
      <c r="F150" s="125">
        <v>8.2260000000000009</v>
      </c>
      <c r="G150" s="125">
        <v>10.3795</v>
      </c>
      <c r="H150" s="125">
        <v>16.114599999999999</v>
      </c>
      <c r="I150" s="125">
        <v>0.27150000000000002</v>
      </c>
      <c r="J150" s="125">
        <v>0.58179999999999998</v>
      </c>
      <c r="K150" s="125">
        <v>2.0558000000000001</v>
      </c>
      <c r="L150" s="125">
        <v>0.3039</v>
      </c>
      <c r="M150" s="125">
        <v>1.0597000000000001</v>
      </c>
      <c r="N150" s="125">
        <v>2.2214999999999998</v>
      </c>
      <c r="O150" s="125">
        <v>0.25900000000000001</v>
      </c>
      <c r="P150" s="125">
        <v>0.57740000000000002</v>
      </c>
      <c r="Q150" s="125">
        <v>2.0699999999999998</v>
      </c>
      <c r="R150" s="125">
        <v>1.0025999999999999</v>
      </c>
      <c r="S150" s="125">
        <v>2.0851000000000002</v>
      </c>
      <c r="T150" s="363">
        <v>4.3139000000000003</v>
      </c>
      <c r="U150" s="125">
        <v>1354</v>
      </c>
    </row>
    <row r="151" spans="1:21">
      <c r="A151" s="125">
        <v>1353</v>
      </c>
      <c r="B151" s="125">
        <v>0.24390000000000001</v>
      </c>
      <c r="C151" s="125">
        <v>0.53320000000000001</v>
      </c>
      <c r="D151" s="125">
        <v>1.5620000000000001</v>
      </c>
      <c r="E151" s="125">
        <v>4.0500999999999996</v>
      </c>
      <c r="F151" s="125">
        <v>8.2284000000000006</v>
      </c>
      <c r="G151" s="125">
        <v>10.3825</v>
      </c>
      <c r="H151" s="125">
        <v>16.119299999999999</v>
      </c>
      <c r="I151" s="125">
        <v>0.2717</v>
      </c>
      <c r="J151" s="125">
        <v>0.58209999999999995</v>
      </c>
      <c r="K151" s="125">
        <v>2.0565000000000002</v>
      </c>
      <c r="L151" s="125">
        <v>0.30399999999999999</v>
      </c>
      <c r="M151" s="125">
        <v>1.0601</v>
      </c>
      <c r="N151" s="125">
        <v>2.2222</v>
      </c>
      <c r="O151" s="125">
        <v>0.2591</v>
      </c>
      <c r="P151" s="125">
        <v>0.57769999999999999</v>
      </c>
      <c r="Q151" s="125">
        <v>2.0706000000000002</v>
      </c>
      <c r="R151" s="125">
        <v>1.0028999999999999</v>
      </c>
      <c r="S151" s="125">
        <v>2.0857000000000001</v>
      </c>
      <c r="T151" s="363">
        <v>4.3151999999999999</v>
      </c>
      <c r="U151" s="125">
        <v>1353</v>
      </c>
    </row>
    <row r="152" spans="1:21">
      <c r="A152" s="125">
        <v>1352</v>
      </c>
      <c r="B152" s="125">
        <v>0.24399999999999999</v>
      </c>
      <c r="C152" s="125">
        <v>0.53349999999999997</v>
      </c>
      <c r="D152" s="125">
        <v>1.5626</v>
      </c>
      <c r="E152" s="125">
        <v>4.0513000000000003</v>
      </c>
      <c r="F152" s="125">
        <v>8.2308000000000003</v>
      </c>
      <c r="G152" s="125">
        <v>10.3856</v>
      </c>
      <c r="H152" s="125">
        <v>16.123899999999999</v>
      </c>
      <c r="I152" s="125">
        <v>0.27189999999999998</v>
      </c>
      <c r="J152" s="125">
        <v>0.58240000000000003</v>
      </c>
      <c r="K152" s="125">
        <v>2.0571000000000002</v>
      </c>
      <c r="L152" s="125">
        <v>0.30420000000000003</v>
      </c>
      <c r="M152" s="125">
        <v>1.0605</v>
      </c>
      <c r="N152" s="125">
        <v>2.2229999999999999</v>
      </c>
      <c r="O152" s="125">
        <v>0.25929999999999997</v>
      </c>
      <c r="P152" s="125">
        <v>0.57799999999999996</v>
      </c>
      <c r="Q152" s="125">
        <v>2.0712000000000002</v>
      </c>
      <c r="R152" s="125">
        <v>1.0033000000000001</v>
      </c>
      <c r="S152" s="125">
        <v>2.0863999999999998</v>
      </c>
      <c r="T152" s="363">
        <v>4.3164999999999996</v>
      </c>
      <c r="U152" s="125">
        <v>1352</v>
      </c>
    </row>
    <row r="153" spans="1:21">
      <c r="A153" s="125">
        <v>1351</v>
      </c>
      <c r="B153" s="125">
        <v>0.2442</v>
      </c>
      <c r="C153" s="125">
        <v>0.53369999999999995</v>
      </c>
      <c r="D153" s="125">
        <v>1.5631999999999999</v>
      </c>
      <c r="E153" s="125">
        <v>4.0525000000000002</v>
      </c>
      <c r="F153" s="125">
        <v>8.2332000000000001</v>
      </c>
      <c r="G153" s="125">
        <v>10.3886</v>
      </c>
      <c r="H153" s="125">
        <v>16.128599999999999</v>
      </c>
      <c r="I153" s="125">
        <v>0.27200000000000002</v>
      </c>
      <c r="J153" s="125">
        <v>0.58279999999999998</v>
      </c>
      <c r="K153" s="125">
        <v>2.0577999999999999</v>
      </c>
      <c r="L153" s="125">
        <v>0.3044</v>
      </c>
      <c r="M153" s="125">
        <v>1.0609</v>
      </c>
      <c r="N153" s="125">
        <v>2.2238000000000002</v>
      </c>
      <c r="O153" s="125">
        <v>0.25940000000000002</v>
      </c>
      <c r="P153" s="125">
        <v>0.57840000000000003</v>
      </c>
      <c r="Q153" s="125">
        <v>2.0718999999999999</v>
      </c>
      <c r="R153" s="125">
        <v>1.0036</v>
      </c>
      <c r="S153" s="125">
        <v>2.0870000000000002</v>
      </c>
      <c r="T153" s="363">
        <v>4.3178000000000001</v>
      </c>
      <c r="U153" s="125">
        <v>1351</v>
      </c>
    </row>
    <row r="154" spans="1:21">
      <c r="A154" s="125">
        <v>1350</v>
      </c>
      <c r="B154" s="125">
        <v>0.24429999999999999</v>
      </c>
      <c r="C154" s="125">
        <v>0.53400000000000003</v>
      </c>
      <c r="D154" s="125">
        <v>1.5637000000000001</v>
      </c>
      <c r="E154" s="125">
        <v>4.0537000000000001</v>
      </c>
      <c r="F154" s="125">
        <v>8.2355</v>
      </c>
      <c r="G154" s="125">
        <v>10.3917</v>
      </c>
      <c r="H154" s="125">
        <v>16.133199999999999</v>
      </c>
      <c r="I154" s="125">
        <v>0.2722</v>
      </c>
      <c r="J154" s="125">
        <v>0.58309999999999995</v>
      </c>
      <c r="K154" s="125">
        <v>2.0585</v>
      </c>
      <c r="L154" s="125">
        <v>0.30449999999999999</v>
      </c>
      <c r="M154" s="125">
        <v>1.0612999999999999</v>
      </c>
      <c r="N154" s="125">
        <v>2.2246000000000001</v>
      </c>
      <c r="O154" s="125">
        <v>0.2596</v>
      </c>
      <c r="P154" s="125">
        <v>0.57869999999999999</v>
      </c>
      <c r="Q154" s="125">
        <v>2.0724999999999998</v>
      </c>
      <c r="R154" s="125">
        <v>1.0039</v>
      </c>
      <c r="S154" s="125">
        <v>2.0876999999999999</v>
      </c>
      <c r="T154" s="363">
        <v>4.3192000000000004</v>
      </c>
      <c r="U154" s="125">
        <v>1350</v>
      </c>
    </row>
    <row r="155" spans="1:21">
      <c r="A155" s="125">
        <v>1349</v>
      </c>
      <c r="B155" s="125">
        <v>0.24440000000000001</v>
      </c>
      <c r="C155" s="125">
        <v>0.5343</v>
      </c>
      <c r="D155" s="125">
        <v>1.5643</v>
      </c>
      <c r="E155" s="125">
        <v>4.0548999999999999</v>
      </c>
      <c r="F155" s="125">
        <v>8.2378999999999998</v>
      </c>
      <c r="G155" s="125">
        <v>10.3947</v>
      </c>
      <c r="H155" s="125">
        <v>16.137899999999998</v>
      </c>
      <c r="I155" s="125">
        <v>0.27239999999999998</v>
      </c>
      <c r="J155" s="125">
        <v>0.58340000000000003</v>
      </c>
      <c r="K155" s="125">
        <v>2.0592000000000001</v>
      </c>
      <c r="L155" s="125">
        <v>0.30470000000000003</v>
      </c>
      <c r="M155" s="125">
        <v>1.0616000000000001</v>
      </c>
      <c r="N155" s="125">
        <v>2.2252999999999998</v>
      </c>
      <c r="O155" s="125">
        <v>0.25969999999999999</v>
      </c>
      <c r="P155" s="125">
        <v>0.57899999999999996</v>
      </c>
      <c r="Q155" s="125">
        <v>2.0731999999999999</v>
      </c>
      <c r="R155" s="125">
        <v>1.0042</v>
      </c>
      <c r="S155" s="125">
        <v>2.0882999999999998</v>
      </c>
      <c r="T155" s="363">
        <v>4.3205</v>
      </c>
      <c r="U155" s="125">
        <v>1349</v>
      </c>
    </row>
    <row r="156" spans="1:21">
      <c r="A156" s="125">
        <v>1348</v>
      </c>
      <c r="B156" s="125">
        <v>0.24460000000000001</v>
      </c>
      <c r="C156" s="125">
        <v>0.53449999999999998</v>
      </c>
      <c r="D156" s="125">
        <v>1.5649</v>
      </c>
      <c r="E156" s="125">
        <v>4.0560999999999998</v>
      </c>
      <c r="F156" s="125">
        <v>8.2402999999999995</v>
      </c>
      <c r="G156" s="125">
        <v>10.3977</v>
      </c>
      <c r="H156" s="125">
        <v>16.142499999999998</v>
      </c>
      <c r="I156" s="125">
        <v>0.27250000000000002</v>
      </c>
      <c r="J156" s="125">
        <v>0.58379999999999999</v>
      </c>
      <c r="K156" s="125">
        <v>2.0598000000000001</v>
      </c>
      <c r="L156" s="125">
        <v>0.3049</v>
      </c>
      <c r="M156" s="125">
        <v>1.0620000000000001</v>
      </c>
      <c r="N156" s="125">
        <v>2.2261000000000002</v>
      </c>
      <c r="O156" s="125">
        <v>0.25990000000000002</v>
      </c>
      <c r="P156" s="125">
        <v>0.57930000000000004</v>
      </c>
      <c r="Q156" s="125">
        <v>2.0737999999999999</v>
      </c>
      <c r="R156" s="125">
        <v>1.0045999999999999</v>
      </c>
      <c r="S156" s="125">
        <v>2.089</v>
      </c>
      <c r="T156" s="363">
        <v>4.3217999999999996</v>
      </c>
      <c r="U156" s="125">
        <v>1348</v>
      </c>
    </row>
    <row r="157" spans="1:21">
      <c r="A157" s="125">
        <v>1347</v>
      </c>
      <c r="B157" s="125">
        <v>0.2447</v>
      </c>
      <c r="C157" s="125">
        <v>0.53480000000000005</v>
      </c>
      <c r="D157" s="125">
        <v>1.5654999999999999</v>
      </c>
      <c r="E157" s="125">
        <v>4.0572999999999997</v>
      </c>
      <c r="F157" s="125">
        <v>8.2426999999999992</v>
      </c>
      <c r="G157" s="125">
        <v>10.4008</v>
      </c>
      <c r="H157" s="125">
        <v>16.147200000000002</v>
      </c>
      <c r="I157" s="125">
        <v>0.2727</v>
      </c>
      <c r="J157" s="125">
        <v>0.58409999999999995</v>
      </c>
      <c r="K157" s="125">
        <v>2.0605000000000002</v>
      </c>
      <c r="L157" s="125">
        <v>0.30509999999999998</v>
      </c>
      <c r="M157" s="125">
        <v>1.0624</v>
      </c>
      <c r="N157" s="125">
        <v>2.2269000000000001</v>
      </c>
      <c r="O157" s="125">
        <v>0.26</v>
      </c>
      <c r="P157" s="125">
        <v>0.57969999999999999</v>
      </c>
      <c r="Q157" s="125">
        <v>2.0743999999999998</v>
      </c>
      <c r="R157" s="125">
        <v>1.0048999999999999</v>
      </c>
      <c r="S157" s="125">
        <v>2.0895999999999999</v>
      </c>
      <c r="T157" s="363">
        <v>4.3231000000000002</v>
      </c>
      <c r="U157" s="125">
        <v>1347</v>
      </c>
    </row>
    <row r="158" spans="1:21">
      <c r="A158" s="125">
        <v>1346</v>
      </c>
      <c r="B158" s="125">
        <v>0.24479999999999999</v>
      </c>
      <c r="C158" s="125">
        <v>0.53500000000000003</v>
      </c>
      <c r="D158" s="125">
        <v>1.5661</v>
      </c>
      <c r="E158" s="125">
        <v>4.0585000000000004</v>
      </c>
      <c r="F158" s="125">
        <v>8.2451000000000008</v>
      </c>
      <c r="G158" s="125">
        <v>10.4038</v>
      </c>
      <c r="H158" s="125">
        <v>16.151800000000001</v>
      </c>
      <c r="I158" s="125">
        <v>0.27289999999999998</v>
      </c>
      <c r="J158" s="125">
        <v>0.58450000000000002</v>
      </c>
      <c r="K158" s="125">
        <v>2.0611999999999999</v>
      </c>
      <c r="L158" s="125">
        <v>0.30520000000000003</v>
      </c>
      <c r="M158" s="125">
        <v>1.0628</v>
      </c>
      <c r="N158" s="125">
        <v>2.2277</v>
      </c>
      <c r="O158" s="125">
        <v>0.2601</v>
      </c>
      <c r="P158" s="125">
        <v>0.57999999999999996</v>
      </c>
      <c r="Q158" s="125">
        <v>2.0750999999999999</v>
      </c>
      <c r="R158" s="125">
        <v>1.0052000000000001</v>
      </c>
      <c r="S158" s="125">
        <v>2.0903</v>
      </c>
      <c r="T158" s="363">
        <v>4.3243999999999998</v>
      </c>
      <c r="U158" s="125">
        <v>1346</v>
      </c>
    </row>
    <row r="159" spans="1:21">
      <c r="A159" s="125">
        <v>1345</v>
      </c>
      <c r="B159" s="125">
        <v>0.24490000000000001</v>
      </c>
      <c r="C159" s="125">
        <v>0.5353</v>
      </c>
      <c r="D159" s="125">
        <v>1.5667</v>
      </c>
      <c r="E159" s="125">
        <v>4.0597000000000003</v>
      </c>
      <c r="F159" s="125">
        <v>8.2475000000000005</v>
      </c>
      <c r="G159" s="125">
        <v>10.4069</v>
      </c>
      <c r="H159" s="125">
        <v>16.156500000000001</v>
      </c>
      <c r="I159" s="125">
        <v>0.27300000000000002</v>
      </c>
      <c r="J159" s="125">
        <v>0.58479999999999999</v>
      </c>
      <c r="K159" s="125">
        <v>2.0619000000000001</v>
      </c>
      <c r="L159" s="125">
        <v>0.3054</v>
      </c>
      <c r="M159" s="125">
        <v>1.0631999999999999</v>
      </c>
      <c r="N159" s="125">
        <v>2.2284999999999999</v>
      </c>
      <c r="O159" s="125">
        <v>0.26029999999999998</v>
      </c>
      <c r="P159" s="125">
        <v>0.58030000000000004</v>
      </c>
      <c r="Q159" s="125">
        <v>2.0756999999999999</v>
      </c>
      <c r="R159" s="125">
        <v>1.0055000000000001</v>
      </c>
      <c r="S159" s="125">
        <v>2.0909</v>
      </c>
      <c r="T159" s="363">
        <v>4.3257000000000003</v>
      </c>
      <c r="U159" s="125">
        <v>1345</v>
      </c>
    </row>
    <row r="160" spans="1:21">
      <c r="A160" s="125">
        <v>1344</v>
      </c>
      <c r="B160" s="125">
        <v>0.24510000000000001</v>
      </c>
      <c r="C160" s="125">
        <v>0.53559999999999997</v>
      </c>
      <c r="D160" s="125">
        <v>1.5672999999999999</v>
      </c>
      <c r="E160" s="125">
        <v>4.0609000000000002</v>
      </c>
      <c r="F160" s="125">
        <v>8.2499000000000002</v>
      </c>
      <c r="G160" s="125">
        <v>10.4099</v>
      </c>
      <c r="H160" s="125">
        <v>16.161200000000001</v>
      </c>
      <c r="I160" s="125">
        <v>0.2732</v>
      </c>
      <c r="J160" s="125">
        <v>0.58509999999999995</v>
      </c>
      <c r="K160" s="125">
        <v>2.0625</v>
      </c>
      <c r="L160" s="125">
        <v>0.30559999999999998</v>
      </c>
      <c r="M160" s="125">
        <v>1.0636000000000001</v>
      </c>
      <c r="N160" s="125">
        <v>2.2292000000000001</v>
      </c>
      <c r="O160" s="125">
        <v>0.26040000000000002</v>
      </c>
      <c r="P160" s="125">
        <v>0.58069999999999999</v>
      </c>
      <c r="Q160" s="125">
        <v>2.0764</v>
      </c>
      <c r="R160" s="125">
        <v>1.0059</v>
      </c>
      <c r="S160" s="125">
        <v>2.0916000000000001</v>
      </c>
      <c r="T160" s="363">
        <v>4.327</v>
      </c>
      <c r="U160" s="125">
        <v>1344</v>
      </c>
    </row>
    <row r="161" spans="1:21">
      <c r="A161" s="125">
        <v>1343</v>
      </c>
      <c r="B161" s="125">
        <v>0.2452</v>
      </c>
      <c r="C161" s="125">
        <v>0.53580000000000005</v>
      </c>
      <c r="D161" s="125">
        <v>1.5679000000000001</v>
      </c>
      <c r="E161" s="125">
        <v>4.0621</v>
      </c>
      <c r="F161" s="125">
        <v>8.2523</v>
      </c>
      <c r="G161" s="125">
        <v>10.413</v>
      </c>
      <c r="H161" s="125">
        <v>16.165800000000001</v>
      </c>
      <c r="I161" s="125">
        <v>0.27339999999999998</v>
      </c>
      <c r="J161" s="125">
        <v>0.58550000000000002</v>
      </c>
      <c r="K161" s="125">
        <v>2.0632000000000001</v>
      </c>
      <c r="L161" s="125">
        <v>0.30570000000000003</v>
      </c>
      <c r="M161" s="125">
        <v>1.0640000000000001</v>
      </c>
      <c r="N161" s="125">
        <v>2.23</v>
      </c>
      <c r="O161" s="125">
        <v>0.2606</v>
      </c>
      <c r="P161" s="125">
        <v>0.58099999999999996</v>
      </c>
      <c r="Q161" s="125">
        <v>2.077</v>
      </c>
      <c r="R161" s="125">
        <v>1.0062</v>
      </c>
      <c r="S161" s="125">
        <v>2.0922000000000001</v>
      </c>
      <c r="T161" s="363">
        <v>4.3282999999999996</v>
      </c>
      <c r="U161" s="125">
        <v>1343</v>
      </c>
    </row>
    <row r="162" spans="1:21">
      <c r="A162" s="125">
        <v>1342</v>
      </c>
      <c r="B162" s="125">
        <v>0.24529999999999999</v>
      </c>
      <c r="C162" s="125">
        <v>0.53610000000000002</v>
      </c>
      <c r="D162" s="125">
        <v>1.5685</v>
      </c>
      <c r="E162" s="125">
        <v>4.0632000000000001</v>
      </c>
      <c r="F162" s="125">
        <v>8.2546999999999997</v>
      </c>
      <c r="G162" s="125">
        <v>10.416</v>
      </c>
      <c r="H162" s="125">
        <v>16.170500000000001</v>
      </c>
      <c r="I162" s="125">
        <v>0.27350000000000002</v>
      </c>
      <c r="J162" s="125">
        <v>0.58579999999999999</v>
      </c>
      <c r="K162" s="125">
        <v>2.0638999999999998</v>
      </c>
      <c r="L162" s="125">
        <v>0.30590000000000001</v>
      </c>
      <c r="M162" s="125">
        <v>1.0644</v>
      </c>
      <c r="N162" s="125">
        <v>2.2307999999999999</v>
      </c>
      <c r="O162" s="125">
        <v>0.26069999999999999</v>
      </c>
      <c r="P162" s="125">
        <v>0.58130000000000004</v>
      </c>
      <c r="Q162" s="125">
        <v>2.0777000000000001</v>
      </c>
      <c r="R162" s="125">
        <v>1.0065</v>
      </c>
      <c r="S162" s="125">
        <v>2.0929000000000002</v>
      </c>
      <c r="T162" s="363">
        <v>4.3296000000000001</v>
      </c>
      <c r="U162" s="125">
        <v>1342</v>
      </c>
    </row>
    <row r="163" spans="1:21">
      <c r="A163" s="125">
        <v>1341</v>
      </c>
      <c r="B163" s="125">
        <v>0.2455</v>
      </c>
      <c r="C163" s="125">
        <v>0.53639999999999999</v>
      </c>
      <c r="D163" s="125">
        <v>1.5690999999999999</v>
      </c>
      <c r="E163" s="125">
        <v>4.0644</v>
      </c>
      <c r="F163" s="125">
        <v>8.2570999999999994</v>
      </c>
      <c r="G163" s="125">
        <v>10.4191</v>
      </c>
      <c r="H163" s="125">
        <v>16.1752</v>
      </c>
      <c r="I163" s="125">
        <v>0.2737</v>
      </c>
      <c r="J163" s="125">
        <v>0.58620000000000005</v>
      </c>
      <c r="K163" s="125">
        <v>2.0646</v>
      </c>
      <c r="L163" s="125">
        <v>0.30609999999999998</v>
      </c>
      <c r="M163" s="125">
        <v>1.0648</v>
      </c>
      <c r="N163" s="125">
        <v>2.2315999999999998</v>
      </c>
      <c r="O163" s="125">
        <v>0.26090000000000002</v>
      </c>
      <c r="P163" s="125">
        <v>0.58160000000000001</v>
      </c>
      <c r="Q163" s="125">
        <v>2.0783</v>
      </c>
      <c r="R163" s="125">
        <v>1.0067999999999999</v>
      </c>
      <c r="S163" s="125">
        <v>2.0935000000000001</v>
      </c>
      <c r="T163" s="363">
        <v>4.3308999999999997</v>
      </c>
      <c r="U163" s="125">
        <v>1341</v>
      </c>
    </row>
    <row r="164" spans="1:21">
      <c r="A164" s="125">
        <v>1340</v>
      </c>
      <c r="B164" s="125">
        <v>0.24560000000000001</v>
      </c>
      <c r="C164" s="125">
        <v>0.53659999999999997</v>
      </c>
      <c r="D164" s="125">
        <v>1.5697000000000001</v>
      </c>
      <c r="E164" s="125">
        <v>4.0655999999999999</v>
      </c>
      <c r="F164" s="125">
        <v>8.2594999999999992</v>
      </c>
      <c r="G164" s="125">
        <v>10.4221</v>
      </c>
      <c r="H164" s="125">
        <v>16.1798</v>
      </c>
      <c r="I164" s="125">
        <v>0.27389999999999998</v>
      </c>
      <c r="J164" s="125">
        <v>0.58650000000000002</v>
      </c>
      <c r="K164" s="125">
        <v>2.0653000000000001</v>
      </c>
      <c r="L164" s="125">
        <v>0.30630000000000002</v>
      </c>
      <c r="M164" s="125">
        <v>1.0651999999999999</v>
      </c>
      <c r="N164" s="125">
        <v>2.2323</v>
      </c>
      <c r="O164" s="125">
        <v>0.26100000000000001</v>
      </c>
      <c r="P164" s="125">
        <v>0.58199999999999996</v>
      </c>
      <c r="Q164" s="125">
        <v>2.0789</v>
      </c>
      <c r="R164" s="125">
        <v>1.0072000000000001</v>
      </c>
      <c r="S164" s="125">
        <v>2.0941999999999998</v>
      </c>
      <c r="T164" s="363">
        <v>4.3322000000000003</v>
      </c>
      <c r="U164" s="125">
        <v>1340</v>
      </c>
    </row>
    <row r="165" spans="1:21">
      <c r="A165" s="125">
        <v>1339</v>
      </c>
      <c r="B165" s="125">
        <v>0.2457</v>
      </c>
      <c r="C165" s="125">
        <v>0.53690000000000004</v>
      </c>
      <c r="D165" s="125">
        <v>1.5703</v>
      </c>
      <c r="E165" s="125">
        <v>4.0667999999999997</v>
      </c>
      <c r="F165" s="125">
        <v>8.2619000000000007</v>
      </c>
      <c r="G165" s="125">
        <v>10.4252</v>
      </c>
      <c r="H165" s="125">
        <v>16.1845</v>
      </c>
      <c r="I165" s="125">
        <v>0.27400000000000002</v>
      </c>
      <c r="J165" s="125">
        <v>0.58689999999999998</v>
      </c>
      <c r="K165" s="125">
        <v>2.0659000000000001</v>
      </c>
      <c r="L165" s="125">
        <v>0.30640000000000001</v>
      </c>
      <c r="M165" s="125">
        <v>1.0656000000000001</v>
      </c>
      <c r="N165" s="125">
        <v>2.2330999999999999</v>
      </c>
      <c r="O165" s="125">
        <v>0.26119999999999999</v>
      </c>
      <c r="P165" s="125">
        <v>0.58230000000000004</v>
      </c>
      <c r="Q165" s="125">
        <v>2.0796000000000001</v>
      </c>
      <c r="R165" s="125">
        <v>1.0075000000000001</v>
      </c>
      <c r="S165" s="125">
        <v>2.0948000000000002</v>
      </c>
      <c r="T165" s="363">
        <v>4.3334999999999999</v>
      </c>
      <c r="U165" s="125">
        <v>1339</v>
      </c>
    </row>
    <row r="166" spans="1:21">
      <c r="A166" s="125">
        <v>1338</v>
      </c>
      <c r="B166" s="125">
        <v>0.24590000000000001</v>
      </c>
      <c r="C166" s="125">
        <v>0.53710000000000002</v>
      </c>
      <c r="D166" s="125">
        <v>1.5709</v>
      </c>
      <c r="E166" s="125">
        <v>4.0679999999999996</v>
      </c>
      <c r="F166" s="125">
        <v>8.2643000000000004</v>
      </c>
      <c r="G166" s="125">
        <v>10.4283</v>
      </c>
      <c r="H166" s="125">
        <v>16.1892</v>
      </c>
      <c r="I166" s="125">
        <v>0.2742</v>
      </c>
      <c r="J166" s="125">
        <v>0.58720000000000006</v>
      </c>
      <c r="K166" s="125">
        <v>2.0666000000000002</v>
      </c>
      <c r="L166" s="125">
        <v>0.30659999999999998</v>
      </c>
      <c r="M166" s="125">
        <v>1.0660000000000001</v>
      </c>
      <c r="N166" s="125">
        <v>2.2339000000000002</v>
      </c>
      <c r="O166" s="125">
        <v>0.26129999999999998</v>
      </c>
      <c r="P166" s="125">
        <v>0.58260000000000001</v>
      </c>
      <c r="Q166" s="125">
        <v>2.0802</v>
      </c>
      <c r="R166" s="125">
        <v>1.0078</v>
      </c>
      <c r="S166" s="125">
        <v>2.0954999999999999</v>
      </c>
      <c r="T166" s="363">
        <v>4.3348000000000004</v>
      </c>
      <c r="U166" s="125">
        <v>1338</v>
      </c>
    </row>
    <row r="167" spans="1:21">
      <c r="A167" s="125">
        <v>1337</v>
      </c>
      <c r="B167" s="125">
        <v>0.246</v>
      </c>
      <c r="C167" s="125">
        <v>0.53739999999999999</v>
      </c>
      <c r="D167" s="125">
        <v>1.5714999999999999</v>
      </c>
      <c r="E167" s="125">
        <v>4.0692000000000004</v>
      </c>
      <c r="F167" s="125">
        <v>8.2667000000000002</v>
      </c>
      <c r="G167" s="125">
        <v>10.4313</v>
      </c>
      <c r="H167" s="125">
        <v>16.1938</v>
      </c>
      <c r="I167" s="125">
        <v>0.27439999999999998</v>
      </c>
      <c r="J167" s="125">
        <v>0.58750000000000002</v>
      </c>
      <c r="K167" s="125">
        <v>2.0672999999999999</v>
      </c>
      <c r="L167" s="125">
        <v>0.30680000000000002</v>
      </c>
      <c r="M167" s="125">
        <v>1.0664</v>
      </c>
      <c r="N167" s="125">
        <v>2.2347000000000001</v>
      </c>
      <c r="O167" s="125">
        <v>0.26140000000000002</v>
      </c>
      <c r="P167" s="125">
        <v>0.58289999999999997</v>
      </c>
      <c r="Q167" s="125">
        <v>2.0809000000000002</v>
      </c>
      <c r="R167" s="125">
        <v>1.0081</v>
      </c>
      <c r="S167" s="125">
        <v>2.0960999999999999</v>
      </c>
      <c r="T167" s="363">
        <v>4.3361999999999998</v>
      </c>
      <c r="U167" s="125">
        <v>1337</v>
      </c>
    </row>
    <row r="168" spans="1:21">
      <c r="A168" s="125">
        <v>1336</v>
      </c>
      <c r="B168" s="125">
        <v>0.24610000000000001</v>
      </c>
      <c r="C168" s="125">
        <v>0.53769999999999996</v>
      </c>
      <c r="D168" s="125">
        <v>1.5720000000000001</v>
      </c>
      <c r="E168" s="125">
        <v>4.0705</v>
      </c>
      <c r="F168" s="125">
        <v>8.2690999999999999</v>
      </c>
      <c r="G168" s="125">
        <v>10.4344</v>
      </c>
      <c r="H168" s="125">
        <v>16.198499999999999</v>
      </c>
      <c r="I168" s="125">
        <v>0.27450000000000002</v>
      </c>
      <c r="J168" s="125">
        <v>0.58789999999999998</v>
      </c>
      <c r="K168" s="125">
        <v>2.0680000000000001</v>
      </c>
      <c r="L168" s="125">
        <v>0.307</v>
      </c>
      <c r="M168" s="125">
        <v>1.0668</v>
      </c>
      <c r="N168" s="125">
        <v>2.2355</v>
      </c>
      <c r="O168" s="125">
        <v>0.2616</v>
      </c>
      <c r="P168" s="125">
        <v>0.58330000000000004</v>
      </c>
      <c r="Q168" s="125">
        <v>2.0815000000000001</v>
      </c>
      <c r="R168" s="125">
        <v>1.0085</v>
      </c>
      <c r="S168" s="125">
        <v>2.0968</v>
      </c>
      <c r="T168" s="363">
        <v>4.3375000000000004</v>
      </c>
      <c r="U168" s="125">
        <v>1336</v>
      </c>
    </row>
    <row r="169" spans="1:21">
      <c r="A169" s="125">
        <v>1335</v>
      </c>
      <c r="B169" s="125">
        <v>0.2462</v>
      </c>
      <c r="C169" s="125">
        <v>0.53790000000000004</v>
      </c>
      <c r="D169" s="125">
        <v>1.5726</v>
      </c>
      <c r="E169" s="125">
        <v>4.0716999999999999</v>
      </c>
      <c r="F169" s="125">
        <v>8.2714999999999996</v>
      </c>
      <c r="G169" s="125">
        <v>10.4374</v>
      </c>
      <c r="H169" s="125">
        <v>16.203199999999999</v>
      </c>
      <c r="I169" s="125">
        <v>0.2747</v>
      </c>
      <c r="J169" s="125">
        <v>0.58819999999999995</v>
      </c>
      <c r="K169" s="125">
        <v>2.0686</v>
      </c>
      <c r="L169" s="125">
        <v>0.30709999999999998</v>
      </c>
      <c r="M169" s="125">
        <v>1.0671999999999999</v>
      </c>
      <c r="N169" s="125">
        <v>2.2362000000000002</v>
      </c>
      <c r="O169" s="125">
        <v>0.26169999999999999</v>
      </c>
      <c r="P169" s="125">
        <v>0.58360000000000001</v>
      </c>
      <c r="Q169" s="125">
        <v>2.0821999999999998</v>
      </c>
      <c r="R169" s="125">
        <v>1.0087999999999999</v>
      </c>
      <c r="S169" s="125">
        <v>2.0973999999999999</v>
      </c>
      <c r="T169" s="363">
        <v>4.3388</v>
      </c>
      <c r="U169" s="125">
        <v>1335</v>
      </c>
    </row>
    <row r="170" spans="1:21">
      <c r="A170" s="125">
        <v>1334</v>
      </c>
      <c r="B170" s="125">
        <v>0.24640000000000001</v>
      </c>
      <c r="C170" s="125">
        <v>0.53820000000000001</v>
      </c>
      <c r="D170" s="125">
        <v>1.5731999999999999</v>
      </c>
      <c r="E170" s="125">
        <v>4.0728999999999997</v>
      </c>
      <c r="F170" s="125">
        <v>8.2738999999999994</v>
      </c>
      <c r="G170" s="125">
        <v>10.4405</v>
      </c>
      <c r="H170" s="125">
        <v>16.207899999999999</v>
      </c>
      <c r="I170" s="125">
        <v>0.27489999999999998</v>
      </c>
      <c r="J170" s="125">
        <v>0.58860000000000001</v>
      </c>
      <c r="K170" s="125">
        <v>2.0693000000000001</v>
      </c>
      <c r="L170" s="125">
        <v>0.30730000000000002</v>
      </c>
      <c r="M170" s="125">
        <v>1.0676000000000001</v>
      </c>
      <c r="N170" s="125">
        <v>2.2370000000000001</v>
      </c>
      <c r="O170" s="125">
        <v>0.26190000000000002</v>
      </c>
      <c r="P170" s="125">
        <v>0.58389999999999997</v>
      </c>
      <c r="Q170" s="125">
        <v>2.0828000000000002</v>
      </c>
      <c r="R170" s="125">
        <v>1.0091000000000001</v>
      </c>
      <c r="S170" s="125">
        <v>2.0981000000000001</v>
      </c>
      <c r="T170" s="363">
        <v>4.3400999999999996</v>
      </c>
      <c r="U170" s="125">
        <v>1334</v>
      </c>
    </row>
    <row r="171" spans="1:21">
      <c r="A171" s="125">
        <v>1333</v>
      </c>
      <c r="B171" s="125">
        <v>0.2465</v>
      </c>
      <c r="C171" s="125">
        <v>0.53849999999999998</v>
      </c>
      <c r="D171" s="125">
        <v>1.5738000000000001</v>
      </c>
      <c r="E171" s="125">
        <v>4.0740999999999996</v>
      </c>
      <c r="F171" s="125">
        <v>8.2763000000000009</v>
      </c>
      <c r="G171" s="125">
        <v>10.4435</v>
      </c>
      <c r="H171" s="125">
        <v>16.212599999999998</v>
      </c>
      <c r="I171" s="125">
        <v>0.27500000000000002</v>
      </c>
      <c r="J171" s="125">
        <v>0.58889999999999998</v>
      </c>
      <c r="K171" s="125">
        <v>2.0699999999999998</v>
      </c>
      <c r="L171" s="125">
        <v>0.3075</v>
      </c>
      <c r="M171" s="125">
        <v>1.0679000000000001</v>
      </c>
      <c r="N171" s="125">
        <v>2.2378</v>
      </c>
      <c r="O171" s="125">
        <v>0.26200000000000001</v>
      </c>
      <c r="P171" s="125">
        <v>0.58430000000000004</v>
      </c>
      <c r="Q171" s="125">
        <v>2.0834000000000001</v>
      </c>
      <c r="R171" s="125">
        <v>1.0094000000000001</v>
      </c>
      <c r="S171" s="125">
        <v>2.0987</v>
      </c>
      <c r="T171" s="363">
        <v>4.3414000000000001</v>
      </c>
      <c r="U171" s="125">
        <v>1333</v>
      </c>
    </row>
    <row r="172" spans="1:21">
      <c r="A172" s="125">
        <v>1332</v>
      </c>
      <c r="B172" s="125">
        <v>0.24660000000000001</v>
      </c>
      <c r="C172" s="125">
        <v>0.53869999999999996</v>
      </c>
      <c r="D172" s="125">
        <v>1.5744</v>
      </c>
      <c r="E172" s="125">
        <v>4.0753000000000004</v>
      </c>
      <c r="F172" s="125">
        <v>8.2787000000000006</v>
      </c>
      <c r="G172" s="125">
        <v>10.4466</v>
      </c>
      <c r="H172" s="125">
        <v>16.217199999999998</v>
      </c>
      <c r="I172" s="125">
        <v>0.2752</v>
      </c>
      <c r="J172" s="125">
        <v>0.58919999999999995</v>
      </c>
      <c r="K172" s="125">
        <v>2.0707</v>
      </c>
      <c r="L172" s="125">
        <v>0.30759999999999998</v>
      </c>
      <c r="M172" s="125">
        <v>1.0683</v>
      </c>
      <c r="N172" s="125">
        <v>2.2385999999999999</v>
      </c>
      <c r="O172" s="125">
        <v>0.26219999999999999</v>
      </c>
      <c r="P172" s="125">
        <v>0.58460000000000001</v>
      </c>
      <c r="Q172" s="125">
        <v>2.0840999999999998</v>
      </c>
      <c r="R172" s="125">
        <v>1.0098</v>
      </c>
      <c r="S172" s="125">
        <v>2.0994000000000002</v>
      </c>
      <c r="T172" s="363">
        <v>4.3426999999999998</v>
      </c>
      <c r="U172" s="125">
        <v>1332</v>
      </c>
    </row>
    <row r="173" spans="1:21">
      <c r="A173" s="125">
        <v>1331</v>
      </c>
      <c r="B173" s="125">
        <v>0.24679999999999999</v>
      </c>
      <c r="C173" s="125">
        <v>0.53900000000000003</v>
      </c>
      <c r="D173" s="125">
        <v>1.575</v>
      </c>
      <c r="E173" s="125">
        <v>4.0765000000000002</v>
      </c>
      <c r="F173" s="125">
        <v>8.2811000000000003</v>
      </c>
      <c r="G173" s="125">
        <v>10.4497</v>
      </c>
      <c r="H173" s="125">
        <v>16.221900000000002</v>
      </c>
      <c r="I173" s="125">
        <v>0.27539999999999998</v>
      </c>
      <c r="J173" s="125">
        <v>0.58960000000000001</v>
      </c>
      <c r="K173" s="125">
        <v>2.0714000000000001</v>
      </c>
      <c r="L173" s="125">
        <v>0.30780000000000002</v>
      </c>
      <c r="M173" s="125">
        <v>1.0687</v>
      </c>
      <c r="N173" s="125">
        <v>2.2393999999999998</v>
      </c>
      <c r="O173" s="125">
        <v>0.26229999999999998</v>
      </c>
      <c r="P173" s="125">
        <v>0.58489999999999998</v>
      </c>
      <c r="Q173" s="125">
        <v>2.0847000000000002</v>
      </c>
      <c r="R173" s="125">
        <v>1.0101</v>
      </c>
      <c r="S173" s="125">
        <v>2.1</v>
      </c>
      <c r="T173" s="363">
        <v>4.3440000000000003</v>
      </c>
      <c r="U173" s="125">
        <v>1331</v>
      </c>
    </row>
    <row r="174" spans="1:21">
      <c r="A174" s="125">
        <v>1330</v>
      </c>
      <c r="B174" s="125">
        <v>0.24690000000000001</v>
      </c>
      <c r="C174" s="125">
        <v>0.5393</v>
      </c>
      <c r="D174" s="125">
        <v>1.5755999999999999</v>
      </c>
      <c r="E174" s="125">
        <v>4.0777000000000001</v>
      </c>
      <c r="F174" s="125">
        <v>8.2835000000000001</v>
      </c>
      <c r="G174" s="125">
        <v>10.4527</v>
      </c>
      <c r="H174" s="125">
        <v>16.226600000000001</v>
      </c>
      <c r="I174" s="125">
        <v>0.27550000000000002</v>
      </c>
      <c r="J174" s="125">
        <v>0.58989999999999998</v>
      </c>
      <c r="K174" s="125">
        <v>2.0720000000000001</v>
      </c>
      <c r="L174" s="125">
        <v>0.308</v>
      </c>
      <c r="M174" s="125">
        <v>1.0690999999999999</v>
      </c>
      <c r="N174" s="125">
        <v>2.2402000000000002</v>
      </c>
      <c r="O174" s="125">
        <v>0.26250000000000001</v>
      </c>
      <c r="P174" s="125">
        <v>0.58520000000000005</v>
      </c>
      <c r="Q174" s="125">
        <v>2.0853999999999999</v>
      </c>
      <c r="R174" s="125">
        <v>1.0104</v>
      </c>
      <c r="S174" s="125">
        <v>2.1006999999999998</v>
      </c>
      <c r="T174" s="363">
        <v>4.3452999999999999</v>
      </c>
      <c r="U174" s="125">
        <v>1330</v>
      </c>
    </row>
    <row r="175" spans="1:21">
      <c r="A175" s="125">
        <v>1329</v>
      </c>
      <c r="B175" s="125">
        <v>0.247</v>
      </c>
      <c r="C175" s="125">
        <v>0.53949999999999998</v>
      </c>
      <c r="D175" s="125">
        <v>1.5762</v>
      </c>
      <c r="E175" s="125">
        <v>4.0789</v>
      </c>
      <c r="F175" s="125">
        <v>8.2858999999999998</v>
      </c>
      <c r="G175" s="125">
        <v>10.4558</v>
      </c>
      <c r="H175" s="125">
        <v>16.231300000000001</v>
      </c>
      <c r="I175" s="125">
        <v>0.2757</v>
      </c>
      <c r="J175" s="125">
        <v>0.59030000000000005</v>
      </c>
      <c r="K175" s="125">
        <v>2.0727000000000002</v>
      </c>
      <c r="L175" s="125">
        <v>0.30819999999999997</v>
      </c>
      <c r="M175" s="125">
        <v>1.0694999999999999</v>
      </c>
      <c r="N175" s="125">
        <v>2.2408999999999999</v>
      </c>
      <c r="O175" s="125">
        <v>0.2626</v>
      </c>
      <c r="P175" s="125">
        <v>0.58560000000000001</v>
      </c>
      <c r="Q175" s="125">
        <v>2.0859999999999999</v>
      </c>
      <c r="R175" s="125">
        <v>1.0107999999999999</v>
      </c>
      <c r="S175" s="125">
        <v>2.1013999999999999</v>
      </c>
      <c r="T175" s="363">
        <v>4.3467000000000002</v>
      </c>
      <c r="U175" s="125">
        <v>1329</v>
      </c>
    </row>
    <row r="176" spans="1:21">
      <c r="A176" s="125">
        <v>1328</v>
      </c>
      <c r="B176" s="125">
        <v>0.24709999999999999</v>
      </c>
      <c r="C176" s="125">
        <v>0.53979999999999995</v>
      </c>
      <c r="D176" s="125">
        <v>1.5768</v>
      </c>
      <c r="E176" s="125">
        <v>4.0800999999999998</v>
      </c>
      <c r="F176" s="125">
        <v>8.2882999999999996</v>
      </c>
      <c r="G176" s="125">
        <v>10.4589</v>
      </c>
      <c r="H176" s="125">
        <v>16.236000000000001</v>
      </c>
      <c r="I176" s="125">
        <v>0.27589999999999998</v>
      </c>
      <c r="J176" s="125">
        <v>0.59060000000000001</v>
      </c>
      <c r="K176" s="125">
        <v>2.0733999999999999</v>
      </c>
      <c r="L176" s="125">
        <v>0.30830000000000002</v>
      </c>
      <c r="M176" s="125">
        <v>1.0699000000000001</v>
      </c>
      <c r="N176" s="125">
        <v>2.2416999999999998</v>
      </c>
      <c r="O176" s="125">
        <v>0.26269999999999999</v>
      </c>
      <c r="P176" s="125">
        <v>0.58589999999999998</v>
      </c>
      <c r="Q176" s="125">
        <v>2.0867</v>
      </c>
      <c r="R176" s="125">
        <v>1.0111000000000001</v>
      </c>
      <c r="S176" s="125">
        <v>2.1019999999999999</v>
      </c>
      <c r="T176" s="363">
        <v>4.3479999999999999</v>
      </c>
      <c r="U176" s="125">
        <v>1328</v>
      </c>
    </row>
    <row r="177" spans="1:21">
      <c r="A177" s="125">
        <v>1327</v>
      </c>
      <c r="B177" s="125">
        <v>0.24729999999999999</v>
      </c>
      <c r="C177" s="125">
        <v>0.54</v>
      </c>
      <c r="D177" s="125">
        <v>1.5773999999999999</v>
      </c>
      <c r="E177" s="125">
        <v>4.0812999999999997</v>
      </c>
      <c r="F177" s="125">
        <v>8.2906999999999993</v>
      </c>
      <c r="G177" s="125">
        <v>10.4619</v>
      </c>
      <c r="H177" s="125">
        <v>16.2407</v>
      </c>
      <c r="I177" s="125">
        <v>0.27600000000000002</v>
      </c>
      <c r="J177" s="125">
        <v>0.59099999999999997</v>
      </c>
      <c r="K177" s="125">
        <v>2.0741000000000001</v>
      </c>
      <c r="L177" s="125">
        <v>0.3085</v>
      </c>
      <c r="M177" s="125">
        <v>1.0703</v>
      </c>
      <c r="N177" s="125">
        <v>2.2425000000000002</v>
      </c>
      <c r="O177" s="125">
        <v>0.26290000000000002</v>
      </c>
      <c r="P177" s="125">
        <v>0.58620000000000005</v>
      </c>
      <c r="Q177" s="125">
        <v>2.0872999999999999</v>
      </c>
      <c r="R177" s="125">
        <v>1.0114000000000001</v>
      </c>
      <c r="S177" s="125">
        <v>2.1027</v>
      </c>
      <c r="T177" s="363">
        <v>4.3493000000000004</v>
      </c>
      <c r="U177" s="125">
        <v>1327</v>
      </c>
    </row>
    <row r="178" spans="1:21">
      <c r="A178" s="125">
        <v>1326</v>
      </c>
      <c r="B178" s="125">
        <v>0.24740000000000001</v>
      </c>
      <c r="C178" s="125">
        <v>0.5403</v>
      </c>
      <c r="D178" s="125">
        <v>1.5780000000000001</v>
      </c>
      <c r="E178" s="125">
        <v>4.0824999999999996</v>
      </c>
      <c r="F178" s="125">
        <v>8.2931000000000008</v>
      </c>
      <c r="G178" s="125">
        <v>10.465</v>
      </c>
      <c r="H178" s="125">
        <v>16.2454</v>
      </c>
      <c r="I178" s="125">
        <v>0.2762</v>
      </c>
      <c r="J178" s="125">
        <v>0.59130000000000005</v>
      </c>
      <c r="K178" s="125">
        <v>2.0748000000000002</v>
      </c>
      <c r="L178" s="125">
        <v>0.30869999999999997</v>
      </c>
      <c r="M178" s="125">
        <v>1.0707</v>
      </c>
      <c r="N178" s="125">
        <v>2.2433000000000001</v>
      </c>
      <c r="O178" s="125">
        <v>0.26300000000000001</v>
      </c>
      <c r="P178" s="125">
        <v>0.58660000000000001</v>
      </c>
      <c r="Q178" s="125">
        <v>2.0880000000000001</v>
      </c>
      <c r="R178" s="125">
        <v>1.0117</v>
      </c>
      <c r="S178" s="125">
        <v>2.1032999999999999</v>
      </c>
      <c r="T178" s="363">
        <v>4.3506</v>
      </c>
      <c r="U178" s="125">
        <v>1326</v>
      </c>
    </row>
    <row r="179" spans="1:21">
      <c r="A179" s="125">
        <v>1325</v>
      </c>
      <c r="B179" s="125">
        <v>0.2475</v>
      </c>
      <c r="C179" s="125">
        <v>0.54059999999999997</v>
      </c>
      <c r="D179" s="125">
        <v>1.5786</v>
      </c>
      <c r="E179" s="125">
        <v>4.0837000000000003</v>
      </c>
      <c r="F179" s="125">
        <v>8.2955000000000005</v>
      </c>
      <c r="G179" s="125">
        <v>10.4681</v>
      </c>
      <c r="H179" s="125">
        <v>16.2501</v>
      </c>
      <c r="I179" s="125">
        <v>0.27639999999999998</v>
      </c>
      <c r="J179" s="125">
        <v>0.59160000000000001</v>
      </c>
      <c r="K179" s="125">
        <v>2.0754000000000001</v>
      </c>
      <c r="L179" s="125">
        <v>0.30890000000000001</v>
      </c>
      <c r="M179" s="125">
        <v>1.0710999999999999</v>
      </c>
      <c r="N179" s="125">
        <v>2.2441</v>
      </c>
      <c r="O179" s="125">
        <v>0.26319999999999999</v>
      </c>
      <c r="P179" s="125">
        <v>0.58689999999999998</v>
      </c>
      <c r="Q179" s="125">
        <v>2.0886</v>
      </c>
      <c r="R179" s="125">
        <v>1.0121</v>
      </c>
      <c r="S179" s="125">
        <v>2.1040000000000001</v>
      </c>
      <c r="T179" s="363">
        <v>4.3518999999999997</v>
      </c>
      <c r="U179" s="125">
        <v>1325</v>
      </c>
    </row>
    <row r="180" spans="1:21">
      <c r="A180" s="125">
        <v>1324</v>
      </c>
      <c r="B180" s="125">
        <v>0.2477</v>
      </c>
      <c r="C180" s="125">
        <v>0.54079999999999995</v>
      </c>
      <c r="D180" s="125">
        <v>1.5791999999999999</v>
      </c>
      <c r="E180" s="125">
        <v>4.0849000000000002</v>
      </c>
      <c r="F180" s="125">
        <v>8.2979000000000003</v>
      </c>
      <c r="G180" s="125">
        <v>10.4712</v>
      </c>
      <c r="H180" s="125">
        <v>16.254799999999999</v>
      </c>
      <c r="I180" s="125">
        <v>0.27650000000000002</v>
      </c>
      <c r="J180" s="125">
        <v>0.59199999999999997</v>
      </c>
      <c r="K180" s="125">
        <v>2.0760999999999998</v>
      </c>
      <c r="L180" s="125">
        <v>0.309</v>
      </c>
      <c r="M180" s="125">
        <v>1.0714999999999999</v>
      </c>
      <c r="N180" s="125">
        <v>2.2448999999999999</v>
      </c>
      <c r="O180" s="125">
        <v>0.26329999999999998</v>
      </c>
      <c r="P180" s="125">
        <v>0.58720000000000006</v>
      </c>
      <c r="Q180" s="125">
        <v>2.0893000000000002</v>
      </c>
      <c r="R180" s="125">
        <v>1.0124</v>
      </c>
      <c r="S180" s="125">
        <v>2.1046</v>
      </c>
      <c r="T180" s="363">
        <v>4.3532000000000002</v>
      </c>
      <c r="U180" s="125">
        <v>1324</v>
      </c>
    </row>
    <row r="181" spans="1:21">
      <c r="A181" s="125">
        <v>1323</v>
      </c>
      <c r="B181" s="125">
        <v>0.24779999999999999</v>
      </c>
      <c r="C181" s="125">
        <v>0.54110000000000003</v>
      </c>
      <c r="D181" s="125">
        <v>1.5798000000000001</v>
      </c>
      <c r="E181" s="125">
        <v>4.0861000000000001</v>
      </c>
      <c r="F181" s="125">
        <v>8.3003</v>
      </c>
      <c r="G181" s="125">
        <v>10.4742</v>
      </c>
      <c r="H181" s="125">
        <v>16.259499999999999</v>
      </c>
      <c r="I181" s="125">
        <v>0.2767</v>
      </c>
      <c r="J181" s="125">
        <v>0.59230000000000005</v>
      </c>
      <c r="K181" s="125">
        <v>2.0768</v>
      </c>
      <c r="L181" s="125">
        <v>0.30919999999999997</v>
      </c>
      <c r="M181" s="125">
        <v>1.0719000000000001</v>
      </c>
      <c r="N181" s="125">
        <v>2.2456</v>
      </c>
      <c r="O181" s="125">
        <v>0.26350000000000001</v>
      </c>
      <c r="P181" s="125">
        <v>0.58760000000000001</v>
      </c>
      <c r="Q181" s="125">
        <v>2.0899000000000001</v>
      </c>
      <c r="R181" s="125">
        <v>1.0126999999999999</v>
      </c>
      <c r="S181" s="125">
        <v>2.1053000000000002</v>
      </c>
      <c r="T181" s="363">
        <v>4.3545999999999996</v>
      </c>
      <c r="U181" s="125">
        <v>1323</v>
      </c>
    </row>
    <row r="182" spans="1:21">
      <c r="A182" s="125">
        <v>1322</v>
      </c>
      <c r="B182" s="125">
        <v>0.24790000000000001</v>
      </c>
      <c r="C182" s="125">
        <v>0.54139999999999999</v>
      </c>
      <c r="D182" s="125">
        <v>1.5804</v>
      </c>
      <c r="E182" s="125">
        <v>4.0872999999999999</v>
      </c>
      <c r="F182" s="125">
        <v>8.3026999999999997</v>
      </c>
      <c r="G182" s="125">
        <v>10.4773</v>
      </c>
      <c r="H182" s="125">
        <v>16.264199999999999</v>
      </c>
      <c r="I182" s="125">
        <v>0.27689999999999998</v>
      </c>
      <c r="J182" s="125">
        <v>0.5927</v>
      </c>
      <c r="K182" s="125">
        <v>2.0775000000000001</v>
      </c>
      <c r="L182" s="125">
        <v>0.30940000000000001</v>
      </c>
      <c r="M182" s="125">
        <v>1.0723</v>
      </c>
      <c r="N182" s="125">
        <v>2.2464</v>
      </c>
      <c r="O182" s="125">
        <v>0.2636</v>
      </c>
      <c r="P182" s="125">
        <v>0.58789999999999998</v>
      </c>
      <c r="Q182" s="125">
        <v>2.0905</v>
      </c>
      <c r="R182" s="125">
        <v>1.0129999999999999</v>
      </c>
      <c r="S182" s="125">
        <v>2.1059000000000001</v>
      </c>
      <c r="T182" s="363">
        <v>4.3559000000000001</v>
      </c>
      <c r="U182" s="125">
        <v>1322</v>
      </c>
    </row>
    <row r="183" spans="1:21">
      <c r="A183" s="125">
        <v>1321</v>
      </c>
      <c r="B183" s="125">
        <v>0.24809999999999999</v>
      </c>
      <c r="C183" s="125">
        <v>0.54159999999999997</v>
      </c>
      <c r="D183" s="125">
        <v>1.581</v>
      </c>
      <c r="E183" s="125">
        <v>4.0884999999999998</v>
      </c>
      <c r="F183" s="125">
        <v>8.3051999999999992</v>
      </c>
      <c r="G183" s="125">
        <v>10.480399999999999</v>
      </c>
      <c r="H183" s="125">
        <v>16.268899999999999</v>
      </c>
      <c r="I183" s="125">
        <v>0.27700000000000002</v>
      </c>
      <c r="J183" s="125">
        <v>0.59299999999999997</v>
      </c>
      <c r="K183" s="125">
        <v>2.0781999999999998</v>
      </c>
      <c r="L183" s="125">
        <v>0.3095</v>
      </c>
      <c r="M183" s="125">
        <v>1.0727</v>
      </c>
      <c r="N183" s="125">
        <v>2.2471999999999999</v>
      </c>
      <c r="O183" s="125">
        <v>0.26379999999999998</v>
      </c>
      <c r="P183" s="125">
        <v>0.58819999999999995</v>
      </c>
      <c r="Q183" s="125">
        <v>2.0912000000000002</v>
      </c>
      <c r="R183" s="125">
        <v>1.0134000000000001</v>
      </c>
      <c r="S183" s="125">
        <v>2.1065999999999998</v>
      </c>
      <c r="T183" s="363">
        <v>4.3571999999999997</v>
      </c>
      <c r="U183" s="125">
        <v>1321</v>
      </c>
    </row>
    <row r="184" spans="1:21">
      <c r="A184" s="125">
        <v>1320</v>
      </c>
      <c r="B184" s="125">
        <v>0.2482</v>
      </c>
      <c r="C184" s="125">
        <v>0.54190000000000005</v>
      </c>
      <c r="D184" s="125">
        <v>1.5815999999999999</v>
      </c>
      <c r="E184" s="125">
        <v>4.0896999999999997</v>
      </c>
      <c r="F184" s="125">
        <v>8.3076000000000008</v>
      </c>
      <c r="G184" s="125">
        <v>10.483499999999999</v>
      </c>
      <c r="H184" s="125">
        <v>16.273599999999998</v>
      </c>
      <c r="I184" s="125">
        <v>0.2772</v>
      </c>
      <c r="J184" s="125">
        <v>0.59340000000000004</v>
      </c>
      <c r="K184" s="125">
        <v>2.0789</v>
      </c>
      <c r="L184" s="125">
        <v>0.30969999999999998</v>
      </c>
      <c r="M184" s="125">
        <v>1.0730999999999999</v>
      </c>
      <c r="N184" s="125">
        <v>2.2480000000000002</v>
      </c>
      <c r="O184" s="125">
        <v>0.26390000000000002</v>
      </c>
      <c r="P184" s="125">
        <v>0.58850000000000002</v>
      </c>
      <c r="Q184" s="125">
        <v>2.0918000000000001</v>
      </c>
      <c r="R184" s="125">
        <v>1.0137</v>
      </c>
      <c r="S184" s="125">
        <v>2.1073</v>
      </c>
      <c r="T184" s="363">
        <v>4.3585000000000003</v>
      </c>
      <c r="U184" s="125">
        <v>1320</v>
      </c>
    </row>
    <row r="185" spans="1:21">
      <c r="A185" s="125">
        <v>1319</v>
      </c>
      <c r="B185" s="125">
        <v>0.24829999999999999</v>
      </c>
      <c r="C185" s="125">
        <v>0.54220000000000002</v>
      </c>
      <c r="D185" s="125">
        <v>1.5822000000000001</v>
      </c>
      <c r="E185" s="125">
        <v>4.0909000000000004</v>
      </c>
      <c r="F185" s="125">
        <v>8.31</v>
      </c>
      <c r="G185" s="125">
        <v>10.486499999999999</v>
      </c>
      <c r="H185" s="125">
        <v>16.278300000000002</v>
      </c>
      <c r="I185" s="125">
        <v>0.27739999999999998</v>
      </c>
      <c r="J185" s="125">
        <v>0.59370000000000001</v>
      </c>
      <c r="K185" s="125">
        <v>2.0794999999999999</v>
      </c>
      <c r="L185" s="125">
        <v>0.30990000000000001</v>
      </c>
      <c r="M185" s="125">
        <v>1.0734999999999999</v>
      </c>
      <c r="N185" s="125">
        <v>2.2488000000000001</v>
      </c>
      <c r="O185" s="125">
        <v>0.2641</v>
      </c>
      <c r="P185" s="125">
        <v>0.58889999999999998</v>
      </c>
      <c r="Q185" s="125">
        <v>2.0924999999999998</v>
      </c>
      <c r="R185" s="125">
        <v>1.014</v>
      </c>
      <c r="S185" s="125">
        <v>2.1078999999999999</v>
      </c>
      <c r="T185" s="363">
        <v>4.3597999999999999</v>
      </c>
      <c r="U185" s="125">
        <v>1319</v>
      </c>
    </row>
    <row r="186" spans="1:21">
      <c r="A186" s="125">
        <v>1318</v>
      </c>
      <c r="B186" s="125">
        <v>0.2485</v>
      </c>
      <c r="C186" s="125">
        <v>0.54239999999999999</v>
      </c>
      <c r="D186" s="125">
        <v>1.5828</v>
      </c>
      <c r="E186" s="125">
        <v>4.0922000000000001</v>
      </c>
      <c r="F186" s="125">
        <v>8.3124000000000002</v>
      </c>
      <c r="G186" s="125">
        <v>10.489599999999999</v>
      </c>
      <c r="H186" s="125">
        <v>16.283000000000001</v>
      </c>
      <c r="I186" s="125">
        <v>0.27750000000000002</v>
      </c>
      <c r="J186" s="125">
        <v>0.59399999999999997</v>
      </c>
      <c r="K186" s="125">
        <v>2.0802</v>
      </c>
      <c r="L186" s="125">
        <v>0.31009999999999999</v>
      </c>
      <c r="M186" s="125">
        <v>1.0739000000000001</v>
      </c>
      <c r="N186" s="125">
        <v>2.2496</v>
      </c>
      <c r="O186" s="125">
        <v>0.26419999999999999</v>
      </c>
      <c r="P186" s="125">
        <v>0.58919999999999995</v>
      </c>
      <c r="Q186" s="125">
        <v>2.0931000000000002</v>
      </c>
      <c r="R186" s="125">
        <v>1.0144</v>
      </c>
      <c r="S186" s="125">
        <v>2.1086</v>
      </c>
      <c r="T186" s="363">
        <v>4.3611000000000004</v>
      </c>
      <c r="U186" s="125">
        <v>1318</v>
      </c>
    </row>
    <row r="187" spans="1:21">
      <c r="A187" s="125">
        <v>1317</v>
      </c>
      <c r="B187" s="125">
        <v>0.24859999999999999</v>
      </c>
      <c r="C187" s="125">
        <v>0.54269999999999996</v>
      </c>
      <c r="D187" s="125">
        <v>1.5833999999999999</v>
      </c>
      <c r="E187" s="125">
        <v>4.0933999999999999</v>
      </c>
      <c r="F187" s="125">
        <v>8.3148</v>
      </c>
      <c r="G187" s="125">
        <v>10.492699999999999</v>
      </c>
      <c r="H187" s="125">
        <v>16.287700000000001</v>
      </c>
      <c r="I187" s="125">
        <v>0.2777</v>
      </c>
      <c r="J187" s="125">
        <v>0.59440000000000004</v>
      </c>
      <c r="K187" s="125">
        <v>2.0809000000000002</v>
      </c>
      <c r="L187" s="125">
        <v>0.31019999999999998</v>
      </c>
      <c r="M187" s="125">
        <v>1.0743</v>
      </c>
      <c r="N187" s="125">
        <v>2.2504</v>
      </c>
      <c r="O187" s="125">
        <v>0.26429999999999998</v>
      </c>
      <c r="P187" s="125">
        <v>0.58950000000000002</v>
      </c>
      <c r="Q187" s="125">
        <v>2.0937999999999999</v>
      </c>
      <c r="R187" s="125">
        <v>1.0146999999999999</v>
      </c>
      <c r="S187" s="125">
        <v>2.1092</v>
      </c>
      <c r="T187" s="363">
        <v>4.3624999999999998</v>
      </c>
      <c r="U187" s="125">
        <v>1317</v>
      </c>
    </row>
    <row r="188" spans="1:21">
      <c r="A188" s="125">
        <v>1316</v>
      </c>
      <c r="B188" s="125">
        <v>0.2487</v>
      </c>
      <c r="C188" s="125">
        <v>0.54290000000000005</v>
      </c>
      <c r="D188" s="125">
        <v>1.5840000000000001</v>
      </c>
      <c r="E188" s="125">
        <v>4.0945999999999998</v>
      </c>
      <c r="F188" s="125">
        <v>8.3171999999999997</v>
      </c>
      <c r="G188" s="125">
        <v>10.495799999999999</v>
      </c>
      <c r="H188" s="125">
        <v>16.292400000000001</v>
      </c>
      <c r="I188" s="125">
        <v>0.27789999999999998</v>
      </c>
      <c r="J188" s="125">
        <v>0.59470000000000001</v>
      </c>
      <c r="K188" s="125">
        <v>2.0815999999999999</v>
      </c>
      <c r="L188" s="125">
        <v>0.31040000000000001</v>
      </c>
      <c r="M188" s="125">
        <v>1.0747</v>
      </c>
      <c r="N188" s="125">
        <v>2.2511000000000001</v>
      </c>
      <c r="O188" s="125">
        <v>0.26450000000000001</v>
      </c>
      <c r="P188" s="125">
        <v>0.58989999999999998</v>
      </c>
      <c r="Q188" s="125">
        <v>2.0943999999999998</v>
      </c>
      <c r="R188" s="125">
        <v>1.0149999999999999</v>
      </c>
      <c r="S188" s="125">
        <v>2.1099000000000001</v>
      </c>
      <c r="T188" s="363">
        <v>4.3638000000000003</v>
      </c>
      <c r="U188" s="125">
        <v>1316</v>
      </c>
    </row>
    <row r="189" spans="1:21">
      <c r="A189" s="125">
        <v>1315</v>
      </c>
      <c r="B189" s="125">
        <v>0.24879999999999999</v>
      </c>
      <c r="C189" s="125">
        <v>0.54320000000000002</v>
      </c>
      <c r="D189" s="125">
        <v>1.5846</v>
      </c>
      <c r="E189" s="125">
        <v>4.0957999999999997</v>
      </c>
      <c r="F189" s="125">
        <v>8.3196999999999992</v>
      </c>
      <c r="G189" s="125">
        <v>10.498900000000001</v>
      </c>
      <c r="H189" s="125">
        <v>16.2971</v>
      </c>
      <c r="I189" s="125">
        <v>0.27800000000000002</v>
      </c>
      <c r="J189" s="125">
        <v>0.59509999999999996</v>
      </c>
      <c r="K189" s="125">
        <v>2.0823</v>
      </c>
      <c r="L189" s="125">
        <v>0.31059999999999999</v>
      </c>
      <c r="M189" s="125">
        <v>1.0750999999999999</v>
      </c>
      <c r="N189" s="125">
        <v>2.2519</v>
      </c>
      <c r="O189" s="125">
        <v>0.2646</v>
      </c>
      <c r="P189" s="125">
        <v>0.59019999999999995</v>
      </c>
      <c r="Q189" s="125">
        <v>2.0951</v>
      </c>
      <c r="R189" s="125">
        <v>1.0153000000000001</v>
      </c>
      <c r="S189" s="125">
        <v>2.1105</v>
      </c>
      <c r="T189" s="363">
        <v>4.3651</v>
      </c>
      <c r="U189" s="125">
        <v>1315</v>
      </c>
    </row>
    <row r="190" spans="1:21">
      <c r="A190" s="125">
        <v>1314</v>
      </c>
      <c r="B190" s="125">
        <v>0.249</v>
      </c>
      <c r="C190" s="125">
        <v>0.54349999999999998</v>
      </c>
      <c r="D190" s="125">
        <v>1.5851999999999999</v>
      </c>
      <c r="E190" s="125">
        <v>4.0970000000000004</v>
      </c>
      <c r="F190" s="125">
        <v>8.3221000000000007</v>
      </c>
      <c r="G190" s="125">
        <v>10.501899999999999</v>
      </c>
      <c r="H190" s="125">
        <v>16.3018</v>
      </c>
      <c r="I190" s="125">
        <v>0.2782</v>
      </c>
      <c r="J190" s="125">
        <v>0.59540000000000004</v>
      </c>
      <c r="K190" s="125">
        <v>2.0830000000000002</v>
      </c>
      <c r="L190" s="125">
        <v>0.31080000000000002</v>
      </c>
      <c r="M190" s="125">
        <v>1.0754999999999999</v>
      </c>
      <c r="N190" s="125">
        <v>2.2526999999999999</v>
      </c>
      <c r="O190" s="125">
        <v>0.26479999999999998</v>
      </c>
      <c r="P190" s="125">
        <v>0.59050000000000002</v>
      </c>
      <c r="Q190" s="125">
        <v>2.0956999999999999</v>
      </c>
      <c r="R190" s="125">
        <v>1.0157</v>
      </c>
      <c r="S190" s="125">
        <v>2.1112000000000002</v>
      </c>
      <c r="T190" s="363">
        <v>4.3663999999999996</v>
      </c>
      <c r="U190" s="125">
        <v>1314</v>
      </c>
    </row>
    <row r="191" spans="1:21">
      <c r="A191" s="125">
        <v>1313</v>
      </c>
      <c r="B191" s="125">
        <v>0.24909999999999999</v>
      </c>
      <c r="C191" s="125">
        <v>0.54369999999999996</v>
      </c>
      <c r="D191" s="125">
        <v>1.5858000000000001</v>
      </c>
      <c r="E191" s="125">
        <v>4.0982000000000003</v>
      </c>
      <c r="F191" s="125">
        <v>8.3245000000000005</v>
      </c>
      <c r="G191" s="125">
        <v>10.505000000000001</v>
      </c>
      <c r="H191" s="125">
        <v>16.3066</v>
      </c>
      <c r="I191" s="125">
        <v>0.27839999999999998</v>
      </c>
      <c r="J191" s="125">
        <v>0.5958</v>
      </c>
      <c r="K191" s="125">
        <v>2.0836000000000001</v>
      </c>
      <c r="L191" s="125">
        <v>0.31090000000000001</v>
      </c>
      <c r="M191" s="125">
        <v>1.0759000000000001</v>
      </c>
      <c r="N191" s="125">
        <v>2.2534999999999998</v>
      </c>
      <c r="O191" s="125">
        <v>0.26490000000000002</v>
      </c>
      <c r="P191" s="125">
        <v>0.59089999999999998</v>
      </c>
      <c r="Q191" s="125">
        <v>2.0964</v>
      </c>
      <c r="R191" s="125">
        <v>1.016</v>
      </c>
      <c r="S191" s="125">
        <v>2.1118999999999999</v>
      </c>
      <c r="T191" s="363">
        <v>4.3677999999999999</v>
      </c>
      <c r="U191" s="125">
        <v>1313</v>
      </c>
    </row>
    <row r="192" spans="1:21">
      <c r="A192" s="125">
        <v>1312</v>
      </c>
      <c r="B192" s="125">
        <v>0.2492</v>
      </c>
      <c r="C192" s="125">
        <v>0.54400000000000004</v>
      </c>
      <c r="D192" s="125">
        <v>1.5864</v>
      </c>
      <c r="E192" s="125">
        <v>4.0994000000000002</v>
      </c>
      <c r="F192" s="125">
        <v>8.3269000000000002</v>
      </c>
      <c r="G192" s="125">
        <v>10.508100000000001</v>
      </c>
      <c r="H192" s="125">
        <v>16.311299999999999</v>
      </c>
      <c r="I192" s="125">
        <v>0.27860000000000001</v>
      </c>
      <c r="J192" s="125">
        <v>0.59609999999999996</v>
      </c>
      <c r="K192" s="125">
        <v>2.0842999999999998</v>
      </c>
      <c r="L192" s="125">
        <v>0.31109999999999999</v>
      </c>
      <c r="M192" s="125">
        <v>1.0763</v>
      </c>
      <c r="N192" s="125">
        <v>2.2543000000000002</v>
      </c>
      <c r="O192" s="125">
        <v>0.2651</v>
      </c>
      <c r="P192" s="125">
        <v>0.59119999999999995</v>
      </c>
      <c r="Q192" s="125">
        <v>2.097</v>
      </c>
      <c r="R192" s="125">
        <v>1.0163</v>
      </c>
      <c r="S192" s="125">
        <v>2.1124999999999998</v>
      </c>
      <c r="T192" s="363">
        <v>4.3691000000000004</v>
      </c>
      <c r="U192" s="125">
        <v>1312</v>
      </c>
    </row>
    <row r="193" spans="1:21">
      <c r="A193" s="125">
        <v>1311</v>
      </c>
      <c r="B193" s="125">
        <v>0.24940000000000001</v>
      </c>
      <c r="C193" s="125">
        <v>0.54430000000000001</v>
      </c>
      <c r="D193" s="125">
        <v>1.587</v>
      </c>
      <c r="E193" s="125">
        <v>4.1006</v>
      </c>
      <c r="F193" s="125">
        <v>8.3292999999999999</v>
      </c>
      <c r="G193" s="125">
        <v>10.511200000000001</v>
      </c>
      <c r="H193" s="125">
        <v>16.315999999999999</v>
      </c>
      <c r="I193" s="125">
        <v>0.2787</v>
      </c>
      <c r="J193" s="125">
        <v>0.59650000000000003</v>
      </c>
      <c r="K193" s="125">
        <v>2.085</v>
      </c>
      <c r="L193" s="125">
        <v>0.31130000000000002</v>
      </c>
      <c r="M193" s="125">
        <v>1.0767</v>
      </c>
      <c r="N193" s="125">
        <v>2.2551000000000001</v>
      </c>
      <c r="O193" s="125">
        <v>0.26519999999999999</v>
      </c>
      <c r="P193" s="125">
        <v>0.59150000000000003</v>
      </c>
      <c r="Q193" s="125">
        <v>2.0977000000000001</v>
      </c>
      <c r="R193" s="125">
        <v>1.0166999999999999</v>
      </c>
      <c r="S193" s="125">
        <v>2.1132</v>
      </c>
      <c r="T193" s="363">
        <v>4.3704000000000001</v>
      </c>
      <c r="U193" s="125">
        <v>1311</v>
      </c>
    </row>
    <row r="194" spans="1:21">
      <c r="A194" s="125">
        <v>1310</v>
      </c>
      <c r="B194" s="125">
        <v>0.2495</v>
      </c>
      <c r="C194" s="125">
        <v>0.54449999999999998</v>
      </c>
      <c r="D194" s="125">
        <v>1.5875999999999999</v>
      </c>
      <c r="E194" s="125">
        <v>4.1017999999999999</v>
      </c>
      <c r="F194" s="125">
        <v>8.3317999999999994</v>
      </c>
      <c r="G194" s="125">
        <v>10.5143</v>
      </c>
      <c r="H194" s="125">
        <v>16.320699999999999</v>
      </c>
      <c r="I194" s="125">
        <v>0.27889999999999998</v>
      </c>
      <c r="J194" s="125">
        <v>0.5968</v>
      </c>
      <c r="K194" s="125">
        <v>2.0857000000000001</v>
      </c>
      <c r="L194" s="125">
        <v>0.3115</v>
      </c>
      <c r="M194" s="125">
        <v>1.0770999999999999</v>
      </c>
      <c r="N194" s="125">
        <v>2.2559</v>
      </c>
      <c r="O194" s="125">
        <v>0.26540000000000002</v>
      </c>
      <c r="P194" s="125">
        <v>0.59189999999999998</v>
      </c>
      <c r="Q194" s="125">
        <v>2.0983000000000001</v>
      </c>
      <c r="R194" s="125">
        <v>1.0169999999999999</v>
      </c>
      <c r="S194" s="125">
        <v>2.1137999999999999</v>
      </c>
      <c r="T194" s="363">
        <v>4.3716999999999997</v>
      </c>
      <c r="U194" s="125">
        <v>1310</v>
      </c>
    </row>
    <row r="195" spans="1:21">
      <c r="A195" s="125">
        <v>1309</v>
      </c>
      <c r="B195" s="125">
        <v>0.24959999999999999</v>
      </c>
      <c r="C195" s="125">
        <v>0.54479999999999995</v>
      </c>
      <c r="D195" s="125">
        <v>1.5882000000000001</v>
      </c>
      <c r="E195" s="125">
        <v>4.1031000000000004</v>
      </c>
      <c r="F195" s="125">
        <v>8.3341999999999992</v>
      </c>
      <c r="G195" s="125">
        <v>10.5174</v>
      </c>
      <c r="H195" s="125">
        <v>16.325399999999998</v>
      </c>
      <c r="I195" s="125">
        <v>0.27910000000000001</v>
      </c>
      <c r="J195" s="125">
        <v>0.59709999999999996</v>
      </c>
      <c r="K195" s="125">
        <v>2.0863999999999998</v>
      </c>
      <c r="L195" s="125">
        <v>0.31159999999999999</v>
      </c>
      <c r="M195" s="125">
        <v>1.0774999999999999</v>
      </c>
      <c r="N195" s="125">
        <v>2.2566000000000002</v>
      </c>
      <c r="O195" s="125">
        <v>0.26550000000000001</v>
      </c>
      <c r="P195" s="125">
        <v>0.59219999999999995</v>
      </c>
      <c r="Q195" s="125">
        <v>2.0990000000000002</v>
      </c>
      <c r="R195" s="125">
        <v>1.0173000000000001</v>
      </c>
      <c r="S195" s="125">
        <v>2.1145</v>
      </c>
      <c r="T195" s="363">
        <v>4.3731</v>
      </c>
      <c r="U195" s="125">
        <v>1309</v>
      </c>
    </row>
    <row r="196" spans="1:21">
      <c r="A196" s="125">
        <v>1308</v>
      </c>
      <c r="B196" s="125">
        <v>0.24979999999999999</v>
      </c>
      <c r="C196" s="125">
        <v>0.54510000000000003</v>
      </c>
      <c r="D196" s="125">
        <v>1.5888</v>
      </c>
      <c r="E196" s="125">
        <v>4.1043000000000003</v>
      </c>
      <c r="F196" s="125">
        <v>8.3366000000000007</v>
      </c>
      <c r="G196" s="125">
        <v>10.5205</v>
      </c>
      <c r="H196" s="125">
        <v>16.330200000000001</v>
      </c>
      <c r="I196" s="125">
        <v>0.2792</v>
      </c>
      <c r="J196" s="125">
        <v>0.59750000000000003</v>
      </c>
      <c r="K196" s="125">
        <v>2.0871</v>
      </c>
      <c r="L196" s="125">
        <v>0.31180000000000002</v>
      </c>
      <c r="M196" s="125">
        <v>1.0779000000000001</v>
      </c>
      <c r="N196" s="125">
        <v>2.2574000000000001</v>
      </c>
      <c r="O196" s="125">
        <v>0.26569999999999999</v>
      </c>
      <c r="P196" s="125">
        <v>0.59250000000000003</v>
      </c>
      <c r="Q196" s="125">
        <v>2.0996000000000001</v>
      </c>
      <c r="R196" s="125">
        <v>1.0176000000000001</v>
      </c>
      <c r="S196" s="125">
        <v>2.1152000000000002</v>
      </c>
      <c r="T196" s="363">
        <v>4.3743999999999996</v>
      </c>
      <c r="U196" s="125">
        <v>1308</v>
      </c>
    </row>
    <row r="197" spans="1:21">
      <c r="A197" s="125">
        <v>1307</v>
      </c>
      <c r="B197" s="125">
        <v>0.24990000000000001</v>
      </c>
      <c r="C197" s="125">
        <v>0.54530000000000001</v>
      </c>
      <c r="D197" s="125">
        <v>1.5893999999999999</v>
      </c>
      <c r="E197" s="125">
        <v>4.1055000000000001</v>
      </c>
      <c r="F197" s="125">
        <v>8.3390000000000004</v>
      </c>
      <c r="G197" s="125">
        <v>10.5236</v>
      </c>
      <c r="H197" s="125">
        <v>16.334900000000001</v>
      </c>
      <c r="I197" s="125">
        <v>0.27939999999999998</v>
      </c>
      <c r="J197" s="125">
        <v>0.5978</v>
      </c>
      <c r="K197" s="125">
        <v>2.0878000000000001</v>
      </c>
      <c r="L197" s="125">
        <v>0.312</v>
      </c>
      <c r="M197" s="125">
        <v>1.0783</v>
      </c>
      <c r="N197" s="125">
        <v>2.2582</v>
      </c>
      <c r="O197" s="125">
        <v>0.26579999999999998</v>
      </c>
      <c r="P197" s="125">
        <v>0.59279999999999999</v>
      </c>
      <c r="Q197" s="125">
        <v>2.1002999999999998</v>
      </c>
      <c r="R197" s="125">
        <v>1.018</v>
      </c>
      <c r="S197" s="125">
        <v>2.1158000000000001</v>
      </c>
      <c r="T197" s="363">
        <v>4.3757000000000001</v>
      </c>
      <c r="U197" s="125">
        <v>1307</v>
      </c>
    </row>
    <row r="198" spans="1:21">
      <c r="A198" s="125">
        <v>1306</v>
      </c>
      <c r="B198" s="125">
        <v>0.25</v>
      </c>
      <c r="C198" s="125">
        <v>0.54559999999999997</v>
      </c>
      <c r="D198" s="125">
        <v>1.59</v>
      </c>
      <c r="E198" s="125">
        <v>4.1067</v>
      </c>
      <c r="F198" s="125">
        <v>8.3414999999999999</v>
      </c>
      <c r="G198" s="125">
        <v>10.5267</v>
      </c>
      <c r="H198" s="125">
        <v>16.339600000000001</v>
      </c>
      <c r="I198" s="125">
        <v>0.27960000000000002</v>
      </c>
      <c r="J198" s="125">
        <v>0.59819999999999995</v>
      </c>
      <c r="K198" s="125">
        <v>2.0884</v>
      </c>
      <c r="L198" s="125">
        <v>0.31219999999999998</v>
      </c>
      <c r="M198" s="125">
        <v>1.0787</v>
      </c>
      <c r="N198" s="125">
        <v>2.2589999999999999</v>
      </c>
      <c r="O198" s="125">
        <v>0.26600000000000001</v>
      </c>
      <c r="P198" s="125">
        <v>0.59319999999999995</v>
      </c>
      <c r="Q198" s="125">
        <v>2.1009000000000002</v>
      </c>
      <c r="R198" s="125">
        <v>1.0183</v>
      </c>
      <c r="S198" s="125">
        <v>2.1164999999999998</v>
      </c>
      <c r="T198" s="363">
        <v>4.3769999999999998</v>
      </c>
      <c r="U198" s="125">
        <v>1306</v>
      </c>
    </row>
    <row r="199" spans="1:21">
      <c r="A199" s="125">
        <v>1305</v>
      </c>
      <c r="B199" s="125">
        <v>0.25019999999999998</v>
      </c>
      <c r="C199" s="125">
        <v>0.54590000000000005</v>
      </c>
      <c r="D199" s="125">
        <v>1.5906</v>
      </c>
      <c r="E199" s="125">
        <v>4.1078999999999999</v>
      </c>
      <c r="F199" s="125">
        <v>8.3438999999999997</v>
      </c>
      <c r="G199" s="125">
        <v>10.5298</v>
      </c>
      <c r="H199" s="125">
        <v>16.3444</v>
      </c>
      <c r="I199" s="125">
        <v>0.2797</v>
      </c>
      <c r="J199" s="125">
        <v>0.59850000000000003</v>
      </c>
      <c r="K199" s="125">
        <v>2.0891000000000002</v>
      </c>
      <c r="L199" s="125">
        <v>0.31230000000000002</v>
      </c>
      <c r="M199" s="125">
        <v>1.0790999999999999</v>
      </c>
      <c r="N199" s="125">
        <v>2.2597999999999998</v>
      </c>
      <c r="O199" s="125">
        <v>0.2661</v>
      </c>
      <c r="P199" s="125">
        <v>0.59350000000000003</v>
      </c>
      <c r="Q199" s="125">
        <v>2.1015999999999999</v>
      </c>
      <c r="R199" s="125">
        <v>1.0185999999999999</v>
      </c>
      <c r="S199" s="125">
        <v>2.1171000000000002</v>
      </c>
      <c r="T199" s="363">
        <v>4.3784000000000001</v>
      </c>
      <c r="U199" s="125">
        <v>1305</v>
      </c>
    </row>
    <row r="200" spans="1:21">
      <c r="A200" s="125">
        <v>1304</v>
      </c>
      <c r="B200" s="125">
        <v>0.25030000000000002</v>
      </c>
      <c r="C200" s="125">
        <v>0.54610000000000003</v>
      </c>
      <c r="D200" s="125">
        <v>1.5911999999999999</v>
      </c>
      <c r="E200" s="125">
        <v>4.1090999999999998</v>
      </c>
      <c r="F200" s="125">
        <v>8.3462999999999994</v>
      </c>
      <c r="G200" s="125">
        <v>10.5329</v>
      </c>
      <c r="H200" s="125">
        <v>16.3491</v>
      </c>
      <c r="I200" s="125">
        <v>0.27989999999999998</v>
      </c>
      <c r="J200" s="125">
        <v>0.59889999999999999</v>
      </c>
      <c r="K200" s="125">
        <v>2.0897999999999999</v>
      </c>
      <c r="L200" s="125">
        <v>0.3125</v>
      </c>
      <c r="M200" s="125">
        <v>1.0794999999999999</v>
      </c>
      <c r="N200" s="125">
        <v>2.2606000000000002</v>
      </c>
      <c r="O200" s="125">
        <v>0.26619999999999999</v>
      </c>
      <c r="P200" s="125">
        <v>0.59379999999999999</v>
      </c>
      <c r="Q200" s="125">
        <v>2.1021999999999998</v>
      </c>
      <c r="R200" s="125">
        <v>1.0189999999999999</v>
      </c>
      <c r="S200" s="125">
        <v>2.1177999999999999</v>
      </c>
      <c r="T200" s="363">
        <v>4.3796999999999997</v>
      </c>
      <c r="U200" s="125">
        <v>1304</v>
      </c>
    </row>
    <row r="201" spans="1:21">
      <c r="A201" s="125">
        <v>1303</v>
      </c>
      <c r="B201" s="125">
        <v>0.25040000000000001</v>
      </c>
      <c r="C201" s="125">
        <v>0.5464</v>
      </c>
      <c r="D201" s="125">
        <v>1.5918000000000001</v>
      </c>
      <c r="E201" s="125">
        <v>4.1104000000000003</v>
      </c>
      <c r="F201" s="125">
        <v>8.3488000000000007</v>
      </c>
      <c r="G201" s="125">
        <v>10.5359</v>
      </c>
      <c r="H201" s="125">
        <v>16.3538</v>
      </c>
      <c r="I201" s="125">
        <v>0.28010000000000002</v>
      </c>
      <c r="J201" s="125">
        <v>0.59919999999999995</v>
      </c>
      <c r="K201" s="125">
        <v>2.0905</v>
      </c>
      <c r="L201" s="125">
        <v>0.31269999999999998</v>
      </c>
      <c r="M201" s="125">
        <v>1.0799000000000001</v>
      </c>
      <c r="N201" s="125">
        <v>2.2614000000000001</v>
      </c>
      <c r="O201" s="125">
        <v>0.26640000000000003</v>
      </c>
      <c r="P201" s="125">
        <v>0.59419999999999995</v>
      </c>
      <c r="Q201" s="125">
        <v>2.1029</v>
      </c>
      <c r="R201" s="125">
        <v>1.0193000000000001</v>
      </c>
      <c r="S201" s="125">
        <v>2.1185</v>
      </c>
      <c r="T201" s="363">
        <v>4.3810000000000002</v>
      </c>
      <c r="U201" s="125">
        <v>1303</v>
      </c>
    </row>
    <row r="202" spans="1:21">
      <c r="A202" s="125">
        <v>1302</v>
      </c>
      <c r="B202" s="125">
        <v>0.2505</v>
      </c>
      <c r="C202" s="125">
        <v>0.54669999999999996</v>
      </c>
      <c r="D202" s="125">
        <v>1.5924</v>
      </c>
      <c r="E202" s="125">
        <v>4.1116000000000001</v>
      </c>
      <c r="F202" s="125">
        <v>8.3512000000000004</v>
      </c>
      <c r="G202" s="125">
        <v>10.539</v>
      </c>
      <c r="H202" s="125">
        <v>16.358599999999999</v>
      </c>
      <c r="I202" s="125">
        <v>0.2802</v>
      </c>
      <c r="J202" s="125">
        <v>0.59960000000000002</v>
      </c>
      <c r="K202" s="125">
        <v>2.0912000000000002</v>
      </c>
      <c r="L202" s="125">
        <v>0.31290000000000001</v>
      </c>
      <c r="M202" s="125">
        <v>1.0803</v>
      </c>
      <c r="N202" s="125">
        <v>2.2622</v>
      </c>
      <c r="O202" s="125">
        <v>0.26650000000000001</v>
      </c>
      <c r="P202" s="125">
        <v>0.59450000000000003</v>
      </c>
      <c r="Q202" s="125">
        <v>2.1034999999999999</v>
      </c>
      <c r="R202" s="125">
        <v>1.0196000000000001</v>
      </c>
      <c r="S202" s="125">
        <v>2.1191</v>
      </c>
      <c r="T202" s="363">
        <v>4.3822999999999999</v>
      </c>
      <c r="U202" s="125">
        <v>1302</v>
      </c>
    </row>
    <row r="203" spans="1:21">
      <c r="A203" s="125">
        <v>1301</v>
      </c>
      <c r="B203" s="125">
        <v>0.25069999999999998</v>
      </c>
      <c r="C203" s="125">
        <v>0.54690000000000005</v>
      </c>
      <c r="D203" s="125">
        <v>1.593</v>
      </c>
      <c r="E203" s="125">
        <v>4.1128</v>
      </c>
      <c r="F203" s="125">
        <v>8.3536000000000001</v>
      </c>
      <c r="G203" s="125">
        <v>10.5421</v>
      </c>
      <c r="H203" s="125">
        <v>16.363299999999999</v>
      </c>
      <c r="I203" s="125">
        <v>0.28039999999999998</v>
      </c>
      <c r="J203" s="125">
        <v>0.59989999999999999</v>
      </c>
      <c r="K203" s="125">
        <v>2.0918999999999999</v>
      </c>
      <c r="L203" s="125">
        <v>0.313</v>
      </c>
      <c r="M203" s="125">
        <v>1.0807</v>
      </c>
      <c r="N203" s="125">
        <v>2.2629999999999999</v>
      </c>
      <c r="O203" s="125">
        <v>0.26669999999999999</v>
      </c>
      <c r="P203" s="125">
        <v>0.5948</v>
      </c>
      <c r="Q203" s="125">
        <v>2.1042000000000001</v>
      </c>
      <c r="R203" s="125">
        <v>1.02</v>
      </c>
      <c r="S203" s="125">
        <v>2.1198000000000001</v>
      </c>
      <c r="T203" s="363">
        <v>4.3837000000000002</v>
      </c>
      <c r="U203" s="125">
        <v>1301</v>
      </c>
    </row>
    <row r="204" spans="1:21">
      <c r="A204" s="125">
        <v>1300</v>
      </c>
      <c r="B204" s="125">
        <v>0.25080000000000002</v>
      </c>
      <c r="C204" s="125">
        <v>0.54720000000000002</v>
      </c>
      <c r="D204" s="125">
        <v>1.5935999999999999</v>
      </c>
      <c r="E204" s="125">
        <v>4.1139999999999999</v>
      </c>
      <c r="F204" s="125">
        <v>8.3560999999999996</v>
      </c>
      <c r="G204" s="125">
        <v>10.545199999999999</v>
      </c>
      <c r="H204" s="125">
        <v>16.367999999999999</v>
      </c>
      <c r="I204" s="125">
        <v>0.28060000000000002</v>
      </c>
      <c r="J204" s="125">
        <v>1.0003</v>
      </c>
      <c r="K204" s="125">
        <v>2.0926</v>
      </c>
      <c r="L204" s="125">
        <v>0.31319999999999998</v>
      </c>
      <c r="M204" s="125">
        <v>1.0810999999999999</v>
      </c>
      <c r="N204" s="125">
        <v>2.2637999999999998</v>
      </c>
      <c r="O204" s="125">
        <v>0.26679999999999998</v>
      </c>
      <c r="P204" s="125">
        <v>0.59519999999999995</v>
      </c>
      <c r="Q204" s="125">
        <v>2.1048</v>
      </c>
      <c r="R204" s="125">
        <v>1.0203</v>
      </c>
      <c r="S204" s="125">
        <v>2.1204000000000001</v>
      </c>
      <c r="T204" s="363">
        <v>4.3849999999999998</v>
      </c>
      <c r="U204" s="125">
        <v>1300</v>
      </c>
    </row>
    <row r="205" spans="1:21">
      <c r="A205" s="125">
        <v>1299</v>
      </c>
      <c r="B205" s="125">
        <v>0.25090000000000001</v>
      </c>
      <c r="C205" s="125">
        <v>0.54749999999999999</v>
      </c>
      <c r="D205" s="125">
        <v>1.5942000000000001</v>
      </c>
      <c r="E205" s="125">
        <v>4.1151999999999997</v>
      </c>
      <c r="F205" s="125">
        <v>8.3584999999999994</v>
      </c>
      <c r="G205" s="125">
        <v>10.548299999999999</v>
      </c>
      <c r="H205" s="125">
        <v>16.372800000000002</v>
      </c>
      <c r="I205" s="125">
        <v>0.28070000000000001</v>
      </c>
      <c r="J205" s="125">
        <v>1.0005999999999999</v>
      </c>
      <c r="K205" s="125">
        <v>2.0931999999999999</v>
      </c>
      <c r="L205" s="125">
        <v>0.31340000000000001</v>
      </c>
      <c r="M205" s="125">
        <v>1.0814999999999999</v>
      </c>
      <c r="N205" s="125">
        <v>2.2645</v>
      </c>
      <c r="O205" s="125">
        <v>0.26700000000000002</v>
      </c>
      <c r="P205" s="125">
        <v>0.59550000000000003</v>
      </c>
      <c r="Q205" s="125">
        <v>2.1055000000000001</v>
      </c>
      <c r="R205" s="125">
        <v>1.0206</v>
      </c>
      <c r="S205" s="125">
        <v>2.1211000000000002</v>
      </c>
      <c r="T205" s="363">
        <v>4.3863000000000003</v>
      </c>
      <c r="U205" s="125">
        <v>1299</v>
      </c>
    </row>
    <row r="206" spans="1:21">
      <c r="A206" s="125">
        <v>1298</v>
      </c>
      <c r="B206" s="125">
        <v>0.25109999999999999</v>
      </c>
      <c r="C206" s="125">
        <v>0.54769999999999996</v>
      </c>
      <c r="D206" s="125">
        <v>1.5948</v>
      </c>
      <c r="E206" s="125">
        <v>4.1163999999999996</v>
      </c>
      <c r="F206" s="125">
        <v>8.3609000000000009</v>
      </c>
      <c r="G206" s="125">
        <v>10.551500000000001</v>
      </c>
      <c r="H206" s="125">
        <v>16.377500000000001</v>
      </c>
      <c r="I206" s="125">
        <v>0.28089999999999998</v>
      </c>
      <c r="J206" s="125">
        <v>1.0008999999999999</v>
      </c>
      <c r="K206" s="125">
        <v>2.0939000000000001</v>
      </c>
      <c r="L206" s="125">
        <v>0.31359999999999999</v>
      </c>
      <c r="M206" s="125">
        <v>1.0819000000000001</v>
      </c>
      <c r="N206" s="125">
        <v>2.2652999999999999</v>
      </c>
      <c r="O206" s="125">
        <v>0.2671</v>
      </c>
      <c r="P206" s="125">
        <v>0.5958</v>
      </c>
      <c r="Q206" s="125">
        <v>2.1061000000000001</v>
      </c>
      <c r="R206" s="125">
        <v>1.0209999999999999</v>
      </c>
      <c r="S206" s="125">
        <v>2.1217999999999999</v>
      </c>
      <c r="T206" s="363">
        <v>4.3876999999999997</v>
      </c>
      <c r="U206" s="125">
        <v>1298</v>
      </c>
    </row>
    <row r="207" spans="1:21">
      <c r="A207" s="125">
        <v>1297</v>
      </c>
      <c r="B207" s="125">
        <v>0.25119999999999998</v>
      </c>
      <c r="C207" s="125">
        <v>0.54800000000000004</v>
      </c>
      <c r="D207" s="125">
        <v>1.5953999999999999</v>
      </c>
      <c r="E207" s="125">
        <v>4.1177000000000001</v>
      </c>
      <c r="F207" s="125">
        <v>8.3634000000000004</v>
      </c>
      <c r="G207" s="125">
        <v>10.554600000000001</v>
      </c>
      <c r="H207" s="125">
        <v>16.382300000000001</v>
      </c>
      <c r="I207" s="125">
        <v>0.28110000000000002</v>
      </c>
      <c r="J207" s="125">
        <v>1.0013000000000001</v>
      </c>
      <c r="K207" s="125">
        <v>2.0945999999999998</v>
      </c>
      <c r="L207" s="125">
        <v>0.31369999999999998</v>
      </c>
      <c r="M207" s="125">
        <v>1.0823</v>
      </c>
      <c r="N207" s="125">
        <v>2.2660999999999998</v>
      </c>
      <c r="O207" s="125">
        <v>0.26729999999999998</v>
      </c>
      <c r="P207" s="125">
        <v>0.59619999999999995</v>
      </c>
      <c r="Q207" s="125">
        <v>2.1067999999999998</v>
      </c>
      <c r="R207" s="125">
        <v>1.0213000000000001</v>
      </c>
      <c r="S207" s="125">
        <v>2.1223999999999998</v>
      </c>
      <c r="T207" s="363">
        <v>4.3890000000000002</v>
      </c>
      <c r="U207" s="125">
        <v>1297</v>
      </c>
    </row>
    <row r="208" spans="1:21">
      <c r="A208" s="125">
        <v>1296</v>
      </c>
      <c r="B208" s="125">
        <v>0.25130000000000002</v>
      </c>
      <c r="C208" s="125">
        <v>0.54830000000000001</v>
      </c>
      <c r="D208" s="125">
        <v>1.5960000000000001</v>
      </c>
      <c r="E208" s="125">
        <v>4.1189</v>
      </c>
      <c r="F208" s="125">
        <v>8.3658000000000001</v>
      </c>
      <c r="G208" s="125">
        <v>10.557700000000001</v>
      </c>
      <c r="H208" s="125">
        <v>16.387</v>
      </c>
      <c r="I208" s="125">
        <v>0.28129999999999999</v>
      </c>
      <c r="J208" s="125">
        <v>1.0016</v>
      </c>
      <c r="K208" s="125">
        <v>2.0952999999999999</v>
      </c>
      <c r="L208" s="125">
        <v>0.31390000000000001</v>
      </c>
      <c r="M208" s="125">
        <v>1.0827</v>
      </c>
      <c r="N208" s="125">
        <v>2.2669000000000001</v>
      </c>
      <c r="O208" s="125">
        <v>0.26740000000000003</v>
      </c>
      <c r="P208" s="125">
        <v>0.59650000000000003</v>
      </c>
      <c r="Q208" s="125">
        <v>2.1074000000000002</v>
      </c>
      <c r="R208" s="125">
        <v>1.0216000000000001</v>
      </c>
      <c r="S208" s="125">
        <v>2.1231</v>
      </c>
      <c r="T208" s="363">
        <v>4.3902999999999999</v>
      </c>
      <c r="U208" s="125">
        <v>1296</v>
      </c>
    </row>
    <row r="209" spans="1:21">
      <c r="A209" s="125">
        <v>1295</v>
      </c>
      <c r="B209" s="125">
        <v>0.2515</v>
      </c>
      <c r="C209" s="125">
        <v>0.54849999999999999</v>
      </c>
      <c r="D209" s="125">
        <v>1.5966</v>
      </c>
      <c r="E209" s="125">
        <v>4.1200999999999999</v>
      </c>
      <c r="F209" s="125">
        <v>8.3681999999999999</v>
      </c>
      <c r="G209" s="125">
        <v>10.5608</v>
      </c>
      <c r="H209" s="125">
        <v>16.3918</v>
      </c>
      <c r="I209" s="125">
        <v>0.28139999999999998</v>
      </c>
      <c r="J209" s="125">
        <v>1.002</v>
      </c>
      <c r="K209" s="125">
        <v>2.0960000000000001</v>
      </c>
      <c r="L209" s="125">
        <v>0.31409999999999999</v>
      </c>
      <c r="M209" s="125">
        <v>1.0831</v>
      </c>
      <c r="N209" s="125">
        <v>2.2677</v>
      </c>
      <c r="O209" s="125">
        <v>0.2676</v>
      </c>
      <c r="P209" s="125">
        <v>0.5968</v>
      </c>
      <c r="Q209" s="125">
        <v>2.1080999999999999</v>
      </c>
      <c r="R209" s="125">
        <v>1.0219</v>
      </c>
      <c r="S209" s="125">
        <v>2.1238000000000001</v>
      </c>
      <c r="T209" s="363">
        <v>4.3916000000000004</v>
      </c>
      <c r="U209" s="125">
        <v>1295</v>
      </c>
    </row>
    <row r="210" spans="1:21">
      <c r="A210" s="125">
        <v>1294</v>
      </c>
      <c r="B210" s="125">
        <v>0.25159999999999999</v>
      </c>
      <c r="C210" s="125">
        <v>0.54879999999999995</v>
      </c>
      <c r="D210" s="125">
        <v>1.5972</v>
      </c>
      <c r="E210" s="125">
        <v>4.1212999999999997</v>
      </c>
      <c r="F210" s="125">
        <v>8.3706999999999994</v>
      </c>
      <c r="G210" s="125">
        <v>10.5639</v>
      </c>
      <c r="H210" s="125">
        <v>16.3965</v>
      </c>
      <c r="I210" s="125">
        <v>0.28160000000000002</v>
      </c>
      <c r="J210" s="125">
        <v>1.0023</v>
      </c>
      <c r="K210" s="125">
        <v>2.0966999999999998</v>
      </c>
      <c r="L210" s="125">
        <v>0.31430000000000002</v>
      </c>
      <c r="M210" s="125">
        <v>1.0834999999999999</v>
      </c>
      <c r="N210" s="125">
        <v>2.2685</v>
      </c>
      <c r="O210" s="125">
        <v>0.26769999999999999</v>
      </c>
      <c r="P210" s="125">
        <v>0.59719999999999995</v>
      </c>
      <c r="Q210" s="125">
        <v>2.1088</v>
      </c>
      <c r="R210" s="125">
        <v>1.0223</v>
      </c>
      <c r="S210" s="125">
        <v>2.1244000000000001</v>
      </c>
      <c r="T210" s="363">
        <v>4.3929999999999998</v>
      </c>
      <c r="U210" s="125">
        <v>1294</v>
      </c>
    </row>
    <row r="211" spans="1:21">
      <c r="A211" s="125">
        <v>1293</v>
      </c>
      <c r="B211" s="125">
        <v>0.25169999999999998</v>
      </c>
      <c r="C211" s="125">
        <v>0.54910000000000003</v>
      </c>
      <c r="D211" s="125">
        <v>1.5978000000000001</v>
      </c>
      <c r="E211" s="125">
        <v>4.1224999999999996</v>
      </c>
      <c r="F211" s="125">
        <v>8.3731000000000009</v>
      </c>
      <c r="G211" s="125">
        <v>10.567</v>
      </c>
      <c r="H211" s="125">
        <v>16.401299999999999</v>
      </c>
      <c r="I211" s="125">
        <v>0.28179999999999999</v>
      </c>
      <c r="J211" s="125">
        <v>1.0026999999999999</v>
      </c>
      <c r="K211" s="125">
        <v>2.0973999999999999</v>
      </c>
      <c r="L211" s="125">
        <v>0.31440000000000001</v>
      </c>
      <c r="M211" s="125">
        <v>1.0839000000000001</v>
      </c>
      <c r="N211" s="125">
        <v>2.2692999999999999</v>
      </c>
      <c r="O211" s="125">
        <v>0.26790000000000003</v>
      </c>
      <c r="P211" s="125">
        <v>0.59750000000000003</v>
      </c>
      <c r="Q211" s="125">
        <v>2.1093999999999999</v>
      </c>
      <c r="R211" s="125">
        <v>1.0226</v>
      </c>
      <c r="S211" s="125">
        <v>2.1251000000000002</v>
      </c>
      <c r="T211" s="363">
        <v>4.3943000000000003</v>
      </c>
      <c r="U211" s="125">
        <v>1293</v>
      </c>
    </row>
    <row r="212" spans="1:21">
      <c r="A212" s="125">
        <v>1292</v>
      </c>
      <c r="B212" s="125">
        <v>0.25190000000000001</v>
      </c>
      <c r="C212" s="125">
        <v>0.54930000000000001</v>
      </c>
      <c r="D212" s="125">
        <v>1.5984</v>
      </c>
      <c r="E212" s="125">
        <v>4.1238000000000001</v>
      </c>
      <c r="F212" s="125">
        <v>8.3756000000000004</v>
      </c>
      <c r="G212" s="125">
        <v>10.5701</v>
      </c>
      <c r="H212" s="125">
        <v>16.405999999999999</v>
      </c>
      <c r="I212" s="125">
        <v>0.28189999999999998</v>
      </c>
      <c r="J212" s="125">
        <v>1.0029999999999999</v>
      </c>
      <c r="K212" s="125">
        <v>2.0981000000000001</v>
      </c>
      <c r="L212" s="125">
        <v>0.31459999999999999</v>
      </c>
      <c r="M212" s="125">
        <v>1.0843</v>
      </c>
      <c r="N212" s="125">
        <v>2.2700999999999998</v>
      </c>
      <c r="O212" s="125">
        <v>0.26800000000000002</v>
      </c>
      <c r="P212" s="125">
        <v>0.5978</v>
      </c>
      <c r="Q212" s="125">
        <v>2.1101000000000001</v>
      </c>
      <c r="R212" s="125">
        <v>1.0228999999999999</v>
      </c>
      <c r="S212" s="125">
        <v>2.1257000000000001</v>
      </c>
      <c r="T212" s="363">
        <v>4.3956</v>
      </c>
      <c r="U212" s="125">
        <v>1292</v>
      </c>
    </row>
    <row r="213" spans="1:21">
      <c r="A213" s="125">
        <v>1291</v>
      </c>
      <c r="B213" s="125">
        <v>0.252</v>
      </c>
      <c r="C213" s="125">
        <v>0.54959999999999998</v>
      </c>
      <c r="D213" s="125">
        <v>1.599</v>
      </c>
      <c r="E213" s="125">
        <v>4.125</v>
      </c>
      <c r="F213" s="125">
        <v>8.3780000000000001</v>
      </c>
      <c r="G213" s="125">
        <v>10.5732</v>
      </c>
      <c r="H213" s="125">
        <v>16.410799999999998</v>
      </c>
      <c r="I213" s="125">
        <v>0.28210000000000002</v>
      </c>
      <c r="J213" s="125">
        <v>1.0034000000000001</v>
      </c>
      <c r="K213" s="125">
        <v>2.0988000000000002</v>
      </c>
      <c r="L213" s="125">
        <v>0.31480000000000002</v>
      </c>
      <c r="M213" s="125">
        <v>1.0847</v>
      </c>
      <c r="N213" s="125">
        <v>2.2709000000000001</v>
      </c>
      <c r="O213" s="125">
        <v>0.2681</v>
      </c>
      <c r="P213" s="125">
        <v>0.59819999999999995</v>
      </c>
      <c r="Q213" s="125">
        <v>2.1107</v>
      </c>
      <c r="R213" s="125">
        <v>1.0233000000000001</v>
      </c>
      <c r="S213" s="125">
        <v>2.1263999999999998</v>
      </c>
      <c r="T213" s="363">
        <v>4.3970000000000002</v>
      </c>
      <c r="U213" s="125">
        <v>1291</v>
      </c>
    </row>
    <row r="214" spans="1:21">
      <c r="A214" s="125">
        <v>1290</v>
      </c>
      <c r="B214" s="125">
        <v>0.25209999999999999</v>
      </c>
      <c r="C214" s="125">
        <v>0.54990000000000006</v>
      </c>
      <c r="D214" s="125">
        <v>1.5995999999999999</v>
      </c>
      <c r="E214" s="125">
        <v>4.1261999999999999</v>
      </c>
      <c r="F214" s="125">
        <v>8.3803999999999998</v>
      </c>
      <c r="G214" s="125">
        <v>10.5763</v>
      </c>
      <c r="H214" s="125">
        <v>16.415500000000002</v>
      </c>
      <c r="I214" s="125">
        <v>0.2823</v>
      </c>
      <c r="J214" s="125">
        <v>1.0037</v>
      </c>
      <c r="K214" s="125">
        <v>2.0994000000000002</v>
      </c>
      <c r="L214" s="125">
        <v>0.315</v>
      </c>
      <c r="M214" s="125">
        <v>1.0851</v>
      </c>
      <c r="N214" s="125">
        <v>2.2717000000000001</v>
      </c>
      <c r="O214" s="125">
        <v>0.26829999999999998</v>
      </c>
      <c r="P214" s="125">
        <v>0.59850000000000003</v>
      </c>
      <c r="Q214" s="125">
        <v>2.1114000000000002</v>
      </c>
      <c r="R214" s="125">
        <v>1.0236000000000001</v>
      </c>
      <c r="S214" s="125">
        <v>2.1271</v>
      </c>
      <c r="T214" s="363">
        <v>4.3982999999999999</v>
      </c>
      <c r="U214" s="125">
        <v>1290</v>
      </c>
    </row>
    <row r="215" spans="1:21">
      <c r="A215" s="125">
        <v>1289</v>
      </c>
      <c r="B215" s="125">
        <v>0.25230000000000002</v>
      </c>
      <c r="C215" s="125">
        <v>0.55010000000000003</v>
      </c>
      <c r="D215" s="125">
        <v>2.0002</v>
      </c>
      <c r="E215" s="125">
        <v>4.1273999999999997</v>
      </c>
      <c r="F215" s="125">
        <v>8.3828999999999994</v>
      </c>
      <c r="G215" s="125">
        <v>10.5794</v>
      </c>
      <c r="H215" s="125">
        <v>16.420300000000001</v>
      </c>
      <c r="I215" s="125">
        <v>0.28239999999999998</v>
      </c>
      <c r="J215" s="125">
        <v>1.0041</v>
      </c>
      <c r="K215" s="125">
        <v>2.1000999999999999</v>
      </c>
      <c r="L215" s="125">
        <v>0.31509999999999999</v>
      </c>
      <c r="M215" s="125">
        <v>1.0854999999999999</v>
      </c>
      <c r="N215" s="125">
        <v>2.2725</v>
      </c>
      <c r="O215" s="125">
        <v>0.26840000000000003</v>
      </c>
      <c r="P215" s="125">
        <v>0.5988</v>
      </c>
      <c r="Q215" s="125">
        <v>2.1120000000000001</v>
      </c>
      <c r="R215" s="125">
        <v>1.0239</v>
      </c>
      <c r="S215" s="125">
        <v>2.1276999999999999</v>
      </c>
      <c r="T215" s="363">
        <v>4.3996000000000004</v>
      </c>
      <c r="U215" s="125">
        <v>1289</v>
      </c>
    </row>
    <row r="216" spans="1:21">
      <c r="A216" s="125">
        <v>1288</v>
      </c>
      <c r="B216" s="125">
        <v>0.25240000000000001</v>
      </c>
      <c r="C216" s="125">
        <v>0.5504</v>
      </c>
      <c r="D216" s="125">
        <v>2.0007999999999999</v>
      </c>
      <c r="E216" s="125">
        <v>4.1287000000000003</v>
      </c>
      <c r="F216" s="125">
        <v>8.3853000000000009</v>
      </c>
      <c r="G216" s="125">
        <v>10.5825</v>
      </c>
      <c r="H216" s="125">
        <v>16.4251</v>
      </c>
      <c r="I216" s="125">
        <v>0.28260000000000002</v>
      </c>
      <c r="J216" s="125">
        <v>1.0044</v>
      </c>
      <c r="K216" s="125">
        <v>2.1008</v>
      </c>
      <c r="L216" s="125">
        <v>0.31530000000000002</v>
      </c>
      <c r="M216" s="125">
        <v>1.0859000000000001</v>
      </c>
      <c r="N216" s="125">
        <v>2.2732999999999999</v>
      </c>
      <c r="O216" s="125">
        <v>0.26860000000000001</v>
      </c>
      <c r="P216" s="125">
        <v>0.59919999999999995</v>
      </c>
      <c r="Q216" s="125">
        <v>2.1126999999999998</v>
      </c>
      <c r="R216" s="125">
        <v>1.0243</v>
      </c>
      <c r="S216" s="125">
        <v>2.1284000000000001</v>
      </c>
      <c r="T216" s="363">
        <v>4.4009999999999998</v>
      </c>
      <c r="U216" s="125">
        <v>1288</v>
      </c>
    </row>
    <row r="217" spans="1:21">
      <c r="A217" s="125">
        <v>1287</v>
      </c>
      <c r="B217" s="125">
        <v>0.2525</v>
      </c>
      <c r="C217" s="125">
        <v>0.55069999999999997</v>
      </c>
      <c r="D217" s="125">
        <v>2.0015000000000001</v>
      </c>
      <c r="E217" s="125">
        <v>4.1299000000000001</v>
      </c>
      <c r="F217" s="125">
        <v>8.3878000000000004</v>
      </c>
      <c r="G217" s="125">
        <v>10.585699999999999</v>
      </c>
      <c r="H217" s="125">
        <v>16.4298</v>
      </c>
      <c r="I217" s="125">
        <v>0.2828</v>
      </c>
      <c r="J217" s="125">
        <v>1.0047999999999999</v>
      </c>
      <c r="K217" s="125">
        <v>2.1015000000000001</v>
      </c>
      <c r="L217" s="125">
        <v>0.3155</v>
      </c>
      <c r="M217" s="125">
        <v>1.0863</v>
      </c>
      <c r="N217" s="125">
        <v>2.2740999999999998</v>
      </c>
      <c r="O217" s="125">
        <v>0.26869999999999999</v>
      </c>
      <c r="P217" s="125">
        <v>0.59950000000000003</v>
      </c>
      <c r="Q217" s="125">
        <v>2.1133000000000002</v>
      </c>
      <c r="R217" s="125">
        <v>1.0246</v>
      </c>
      <c r="S217" s="125">
        <v>2.1291000000000002</v>
      </c>
      <c r="T217" s="363">
        <v>4.4023000000000003</v>
      </c>
      <c r="U217" s="125">
        <v>1287</v>
      </c>
    </row>
    <row r="218" spans="1:21">
      <c r="A218" s="125">
        <v>1286</v>
      </c>
      <c r="B218" s="125">
        <v>0.25259999999999999</v>
      </c>
      <c r="C218" s="125">
        <v>0.55089999999999995</v>
      </c>
      <c r="D218" s="125">
        <v>2.0021</v>
      </c>
      <c r="E218" s="125">
        <v>4.1311</v>
      </c>
      <c r="F218" s="125">
        <v>8.3902000000000001</v>
      </c>
      <c r="G218" s="125">
        <v>10.588800000000001</v>
      </c>
      <c r="H218" s="125">
        <v>16.4346</v>
      </c>
      <c r="I218" s="125">
        <v>0.28299999999999997</v>
      </c>
      <c r="J218" s="125">
        <v>1.0051000000000001</v>
      </c>
      <c r="K218" s="125">
        <v>2.1021999999999998</v>
      </c>
      <c r="L218" s="125">
        <v>0.31569999999999998</v>
      </c>
      <c r="M218" s="125">
        <v>1.0867</v>
      </c>
      <c r="N218" s="125">
        <v>2.2749000000000001</v>
      </c>
      <c r="O218" s="125">
        <v>0.26889999999999997</v>
      </c>
      <c r="P218" s="125">
        <v>0.5998</v>
      </c>
      <c r="Q218" s="125">
        <v>2.1139999999999999</v>
      </c>
      <c r="R218" s="125">
        <v>1.0248999999999999</v>
      </c>
      <c r="S218" s="125">
        <v>2.1297000000000001</v>
      </c>
      <c r="T218" s="363">
        <v>4.4036999999999997</v>
      </c>
      <c r="U218" s="125">
        <v>1286</v>
      </c>
    </row>
    <row r="219" spans="1:21">
      <c r="A219" s="125">
        <v>1285</v>
      </c>
      <c r="B219" s="125">
        <v>0.25280000000000002</v>
      </c>
      <c r="C219" s="125">
        <v>0.55120000000000002</v>
      </c>
      <c r="D219" s="125">
        <v>2.0026999999999999</v>
      </c>
      <c r="E219" s="125">
        <v>4.1322999999999999</v>
      </c>
      <c r="F219" s="125">
        <v>8.3926999999999996</v>
      </c>
      <c r="G219" s="125">
        <v>10.591900000000001</v>
      </c>
      <c r="H219" s="125">
        <v>16.439399999999999</v>
      </c>
      <c r="I219" s="125">
        <v>0.28310000000000002</v>
      </c>
      <c r="J219" s="125">
        <v>1.0055000000000001</v>
      </c>
      <c r="K219" s="125">
        <v>2.1029</v>
      </c>
      <c r="L219" s="125">
        <v>0.31580000000000003</v>
      </c>
      <c r="M219" s="125">
        <v>1.0871</v>
      </c>
      <c r="N219" s="125">
        <v>2.2757000000000001</v>
      </c>
      <c r="O219" s="125">
        <v>0.26900000000000002</v>
      </c>
      <c r="P219" s="125">
        <v>1.0002</v>
      </c>
      <c r="Q219" s="125">
        <v>2.1145999999999998</v>
      </c>
      <c r="R219" s="125">
        <v>1.0253000000000001</v>
      </c>
      <c r="S219" s="125">
        <v>2.1303999999999998</v>
      </c>
      <c r="T219" s="363">
        <v>4.4050000000000002</v>
      </c>
      <c r="U219" s="125">
        <v>1285</v>
      </c>
    </row>
    <row r="220" spans="1:21">
      <c r="A220" s="125">
        <v>1284</v>
      </c>
      <c r="B220" s="125">
        <v>0.25290000000000001</v>
      </c>
      <c r="C220" s="125">
        <v>0.55149999999999999</v>
      </c>
      <c r="D220" s="125">
        <v>2.0032999999999999</v>
      </c>
      <c r="E220" s="125">
        <v>4.1336000000000004</v>
      </c>
      <c r="F220" s="125">
        <v>8.3950999999999993</v>
      </c>
      <c r="G220" s="125">
        <v>10.595000000000001</v>
      </c>
      <c r="H220" s="125">
        <v>16.444099999999999</v>
      </c>
      <c r="I220" s="125">
        <v>0.2833</v>
      </c>
      <c r="J220" s="125">
        <v>1.0058</v>
      </c>
      <c r="K220" s="125">
        <v>2.1036000000000001</v>
      </c>
      <c r="L220" s="125">
        <v>0.316</v>
      </c>
      <c r="M220" s="125">
        <v>1.0874999999999999</v>
      </c>
      <c r="N220" s="125">
        <v>2.2765</v>
      </c>
      <c r="O220" s="125">
        <v>0.26919999999999999</v>
      </c>
      <c r="P220" s="125">
        <v>1.0004999999999999</v>
      </c>
      <c r="Q220" s="125">
        <v>2.1153</v>
      </c>
      <c r="R220" s="125">
        <v>1.0256000000000001</v>
      </c>
      <c r="S220" s="125">
        <v>2.1311</v>
      </c>
      <c r="T220" s="363">
        <v>4.4062999999999999</v>
      </c>
      <c r="U220" s="125">
        <v>1284</v>
      </c>
    </row>
    <row r="221" spans="1:21">
      <c r="A221" s="125">
        <v>1283</v>
      </c>
      <c r="B221" s="125">
        <v>0.253</v>
      </c>
      <c r="C221" s="125">
        <v>0.55169999999999997</v>
      </c>
      <c r="D221" s="125">
        <v>2.0038999999999998</v>
      </c>
      <c r="E221" s="125">
        <v>4.1348000000000003</v>
      </c>
      <c r="F221" s="125">
        <v>8.3976000000000006</v>
      </c>
      <c r="G221" s="125">
        <v>10.598100000000001</v>
      </c>
      <c r="H221" s="125">
        <v>16.448899999999998</v>
      </c>
      <c r="I221" s="125">
        <v>0.28349999999999997</v>
      </c>
      <c r="J221" s="125">
        <v>1.0062</v>
      </c>
      <c r="K221" s="125">
        <v>2.1042999999999998</v>
      </c>
      <c r="L221" s="125">
        <v>0.31619999999999998</v>
      </c>
      <c r="M221" s="125">
        <v>1.0879000000000001</v>
      </c>
      <c r="N221" s="125">
        <v>2.2772999999999999</v>
      </c>
      <c r="O221" s="125">
        <v>0.26929999999999998</v>
      </c>
      <c r="P221" s="125">
        <v>1.0007999999999999</v>
      </c>
      <c r="Q221" s="125">
        <v>2.1160000000000001</v>
      </c>
      <c r="R221" s="125">
        <v>1.0259</v>
      </c>
      <c r="S221" s="125">
        <v>2.1316999999999999</v>
      </c>
      <c r="T221" s="363">
        <v>4.4077000000000002</v>
      </c>
      <c r="U221" s="125">
        <v>1283</v>
      </c>
    </row>
    <row r="222" spans="1:21">
      <c r="A222" s="125">
        <v>1282</v>
      </c>
      <c r="B222" s="125">
        <v>0.25319999999999998</v>
      </c>
      <c r="C222" s="125">
        <v>0.55200000000000005</v>
      </c>
      <c r="D222" s="125">
        <v>2.0045000000000002</v>
      </c>
      <c r="E222" s="125">
        <v>4.1360000000000001</v>
      </c>
      <c r="F222" s="125">
        <v>8.4</v>
      </c>
      <c r="G222" s="125">
        <v>11.001300000000001</v>
      </c>
      <c r="H222" s="125">
        <v>16.453700000000001</v>
      </c>
      <c r="I222" s="125">
        <v>0.28360000000000002</v>
      </c>
      <c r="J222" s="125">
        <v>1.0065</v>
      </c>
      <c r="K222" s="125">
        <v>2.105</v>
      </c>
      <c r="L222" s="125">
        <v>0.31640000000000001</v>
      </c>
      <c r="M222" s="125">
        <v>1.0883</v>
      </c>
      <c r="N222" s="125">
        <v>2.278</v>
      </c>
      <c r="O222" s="125">
        <v>0.26950000000000002</v>
      </c>
      <c r="P222" s="125">
        <v>1.0012000000000001</v>
      </c>
      <c r="Q222" s="125">
        <v>2.1166</v>
      </c>
      <c r="R222" s="125">
        <v>1.0263</v>
      </c>
      <c r="S222" s="125">
        <v>2.1324000000000001</v>
      </c>
      <c r="T222" s="363">
        <v>4.4089999999999998</v>
      </c>
      <c r="U222" s="125">
        <v>1282</v>
      </c>
    </row>
    <row r="223" spans="1:21">
      <c r="A223" s="125">
        <v>1281</v>
      </c>
      <c r="B223" s="125">
        <v>0.25330000000000003</v>
      </c>
      <c r="C223" s="125">
        <v>0.55230000000000001</v>
      </c>
      <c r="D223" s="125">
        <v>2.0051000000000001</v>
      </c>
      <c r="E223" s="125">
        <v>4.1372</v>
      </c>
      <c r="F223" s="125">
        <v>8.4024999999999999</v>
      </c>
      <c r="G223" s="125">
        <v>11.0044</v>
      </c>
      <c r="H223" s="125">
        <v>16.458400000000001</v>
      </c>
      <c r="I223" s="125">
        <v>0.2838</v>
      </c>
      <c r="J223" s="125">
        <v>1.0068999999999999</v>
      </c>
      <c r="K223" s="125">
        <v>2.1057000000000001</v>
      </c>
      <c r="L223" s="125">
        <v>0.3165</v>
      </c>
      <c r="M223" s="125">
        <v>1.0887</v>
      </c>
      <c r="N223" s="125">
        <v>2.2787999999999999</v>
      </c>
      <c r="O223" s="125">
        <v>0.26960000000000001</v>
      </c>
      <c r="P223" s="125">
        <v>1.0015000000000001</v>
      </c>
      <c r="Q223" s="125">
        <v>2.1173000000000002</v>
      </c>
      <c r="R223" s="125">
        <v>1.0266</v>
      </c>
      <c r="S223" s="125">
        <v>2.1331000000000002</v>
      </c>
      <c r="T223" s="363">
        <v>4.4103000000000003</v>
      </c>
      <c r="U223" s="125">
        <v>1281</v>
      </c>
    </row>
    <row r="224" spans="1:21">
      <c r="A224" s="125">
        <v>1280</v>
      </c>
      <c r="B224" s="125">
        <v>0.25340000000000001</v>
      </c>
      <c r="C224" s="125">
        <v>0.55249999999999999</v>
      </c>
      <c r="D224" s="125">
        <v>2.0057</v>
      </c>
      <c r="E224" s="125">
        <v>4.1384999999999996</v>
      </c>
      <c r="F224" s="125">
        <v>8.4048999999999996</v>
      </c>
      <c r="G224" s="125">
        <v>11.0075</v>
      </c>
      <c r="H224" s="125">
        <v>16.463200000000001</v>
      </c>
      <c r="I224" s="125">
        <v>0.28399999999999997</v>
      </c>
      <c r="J224" s="125">
        <v>1.0072000000000001</v>
      </c>
      <c r="K224" s="125">
        <v>2.1063999999999998</v>
      </c>
      <c r="L224" s="125">
        <v>0.31669999999999998</v>
      </c>
      <c r="M224" s="125">
        <v>1.0891</v>
      </c>
      <c r="N224" s="125">
        <v>2.2795999999999998</v>
      </c>
      <c r="O224" s="125">
        <v>0.26979999999999998</v>
      </c>
      <c r="P224" s="125">
        <v>1.0019</v>
      </c>
      <c r="Q224" s="125">
        <v>2.1179000000000001</v>
      </c>
      <c r="R224" s="125">
        <v>1.0268999999999999</v>
      </c>
      <c r="S224" s="125">
        <v>2.1337000000000002</v>
      </c>
      <c r="T224" s="363">
        <v>4.4116999999999997</v>
      </c>
      <c r="U224" s="125">
        <v>1280</v>
      </c>
    </row>
    <row r="225" spans="1:21">
      <c r="A225" s="125">
        <v>1279</v>
      </c>
      <c r="B225" s="125">
        <v>0.25359999999999999</v>
      </c>
      <c r="C225" s="125">
        <v>0.55279999999999996</v>
      </c>
      <c r="D225" s="125">
        <v>2.0063</v>
      </c>
      <c r="E225" s="125">
        <v>4.1397000000000004</v>
      </c>
      <c r="F225" s="125">
        <v>8.4074000000000009</v>
      </c>
      <c r="G225" s="125">
        <v>11.0106</v>
      </c>
      <c r="H225" s="125">
        <v>16.468</v>
      </c>
      <c r="I225" s="125">
        <v>0.28410000000000002</v>
      </c>
      <c r="J225" s="125">
        <v>1.0076000000000001</v>
      </c>
      <c r="K225" s="125">
        <v>2.1071</v>
      </c>
      <c r="L225" s="125">
        <v>0.31690000000000002</v>
      </c>
      <c r="M225" s="125">
        <v>1.0894999999999999</v>
      </c>
      <c r="N225" s="125">
        <v>2.2804000000000002</v>
      </c>
      <c r="O225" s="125">
        <v>0.26989999999999997</v>
      </c>
      <c r="P225" s="125">
        <v>1.0022</v>
      </c>
      <c r="Q225" s="125">
        <v>2.1185999999999998</v>
      </c>
      <c r="R225" s="125">
        <v>1.0273000000000001</v>
      </c>
      <c r="S225" s="125">
        <v>2.1343999999999999</v>
      </c>
      <c r="T225" s="363">
        <v>4.4130000000000003</v>
      </c>
      <c r="U225" s="125">
        <v>1279</v>
      </c>
    </row>
    <row r="226" spans="1:21">
      <c r="A226" s="125">
        <v>1278</v>
      </c>
      <c r="B226" s="125">
        <v>0.25369999999999998</v>
      </c>
      <c r="C226" s="125">
        <v>0.55310000000000004</v>
      </c>
      <c r="D226" s="125">
        <v>2.0068999999999999</v>
      </c>
      <c r="E226" s="125">
        <v>4.1409000000000002</v>
      </c>
      <c r="F226" s="125">
        <v>8.4098000000000006</v>
      </c>
      <c r="G226" s="125">
        <v>11.0138</v>
      </c>
      <c r="H226" s="125">
        <v>16.472799999999999</v>
      </c>
      <c r="I226" s="125">
        <v>0.2843</v>
      </c>
      <c r="J226" s="125">
        <v>1.0079</v>
      </c>
      <c r="K226" s="125">
        <v>2.1078000000000001</v>
      </c>
      <c r="L226" s="125">
        <v>0.31709999999999999</v>
      </c>
      <c r="M226" s="125">
        <v>1.0899000000000001</v>
      </c>
      <c r="N226" s="125">
        <v>2.2812000000000001</v>
      </c>
      <c r="O226" s="125">
        <v>0.27010000000000001</v>
      </c>
      <c r="P226" s="125">
        <v>1.0024999999999999</v>
      </c>
      <c r="Q226" s="125">
        <v>2.1192000000000002</v>
      </c>
      <c r="R226" s="125">
        <v>1.0276000000000001</v>
      </c>
      <c r="S226" s="125">
        <v>2.1351</v>
      </c>
      <c r="T226" s="363">
        <v>4.4143999999999997</v>
      </c>
      <c r="U226" s="125">
        <v>1278</v>
      </c>
    </row>
    <row r="227" spans="1:21">
      <c r="A227" s="125">
        <v>1277</v>
      </c>
      <c r="B227" s="125">
        <v>0.25380000000000003</v>
      </c>
      <c r="C227" s="125">
        <v>0.5534</v>
      </c>
      <c r="D227" s="125">
        <v>2.0074999999999998</v>
      </c>
      <c r="E227" s="125">
        <v>4.1421000000000001</v>
      </c>
      <c r="F227" s="125">
        <v>8.4123000000000001</v>
      </c>
      <c r="G227" s="125">
        <v>11.0169</v>
      </c>
      <c r="H227" s="125">
        <v>16.477599999999999</v>
      </c>
      <c r="I227" s="125">
        <v>0.28449999999999998</v>
      </c>
      <c r="J227" s="125">
        <v>1.0083</v>
      </c>
      <c r="K227" s="125">
        <v>2.1084000000000001</v>
      </c>
      <c r="L227" s="125">
        <v>0.31719999999999998</v>
      </c>
      <c r="M227" s="125">
        <v>1.0903</v>
      </c>
      <c r="N227" s="125">
        <v>2.282</v>
      </c>
      <c r="O227" s="125">
        <v>0.2702</v>
      </c>
      <c r="P227" s="125">
        <v>1.0028999999999999</v>
      </c>
      <c r="Q227" s="125">
        <v>2.1198999999999999</v>
      </c>
      <c r="R227" s="125">
        <v>1.0279</v>
      </c>
      <c r="S227" s="125">
        <v>2.1356999999999999</v>
      </c>
      <c r="T227" s="363">
        <v>4.4157000000000002</v>
      </c>
      <c r="U227" s="125">
        <v>1277</v>
      </c>
    </row>
    <row r="228" spans="1:21">
      <c r="A228" s="125">
        <v>1276</v>
      </c>
      <c r="B228" s="125">
        <v>0.254</v>
      </c>
      <c r="C228" s="125">
        <v>0.55359999999999998</v>
      </c>
      <c r="D228" s="125">
        <v>2.0081000000000002</v>
      </c>
      <c r="E228" s="125">
        <v>4.1433999999999997</v>
      </c>
      <c r="F228" s="125">
        <v>8.4146999999999998</v>
      </c>
      <c r="G228" s="125">
        <v>11.02</v>
      </c>
      <c r="H228" s="125">
        <v>16.482399999999998</v>
      </c>
      <c r="I228" s="125">
        <v>0.28470000000000001</v>
      </c>
      <c r="J228" s="125">
        <v>1.0085999999999999</v>
      </c>
      <c r="K228" s="125">
        <v>2.1091000000000002</v>
      </c>
      <c r="L228" s="125">
        <v>0.31740000000000002</v>
      </c>
      <c r="M228" s="125">
        <v>1.0907</v>
      </c>
      <c r="N228" s="125">
        <v>2.2827999999999999</v>
      </c>
      <c r="O228" s="125">
        <v>0.27039999999999997</v>
      </c>
      <c r="P228" s="125">
        <v>1.0032000000000001</v>
      </c>
      <c r="Q228" s="125">
        <v>2.1206</v>
      </c>
      <c r="R228" s="125">
        <v>1.0283</v>
      </c>
      <c r="S228" s="125">
        <v>2.1364000000000001</v>
      </c>
      <c r="T228" s="363">
        <v>4.4169999999999998</v>
      </c>
      <c r="U228" s="125">
        <v>1276</v>
      </c>
    </row>
    <row r="229" spans="1:21">
      <c r="A229" s="125">
        <v>1275</v>
      </c>
      <c r="B229" s="125">
        <v>0.25409999999999999</v>
      </c>
      <c r="C229" s="125">
        <v>0.55389999999999995</v>
      </c>
      <c r="D229" s="125">
        <v>2.0087000000000002</v>
      </c>
      <c r="E229" s="125">
        <v>4.1445999999999996</v>
      </c>
      <c r="F229" s="125">
        <v>8.4171999999999993</v>
      </c>
      <c r="G229" s="125">
        <v>11.023199999999999</v>
      </c>
      <c r="H229" s="125">
        <v>16.487100000000002</v>
      </c>
      <c r="I229" s="125">
        <v>0.2848</v>
      </c>
      <c r="J229" s="125">
        <v>1.0089999999999999</v>
      </c>
      <c r="K229" s="125">
        <v>2.1097999999999999</v>
      </c>
      <c r="L229" s="125">
        <v>0.31759999999999999</v>
      </c>
      <c r="M229" s="125">
        <v>1.0911</v>
      </c>
      <c r="N229" s="125">
        <v>2.2835999999999999</v>
      </c>
      <c r="O229" s="125">
        <v>0.27050000000000002</v>
      </c>
      <c r="P229" s="125">
        <v>1.0035000000000001</v>
      </c>
      <c r="Q229" s="125">
        <v>2.1212</v>
      </c>
      <c r="R229" s="125">
        <v>1.0286</v>
      </c>
      <c r="S229" s="125">
        <v>2.1371000000000002</v>
      </c>
      <c r="T229" s="363">
        <v>4.4184000000000001</v>
      </c>
      <c r="U229" s="125">
        <v>1275</v>
      </c>
    </row>
    <row r="230" spans="1:21">
      <c r="A230" s="125">
        <v>1274</v>
      </c>
      <c r="B230" s="125">
        <v>0.25419999999999998</v>
      </c>
      <c r="C230" s="125">
        <v>0.55420000000000003</v>
      </c>
      <c r="D230" s="125">
        <v>2.0093000000000001</v>
      </c>
      <c r="E230" s="125">
        <v>4.1458000000000004</v>
      </c>
      <c r="F230" s="125">
        <v>8.4196000000000009</v>
      </c>
      <c r="G230" s="125">
        <v>11.026300000000001</v>
      </c>
      <c r="H230" s="125">
        <v>16.491900000000001</v>
      </c>
      <c r="I230" s="125">
        <v>0.28499999999999998</v>
      </c>
      <c r="J230" s="125">
        <v>1.0093000000000001</v>
      </c>
      <c r="K230" s="125">
        <v>2.1105</v>
      </c>
      <c r="L230" s="125">
        <v>0.31780000000000003</v>
      </c>
      <c r="M230" s="125">
        <v>1.0914999999999999</v>
      </c>
      <c r="N230" s="125">
        <v>2.2844000000000002</v>
      </c>
      <c r="O230" s="125">
        <v>0.2707</v>
      </c>
      <c r="P230" s="125">
        <v>1.0039</v>
      </c>
      <c r="Q230" s="125">
        <v>2.1219000000000001</v>
      </c>
      <c r="R230" s="125">
        <v>1.0288999999999999</v>
      </c>
      <c r="S230" s="125">
        <v>2.1377000000000002</v>
      </c>
      <c r="T230" s="363">
        <v>4.4196999999999997</v>
      </c>
      <c r="U230" s="125">
        <v>1274</v>
      </c>
    </row>
    <row r="231" spans="1:21">
      <c r="A231" s="125">
        <v>1273</v>
      </c>
      <c r="B231" s="125">
        <v>0.25440000000000002</v>
      </c>
      <c r="C231" s="125">
        <v>0.5544</v>
      </c>
      <c r="D231" s="125">
        <v>2.0099999999999998</v>
      </c>
      <c r="E231" s="125">
        <v>4.1471</v>
      </c>
      <c r="F231" s="125">
        <v>8.4221000000000004</v>
      </c>
      <c r="G231" s="125">
        <v>11.029400000000001</v>
      </c>
      <c r="H231" s="125">
        <v>16.496700000000001</v>
      </c>
      <c r="I231" s="125">
        <v>0.28520000000000001</v>
      </c>
      <c r="J231" s="125">
        <v>1.0097</v>
      </c>
      <c r="K231" s="125">
        <v>2.1112000000000002</v>
      </c>
      <c r="L231" s="125">
        <v>0.318</v>
      </c>
      <c r="M231" s="125">
        <v>1.0919000000000001</v>
      </c>
      <c r="N231" s="125">
        <v>2.2852000000000001</v>
      </c>
      <c r="O231" s="125">
        <v>0.27079999999999999</v>
      </c>
      <c r="P231" s="125">
        <v>1.0042</v>
      </c>
      <c r="Q231" s="125">
        <v>2.1225000000000001</v>
      </c>
      <c r="R231" s="125">
        <v>1.0293000000000001</v>
      </c>
      <c r="S231" s="125">
        <v>2.1383999999999999</v>
      </c>
      <c r="T231" s="363">
        <v>4.4211</v>
      </c>
      <c r="U231" s="125">
        <v>1273</v>
      </c>
    </row>
    <row r="232" spans="1:21">
      <c r="A232" s="125">
        <v>1272</v>
      </c>
      <c r="B232" s="125">
        <v>0.2545</v>
      </c>
      <c r="C232" s="125">
        <v>0.55469999999999997</v>
      </c>
      <c r="D232" s="125">
        <v>2.0106000000000002</v>
      </c>
      <c r="E232" s="125">
        <v>4.1482999999999999</v>
      </c>
      <c r="F232" s="125">
        <v>8.4245999999999999</v>
      </c>
      <c r="G232" s="125">
        <v>11.032500000000001</v>
      </c>
      <c r="H232" s="125">
        <v>16.5015</v>
      </c>
      <c r="I232" s="125">
        <v>0.2853</v>
      </c>
      <c r="J232" s="125">
        <v>1.01</v>
      </c>
      <c r="K232" s="125">
        <v>2.1118999999999999</v>
      </c>
      <c r="L232" s="125">
        <v>0.31809999999999999</v>
      </c>
      <c r="M232" s="125">
        <v>1.0923</v>
      </c>
      <c r="N232" s="125">
        <v>2.286</v>
      </c>
      <c r="O232" s="125">
        <v>0.27100000000000002</v>
      </c>
      <c r="P232" s="125">
        <v>1.0044999999999999</v>
      </c>
      <c r="Q232" s="125">
        <v>2.1232000000000002</v>
      </c>
      <c r="R232" s="125">
        <v>1.0296000000000001</v>
      </c>
      <c r="S232" s="125">
        <v>2.1391</v>
      </c>
      <c r="T232" s="363">
        <v>4.4223999999999997</v>
      </c>
      <c r="U232" s="125">
        <v>1272</v>
      </c>
    </row>
    <row r="233" spans="1:21">
      <c r="A233" s="125">
        <v>1271</v>
      </c>
      <c r="B233" s="125">
        <v>0.25459999999999999</v>
      </c>
      <c r="C233" s="125">
        <v>0.55500000000000005</v>
      </c>
      <c r="D233" s="125">
        <v>2.0112000000000001</v>
      </c>
      <c r="E233" s="125">
        <v>4.1494999999999997</v>
      </c>
      <c r="F233" s="125">
        <v>8.4269999999999996</v>
      </c>
      <c r="G233" s="125">
        <v>11.0357</v>
      </c>
      <c r="H233" s="125">
        <v>16.5063</v>
      </c>
      <c r="I233" s="125">
        <v>0.28549999999999998</v>
      </c>
      <c r="J233" s="125">
        <v>1.0104</v>
      </c>
      <c r="K233" s="125">
        <v>2.1126</v>
      </c>
      <c r="L233" s="125">
        <v>0.31830000000000003</v>
      </c>
      <c r="M233" s="125">
        <v>1.0927</v>
      </c>
      <c r="N233" s="125">
        <v>2.2867999999999999</v>
      </c>
      <c r="O233" s="125">
        <v>0.27110000000000001</v>
      </c>
      <c r="P233" s="125">
        <v>1.0048999999999999</v>
      </c>
      <c r="Q233" s="125">
        <v>2.1238999999999999</v>
      </c>
      <c r="R233" s="125">
        <v>1.0299</v>
      </c>
      <c r="S233" s="125">
        <v>2.1396999999999999</v>
      </c>
      <c r="T233" s="363">
        <v>4.4238</v>
      </c>
      <c r="U233" s="125">
        <v>1271</v>
      </c>
    </row>
    <row r="234" spans="1:21">
      <c r="A234" s="125">
        <v>1270</v>
      </c>
      <c r="B234" s="125">
        <v>0.25480000000000003</v>
      </c>
      <c r="C234" s="125">
        <v>0.55520000000000003</v>
      </c>
      <c r="D234" s="125">
        <v>2.0118</v>
      </c>
      <c r="E234" s="125">
        <v>4.1508000000000003</v>
      </c>
      <c r="F234" s="125">
        <v>8.4295000000000009</v>
      </c>
      <c r="G234" s="125">
        <v>11.0388</v>
      </c>
      <c r="H234" s="125">
        <v>16.511099999999999</v>
      </c>
      <c r="I234" s="125">
        <v>0.28570000000000001</v>
      </c>
      <c r="J234" s="125">
        <v>1.0106999999999999</v>
      </c>
      <c r="K234" s="125">
        <v>2.1133000000000002</v>
      </c>
      <c r="L234" s="125">
        <v>0.31850000000000001</v>
      </c>
      <c r="M234" s="125">
        <v>1.0931</v>
      </c>
      <c r="N234" s="125">
        <v>2.2875999999999999</v>
      </c>
      <c r="O234" s="125">
        <v>0.2712</v>
      </c>
      <c r="P234" s="125">
        <v>1.0052000000000001</v>
      </c>
      <c r="Q234" s="125">
        <v>2.1244999999999998</v>
      </c>
      <c r="R234" s="125">
        <v>1.0303</v>
      </c>
      <c r="S234" s="125">
        <v>2.1404000000000001</v>
      </c>
      <c r="T234" s="363">
        <v>4.4250999999999996</v>
      </c>
      <c r="U234" s="125">
        <v>1270</v>
      </c>
    </row>
    <row r="235" spans="1:21">
      <c r="A235" s="125">
        <v>1269</v>
      </c>
      <c r="B235" s="125">
        <v>0.25490000000000002</v>
      </c>
      <c r="C235" s="125">
        <v>0.55549999999999999</v>
      </c>
      <c r="D235" s="125">
        <v>2.0124</v>
      </c>
      <c r="E235" s="125">
        <v>4.1520000000000001</v>
      </c>
      <c r="F235" s="125">
        <v>8.4319000000000006</v>
      </c>
      <c r="G235" s="125">
        <v>11.042</v>
      </c>
      <c r="H235" s="125">
        <v>16.515899999999998</v>
      </c>
      <c r="I235" s="125">
        <v>0.2858</v>
      </c>
      <c r="J235" s="125">
        <v>1.0111000000000001</v>
      </c>
      <c r="K235" s="125">
        <v>2.1139999999999999</v>
      </c>
      <c r="L235" s="125">
        <v>0.31869999999999998</v>
      </c>
      <c r="M235" s="125">
        <v>1.0934999999999999</v>
      </c>
      <c r="N235" s="125">
        <v>2.2884000000000002</v>
      </c>
      <c r="O235" s="125">
        <v>0.27139999999999997</v>
      </c>
      <c r="P235" s="125">
        <v>1.0056</v>
      </c>
      <c r="Q235" s="125">
        <v>2.1252</v>
      </c>
      <c r="R235" s="125">
        <v>1.0306</v>
      </c>
      <c r="S235" s="125">
        <v>2.1410999999999998</v>
      </c>
      <c r="T235" s="363">
        <v>4.4264999999999999</v>
      </c>
      <c r="U235" s="125">
        <v>1269</v>
      </c>
    </row>
    <row r="236" spans="1:21">
      <c r="A236" s="125">
        <v>1268</v>
      </c>
      <c r="B236" s="125">
        <v>0.255</v>
      </c>
      <c r="C236" s="125">
        <v>0.55579999999999996</v>
      </c>
      <c r="D236" s="125">
        <v>2.0129999999999999</v>
      </c>
      <c r="E236" s="125">
        <v>4.1532</v>
      </c>
      <c r="F236" s="125">
        <v>8.4344000000000001</v>
      </c>
      <c r="G236" s="125">
        <v>11.0451</v>
      </c>
      <c r="H236" s="125">
        <v>16.520700000000001</v>
      </c>
      <c r="I236" s="125">
        <v>0.28599999999999998</v>
      </c>
      <c r="J236" s="125">
        <v>1.0114000000000001</v>
      </c>
      <c r="K236" s="125">
        <v>2.1147</v>
      </c>
      <c r="L236" s="125">
        <v>0.31879999999999997</v>
      </c>
      <c r="M236" s="125">
        <v>1.0939000000000001</v>
      </c>
      <c r="N236" s="125">
        <v>2.2892000000000001</v>
      </c>
      <c r="O236" s="125">
        <v>0.27150000000000002</v>
      </c>
      <c r="P236" s="125">
        <v>1.0059</v>
      </c>
      <c r="Q236" s="125">
        <v>2.1257999999999999</v>
      </c>
      <c r="R236" s="125">
        <v>1.0308999999999999</v>
      </c>
      <c r="S236" s="125">
        <v>2.1417000000000002</v>
      </c>
      <c r="T236" s="363">
        <v>4.4278000000000004</v>
      </c>
      <c r="U236" s="125">
        <v>1268</v>
      </c>
    </row>
    <row r="237" spans="1:21">
      <c r="A237" s="125">
        <v>1267</v>
      </c>
      <c r="B237" s="125">
        <v>0.25519999999999998</v>
      </c>
      <c r="C237" s="125">
        <v>0.55600000000000005</v>
      </c>
      <c r="D237" s="125">
        <v>2.0135999999999998</v>
      </c>
      <c r="E237" s="125">
        <v>4.1544999999999996</v>
      </c>
      <c r="F237" s="125">
        <v>8.4368999999999996</v>
      </c>
      <c r="G237" s="125">
        <v>11.0482</v>
      </c>
      <c r="H237" s="125">
        <v>16.525500000000001</v>
      </c>
      <c r="I237" s="125">
        <v>0.28620000000000001</v>
      </c>
      <c r="J237" s="125">
        <v>1.0118</v>
      </c>
      <c r="K237" s="125">
        <v>2.1154000000000002</v>
      </c>
      <c r="L237" s="125">
        <v>0.31900000000000001</v>
      </c>
      <c r="M237" s="125">
        <v>1.0943000000000001</v>
      </c>
      <c r="N237" s="125">
        <v>2.29</v>
      </c>
      <c r="O237" s="125">
        <v>0.2717</v>
      </c>
      <c r="P237" s="125">
        <v>1.0062</v>
      </c>
      <c r="Q237" s="125">
        <v>2.1265000000000001</v>
      </c>
      <c r="R237" s="125">
        <v>1.0313000000000001</v>
      </c>
      <c r="S237" s="125">
        <v>2.1423999999999999</v>
      </c>
      <c r="T237" s="363">
        <v>4.4291</v>
      </c>
      <c r="U237" s="125">
        <v>1267</v>
      </c>
    </row>
    <row r="238" spans="1:21">
      <c r="A238" s="125">
        <v>1266</v>
      </c>
      <c r="B238" s="125">
        <v>0.25530000000000003</v>
      </c>
      <c r="C238" s="125">
        <v>0.55630000000000002</v>
      </c>
      <c r="D238" s="125">
        <v>2.0142000000000002</v>
      </c>
      <c r="E238" s="125">
        <v>4.1557000000000004</v>
      </c>
      <c r="F238" s="125">
        <v>8.4392999999999994</v>
      </c>
      <c r="G238" s="125">
        <v>11.051399999999999</v>
      </c>
      <c r="H238" s="125">
        <v>16.5303</v>
      </c>
      <c r="I238" s="125">
        <v>0.28639999999999999</v>
      </c>
      <c r="J238" s="125">
        <v>1.0121</v>
      </c>
      <c r="K238" s="125">
        <v>2.1160999999999999</v>
      </c>
      <c r="L238" s="125">
        <v>0.31919999999999998</v>
      </c>
      <c r="M238" s="125">
        <v>1.0947</v>
      </c>
      <c r="N238" s="125">
        <v>2.2907999999999999</v>
      </c>
      <c r="O238" s="125">
        <v>0.27179999999999999</v>
      </c>
      <c r="P238" s="125">
        <v>1.0065999999999999</v>
      </c>
      <c r="Q238" s="125">
        <v>2.1272000000000002</v>
      </c>
      <c r="R238" s="125">
        <v>1.0316000000000001</v>
      </c>
      <c r="S238" s="125">
        <v>2.1431</v>
      </c>
      <c r="T238" s="363">
        <v>4.4305000000000003</v>
      </c>
      <c r="U238" s="125">
        <v>1266</v>
      </c>
    </row>
    <row r="239" spans="1:21">
      <c r="A239" s="125">
        <v>1265</v>
      </c>
      <c r="B239" s="125">
        <v>0.25540000000000002</v>
      </c>
      <c r="C239" s="125">
        <v>0.55659999999999998</v>
      </c>
      <c r="D239" s="125">
        <v>2.0148000000000001</v>
      </c>
      <c r="E239" s="125">
        <v>4.1569000000000003</v>
      </c>
      <c r="F239" s="125">
        <v>8.4418000000000006</v>
      </c>
      <c r="G239" s="125">
        <v>11.054500000000001</v>
      </c>
      <c r="H239" s="125">
        <v>16.5351</v>
      </c>
      <c r="I239" s="125">
        <v>0.28649999999999998</v>
      </c>
      <c r="J239" s="125">
        <v>1.0125</v>
      </c>
      <c r="K239" s="125">
        <v>2.1168</v>
      </c>
      <c r="L239" s="125">
        <v>0.31940000000000002</v>
      </c>
      <c r="M239" s="125">
        <v>1.0951</v>
      </c>
      <c r="N239" s="125">
        <v>2.2915999999999999</v>
      </c>
      <c r="O239" s="125">
        <v>0.27200000000000002</v>
      </c>
      <c r="P239" s="125">
        <v>1.0068999999999999</v>
      </c>
      <c r="Q239" s="125">
        <v>2.1278000000000001</v>
      </c>
      <c r="R239" s="125">
        <v>1.0319</v>
      </c>
      <c r="S239" s="125">
        <v>2.1438000000000001</v>
      </c>
      <c r="T239" s="363">
        <v>4.4318</v>
      </c>
      <c r="U239" s="125">
        <v>1265</v>
      </c>
    </row>
    <row r="240" spans="1:21">
      <c r="A240" s="125">
        <v>1264</v>
      </c>
      <c r="B240" s="125">
        <v>0.25559999999999999</v>
      </c>
      <c r="C240" s="125">
        <v>0.55689999999999995</v>
      </c>
      <c r="D240" s="125">
        <v>2.0154000000000001</v>
      </c>
      <c r="E240" s="125">
        <v>4.1581999999999999</v>
      </c>
      <c r="F240" s="125">
        <v>8.4443000000000001</v>
      </c>
      <c r="G240" s="125">
        <v>11.057700000000001</v>
      </c>
      <c r="H240" s="125">
        <v>16.539899999999999</v>
      </c>
      <c r="I240" s="125">
        <v>0.28670000000000001</v>
      </c>
      <c r="J240" s="125">
        <v>1.0127999999999999</v>
      </c>
      <c r="K240" s="125">
        <v>2.1175000000000002</v>
      </c>
      <c r="L240" s="125">
        <v>0.31950000000000001</v>
      </c>
      <c r="M240" s="125">
        <v>1.0954999999999999</v>
      </c>
      <c r="N240" s="125">
        <v>2.2924000000000002</v>
      </c>
      <c r="O240" s="125">
        <v>0.27210000000000001</v>
      </c>
      <c r="P240" s="125">
        <v>1.0072000000000001</v>
      </c>
      <c r="Q240" s="125">
        <v>2.1284999999999998</v>
      </c>
      <c r="R240" s="125">
        <v>1.0323</v>
      </c>
      <c r="S240" s="125">
        <v>2.1444000000000001</v>
      </c>
      <c r="T240" s="363">
        <v>4.4332000000000003</v>
      </c>
      <c r="U240" s="125">
        <v>1264</v>
      </c>
    </row>
    <row r="241" spans="1:21">
      <c r="A241" s="125">
        <v>1263</v>
      </c>
      <c r="B241" s="125">
        <v>0.25569999999999998</v>
      </c>
      <c r="C241" s="125">
        <v>0.55710000000000004</v>
      </c>
      <c r="D241" s="125">
        <v>2.0160999999999998</v>
      </c>
      <c r="E241" s="125">
        <v>4.1593999999999998</v>
      </c>
      <c r="F241" s="125">
        <v>8.4466999999999999</v>
      </c>
      <c r="G241" s="125">
        <v>11.0608</v>
      </c>
      <c r="H241" s="125">
        <v>16.544699999999999</v>
      </c>
      <c r="I241" s="125">
        <v>0.28689999999999999</v>
      </c>
      <c r="J241" s="125">
        <v>1.0132000000000001</v>
      </c>
      <c r="K241" s="125">
        <v>2.1181999999999999</v>
      </c>
      <c r="L241" s="125">
        <v>0.31969999999999998</v>
      </c>
      <c r="M241" s="125">
        <v>1.0960000000000001</v>
      </c>
      <c r="N241" s="125">
        <v>2.2932000000000001</v>
      </c>
      <c r="O241" s="125">
        <v>0.27229999999999999</v>
      </c>
      <c r="P241" s="125">
        <v>1.0076000000000001</v>
      </c>
      <c r="Q241" s="125">
        <v>2.1291000000000002</v>
      </c>
      <c r="R241" s="125">
        <v>1.0326</v>
      </c>
      <c r="S241" s="125">
        <v>2.1450999999999998</v>
      </c>
      <c r="T241" s="363">
        <v>4.4344999999999999</v>
      </c>
      <c r="U241" s="125">
        <v>1263</v>
      </c>
    </row>
    <row r="242" spans="1:21">
      <c r="A242" s="125">
        <v>1262</v>
      </c>
      <c r="B242" s="125">
        <v>0.25580000000000003</v>
      </c>
      <c r="C242" s="125">
        <v>0.55740000000000001</v>
      </c>
      <c r="D242" s="125">
        <v>2.0167000000000002</v>
      </c>
      <c r="E242" s="125">
        <v>4.1605999999999996</v>
      </c>
      <c r="F242" s="125">
        <v>8.4491999999999994</v>
      </c>
      <c r="G242" s="125">
        <v>11.064</v>
      </c>
      <c r="H242" s="125">
        <v>16.549499999999998</v>
      </c>
      <c r="I242" s="125">
        <v>0.28699999999999998</v>
      </c>
      <c r="J242" s="125">
        <v>1.0135000000000001</v>
      </c>
      <c r="K242" s="125">
        <v>2.1189</v>
      </c>
      <c r="L242" s="125">
        <v>0.31990000000000002</v>
      </c>
      <c r="M242" s="125">
        <v>1.0964</v>
      </c>
      <c r="N242" s="125">
        <v>2.294</v>
      </c>
      <c r="O242" s="125">
        <v>0.27239999999999998</v>
      </c>
      <c r="P242" s="125">
        <v>1.0079</v>
      </c>
      <c r="Q242" s="125">
        <v>2.1297999999999999</v>
      </c>
      <c r="R242" s="125">
        <v>1.0329999999999999</v>
      </c>
      <c r="S242" s="125">
        <v>2.1457999999999999</v>
      </c>
      <c r="T242" s="363">
        <v>4.4359000000000002</v>
      </c>
      <c r="U242" s="125">
        <v>1262</v>
      </c>
    </row>
    <row r="243" spans="1:21">
      <c r="A243" s="125">
        <v>1261</v>
      </c>
      <c r="B243" s="125">
        <v>0.25600000000000001</v>
      </c>
      <c r="C243" s="125">
        <v>0.55769999999999997</v>
      </c>
      <c r="D243" s="125">
        <v>2.0173000000000001</v>
      </c>
      <c r="E243" s="125">
        <v>4.1619000000000002</v>
      </c>
      <c r="F243" s="125">
        <v>8.4517000000000007</v>
      </c>
      <c r="G243" s="125">
        <v>11.0671</v>
      </c>
      <c r="H243" s="125">
        <v>16.554300000000001</v>
      </c>
      <c r="I243" s="125">
        <v>0.28720000000000001</v>
      </c>
      <c r="J243" s="125">
        <v>1.0139</v>
      </c>
      <c r="K243" s="125">
        <v>2.1196000000000002</v>
      </c>
      <c r="L243" s="125">
        <v>0.3201</v>
      </c>
      <c r="M243" s="125">
        <v>1.0968</v>
      </c>
      <c r="N243" s="125">
        <v>2.2948</v>
      </c>
      <c r="O243" s="125">
        <v>0.27260000000000001</v>
      </c>
      <c r="P243" s="125">
        <v>1.0083</v>
      </c>
      <c r="Q243" s="125">
        <v>2.1305000000000001</v>
      </c>
      <c r="R243" s="125">
        <v>1.0333000000000001</v>
      </c>
      <c r="S243" s="125">
        <v>2.1463999999999999</v>
      </c>
      <c r="T243" s="363">
        <v>4.4371999999999998</v>
      </c>
      <c r="U243" s="125">
        <v>1261</v>
      </c>
    </row>
    <row r="244" spans="1:21">
      <c r="A244" s="125">
        <v>1260</v>
      </c>
      <c r="B244" s="125">
        <v>0.25609999999999999</v>
      </c>
      <c r="C244" s="125">
        <v>0.55789999999999995</v>
      </c>
      <c r="D244" s="125">
        <v>2.0179</v>
      </c>
      <c r="E244" s="125">
        <v>4.1631</v>
      </c>
      <c r="F244" s="125">
        <v>8.4541000000000004</v>
      </c>
      <c r="G244" s="125">
        <v>11.0703</v>
      </c>
      <c r="H244" s="125">
        <v>16.559200000000001</v>
      </c>
      <c r="I244" s="125">
        <v>0.28739999999999999</v>
      </c>
      <c r="J244" s="125">
        <v>1.0142</v>
      </c>
      <c r="K244" s="125">
        <v>2.1202999999999999</v>
      </c>
      <c r="L244" s="125">
        <v>0.32029999999999997</v>
      </c>
      <c r="M244" s="125">
        <v>1.0972</v>
      </c>
      <c r="N244" s="125">
        <v>2.2957000000000001</v>
      </c>
      <c r="O244" s="125">
        <v>0.2727</v>
      </c>
      <c r="P244" s="125">
        <v>1.0085999999999999</v>
      </c>
      <c r="Q244" s="125">
        <v>2.1311</v>
      </c>
      <c r="R244" s="125">
        <v>1.0336000000000001</v>
      </c>
      <c r="S244" s="125">
        <v>2.1471</v>
      </c>
      <c r="T244" s="363">
        <v>4.4386000000000001</v>
      </c>
      <c r="U244" s="125">
        <v>1260</v>
      </c>
    </row>
    <row r="245" spans="1:21">
      <c r="A245" s="125">
        <v>1259</v>
      </c>
      <c r="B245" s="125">
        <v>0.25619999999999998</v>
      </c>
      <c r="C245" s="125">
        <v>0.55820000000000003</v>
      </c>
      <c r="D245" s="125">
        <v>2.0185</v>
      </c>
      <c r="E245" s="125">
        <v>4.1643999999999997</v>
      </c>
      <c r="F245" s="125">
        <v>8.4565999999999999</v>
      </c>
      <c r="G245" s="125">
        <v>11.073399999999999</v>
      </c>
      <c r="H245" s="125">
        <v>16.564</v>
      </c>
      <c r="I245" s="125">
        <v>0.28760000000000002</v>
      </c>
      <c r="J245" s="125">
        <v>1.0145999999999999</v>
      </c>
      <c r="K245" s="125">
        <v>2.121</v>
      </c>
      <c r="L245" s="125">
        <v>0.32040000000000002</v>
      </c>
      <c r="M245" s="125">
        <v>1.0975999999999999</v>
      </c>
      <c r="N245" s="125">
        <v>2.2965</v>
      </c>
      <c r="O245" s="125">
        <v>0.27289999999999998</v>
      </c>
      <c r="P245" s="125">
        <v>1.0088999999999999</v>
      </c>
      <c r="Q245" s="125">
        <v>2.1318000000000001</v>
      </c>
      <c r="R245" s="125">
        <v>1.034</v>
      </c>
      <c r="S245" s="125">
        <v>2.1478000000000002</v>
      </c>
      <c r="T245" s="363">
        <v>4.4398999999999997</v>
      </c>
      <c r="U245" s="125">
        <v>1259</v>
      </c>
    </row>
    <row r="246" spans="1:21">
      <c r="A246" s="125">
        <v>1258</v>
      </c>
      <c r="B246" s="125">
        <v>0.25640000000000002</v>
      </c>
      <c r="C246" s="125">
        <v>0.5585</v>
      </c>
      <c r="D246" s="125">
        <v>2.0190999999999999</v>
      </c>
      <c r="E246" s="125">
        <v>4.1656000000000004</v>
      </c>
      <c r="F246" s="125">
        <v>8.4590999999999994</v>
      </c>
      <c r="G246" s="125">
        <v>11.076599999999999</v>
      </c>
      <c r="H246" s="125">
        <v>16.5688</v>
      </c>
      <c r="I246" s="125">
        <v>0.28770000000000001</v>
      </c>
      <c r="J246" s="125">
        <v>1.0148999999999999</v>
      </c>
      <c r="K246" s="125">
        <v>2.1217000000000001</v>
      </c>
      <c r="L246" s="125">
        <v>0.3206</v>
      </c>
      <c r="M246" s="125">
        <v>1.0980000000000001</v>
      </c>
      <c r="N246" s="125">
        <v>2.2972999999999999</v>
      </c>
      <c r="O246" s="125">
        <v>0.27300000000000002</v>
      </c>
      <c r="P246" s="125">
        <v>1.0093000000000001</v>
      </c>
      <c r="Q246" s="125">
        <v>2.1324999999999998</v>
      </c>
      <c r="R246" s="125">
        <v>1.0343</v>
      </c>
      <c r="S246" s="125">
        <v>2.1484999999999999</v>
      </c>
      <c r="T246" s="363">
        <v>4.4413</v>
      </c>
      <c r="U246" s="125">
        <v>1258</v>
      </c>
    </row>
    <row r="247" spans="1:21">
      <c r="A247" s="125">
        <v>1257</v>
      </c>
      <c r="B247" s="125">
        <v>0.25650000000000001</v>
      </c>
      <c r="C247" s="125">
        <v>0.55869999999999997</v>
      </c>
      <c r="D247" s="125">
        <v>2.0196999999999998</v>
      </c>
      <c r="E247" s="125">
        <v>4.1668000000000003</v>
      </c>
      <c r="F247" s="125">
        <v>8.4616000000000007</v>
      </c>
      <c r="G247" s="125">
        <v>11.079700000000001</v>
      </c>
      <c r="H247" s="125">
        <v>16.573599999999999</v>
      </c>
      <c r="I247" s="125">
        <v>0.28789999999999999</v>
      </c>
      <c r="J247" s="125">
        <v>1.0153000000000001</v>
      </c>
      <c r="K247" s="125">
        <v>2.1223999999999998</v>
      </c>
      <c r="L247" s="125">
        <v>0.32079999999999997</v>
      </c>
      <c r="M247" s="125">
        <v>1.0984</v>
      </c>
      <c r="N247" s="125">
        <v>2.2980999999999998</v>
      </c>
      <c r="O247" s="125">
        <v>0.2732</v>
      </c>
      <c r="P247" s="125">
        <v>1.0096000000000001</v>
      </c>
      <c r="Q247" s="125">
        <v>2.1331000000000002</v>
      </c>
      <c r="R247" s="125">
        <v>1.0346</v>
      </c>
      <c r="S247" s="125">
        <v>2.1490999999999998</v>
      </c>
      <c r="T247" s="363">
        <v>4.4425999999999997</v>
      </c>
      <c r="U247" s="125">
        <v>1257</v>
      </c>
    </row>
    <row r="248" spans="1:21">
      <c r="A248" s="125">
        <v>1256</v>
      </c>
      <c r="B248" s="125">
        <v>0.25659999999999999</v>
      </c>
      <c r="C248" s="125">
        <v>0.55900000000000005</v>
      </c>
      <c r="D248" s="125">
        <v>2.0203000000000002</v>
      </c>
      <c r="E248" s="125">
        <v>4.1680999999999999</v>
      </c>
      <c r="F248" s="125">
        <v>8.4640000000000004</v>
      </c>
      <c r="G248" s="125">
        <v>11.0829</v>
      </c>
      <c r="H248" s="125">
        <v>16.578399999999998</v>
      </c>
      <c r="I248" s="125">
        <v>0.28810000000000002</v>
      </c>
      <c r="J248" s="125">
        <v>1.0156000000000001</v>
      </c>
      <c r="K248" s="125">
        <v>2.1231</v>
      </c>
      <c r="L248" s="125">
        <v>0.32100000000000001</v>
      </c>
      <c r="M248" s="125">
        <v>1.0988</v>
      </c>
      <c r="N248" s="125">
        <v>2.2989000000000002</v>
      </c>
      <c r="O248" s="125">
        <v>0.27329999999999999</v>
      </c>
      <c r="P248" s="125">
        <v>1.0099</v>
      </c>
      <c r="Q248" s="125">
        <v>2.1337999999999999</v>
      </c>
      <c r="R248" s="125">
        <v>1.0349999999999999</v>
      </c>
      <c r="S248" s="125">
        <v>2.1497999999999999</v>
      </c>
      <c r="T248" s="363">
        <v>4.444</v>
      </c>
      <c r="U248" s="125">
        <v>1256</v>
      </c>
    </row>
    <row r="249" spans="1:21">
      <c r="A249" s="125">
        <v>1255</v>
      </c>
      <c r="B249" s="125">
        <v>0.25679999999999997</v>
      </c>
      <c r="C249" s="125">
        <v>0.55930000000000002</v>
      </c>
      <c r="D249" s="125">
        <v>2.0209999999999999</v>
      </c>
      <c r="E249" s="125">
        <v>4.1692999999999998</v>
      </c>
      <c r="F249" s="125">
        <v>8.4664999999999999</v>
      </c>
      <c r="G249" s="125">
        <v>11.086</v>
      </c>
      <c r="H249" s="125">
        <v>16.583300000000001</v>
      </c>
      <c r="I249" s="125">
        <v>0.2883</v>
      </c>
      <c r="J249" s="125">
        <v>1.016</v>
      </c>
      <c r="K249" s="125">
        <v>2.1238000000000001</v>
      </c>
      <c r="L249" s="125">
        <v>0.3211</v>
      </c>
      <c r="M249" s="125">
        <v>1.0992</v>
      </c>
      <c r="N249" s="125">
        <v>2.2997000000000001</v>
      </c>
      <c r="O249" s="125">
        <v>0.27350000000000002</v>
      </c>
      <c r="P249" s="125">
        <v>1.0103</v>
      </c>
      <c r="Q249" s="125">
        <v>2.1343999999999999</v>
      </c>
      <c r="R249" s="125">
        <v>1.0353000000000001</v>
      </c>
      <c r="S249" s="125">
        <v>2.1505000000000001</v>
      </c>
      <c r="T249" s="363">
        <v>4.4452999999999996</v>
      </c>
      <c r="U249" s="125">
        <v>1255</v>
      </c>
    </row>
    <row r="250" spans="1:21">
      <c r="A250" s="125">
        <v>1254</v>
      </c>
      <c r="B250" s="125">
        <v>0.25690000000000002</v>
      </c>
      <c r="C250" s="125">
        <v>0.55959999999999999</v>
      </c>
      <c r="D250" s="125">
        <v>2.0215999999999998</v>
      </c>
      <c r="E250" s="125">
        <v>4.1704999999999997</v>
      </c>
      <c r="F250" s="125">
        <v>8.4689999999999994</v>
      </c>
      <c r="G250" s="125">
        <v>11.0892</v>
      </c>
      <c r="H250" s="125">
        <v>16.588100000000001</v>
      </c>
      <c r="I250" s="125">
        <v>0.28839999999999999</v>
      </c>
      <c r="J250" s="125">
        <v>1.0163</v>
      </c>
      <c r="K250" s="125">
        <v>2.1244999999999998</v>
      </c>
      <c r="L250" s="125">
        <v>0.32129999999999997</v>
      </c>
      <c r="M250" s="125">
        <v>1.0995999999999999</v>
      </c>
      <c r="N250" s="125">
        <v>2.3005</v>
      </c>
      <c r="O250" s="125">
        <v>0.27360000000000001</v>
      </c>
      <c r="P250" s="125">
        <v>1.0105999999999999</v>
      </c>
      <c r="Q250" s="125">
        <v>2.1351</v>
      </c>
      <c r="R250" s="125">
        <v>1.0356000000000001</v>
      </c>
      <c r="S250" s="125">
        <v>2.1511999999999998</v>
      </c>
      <c r="T250" s="363">
        <v>4.4466999999999999</v>
      </c>
      <c r="U250" s="125">
        <v>1254</v>
      </c>
    </row>
    <row r="251" spans="1:21">
      <c r="A251" s="125">
        <v>1253</v>
      </c>
      <c r="B251" s="125">
        <v>0.25700000000000001</v>
      </c>
      <c r="C251" s="125">
        <v>0.55979999999999996</v>
      </c>
      <c r="D251" s="125">
        <v>2.0222000000000002</v>
      </c>
      <c r="E251" s="125">
        <v>4.1718000000000002</v>
      </c>
      <c r="F251" s="125">
        <v>8.4715000000000007</v>
      </c>
      <c r="G251" s="125">
        <v>11.0923</v>
      </c>
      <c r="H251" s="125">
        <v>16.5929</v>
      </c>
      <c r="I251" s="125">
        <v>0.28860000000000002</v>
      </c>
      <c r="J251" s="125">
        <v>1.0166999999999999</v>
      </c>
      <c r="K251" s="125">
        <v>2.1252</v>
      </c>
      <c r="L251" s="125">
        <v>0.32150000000000001</v>
      </c>
      <c r="M251" s="125">
        <v>1.1000000000000001</v>
      </c>
      <c r="N251" s="125">
        <v>2.3012999999999999</v>
      </c>
      <c r="O251" s="125">
        <v>0.27379999999999999</v>
      </c>
      <c r="P251" s="125">
        <v>1.0109999999999999</v>
      </c>
      <c r="Q251" s="125">
        <v>2.1358000000000001</v>
      </c>
      <c r="R251" s="125">
        <v>1.036</v>
      </c>
      <c r="S251" s="125">
        <v>2.1518000000000002</v>
      </c>
      <c r="T251" s="363">
        <v>4.4481000000000002</v>
      </c>
      <c r="U251" s="125">
        <v>1253</v>
      </c>
    </row>
    <row r="252" spans="1:21">
      <c r="A252" s="125">
        <v>1252</v>
      </c>
      <c r="B252" s="125">
        <v>0.25719999999999998</v>
      </c>
      <c r="C252" s="125">
        <v>0.56010000000000004</v>
      </c>
      <c r="D252" s="125">
        <v>2.0228000000000002</v>
      </c>
      <c r="E252" s="125">
        <v>4.173</v>
      </c>
      <c r="F252" s="125">
        <v>8.4739000000000004</v>
      </c>
      <c r="G252" s="125">
        <v>11.095499999999999</v>
      </c>
      <c r="H252" s="125">
        <v>16.5977</v>
      </c>
      <c r="I252" s="125">
        <v>0.2888</v>
      </c>
      <c r="J252" s="125">
        <v>1.0169999999999999</v>
      </c>
      <c r="K252" s="125">
        <v>2.1259000000000001</v>
      </c>
      <c r="L252" s="125">
        <v>0.32169999999999999</v>
      </c>
      <c r="M252" s="125">
        <v>1.1004</v>
      </c>
      <c r="N252" s="125">
        <v>2.3020999999999998</v>
      </c>
      <c r="O252" s="125">
        <v>0.27389999999999998</v>
      </c>
      <c r="P252" s="125">
        <v>1.0113000000000001</v>
      </c>
      <c r="Q252" s="125">
        <v>2.1364000000000001</v>
      </c>
      <c r="R252" s="125">
        <v>1.0363</v>
      </c>
      <c r="S252" s="125">
        <v>2.1524999999999999</v>
      </c>
      <c r="T252" s="363">
        <v>4.4493999999999998</v>
      </c>
      <c r="U252" s="125">
        <v>1252</v>
      </c>
    </row>
    <row r="253" spans="1:21">
      <c r="A253" s="125">
        <v>1251</v>
      </c>
      <c r="B253" s="125">
        <v>0.25729999999999997</v>
      </c>
      <c r="C253" s="125">
        <v>0.56040000000000001</v>
      </c>
      <c r="D253" s="125">
        <v>2.0234000000000001</v>
      </c>
      <c r="E253" s="125">
        <v>4.1742999999999997</v>
      </c>
      <c r="F253" s="125">
        <v>8.4763999999999999</v>
      </c>
      <c r="G253" s="125">
        <v>11.098699999999999</v>
      </c>
      <c r="H253" s="125">
        <v>17.002600000000001</v>
      </c>
      <c r="I253" s="125">
        <v>0.28889999999999999</v>
      </c>
      <c r="J253" s="125">
        <v>1.0174000000000001</v>
      </c>
      <c r="K253" s="125">
        <v>2.1265999999999998</v>
      </c>
      <c r="L253" s="125">
        <v>0.32190000000000002</v>
      </c>
      <c r="M253" s="125">
        <v>1.1008</v>
      </c>
      <c r="N253" s="125">
        <v>2.3029000000000002</v>
      </c>
      <c r="O253" s="125">
        <v>0.27410000000000001</v>
      </c>
      <c r="P253" s="125">
        <v>1.0116000000000001</v>
      </c>
      <c r="Q253" s="125">
        <v>2.1371000000000002</v>
      </c>
      <c r="R253" s="125">
        <v>1.0367</v>
      </c>
      <c r="S253" s="125">
        <v>2.1532</v>
      </c>
      <c r="T253" s="363">
        <v>4.4508000000000001</v>
      </c>
      <c r="U253" s="125">
        <v>1251</v>
      </c>
    </row>
    <row r="254" spans="1:21">
      <c r="A254" s="125">
        <v>1250</v>
      </c>
      <c r="B254" s="125">
        <v>0.25740000000000002</v>
      </c>
      <c r="C254" s="125">
        <v>0.56059999999999999</v>
      </c>
      <c r="D254" s="125">
        <v>2.024</v>
      </c>
      <c r="E254" s="125">
        <v>4.1755000000000004</v>
      </c>
      <c r="F254" s="125">
        <v>8.4788999999999994</v>
      </c>
      <c r="G254" s="125">
        <v>11.101800000000001</v>
      </c>
      <c r="H254" s="125">
        <v>17.007400000000001</v>
      </c>
      <c r="I254" s="125">
        <v>0.28910000000000002</v>
      </c>
      <c r="J254" s="125">
        <v>1.0177</v>
      </c>
      <c r="K254" s="125">
        <v>2.1273</v>
      </c>
      <c r="L254" s="125">
        <v>0.32200000000000001</v>
      </c>
      <c r="M254" s="125">
        <v>1.1012</v>
      </c>
      <c r="N254" s="125">
        <v>2.3037000000000001</v>
      </c>
      <c r="O254" s="125">
        <v>0.2742</v>
      </c>
      <c r="P254" s="125">
        <v>1.012</v>
      </c>
      <c r="Q254" s="125">
        <v>2.1377999999999999</v>
      </c>
      <c r="R254" s="125">
        <v>1.0369999999999999</v>
      </c>
      <c r="S254" s="125">
        <v>2.1537999999999999</v>
      </c>
      <c r="T254" s="363">
        <v>4.4520999999999997</v>
      </c>
      <c r="U254" s="125">
        <v>1250</v>
      </c>
    </row>
    <row r="255" spans="1:21">
      <c r="A255" s="125">
        <v>1249</v>
      </c>
      <c r="B255" s="125">
        <v>0.2576</v>
      </c>
      <c r="C255" s="125">
        <v>0.56089999999999995</v>
      </c>
      <c r="D255" s="125">
        <v>2.0246</v>
      </c>
      <c r="E255" s="125">
        <v>4.1768000000000001</v>
      </c>
      <c r="F255" s="125">
        <v>8.4814000000000007</v>
      </c>
      <c r="G255" s="125">
        <v>11.105</v>
      </c>
      <c r="H255" s="125">
        <v>17.0122</v>
      </c>
      <c r="I255" s="125">
        <v>0.2893</v>
      </c>
      <c r="J255" s="125">
        <v>1.0181</v>
      </c>
      <c r="K255" s="125">
        <v>2.1280000000000001</v>
      </c>
      <c r="L255" s="125">
        <v>0.32219999999999999</v>
      </c>
      <c r="M255" s="125">
        <v>1.1015999999999999</v>
      </c>
      <c r="N255" s="125">
        <v>2.3045</v>
      </c>
      <c r="O255" s="125">
        <v>0.27439999999999998</v>
      </c>
      <c r="P255" s="125">
        <v>1.0123</v>
      </c>
      <c r="Q255" s="125">
        <v>2.1383999999999999</v>
      </c>
      <c r="R255" s="125">
        <v>1.0373000000000001</v>
      </c>
      <c r="S255" s="125">
        <v>2.1545000000000001</v>
      </c>
      <c r="T255" s="363">
        <v>4.4535</v>
      </c>
      <c r="U255" s="125">
        <v>1249</v>
      </c>
    </row>
    <row r="256" spans="1:21">
      <c r="A256" s="125">
        <v>1248</v>
      </c>
      <c r="B256" s="125">
        <v>0.25769999999999998</v>
      </c>
      <c r="C256" s="125">
        <v>0.56120000000000003</v>
      </c>
      <c r="D256" s="125">
        <v>2.0253000000000001</v>
      </c>
      <c r="E256" s="125">
        <v>4.1779999999999999</v>
      </c>
      <c r="F256" s="125">
        <v>8.4839000000000002</v>
      </c>
      <c r="G256" s="125">
        <v>11.1082</v>
      </c>
      <c r="H256" s="125">
        <v>17.017099999999999</v>
      </c>
      <c r="I256" s="125">
        <v>0.28949999999999998</v>
      </c>
      <c r="J256" s="125">
        <v>1.0184</v>
      </c>
      <c r="K256" s="125">
        <v>2.1286999999999998</v>
      </c>
      <c r="L256" s="125">
        <v>0.32240000000000002</v>
      </c>
      <c r="M256" s="125">
        <v>1.1021000000000001</v>
      </c>
      <c r="N256" s="125">
        <v>2.3052999999999999</v>
      </c>
      <c r="O256" s="125">
        <v>0.27450000000000002</v>
      </c>
      <c r="P256" s="125">
        <v>1.0126999999999999</v>
      </c>
      <c r="Q256" s="125">
        <v>2.1391</v>
      </c>
      <c r="R256" s="125">
        <v>1.0377000000000001</v>
      </c>
      <c r="S256" s="125">
        <v>2.1551999999999998</v>
      </c>
      <c r="T256" s="363">
        <v>4.4547999999999996</v>
      </c>
      <c r="U256" s="125">
        <v>1248</v>
      </c>
    </row>
    <row r="257" spans="1:21">
      <c r="A257" s="125">
        <v>1247</v>
      </c>
      <c r="B257" s="125">
        <v>0.25779999999999997</v>
      </c>
      <c r="C257" s="125">
        <v>0.5615</v>
      </c>
      <c r="D257" s="125">
        <v>2.0259</v>
      </c>
      <c r="E257" s="125">
        <v>4.1791999999999998</v>
      </c>
      <c r="F257" s="125">
        <v>8.4863999999999997</v>
      </c>
      <c r="G257" s="125">
        <v>11.1113</v>
      </c>
      <c r="H257" s="125">
        <v>17.021899999999999</v>
      </c>
      <c r="I257" s="125">
        <v>0.28960000000000002</v>
      </c>
      <c r="J257" s="125">
        <v>1.0187999999999999</v>
      </c>
      <c r="K257" s="125">
        <v>2.1294</v>
      </c>
      <c r="L257" s="125">
        <v>0.3226</v>
      </c>
      <c r="M257" s="125">
        <v>1.1025</v>
      </c>
      <c r="N257" s="125">
        <v>2.3060999999999998</v>
      </c>
      <c r="O257" s="125">
        <v>0.2747</v>
      </c>
      <c r="P257" s="125">
        <v>1.0129999999999999</v>
      </c>
      <c r="Q257" s="125">
        <v>2.1398000000000001</v>
      </c>
      <c r="R257" s="125">
        <v>1.038</v>
      </c>
      <c r="S257" s="125">
        <v>2.1558999999999999</v>
      </c>
      <c r="T257" s="363">
        <v>4.4561999999999999</v>
      </c>
      <c r="U257" s="125">
        <v>1247</v>
      </c>
    </row>
    <row r="258" spans="1:21">
      <c r="A258" s="125">
        <v>1246</v>
      </c>
      <c r="B258" s="125">
        <v>0.25800000000000001</v>
      </c>
      <c r="C258" s="125">
        <v>0.56169999999999998</v>
      </c>
      <c r="D258" s="125">
        <v>2.0265</v>
      </c>
      <c r="E258" s="125">
        <v>4.1805000000000003</v>
      </c>
      <c r="F258" s="125">
        <v>8.4887999999999995</v>
      </c>
      <c r="G258" s="125">
        <v>11.1145</v>
      </c>
      <c r="H258" s="125">
        <v>17.026800000000001</v>
      </c>
      <c r="I258" s="125">
        <v>0.2898</v>
      </c>
      <c r="J258" s="125">
        <v>1.0192000000000001</v>
      </c>
      <c r="K258" s="125">
        <v>2.1301000000000001</v>
      </c>
      <c r="L258" s="125">
        <v>0.32279999999999998</v>
      </c>
      <c r="M258" s="125">
        <v>1.1029</v>
      </c>
      <c r="N258" s="125">
        <v>2.3069000000000002</v>
      </c>
      <c r="O258" s="125">
        <v>0.27479999999999999</v>
      </c>
      <c r="P258" s="125">
        <v>1.0133000000000001</v>
      </c>
      <c r="Q258" s="125">
        <v>2.1404000000000001</v>
      </c>
      <c r="R258" s="125">
        <v>1.0383</v>
      </c>
      <c r="S258" s="125">
        <v>2.1564999999999999</v>
      </c>
      <c r="T258" s="363">
        <v>4.4574999999999996</v>
      </c>
      <c r="U258" s="125">
        <v>1246</v>
      </c>
    </row>
    <row r="259" spans="1:21">
      <c r="A259" s="125">
        <v>1245</v>
      </c>
      <c r="B259" s="125">
        <v>0.2581</v>
      </c>
      <c r="C259" s="125">
        <v>0.56200000000000006</v>
      </c>
      <c r="D259" s="125">
        <v>2.0270999999999999</v>
      </c>
      <c r="E259" s="125">
        <v>4.1817000000000002</v>
      </c>
      <c r="F259" s="125">
        <v>8.4913000000000007</v>
      </c>
      <c r="G259" s="125">
        <v>11.117699999999999</v>
      </c>
      <c r="H259" s="125">
        <v>17.031600000000001</v>
      </c>
      <c r="I259" s="125">
        <v>0.28999999999999998</v>
      </c>
      <c r="J259" s="125">
        <v>1.0195000000000001</v>
      </c>
      <c r="K259" s="125">
        <v>2.1307999999999998</v>
      </c>
      <c r="L259" s="125">
        <v>0.32290000000000002</v>
      </c>
      <c r="M259" s="125">
        <v>1.1032999999999999</v>
      </c>
      <c r="N259" s="125">
        <v>2.3077000000000001</v>
      </c>
      <c r="O259" s="125">
        <v>0.27500000000000002</v>
      </c>
      <c r="P259" s="125">
        <v>1.0137</v>
      </c>
      <c r="Q259" s="125">
        <v>2.1410999999999998</v>
      </c>
      <c r="R259" s="125">
        <v>1.0387</v>
      </c>
      <c r="S259" s="125">
        <v>2.1572</v>
      </c>
      <c r="T259" s="363">
        <v>4.4588999999999999</v>
      </c>
      <c r="U259" s="125">
        <v>1245</v>
      </c>
    </row>
    <row r="260" spans="1:21">
      <c r="A260" s="125">
        <v>1244</v>
      </c>
      <c r="B260" s="125">
        <v>0.25819999999999999</v>
      </c>
      <c r="C260" s="125">
        <v>0.56230000000000002</v>
      </c>
      <c r="D260" s="125">
        <v>2.0276999999999998</v>
      </c>
      <c r="E260" s="125">
        <v>4.1829999999999998</v>
      </c>
      <c r="F260" s="125">
        <v>8.4938000000000002</v>
      </c>
      <c r="G260" s="125">
        <v>11.120799999999999</v>
      </c>
      <c r="H260" s="125">
        <v>17.0365</v>
      </c>
      <c r="I260" s="125">
        <v>0.29010000000000002</v>
      </c>
      <c r="J260" s="125">
        <v>1.0199</v>
      </c>
      <c r="K260" s="125">
        <v>2.1315</v>
      </c>
      <c r="L260" s="125">
        <v>0.3231</v>
      </c>
      <c r="M260" s="125">
        <v>1.1036999999999999</v>
      </c>
      <c r="N260" s="125">
        <v>2.3086000000000002</v>
      </c>
      <c r="O260" s="125">
        <v>0.27510000000000001</v>
      </c>
      <c r="P260" s="125">
        <v>1.014</v>
      </c>
      <c r="Q260" s="125">
        <v>2.1417999999999999</v>
      </c>
      <c r="R260" s="125">
        <v>1.0389999999999999</v>
      </c>
      <c r="S260" s="125">
        <v>2.1579000000000002</v>
      </c>
      <c r="T260" s="363">
        <v>4.4603000000000002</v>
      </c>
      <c r="U260" s="125">
        <v>1244</v>
      </c>
    </row>
    <row r="261" spans="1:21">
      <c r="A261" s="125">
        <v>1243</v>
      </c>
      <c r="B261" s="125">
        <v>0.25840000000000002</v>
      </c>
      <c r="C261" s="125">
        <v>0.56259999999999999</v>
      </c>
      <c r="D261" s="125">
        <v>2.0283000000000002</v>
      </c>
      <c r="E261" s="125">
        <v>4.1841999999999997</v>
      </c>
      <c r="F261" s="125">
        <v>8.4962999999999997</v>
      </c>
      <c r="G261" s="125">
        <v>11.124000000000001</v>
      </c>
      <c r="H261" s="125">
        <v>17.0413</v>
      </c>
      <c r="I261" s="125">
        <v>0.2903</v>
      </c>
      <c r="J261" s="125">
        <v>1.0202</v>
      </c>
      <c r="K261" s="125">
        <v>2.1322000000000001</v>
      </c>
      <c r="L261" s="125">
        <v>0.32329999999999998</v>
      </c>
      <c r="M261" s="125">
        <v>1.1041000000000001</v>
      </c>
      <c r="N261" s="125">
        <v>2.3094000000000001</v>
      </c>
      <c r="O261" s="125">
        <v>0.27529999999999999</v>
      </c>
      <c r="P261" s="125">
        <v>1.0144</v>
      </c>
      <c r="Q261" s="125">
        <v>2.1423999999999999</v>
      </c>
      <c r="R261" s="125">
        <v>1.0394000000000001</v>
      </c>
      <c r="S261" s="125">
        <v>2.1585999999999999</v>
      </c>
      <c r="T261" s="363">
        <v>4.4615999999999998</v>
      </c>
      <c r="U261" s="125">
        <v>1243</v>
      </c>
    </row>
    <row r="262" spans="1:21">
      <c r="A262" s="125">
        <v>1242</v>
      </c>
      <c r="B262" s="125">
        <v>0.25850000000000001</v>
      </c>
      <c r="C262" s="125">
        <v>0.56279999999999997</v>
      </c>
      <c r="D262" s="125">
        <v>2.0289999999999999</v>
      </c>
      <c r="E262" s="125">
        <v>4.1855000000000002</v>
      </c>
      <c r="F262" s="125">
        <v>8.4987999999999992</v>
      </c>
      <c r="G262" s="125">
        <v>11.1272</v>
      </c>
      <c r="H262" s="125">
        <v>17.046199999999999</v>
      </c>
      <c r="I262" s="125">
        <v>0.29049999999999998</v>
      </c>
      <c r="J262" s="125">
        <v>1.0206</v>
      </c>
      <c r="K262" s="125">
        <v>2.1328999999999998</v>
      </c>
      <c r="L262" s="125">
        <v>0.32350000000000001</v>
      </c>
      <c r="M262" s="125">
        <v>1.1045</v>
      </c>
      <c r="N262" s="125">
        <v>2.3102</v>
      </c>
      <c r="O262" s="125">
        <v>0.27539999999999998</v>
      </c>
      <c r="P262" s="125">
        <v>1.0146999999999999</v>
      </c>
      <c r="Q262" s="125">
        <v>2.1431</v>
      </c>
      <c r="R262" s="125">
        <v>1.0397000000000001</v>
      </c>
      <c r="S262" s="125">
        <v>2.1593</v>
      </c>
      <c r="T262" s="363">
        <v>4.4630000000000001</v>
      </c>
      <c r="U262" s="125">
        <v>1242</v>
      </c>
    </row>
    <row r="263" spans="1:21">
      <c r="A263" s="125">
        <v>1241</v>
      </c>
      <c r="B263" s="125">
        <v>0.2586</v>
      </c>
      <c r="C263" s="125">
        <v>0.56310000000000004</v>
      </c>
      <c r="D263" s="125">
        <v>2.0295999999999998</v>
      </c>
      <c r="E263" s="125">
        <v>4.1867000000000001</v>
      </c>
      <c r="F263" s="125">
        <v>8.5013000000000005</v>
      </c>
      <c r="G263" s="125">
        <v>11.1303</v>
      </c>
      <c r="H263" s="125">
        <v>17.050999999999998</v>
      </c>
      <c r="I263" s="125">
        <v>0.29070000000000001</v>
      </c>
      <c r="J263" s="125">
        <v>1.0208999999999999</v>
      </c>
      <c r="K263" s="125">
        <v>2.1335999999999999</v>
      </c>
      <c r="L263" s="125">
        <v>0.3236</v>
      </c>
      <c r="M263" s="125">
        <v>1.1049</v>
      </c>
      <c r="N263" s="125">
        <v>2.3109999999999999</v>
      </c>
      <c r="O263" s="125">
        <v>0.27560000000000001</v>
      </c>
      <c r="P263" s="125">
        <v>1.0149999999999999</v>
      </c>
      <c r="Q263" s="125">
        <v>2.1438000000000001</v>
      </c>
      <c r="R263" s="125">
        <v>1.04</v>
      </c>
      <c r="S263" s="125">
        <v>2.1598999999999999</v>
      </c>
      <c r="T263" s="363">
        <v>4.4642999999999997</v>
      </c>
      <c r="U263" s="125">
        <v>1241</v>
      </c>
    </row>
    <row r="264" spans="1:21">
      <c r="A264" s="125">
        <v>1240</v>
      </c>
      <c r="B264" s="125">
        <v>0.25879999999999997</v>
      </c>
      <c r="C264" s="125">
        <v>0.56340000000000001</v>
      </c>
      <c r="D264" s="125">
        <v>2.0301999999999998</v>
      </c>
      <c r="E264" s="125">
        <v>4.1879999999999997</v>
      </c>
      <c r="F264" s="125">
        <v>8.5038</v>
      </c>
      <c r="G264" s="125">
        <v>11.1335</v>
      </c>
      <c r="H264" s="125">
        <v>17.055900000000001</v>
      </c>
      <c r="I264" s="125">
        <v>0.2908</v>
      </c>
      <c r="J264" s="125">
        <v>1.0213000000000001</v>
      </c>
      <c r="K264" s="125">
        <v>2.1343000000000001</v>
      </c>
      <c r="L264" s="125">
        <v>0.32379999999999998</v>
      </c>
      <c r="M264" s="125">
        <v>1.1052999999999999</v>
      </c>
      <c r="N264" s="125">
        <v>2.3117999999999999</v>
      </c>
      <c r="O264" s="125">
        <v>0.2757</v>
      </c>
      <c r="P264" s="125">
        <v>1.0154000000000001</v>
      </c>
      <c r="Q264" s="125">
        <v>2.1444000000000001</v>
      </c>
      <c r="R264" s="125">
        <v>1.0404</v>
      </c>
      <c r="S264" s="125">
        <v>2.1606000000000001</v>
      </c>
      <c r="T264" s="363">
        <v>4.4657</v>
      </c>
      <c r="U264" s="125">
        <v>1240</v>
      </c>
    </row>
    <row r="265" spans="1:21">
      <c r="A265" s="125">
        <v>1239</v>
      </c>
      <c r="B265" s="125">
        <v>0.25890000000000002</v>
      </c>
      <c r="C265" s="125">
        <v>0.56359999999999999</v>
      </c>
      <c r="D265" s="125">
        <v>2.0308000000000002</v>
      </c>
      <c r="E265" s="125">
        <v>4.1891999999999996</v>
      </c>
      <c r="F265" s="125">
        <v>8.5062999999999995</v>
      </c>
      <c r="G265" s="125">
        <v>11.136699999999999</v>
      </c>
      <c r="H265" s="125">
        <v>17.060700000000001</v>
      </c>
      <c r="I265" s="125">
        <v>0.29099999999999998</v>
      </c>
      <c r="J265" s="125">
        <v>1.0216000000000001</v>
      </c>
      <c r="K265" s="125">
        <v>2.1349999999999998</v>
      </c>
      <c r="L265" s="125">
        <v>0.32400000000000001</v>
      </c>
      <c r="M265" s="125">
        <v>1.1056999999999999</v>
      </c>
      <c r="N265" s="125">
        <v>2.3126000000000002</v>
      </c>
      <c r="O265" s="125">
        <v>0.27589999999999998</v>
      </c>
      <c r="P265" s="125">
        <v>1.0157</v>
      </c>
      <c r="Q265" s="125">
        <v>2.1450999999999998</v>
      </c>
      <c r="R265" s="125">
        <v>1.0407</v>
      </c>
      <c r="S265" s="125">
        <v>2.1613000000000002</v>
      </c>
      <c r="T265" s="363">
        <v>4.4671000000000003</v>
      </c>
      <c r="U265" s="125">
        <v>1239</v>
      </c>
    </row>
    <row r="266" spans="1:21">
      <c r="A266" s="125">
        <v>1238</v>
      </c>
      <c r="B266" s="125">
        <v>0.25900000000000001</v>
      </c>
      <c r="C266" s="125">
        <v>0.56389999999999996</v>
      </c>
      <c r="D266" s="125">
        <v>2.0314000000000001</v>
      </c>
      <c r="E266" s="125">
        <v>4.1905000000000001</v>
      </c>
      <c r="F266" s="125">
        <v>8.5088000000000008</v>
      </c>
      <c r="G266" s="125">
        <v>11.139900000000001</v>
      </c>
      <c r="H266" s="125">
        <v>17.0656</v>
      </c>
      <c r="I266" s="125">
        <v>0.29120000000000001</v>
      </c>
      <c r="J266" s="125">
        <v>1.022</v>
      </c>
      <c r="K266" s="125">
        <v>2.1356999999999999</v>
      </c>
      <c r="L266" s="125">
        <v>0.32419999999999999</v>
      </c>
      <c r="M266" s="125">
        <v>1.1061000000000001</v>
      </c>
      <c r="N266" s="125">
        <v>2.3134000000000001</v>
      </c>
      <c r="O266" s="125">
        <v>0.27600000000000002</v>
      </c>
      <c r="P266" s="125">
        <v>1.0161</v>
      </c>
      <c r="Q266" s="125">
        <v>2.1457999999999999</v>
      </c>
      <c r="R266" s="125">
        <v>1.0410999999999999</v>
      </c>
      <c r="S266" s="125">
        <v>2.1619999999999999</v>
      </c>
      <c r="T266" s="363">
        <v>4.4683999999999999</v>
      </c>
      <c r="U266" s="125">
        <v>1238</v>
      </c>
    </row>
    <row r="267" spans="1:21">
      <c r="A267" s="125">
        <v>1237</v>
      </c>
      <c r="B267" s="125">
        <v>0.25919999999999999</v>
      </c>
      <c r="C267" s="125">
        <v>0.56420000000000003</v>
      </c>
      <c r="D267" s="125">
        <v>2.032</v>
      </c>
      <c r="E267" s="125">
        <v>4.1917</v>
      </c>
      <c r="F267" s="125">
        <v>8.5113000000000003</v>
      </c>
      <c r="G267" s="125">
        <v>11.143000000000001</v>
      </c>
      <c r="H267" s="125">
        <v>17.070399999999999</v>
      </c>
      <c r="I267" s="125">
        <v>0.29139999999999999</v>
      </c>
      <c r="J267" s="125">
        <v>1.0223</v>
      </c>
      <c r="K267" s="125">
        <v>2.1364000000000001</v>
      </c>
      <c r="L267" s="125">
        <v>0.32440000000000002</v>
      </c>
      <c r="M267" s="125">
        <v>1.1066</v>
      </c>
      <c r="N267" s="125">
        <v>2.3142</v>
      </c>
      <c r="O267" s="125">
        <v>0.2762</v>
      </c>
      <c r="P267" s="125">
        <v>1.0164</v>
      </c>
      <c r="Q267" s="125">
        <v>2.1463999999999999</v>
      </c>
      <c r="R267" s="125">
        <v>1.0414000000000001</v>
      </c>
      <c r="S267" s="125">
        <v>2.1625999999999999</v>
      </c>
      <c r="T267" s="363">
        <v>4.4698000000000002</v>
      </c>
      <c r="U267" s="125">
        <v>1237</v>
      </c>
    </row>
    <row r="268" spans="1:21">
      <c r="A268" s="125">
        <v>1236</v>
      </c>
      <c r="B268" s="125">
        <v>0.25929999999999997</v>
      </c>
      <c r="C268" s="125">
        <v>0.5645</v>
      </c>
      <c r="D268" s="125">
        <v>2.0327000000000002</v>
      </c>
      <c r="E268" s="125">
        <v>4.1929999999999996</v>
      </c>
      <c r="F268" s="125">
        <v>8.5137</v>
      </c>
      <c r="G268" s="125">
        <v>11.1462</v>
      </c>
      <c r="H268" s="125">
        <v>17.075299999999999</v>
      </c>
      <c r="I268" s="125">
        <v>0.29149999999999998</v>
      </c>
      <c r="J268" s="125">
        <v>1.0226999999999999</v>
      </c>
      <c r="K268" s="125">
        <v>2.1371000000000002</v>
      </c>
      <c r="L268" s="125">
        <v>0.32450000000000001</v>
      </c>
      <c r="M268" s="125">
        <v>1.107</v>
      </c>
      <c r="N268" s="125">
        <v>2.3149999999999999</v>
      </c>
      <c r="O268" s="125">
        <v>0.27629999999999999</v>
      </c>
      <c r="P268" s="125">
        <v>1.0166999999999999</v>
      </c>
      <c r="Q268" s="125">
        <v>2.1471</v>
      </c>
      <c r="R268" s="125">
        <v>1.0417000000000001</v>
      </c>
      <c r="S268" s="125">
        <v>2.1633</v>
      </c>
      <c r="T268" s="363">
        <v>4.4710999999999999</v>
      </c>
      <c r="U268" s="125">
        <v>1236</v>
      </c>
    </row>
    <row r="269" spans="1:21">
      <c r="A269" s="125">
        <v>1235</v>
      </c>
      <c r="B269" s="125">
        <v>0.25940000000000002</v>
      </c>
      <c r="C269" s="125">
        <v>0.56469999999999998</v>
      </c>
      <c r="D269" s="125">
        <v>2.0333000000000001</v>
      </c>
      <c r="E269" s="125">
        <v>4.1942000000000004</v>
      </c>
      <c r="F269" s="125">
        <v>8.5161999999999995</v>
      </c>
      <c r="G269" s="125">
        <v>11.1494</v>
      </c>
      <c r="H269" s="125">
        <v>17.080200000000001</v>
      </c>
      <c r="I269" s="125">
        <v>0.29170000000000001</v>
      </c>
      <c r="J269" s="125">
        <v>1.0229999999999999</v>
      </c>
      <c r="K269" s="125">
        <v>2.1377999999999999</v>
      </c>
      <c r="L269" s="125">
        <v>0.32469999999999999</v>
      </c>
      <c r="M269" s="125">
        <v>1.1073999999999999</v>
      </c>
      <c r="N269" s="125">
        <v>2.3157999999999999</v>
      </c>
      <c r="O269" s="125">
        <v>0.27650000000000002</v>
      </c>
      <c r="P269" s="125">
        <v>1.0170999999999999</v>
      </c>
      <c r="Q269" s="125">
        <v>2.1478000000000002</v>
      </c>
      <c r="R269" s="125">
        <v>1.0421</v>
      </c>
      <c r="S269" s="125">
        <v>2.1640000000000001</v>
      </c>
      <c r="T269" s="363">
        <v>4.4725000000000001</v>
      </c>
      <c r="U269" s="125">
        <v>1235</v>
      </c>
    </row>
    <row r="270" spans="1:21">
      <c r="A270" s="125">
        <v>1234</v>
      </c>
      <c r="B270" s="125">
        <v>0.2596</v>
      </c>
      <c r="C270" s="125">
        <v>0.56499999999999995</v>
      </c>
      <c r="D270" s="125">
        <v>2.0339</v>
      </c>
      <c r="E270" s="125">
        <v>4.1955</v>
      </c>
      <c r="F270" s="125">
        <v>8.5187000000000008</v>
      </c>
      <c r="G270" s="125">
        <v>11.1526</v>
      </c>
      <c r="H270" s="125">
        <v>17.085000000000001</v>
      </c>
      <c r="I270" s="125">
        <v>0.29189999999999999</v>
      </c>
      <c r="J270" s="125">
        <v>1.0234000000000001</v>
      </c>
      <c r="K270" s="125">
        <v>2.1385000000000001</v>
      </c>
      <c r="L270" s="125">
        <v>0.32490000000000002</v>
      </c>
      <c r="M270" s="125">
        <v>1.1077999999999999</v>
      </c>
      <c r="N270" s="125">
        <v>2.3167</v>
      </c>
      <c r="O270" s="125">
        <v>0.27660000000000001</v>
      </c>
      <c r="P270" s="125">
        <v>1.0174000000000001</v>
      </c>
      <c r="Q270" s="125">
        <v>2.1484000000000001</v>
      </c>
      <c r="R270" s="125">
        <v>1.0424</v>
      </c>
      <c r="S270" s="125">
        <v>2.1646999999999998</v>
      </c>
      <c r="T270" s="363">
        <v>4.4739000000000004</v>
      </c>
      <c r="U270" s="125">
        <v>1234</v>
      </c>
    </row>
    <row r="271" spans="1:21">
      <c r="A271" s="125">
        <v>1233</v>
      </c>
      <c r="B271" s="125">
        <v>0.25969999999999999</v>
      </c>
      <c r="C271" s="125">
        <v>0.56530000000000002</v>
      </c>
      <c r="D271" s="125">
        <v>2.0345</v>
      </c>
      <c r="E271" s="125">
        <v>4.1966999999999999</v>
      </c>
      <c r="F271" s="125">
        <v>8.5212000000000003</v>
      </c>
      <c r="G271" s="125">
        <v>11.155799999999999</v>
      </c>
      <c r="H271" s="125">
        <v>17.0899</v>
      </c>
      <c r="I271" s="125">
        <v>0.29210000000000003</v>
      </c>
      <c r="J271" s="125">
        <v>1.0238</v>
      </c>
      <c r="K271" s="125">
        <v>2.1392000000000002</v>
      </c>
      <c r="L271" s="125">
        <v>0.3251</v>
      </c>
      <c r="M271" s="125">
        <v>1.1082000000000001</v>
      </c>
      <c r="N271" s="125">
        <v>2.3174999999999999</v>
      </c>
      <c r="O271" s="125">
        <v>0.27679999999999999</v>
      </c>
      <c r="P271" s="125">
        <v>1.0178</v>
      </c>
      <c r="Q271" s="125">
        <v>2.1490999999999998</v>
      </c>
      <c r="R271" s="125">
        <v>1.0427</v>
      </c>
      <c r="S271" s="125">
        <v>2.1654</v>
      </c>
      <c r="T271" s="363">
        <v>4.4752000000000001</v>
      </c>
      <c r="U271" s="125">
        <v>1233</v>
      </c>
    </row>
    <row r="272" spans="1:21">
      <c r="A272" s="125">
        <v>1232</v>
      </c>
      <c r="B272" s="125">
        <v>0.25990000000000002</v>
      </c>
      <c r="C272" s="125">
        <v>0.56559999999999999</v>
      </c>
      <c r="D272" s="125">
        <v>2.0350999999999999</v>
      </c>
      <c r="E272" s="125">
        <v>4.1980000000000004</v>
      </c>
      <c r="F272" s="125">
        <v>8.5236999999999998</v>
      </c>
      <c r="G272" s="125">
        <v>11.159000000000001</v>
      </c>
      <c r="H272" s="125">
        <v>17.094799999999999</v>
      </c>
      <c r="I272" s="125">
        <v>0.29220000000000002</v>
      </c>
      <c r="J272" s="125">
        <v>1.0241</v>
      </c>
      <c r="K272" s="125">
        <v>2.14</v>
      </c>
      <c r="L272" s="125">
        <v>0.32529999999999998</v>
      </c>
      <c r="M272" s="125">
        <v>1.1086</v>
      </c>
      <c r="N272" s="125">
        <v>2.3182999999999998</v>
      </c>
      <c r="O272" s="125">
        <v>0.27689999999999998</v>
      </c>
      <c r="P272" s="125">
        <v>1.0181</v>
      </c>
      <c r="Q272" s="125">
        <v>2.1497999999999999</v>
      </c>
      <c r="R272" s="125">
        <v>1.0430999999999999</v>
      </c>
      <c r="S272" s="125">
        <v>2.1659999999999999</v>
      </c>
      <c r="T272" s="363">
        <v>4.4766000000000004</v>
      </c>
      <c r="U272" s="125">
        <v>1232</v>
      </c>
    </row>
    <row r="273" spans="1:21">
      <c r="A273" s="125">
        <v>1231</v>
      </c>
      <c r="B273" s="125">
        <v>0.26</v>
      </c>
      <c r="C273" s="125">
        <v>0.56579999999999997</v>
      </c>
      <c r="D273" s="125">
        <v>2.0356999999999998</v>
      </c>
      <c r="E273" s="125">
        <v>4.1992000000000003</v>
      </c>
      <c r="F273" s="125">
        <v>8.5261999999999993</v>
      </c>
      <c r="G273" s="125">
        <v>11.162100000000001</v>
      </c>
      <c r="H273" s="125">
        <v>17.099599999999999</v>
      </c>
      <c r="I273" s="125">
        <v>0.29239999999999999</v>
      </c>
      <c r="J273" s="125">
        <v>1.0245</v>
      </c>
      <c r="K273" s="125">
        <v>2.1406999999999998</v>
      </c>
      <c r="L273" s="125">
        <v>0.32540000000000002</v>
      </c>
      <c r="M273" s="125">
        <v>1.109</v>
      </c>
      <c r="N273" s="125">
        <v>2.3191000000000002</v>
      </c>
      <c r="O273" s="125">
        <v>0.27710000000000001</v>
      </c>
      <c r="P273" s="125">
        <v>1.0184</v>
      </c>
      <c r="Q273" s="125">
        <v>2.1505000000000001</v>
      </c>
      <c r="R273" s="125">
        <v>1.0434000000000001</v>
      </c>
      <c r="S273" s="125">
        <v>2.1667000000000001</v>
      </c>
      <c r="T273" s="363">
        <v>4.4779999999999998</v>
      </c>
      <c r="U273" s="125">
        <v>1231</v>
      </c>
    </row>
    <row r="274" spans="1:21">
      <c r="A274" s="125">
        <v>1230</v>
      </c>
      <c r="B274" s="125">
        <v>0.2601</v>
      </c>
      <c r="C274" s="125">
        <v>0.56610000000000005</v>
      </c>
      <c r="D274" s="125">
        <v>2.0364</v>
      </c>
      <c r="E274" s="125">
        <v>4.2004999999999999</v>
      </c>
      <c r="F274" s="125">
        <v>8.5287000000000006</v>
      </c>
      <c r="G274" s="125">
        <v>11.1653</v>
      </c>
      <c r="H274" s="125">
        <v>17.104500000000002</v>
      </c>
      <c r="I274" s="125">
        <v>0.29260000000000003</v>
      </c>
      <c r="J274" s="125">
        <v>1.0247999999999999</v>
      </c>
      <c r="K274" s="125">
        <v>2.1414</v>
      </c>
      <c r="L274" s="125">
        <v>0.3256</v>
      </c>
      <c r="M274" s="125">
        <v>1.1093999999999999</v>
      </c>
      <c r="N274" s="125">
        <v>2.3199000000000001</v>
      </c>
      <c r="O274" s="125">
        <v>0.2772</v>
      </c>
      <c r="P274" s="125">
        <v>1.0187999999999999</v>
      </c>
      <c r="Q274" s="125">
        <v>2.1511</v>
      </c>
      <c r="R274" s="125">
        <v>1.0438000000000001</v>
      </c>
      <c r="S274" s="125">
        <v>2.1674000000000002</v>
      </c>
      <c r="T274" s="363">
        <v>4.4793000000000003</v>
      </c>
      <c r="U274" s="125">
        <v>1230</v>
      </c>
    </row>
    <row r="275" spans="1:21">
      <c r="A275" s="125">
        <v>1229</v>
      </c>
      <c r="B275" s="125">
        <v>0.26029999999999998</v>
      </c>
      <c r="C275" s="125">
        <v>0.56640000000000001</v>
      </c>
      <c r="D275" s="125">
        <v>2.0369999999999999</v>
      </c>
      <c r="E275" s="125">
        <v>4.2016999999999998</v>
      </c>
      <c r="F275" s="125">
        <v>8.5312000000000001</v>
      </c>
      <c r="G275" s="125">
        <v>11.1685</v>
      </c>
      <c r="H275" s="125">
        <v>17.109400000000001</v>
      </c>
      <c r="I275" s="125">
        <v>0.29270000000000002</v>
      </c>
      <c r="J275" s="125">
        <v>1.0251999999999999</v>
      </c>
      <c r="K275" s="125">
        <v>2.1421000000000001</v>
      </c>
      <c r="L275" s="125">
        <v>0.32579999999999998</v>
      </c>
      <c r="M275" s="125">
        <v>1.1097999999999999</v>
      </c>
      <c r="N275" s="125">
        <v>2.3207</v>
      </c>
      <c r="O275" s="125">
        <v>0.27739999999999998</v>
      </c>
      <c r="P275" s="125">
        <v>1.0190999999999999</v>
      </c>
      <c r="Q275" s="125">
        <v>2.1518000000000002</v>
      </c>
      <c r="R275" s="125">
        <v>1.0441</v>
      </c>
      <c r="S275" s="125">
        <v>2.1680999999999999</v>
      </c>
      <c r="T275" s="363">
        <v>4.4806999999999997</v>
      </c>
      <c r="U275" s="125">
        <v>1229</v>
      </c>
    </row>
    <row r="276" spans="1:21">
      <c r="A276" s="125">
        <v>1228</v>
      </c>
      <c r="B276" s="125">
        <v>0.26040000000000002</v>
      </c>
      <c r="C276" s="125">
        <v>0.56659999999999999</v>
      </c>
      <c r="D276" s="125">
        <v>2.0375999999999999</v>
      </c>
      <c r="E276" s="125">
        <v>4.2030000000000003</v>
      </c>
      <c r="F276" s="125">
        <v>8.5336999999999996</v>
      </c>
      <c r="G276" s="125">
        <v>11.1717</v>
      </c>
      <c r="H276" s="125">
        <v>17.1143</v>
      </c>
      <c r="I276" s="125">
        <v>0.29289999999999999</v>
      </c>
      <c r="J276" s="125">
        <v>1.0255000000000001</v>
      </c>
      <c r="K276" s="125">
        <v>2.1427999999999998</v>
      </c>
      <c r="L276" s="125">
        <v>0.32600000000000001</v>
      </c>
      <c r="M276" s="125">
        <v>1.1102000000000001</v>
      </c>
      <c r="N276" s="125">
        <v>2.3214999999999999</v>
      </c>
      <c r="O276" s="125">
        <v>0.27750000000000002</v>
      </c>
      <c r="P276" s="125">
        <v>1.0195000000000001</v>
      </c>
      <c r="Q276" s="125">
        <v>2.1524999999999999</v>
      </c>
      <c r="R276" s="125">
        <v>1.0444</v>
      </c>
      <c r="S276" s="125">
        <v>2.1688000000000001</v>
      </c>
      <c r="T276" s="363">
        <v>4.4821</v>
      </c>
      <c r="U276" s="125">
        <v>1228</v>
      </c>
    </row>
    <row r="277" spans="1:21">
      <c r="A277" s="125">
        <v>1227</v>
      </c>
      <c r="B277" s="125">
        <v>0.26050000000000001</v>
      </c>
      <c r="C277" s="125">
        <v>0.56689999999999996</v>
      </c>
      <c r="D277" s="125">
        <v>2.0381999999999998</v>
      </c>
      <c r="E277" s="125">
        <v>4.2042000000000002</v>
      </c>
      <c r="F277" s="125">
        <v>8.5361999999999991</v>
      </c>
      <c r="G277" s="125">
        <v>11.174899999999999</v>
      </c>
      <c r="H277" s="125">
        <v>17.1191</v>
      </c>
      <c r="I277" s="125">
        <v>0.29310000000000003</v>
      </c>
      <c r="J277" s="125">
        <v>1.0259</v>
      </c>
      <c r="K277" s="125">
        <v>2.1435</v>
      </c>
      <c r="L277" s="125">
        <v>0.32619999999999999</v>
      </c>
      <c r="M277" s="125">
        <v>1.1107</v>
      </c>
      <c r="N277" s="125">
        <v>2.3222999999999998</v>
      </c>
      <c r="O277" s="125">
        <v>0.2777</v>
      </c>
      <c r="P277" s="125">
        <v>1.0198</v>
      </c>
      <c r="Q277" s="125">
        <v>2.1530999999999998</v>
      </c>
      <c r="R277" s="125">
        <v>1.0448</v>
      </c>
      <c r="S277" s="125">
        <v>2.1694</v>
      </c>
      <c r="T277" s="363">
        <v>4.4833999999999996</v>
      </c>
      <c r="U277" s="125">
        <v>1227</v>
      </c>
    </row>
    <row r="278" spans="1:21">
      <c r="A278" s="125">
        <v>1226</v>
      </c>
      <c r="B278" s="125">
        <v>0.26069999999999999</v>
      </c>
      <c r="C278" s="125">
        <v>0.56720000000000004</v>
      </c>
      <c r="D278" s="125">
        <v>2.0388000000000002</v>
      </c>
      <c r="E278" s="125">
        <v>4.2054999999999998</v>
      </c>
      <c r="F278" s="125">
        <v>8.5388000000000002</v>
      </c>
      <c r="G278" s="125">
        <v>11.178100000000001</v>
      </c>
      <c r="H278" s="125">
        <v>17.123999999999999</v>
      </c>
      <c r="I278" s="125">
        <v>0.29330000000000001</v>
      </c>
      <c r="J278" s="125">
        <v>1.0263</v>
      </c>
      <c r="K278" s="125">
        <v>2.1442000000000001</v>
      </c>
      <c r="L278" s="125">
        <v>0.32629999999999998</v>
      </c>
      <c r="M278" s="125">
        <v>1.1111</v>
      </c>
      <c r="N278" s="125">
        <v>2.3231999999999999</v>
      </c>
      <c r="O278" s="125">
        <v>0.27779999999999999</v>
      </c>
      <c r="P278" s="125">
        <v>1.0202</v>
      </c>
      <c r="Q278" s="125">
        <v>2.1537999999999999</v>
      </c>
      <c r="R278" s="125">
        <v>1.0450999999999999</v>
      </c>
      <c r="S278" s="125">
        <v>2.1701000000000001</v>
      </c>
      <c r="T278" s="363">
        <v>4.4847999999999999</v>
      </c>
      <c r="U278" s="125">
        <v>1226</v>
      </c>
    </row>
    <row r="279" spans="1:21">
      <c r="A279" s="125">
        <v>1225</v>
      </c>
      <c r="B279" s="125">
        <v>0.26079999999999998</v>
      </c>
      <c r="C279" s="125">
        <v>0.5675</v>
      </c>
      <c r="D279" s="125">
        <v>2.0394999999999999</v>
      </c>
      <c r="E279" s="125">
        <v>4.2066999999999997</v>
      </c>
      <c r="F279" s="125">
        <v>8.5412999999999997</v>
      </c>
      <c r="G279" s="125">
        <v>11.1813</v>
      </c>
      <c r="H279" s="125">
        <v>17.128900000000002</v>
      </c>
      <c r="I279" s="125">
        <v>0.29339999999999999</v>
      </c>
      <c r="J279" s="125">
        <v>1.0266</v>
      </c>
      <c r="K279" s="125">
        <v>2.1448999999999998</v>
      </c>
      <c r="L279" s="125">
        <v>0.32650000000000001</v>
      </c>
      <c r="M279" s="125">
        <v>1.1114999999999999</v>
      </c>
      <c r="N279" s="125">
        <v>2.3239999999999998</v>
      </c>
      <c r="O279" s="125">
        <v>0.27800000000000002</v>
      </c>
      <c r="P279" s="125">
        <v>1.0205</v>
      </c>
      <c r="Q279" s="125">
        <v>2.1545000000000001</v>
      </c>
      <c r="R279" s="125">
        <v>1.0455000000000001</v>
      </c>
      <c r="S279" s="125">
        <v>2.1707999999999998</v>
      </c>
      <c r="T279" s="363">
        <v>4.4862000000000002</v>
      </c>
      <c r="U279" s="125">
        <v>1225</v>
      </c>
    </row>
    <row r="280" spans="1:21">
      <c r="A280" s="125">
        <v>1224</v>
      </c>
      <c r="B280" s="125">
        <v>0.26090000000000002</v>
      </c>
      <c r="C280" s="125">
        <v>0.56769999999999998</v>
      </c>
      <c r="D280" s="125">
        <v>2.0400999999999998</v>
      </c>
      <c r="E280" s="125">
        <v>4.2080000000000002</v>
      </c>
      <c r="F280" s="125">
        <v>8.5437999999999992</v>
      </c>
      <c r="G280" s="125">
        <v>11.1845</v>
      </c>
      <c r="H280" s="125">
        <v>17.133800000000001</v>
      </c>
      <c r="I280" s="125">
        <v>0.29360000000000003</v>
      </c>
      <c r="J280" s="125">
        <v>1.0269999999999999</v>
      </c>
      <c r="K280" s="125">
        <v>2.1456</v>
      </c>
      <c r="L280" s="125">
        <v>0.32669999999999999</v>
      </c>
      <c r="M280" s="125">
        <v>1.1119000000000001</v>
      </c>
      <c r="N280" s="125">
        <v>2.3248000000000002</v>
      </c>
      <c r="O280" s="125">
        <v>0.27810000000000001</v>
      </c>
      <c r="P280" s="125">
        <v>1.0207999999999999</v>
      </c>
      <c r="Q280" s="125">
        <v>2.1551999999999998</v>
      </c>
      <c r="R280" s="125">
        <v>1.0458000000000001</v>
      </c>
      <c r="S280" s="125">
        <v>2.1715</v>
      </c>
      <c r="T280" s="363">
        <v>4.4874999999999998</v>
      </c>
      <c r="U280" s="125">
        <v>1224</v>
      </c>
    </row>
    <row r="281" spans="1:21">
      <c r="A281" s="125">
        <v>1223</v>
      </c>
      <c r="B281" s="125">
        <v>0.2611</v>
      </c>
      <c r="C281" s="125">
        <v>0.56799999999999995</v>
      </c>
      <c r="D281" s="125">
        <v>2.0407000000000002</v>
      </c>
      <c r="E281" s="125">
        <v>4.2092000000000001</v>
      </c>
      <c r="F281" s="125">
        <v>8.5463000000000005</v>
      </c>
      <c r="G281" s="125">
        <v>11.1877</v>
      </c>
      <c r="H281" s="125">
        <v>17.1387</v>
      </c>
      <c r="I281" s="125">
        <v>0.29380000000000001</v>
      </c>
      <c r="J281" s="125">
        <v>1.0273000000000001</v>
      </c>
      <c r="K281" s="125">
        <v>2.1463000000000001</v>
      </c>
      <c r="L281" s="125">
        <v>0.32690000000000002</v>
      </c>
      <c r="M281" s="125">
        <v>1.1123000000000001</v>
      </c>
      <c r="N281" s="125">
        <v>2.3256000000000001</v>
      </c>
      <c r="O281" s="125">
        <v>0.27829999999999999</v>
      </c>
      <c r="P281" s="125">
        <v>1.0212000000000001</v>
      </c>
      <c r="Q281" s="125">
        <v>2.1558000000000002</v>
      </c>
      <c r="R281" s="125">
        <v>1.0462</v>
      </c>
      <c r="S281" s="125">
        <v>2.1722000000000001</v>
      </c>
      <c r="T281" s="363">
        <v>4.4889000000000001</v>
      </c>
      <c r="U281" s="125">
        <v>1223</v>
      </c>
    </row>
    <row r="282" spans="1:21">
      <c r="A282" s="125">
        <v>1222</v>
      </c>
      <c r="B282" s="125">
        <v>0.26119999999999999</v>
      </c>
      <c r="C282" s="125">
        <v>0.56830000000000003</v>
      </c>
      <c r="D282" s="125">
        <v>2.0413000000000001</v>
      </c>
      <c r="E282" s="125">
        <v>4.2104999999999997</v>
      </c>
      <c r="F282" s="125">
        <v>8.5488</v>
      </c>
      <c r="G282" s="125">
        <v>11.190899999999999</v>
      </c>
      <c r="H282" s="125">
        <v>17.143599999999999</v>
      </c>
      <c r="I282" s="125">
        <v>0.29399999999999998</v>
      </c>
      <c r="J282" s="125">
        <v>1.0277000000000001</v>
      </c>
      <c r="K282" s="125">
        <v>2.1469999999999998</v>
      </c>
      <c r="L282" s="125">
        <v>0.3271</v>
      </c>
      <c r="M282" s="125">
        <v>1.1127</v>
      </c>
      <c r="N282" s="125">
        <v>2.3264</v>
      </c>
      <c r="O282" s="125">
        <v>0.27839999999999998</v>
      </c>
      <c r="P282" s="125">
        <v>1.0215000000000001</v>
      </c>
      <c r="Q282" s="125">
        <v>2.1564999999999999</v>
      </c>
      <c r="R282" s="125">
        <v>1.0465</v>
      </c>
      <c r="S282" s="125">
        <v>2.1728000000000001</v>
      </c>
      <c r="T282" s="363">
        <v>4.4903000000000004</v>
      </c>
      <c r="U282" s="125">
        <v>1222</v>
      </c>
    </row>
    <row r="283" spans="1:21">
      <c r="A283" s="125">
        <v>1221</v>
      </c>
      <c r="B283" s="125">
        <v>0.26129999999999998</v>
      </c>
      <c r="C283" s="125">
        <v>0.56859999999999999</v>
      </c>
      <c r="D283" s="125">
        <v>2.0419999999999998</v>
      </c>
      <c r="E283" s="125">
        <v>4.2118000000000002</v>
      </c>
      <c r="F283" s="125">
        <v>8.5512999999999995</v>
      </c>
      <c r="G283" s="125">
        <v>11.194100000000001</v>
      </c>
      <c r="H283" s="125">
        <v>17.148499999999999</v>
      </c>
      <c r="I283" s="125">
        <v>0.29409999999999997</v>
      </c>
      <c r="J283" s="125">
        <v>1.028</v>
      </c>
      <c r="K283" s="125">
        <v>2.1476999999999999</v>
      </c>
      <c r="L283" s="125">
        <v>0.32719999999999999</v>
      </c>
      <c r="M283" s="125">
        <v>1.1131</v>
      </c>
      <c r="N283" s="125">
        <v>2.3271999999999999</v>
      </c>
      <c r="O283" s="125">
        <v>0.27860000000000001</v>
      </c>
      <c r="P283" s="125">
        <v>1.0219</v>
      </c>
      <c r="Q283" s="125">
        <v>2.1572</v>
      </c>
      <c r="R283" s="125">
        <v>1.0468</v>
      </c>
      <c r="S283" s="125">
        <v>2.1735000000000002</v>
      </c>
      <c r="T283" s="363">
        <v>4.4916999999999998</v>
      </c>
      <c r="U283" s="125">
        <v>1221</v>
      </c>
    </row>
    <row r="284" spans="1:21">
      <c r="A284" s="125">
        <v>1220</v>
      </c>
      <c r="B284" s="125">
        <v>0.26150000000000001</v>
      </c>
      <c r="C284" s="125">
        <v>0.56879999999999997</v>
      </c>
      <c r="D284" s="125">
        <v>2.0426000000000002</v>
      </c>
      <c r="E284" s="125">
        <v>4.2130000000000001</v>
      </c>
      <c r="F284" s="125">
        <v>8.5538000000000007</v>
      </c>
      <c r="G284" s="125">
        <v>11.1973</v>
      </c>
      <c r="H284" s="125">
        <v>17.153300000000002</v>
      </c>
      <c r="I284" s="125">
        <v>0.29430000000000001</v>
      </c>
      <c r="J284" s="125">
        <v>1.0284</v>
      </c>
      <c r="K284" s="125">
        <v>2.1484999999999999</v>
      </c>
      <c r="L284" s="125">
        <v>0.32740000000000002</v>
      </c>
      <c r="M284" s="125">
        <v>1.1134999999999999</v>
      </c>
      <c r="N284" s="125">
        <v>2.3281000000000001</v>
      </c>
      <c r="O284" s="125">
        <v>0.2787</v>
      </c>
      <c r="P284" s="125">
        <v>1.0222</v>
      </c>
      <c r="Q284" s="125">
        <v>2.1577999999999999</v>
      </c>
      <c r="R284" s="125">
        <v>1.0471999999999999</v>
      </c>
      <c r="S284" s="125">
        <v>2.1741999999999999</v>
      </c>
      <c r="T284" s="363">
        <v>4.4930000000000003</v>
      </c>
      <c r="U284" s="125">
        <v>1220</v>
      </c>
    </row>
    <row r="285" spans="1:21">
      <c r="A285" s="125">
        <v>1219</v>
      </c>
      <c r="B285" s="125">
        <v>0.2616</v>
      </c>
      <c r="C285" s="125">
        <v>0.56910000000000005</v>
      </c>
      <c r="D285" s="125">
        <v>2.0432000000000001</v>
      </c>
      <c r="E285" s="125">
        <v>4.2142999999999997</v>
      </c>
      <c r="F285" s="125">
        <v>8.5563000000000002</v>
      </c>
      <c r="G285" s="125">
        <v>11.2005</v>
      </c>
      <c r="H285" s="125">
        <v>17.158200000000001</v>
      </c>
      <c r="I285" s="125">
        <v>0.29449999999999998</v>
      </c>
      <c r="J285" s="125">
        <v>1.0287999999999999</v>
      </c>
      <c r="K285" s="125">
        <v>2.1492</v>
      </c>
      <c r="L285" s="125">
        <v>0.3276</v>
      </c>
      <c r="M285" s="125">
        <v>1.1140000000000001</v>
      </c>
      <c r="N285" s="125">
        <v>2.3289</v>
      </c>
      <c r="O285" s="125">
        <v>0.27889999999999998</v>
      </c>
      <c r="P285" s="125">
        <v>1.0226</v>
      </c>
      <c r="Q285" s="125">
        <v>2.1585000000000001</v>
      </c>
      <c r="R285" s="125">
        <v>1.0475000000000001</v>
      </c>
      <c r="S285" s="125">
        <v>2.1749000000000001</v>
      </c>
      <c r="T285" s="363">
        <v>4.4943999999999997</v>
      </c>
      <c r="U285" s="125">
        <v>1219</v>
      </c>
    </row>
    <row r="286" spans="1:21">
      <c r="A286" s="125">
        <v>1218</v>
      </c>
      <c r="B286" s="125">
        <v>0.26169999999999999</v>
      </c>
      <c r="C286" s="125">
        <v>0.56940000000000002</v>
      </c>
      <c r="D286" s="125">
        <v>2.0438000000000001</v>
      </c>
      <c r="E286" s="125">
        <v>4.2154999999999996</v>
      </c>
      <c r="F286" s="125">
        <v>8.5587999999999997</v>
      </c>
      <c r="G286" s="125">
        <v>11.2037</v>
      </c>
      <c r="H286" s="125">
        <v>17.1631</v>
      </c>
      <c r="I286" s="125">
        <v>0.29470000000000002</v>
      </c>
      <c r="J286" s="125">
        <v>1.0290999999999999</v>
      </c>
      <c r="K286" s="125">
        <v>2.1499000000000001</v>
      </c>
      <c r="L286" s="125">
        <v>0.32779999999999998</v>
      </c>
      <c r="M286" s="125">
        <v>1.1144000000000001</v>
      </c>
      <c r="N286" s="125">
        <v>2.3296999999999999</v>
      </c>
      <c r="O286" s="125">
        <v>0.27900000000000003</v>
      </c>
      <c r="P286" s="125">
        <v>1.0228999999999999</v>
      </c>
      <c r="Q286" s="125">
        <v>2.1591999999999998</v>
      </c>
      <c r="R286" s="125">
        <v>1.0479000000000001</v>
      </c>
      <c r="S286" s="125">
        <v>2.1756000000000002</v>
      </c>
      <c r="T286" s="363">
        <v>4.4958</v>
      </c>
      <c r="U286" s="125">
        <v>1218</v>
      </c>
    </row>
    <row r="287" spans="1:21">
      <c r="A287" s="125">
        <v>1217</v>
      </c>
      <c r="B287" s="125">
        <v>0.26190000000000002</v>
      </c>
      <c r="C287" s="125">
        <v>0.56969999999999998</v>
      </c>
      <c r="D287" s="125">
        <v>2.0444</v>
      </c>
      <c r="E287" s="125">
        <v>4.2168000000000001</v>
      </c>
      <c r="F287" s="125">
        <v>8.5612999999999992</v>
      </c>
      <c r="G287" s="125">
        <v>11.206899999999999</v>
      </c>
      <c r="H287" s="125">
        <v>17.167999999999999</v>
      </c>
      <c r="I287" s="125">
        <v>0.29480000000000001</v>
      </c>
      <c r="J287" s="125">
        <v>1.0295000000000001</v>
      </c>
      <c r="K287" s="125">
        <v>2.1505999999999998</v>
      </c>
      <c r="L287" s="125">
        <v>0.32800000000000001</v>
      </c>
      <c r="M287" s="125">
        <v>1.1148</v>
      </c>
      <c r="N287" s="125">
        <v>2.3304999999999998</v>
      </c>
      <c r="O287" s="125">
        <v>0.2792</v>
      </c>
      <c r="P287" s="125">
        <v>1.0233000000000001</v>
      </c>
      <c r="Q287" s="125">
        <v>2.1598999999999999</v>
      </c>
      <c r="R287" s="125">
        <v>1.0482</v>
      </c>
      <c r="S287" s="125">
        <v>2.1762999999999999</v>
      </c>
      <c r="T287" s="363">
        <v>4.4972000000000003</v>
      </c>
      <c r="U287" s="125">
        <v>1217</v>
      </c>
    </row>
    <row r="288" spans="1:21">
      <c r="A288" s="125">
        <v>1216</v>
      </c>
      <c r="B288" s="125">
        <v>0.26200000000000001</v>
      </c>
      <c r="C288" s="125">
        <v>0.56989999999999996</v>
      </c>
      <c r="D288" s="125">
        <v>2.0451000000000001</v>
      </c>
      <c r="E288" s="125">
        <v>4.218</v>
      </c>
      <c r="F288" s="125">
        <v>8.5639000000000003</v>
      </c>
      <c r="G288" s="125">
        <v>11.210100000000001</v>
      </c>
      <c r="H288" s="125">
        <v>17.172899999999998</v>
      </c>
      <c r="I288" s="125">
        <v>0.29499999999999998</v>
      </c>
      <c r="J288" s="125">
        <v>1.0298</v>
      </c>
      <c r="K288" s="125">
        <v>2.1513</v>
      </c>
      <c r="L288" s="125">
        <v>0.3281</v>
      </c>
      <c r="M288" s="125">
        <v>1.1152</v>
      </c>
      <c r="N288" s="125">
        <v>2.3313000000000001</v>
      </c>
      <c r="O288" s="125">
        <v>0.27929999999999999</v>
      </c>
      <c r="P288" s="125">
        <v>1.0236000000000001</v>
      </c>
      <c r="Q288" s="125">
        <v>2.1604999999999999</v>
      </c>
      <c r="R288" s="125">
        <v>1.0485</v>
      </c>
      <c r="S288" s="125">
        <v>2.1768999999999998</v>
      </c>
      <c r="T288" s="363">
        <v>4.4984999999999999</v>
      </c>
      <c r="U288" s="125">
        <v>1216</v>
      </c>
    </row>
    <row r="289" spans="1:21">
      <c r="A289" s="125">
        <v>1215</v>
      </c>
      <c r="B289" s="125">
        <v>0.26219999999999999</v>
      </c>
      <c r="C289" s="125">
        <v>0.57020000000000004</v>
      </c>
      <c r="D289" s="125">
        <v>2.0457000000000001</v>
      </c>
      <c r="E289" s="125">
        <v>4.2192999999999996</v>
      </c>
      <c r="F289" s="125">
        <v>8.5663999999999998</v>
      </c>
      <c r="G289" s="125">
        <v>11.2133</v>
      </c>
      <c r="H289" s="125">
        <v>17.177800000000001</v>
      </c>
      <c r="I289" s="125">
        <v>0.29520000000000002</v>
      </c>
      <c r="J289" s="125">
        <v>1.0302</v>
      </c>
      <c r="K289" s="125">
        <v>2.1520000000000001</v>
      </c>
      <c r="L289" s="125">
        <v>0.32829999999999998</v>
      </c>
      <c r="M289" s="125">
        <v>1.1155999999999999</v>
      </c>
      <c r="N289" s="125">
        <v>2.3321000000000001</v>
      </c>
      <c r="O289" s="125">
        <v>0.27950000000000003</v>
      </c>
      <c r="P289" s="125">
        <v>1.0239</v>
      </c>
      <c r="Q289" s="125">
        <v>2.1612</v>
      </c>
      <c r="R289" s="125">
        <v>1.0488999999999999</v>
      </c>
      <c r="S289" s="125">
        <v>2.1776</v>
      </c>
      <c r="T289" s="363">
        <v>4.4999000000000002</v>
      </c>
      <c r="U289" s="125">
        <v>1215</v>
      </c>
    </row>
    <row r="290" spans="1:21">
      <c r="A290" s="125">
        <v>1214</v>
      </c>
      <c r="B290" s="125">
        <v>0.26229999999999998</v>
      </c>
      <c r="C290" s="125">
        <v>0.57050000000000001</v>
      </c>
      <c r="D290" s="125">
        <v>2.0463</v>
      </c>
      <c r="E290" s="125">
        <v>4.2206000000000001</v>
      </c>
      <c r="F290" s="125">
        <v>8.5688999999999993</v>
      </c>
      <c r="G290" s="125">
        <v>11.2165</v>
      </c>
      <c r="H290" s="125">
        <v>17.182700000000001</v>
      </c>
      <c r="I290" s="125">
        <v>0.2954</v>
      </c>
      <c r="J290" s="125">
        <v>1.0305</v>
      </c>
      <c r="K290" s="125">
        <v>2.1526999999999998</v>
      </c>
      <c r="L290" s="125">
        <v>0.32850000000000001</v>
      </c>
      <c r="M290" s="125">
        <v>1.1160000000000001</v>
      </c>
      <c r="N290" s="125">
        <v>2.3330000000000002</v>
      </c>
      <c r="O290" s="125">
        <v>0.27960000000000002</v>
      </c>
      <c r="P290" s="125">
        <v>1.0243</v>
      </c>
      <c r="Q290" s="125">
        <v>2.1619000000000002</v>
      </c>
      <c r="R290" s="125">
        <v>1.0491999999999999</v>
      </c>
      <c r="S290" s="125">
        <v>2.1783000000000001</v>
      </c>
      <c r="T290" s="363">
        <v>4.5012999999999996</v>
      </c>
      <c r="U290" s="125">
        <v>1214</v>
      </c>
    </row>
    <row r="291" spans="1:21">
      <c r="A291" s="125">
        <v>1213</v>
      </c>
      <c r="B291" s="125">
        <v>0.26240000000000002</v>
      </c>
      <c r="C291" s="125">
        <v>0.57079999999999997</v>
      </c>
      <c r="D291" s="125">
        <v>2.0468999999999999</v>
      </c>
      <c r="E291" s="125">
        <v>4.2218</v>
      </c>
      <c r="F291" s="125">
        <v>8.5714000000000006</v>
      </c>
      <c r="G291" s="125">
        <v>11.2197</v>
      </c>
      <c r="H291" s="125">
        <v>17.1877</v>
      </c>
      <c r="I291" s="125">
        <v>0.29549999999999998</v>
      </c>
      <c r="J291" s="125">
        <v>1.0308999999999999</v>
      </c>
      <c r="K291" s="125">
        <v>2.1534</v>
      </c>
      <c r="L291" s="125">
        <v>0.32869999999999999</v>
      </c>
      <c r="M291" s="125">
        <v>1.1164000000000001</v>
      </c>
      <c r="N291" s="125">
        <v>2.3338000000000001</v>
      </c>
      <c r="O291" s="125">
        <v>0.27979999999999999</v>
      </c>
      <c r="P291" s="125">
        <v>1.0246</v>
      </c>
      <c r="Q291" s="125">
        <v>2.1625999999999999</v>
      </c>
      <c r="R291" s="125">
        <v>1.0496000000000001</v>
      </c>
      <c r="S291" s="125">
        <v>2.1789999999999998</v>
      </c>
      <c r="T291" s="363">
        <v>4.5026999999999999</v>
      </c>
      <c r="U291" s="125">
        <v>1213</v>
      </c>
    </row>
    <row r="292" spans="1:21">
      <c r="A292" s="125">
        <v>1212</v>
      </c>
      <c r="B292" s="125">
        <v>0.2626</v>
      </c>
      <c r="C292" s="125">
        <v>0.57099999999999995</v>
      </c>
      <c r="D292" s="125">
        <v>2.0476000000000001</v>
      </c>
      <c r="E292" s="125">
        <v>4.2230999999999996</v>
      </c>
      <c r="F292" s="125">
        <v>8.5739000000000001</v>
      </c>
      <c r="G292" s="125">
        <v>11.222899999999999</v>
      </c>
      <c r="H292" s="125">
        <v>17.192599999999999</v>
      </c>
      <c r="I292" s="125">
        <v>0.29570000000000002</v>
      </c>
      <c r="J292" s="125">
        <v>1.0313000000000001</v>
      </c>
      <c r="K292" s="125">
        <v>2.1541000000000001</v>
      </c>
      <c r="L292" s="125">
        <v>0.32890000000000003</v>
      </c>
      <c r="M292" s="125">
        <v>1.1168</v>
      </c>
      <c r="N292" s="125">
        <v>2.3346</v>
      </c>
      <c r="O292" s="125">
        <v>0.27989999999999998</v>
      </c>
      <c r="P292" s="125">
        <v>1.0249999999999999</v>
      </c>
      <c r="Q292" s="125">
        <v>2.1631999999999998</v>
      </c>
      <c r="R292" s="125">
        <v>1.0499000000000001</v>
      </c>
      <c r="S292" s="125">
        <v>2.1797</v>
      </c>
      <c r="T292" s="363">
        <v>4.5039999999999996</v>
      </c>
      <c r="U292" s="125">
        <v>1212</v>
      </c>
    </row>
    <row r="293" spans="1:21">
      <c r="A293" s="125">
        <v>1211</v>
      </c>
      <c r="B293" s="125">
        <v>0.26269999999999999</v>
      </c>
      <c r="C293" s="125">
        <v>0.57130000000000003</v>
      </c>
      <c r="D293" s="125">
        <v>2.0482</v>
      </c>
      <c r="E293" s="125">
        <v>4.2243000000000004</v>
      </c>
      <c r="F293" s="125">
        <v>8.5764999999999993</v>
      </c>
      <c r="G293" s="125">
        <v>11.226100000000001</v>
      </c>
      <c r="H293" s="125">
        <v>17.197500000000002</v>
      </c>
      <c r="I293" s="125">
        <v>0.2959</v>
      </c>
      <c r="J293" s="125">
        <v>1.0316000000000001</v>
      </c>
      <c r="K293" s="125">
        <v>2.1549</v>
      </c>
      <c r="L293" s="125">
        <v>0.3291</v>
      </c>
      <c r="M293" s="125">
        <v>1.1173</v>
      </c>
      <c r="N293" s="125">
        <v>2.3353999999999999</v>
      </c>
      <c r="O293" s="125">
        <v>0.28010000000000002</v>
      </c>
      <c r="P293" s="125">
        <v>1.0253000000000001</v>
      </c>
      <c r="Q293" s="125">
        <v>2.1638999999999999</v>
      </c>
      <c r="R293" s="125">
        <v>1.0503</v>
      </c>
      <c r="S293" s="125">
        <v>2.1804000000000001</v>
      </c>
      <c r="T293" s="363">
        <v>4.5053999999999998</v>
      </c>
      <c r="U293" s="125">
        <v>1211</v>
      </c>
    </row>
    <row r="294" spans="1:21">
      <c r="A294" s="125">
        <v>1210</v>
      </c>
      <c r="B294" s="125">
        <v>0.26279999999999998</v>
      </c>
      <c r="C294" s="125">
        <v>0.5716</v>
      </c>
      <c r="D294" s="125">
        <v>2.0488</v>
      </c>
      <c r="E294" s="125">
        <v>4.2256</v>
      </c>
      <c r="F294" s="125">
        <v>8.5790000000000006</v>
      </c>
      <c r="G294" s="125">
        <v>11.2294</v>
      </c>
      <c r="H294" s="125">
        <v>17.202400000000001</v>
      </c>
      <c r="I294" s="125">
        <v>0.29609999999999997</v>
      </c>
      <c r="J294" s="125">
        <v>1.032</v>
      </c>
      <c r="K294" s="125">
        <v>2.1556000000000002</v>
      </c>
      <c r="L294" s="125">
        <v>0.32919999999999999</v>
      </c>
      <c r="M294" s="125">
        <v>1.1176999999999999</v>
      </c>
      <c r="N294" s="125">
        <v>2.3361999999999998</v>
      </c>
      <c r="O294" s="125">
        <v>0.2802</v>
      </c>
      <c r="P294" s="125">
        <v>1.0257000000000001</v>
      </c>
      <c r="Q294" s="125">
        <v>2.1646000000000001</v>
      </c>
      <c r="R294" s="125">
        <v>1.0506</v>
      </c>
      <c r="S294" s="125">
        <v>2.1810999999999998</v>
      </c>
      <c r="T294" s="363">
        <v>4.5068000000000001</v>
      </c>
      <c r="U294" s="125">
        <v>1210</v>
      </c>
    </row>
    <row r="295" spans="1:21">
      <c r="A295" s="125">
        <v>1209</v>
      </c>
      <c r="B295" s="125">
        <v>0.26300000000000001</v>
      </c>
      <c r="C295" s="125">
        <v>0.57189999999999996</v>
      </c>
      <c r="D295" s="125">
        <v>2.0493999999999999</v>
      </c>
      <c r="E295" s="125">
        <v>4.2268999999999997</v>
      </c>
      <c r="F295" s="125">
        <v>8.5815000000000001</v>
      </c>
      <c r="G295" s="125">
        <v>11.2326</v>
      </c>
      <c r="H295" s="125">
        <v>17.2073</v>
      </c>
      <c r="I295" s="125">
        <v>0.29620000000000002</v>
      </c>
      <c r="J295" s="125">
        <v>1.0323</v>
      </c>
      <c r="K295" s="125">
        <v>2.1562999999999999</v>
      </c>
      <c r="L295" s="125">
        <v>0.32940000000000003</v>
      </c>
      <c r="M295" s="125">
        <v>1.1181000000000001</v>
      </c>
      <c r="N295" s="125">
        <v>2.3371</v>
      </c>
      <c r="O295" s="125">
        <v>0.28039999999999998</v>
      </c>
      <c r="P295" s="125">
        <v>1.026</v>
      </c>
      <c r="Q295" s="125">
        <v>2.1652999999999998</v>
      </c>
      <c r="R295" s="125">
        <v>1.0508999999999999</v>
      </c>
      <c r="S295" s="125">
        <v>2.1817000000000002</v>
      </c>
      <c r="T295" s="363">
        <v>4.5082000000000004</v>
      </c>
      <c r="U295" s="125">
        <v>1209</v>
      </c>
    </row>
    <row r="296" spans="1:21">
      <c r="A296" s="125">
        <v>1208</v>
      </c>
      <c r="B296" s="125">
        <v>0.2631</v>
      </c>
      <c r="C296" s="125">
        <v>0.57220000000000004</v>
      </c>
      <c r="D296" s="125">
        <v>2.0501</v>
      </c>
      <c r="E296" s="125">
        <v>4.2281000000000004</v>
      </c>
      <c r="F296" s="125">
        <v>8.5839999999999996</v>
      </c>
      <c r="G296" s="125">
        <v>11.235799999999999</v>
      </c>
      <c r="H296" s="125">
        <v>17.212199999999999</v>
      </c>
      <c r="I296" s="125">
        <v>0.2964</v>
      </c>
      <c r="J296" s="125">
        <v>1.0327</v>
      </c>
      <c r="K296" s="125">
        <v>2.157</v>
      </c>
      <c r="L296" s="125">
        <v>0.3296</v>
      </c>
      <c r="M296" s="125">
        <v>1.1185</v>
      </c>
      <c r="N296" s="125">
        <v>2.3378999999999999</v>
      </c>
      <c r="O296" s="125">
        <v>0.28060000000000002</v>
      </c>
      <c r="P296" s="125">
        <v>1.0264</v>
      </c>
      <c r="Q296" s="125">
        <v>2.1659000000000002</v>
      </c>
      <c r="R296" s="125">
        <v>1.0512999999999999</v>
      </c>
      <c r="S296" s="125">
        <v>2.1823999999999999</v>
      </c>
      <c r="T296" s="363">
        <v>4.5095000000000001</v>
      </c>
      <c r="U296" s="125">
        <v>1208</v>
      </c>
    </row>
    <row r="297" spans="1:21">
      <c r="A297" s="125">
        <v>1207</v>
      </c>
      <c r="B297" s="125">
        <v>0.26319999999999999</v>
      </c>
      <c r="C297" s="125">
        <v>0.57240000000000002</v>
      </c>
      <c r="D297" s="125">
        <v>2.0507</v>
      </c>
      <c r="E297" s="125">
        <v>4.2294</v>
      </c>
      <c r="F297" s="125">
        <v>8.5864999999999991</v>
      </c>
      <c r="G297" s="125">
        <v>11.239000000000001</v>
      </c>
      <c r="H297" s="125">
        <v>17.217099999999999</v>
      </c>
      <c r="I297" s="125">
        <v>0.29659999999999997</v>
      </c>
      <c r="J297" s="125">
        <v>1.0330999999999999</v>
      </c>
      <c r="K297" s="125">
        <v>2.1577000000000002</v>
      </c>
      <c r="L297" s="125">
        <v>0.32979999999999998</v>
      </c>
      <c r="M297" s="125">
        <v>1.1189</v>
      </c>
      <c r="N297" s="125">
        <v>2.3386999999999998</v>
      </c>
      <c r="O297" s="125">
        <v>0.28070000000000001</v>
      </c>
      <c r="P297" s="125">
        <v>1.0266999999999999</v>
      </c>
      <c r="Q297" s="125">
        <v>2.1665999999999999</v>
      </c>
      <c r="R297" s="125">
        <v>1.0516000000000001</v>
      </c>
      <c r="S297" s="125">
        <v>2.1831</v>
      </c>
      <c r="T297" s="363">
        <v>4.5109000000000004</v>
      </c>
      <c r="U297" s="125">
        <v>1207</v>
      </c>
    </row>
    <row r="298" spans="1:21">
      <c r="A298" s="125">
        <v>1206</v>
      </c>
      <c r="B298" s="125">
        <v>0.26340000000000002</v>
      </c>
      <c r="C298" s="125">
        <v>0.57269999999999999</v>
      </c>
      <c r="D298" s="125">
        <v>2.0512999999999999</v>
      </c>
      <c r="E298" s="125">
        <v>4.2306999999999997</v>
      </c>
      <c r="F298" s="125">
        <v>8.5891000000000002</v>
      </c>
      <c r="G298" s="125">
        <v>11.2422</v>
      </c>
      <c r="H298" s="125">
        <v>17.222100000000001</v>
      </c>
      <c r="I298" s="125">
        <v>0.29680000000000001</v>
      </c>
      <c r="J298" s="125">
        <v>1.0334000000000001</v>
      </c>
      <c r="K298" s="125">
        <v>2.1583999999999999</v>
      </c>
      <c r="L298" s="125">
        <v>0.33</v>
      </c>
      <c r="M298" s="125">
        <v>1.1193</v>
      </c>
      <c r="N298" s="125">
        <v>2.3395000000000001</v>
      </c>
      <c r="O298" s="125">
        <v>0.28089999999999998</v>
      </c>
      <c r="P298" s="125">
        <v>1.0269999999999999</v>
      </c>
      <c r="Q298" s="125">
        <v>2.1673</v>
      </c>
      <c r="R298" s="125">
        <v>1.052</v>
      </c>
      <c r="S298" s="125">
        <v>2.1838000000000002</v>
      </c>
      <c r="T298" s="363">
        <v>4.5122999999999998</v>
      </c>
      <c r="U298" s="125">
        <v>1206</v>
      </c>
    </row>
    <row r="299" spans="1:21">
      <c r="A299" s="125">
        <v>1205</v>
      </c>
      <c r="B299" s="125">
        <v>0.26350000000000001</v>
      </c>
      <c r="C299" s="125">
        <v>0.57299999999999995</v>
      </c>
      <c r="D299" s="125">
        <v>2.0518999999999998</v>
      </c>
      <c r="E299" s="125">
        <v>4.2319000000000004</v>
      </c>
      <c r="F299" s="125">
        <v>8.5915999999999997</v>
      </c>
      <c r="G299" s="125">
        <v>11.2454</v>
      </c>
      <c r="H299" s="125">
        <v>17.227</v>
      </c>
      <c r="I299" s="125">
        <v>0.2969</v>
      </c>
      <c r="J299" s="125">
        <v>1.0338000000000001</v>
      </c>
      <c r="K299" s="125">
        <v>2.1591</v>
      </c>
      <c r="L299" s="125">
        <v>0.3301</v>
      </c>
      <c r="M299" s="125">
        <v>1.1197999999999999</v>
      </c>
      <c r="N299" s="125">
        <v>2.3403</v>
      </c>
      <c r="O299" s="125">
        <v>0.28100000000000003</v>
      </c>
      <c r="P299" s="125">
        <v>1.0274000000000001</v>
      </c>
      <c r="Q299" s="125">
        <v>2.1680000000000001</v>
      </c>
      <c r="R299" s="125">
        <v>1.0523</v>
      </c>
      <c r="S299" s="125">
        <v>2.1844999999999999</v>
      </c>
      <c r="T299" s="363">
        <v>4.5137</v>
      </c>
      <c r="U299" s="125">
        <v>1205</v>
      </c>
    </row>
    <row r="300" spans="1:21">
      <c r="A300" s="125">
        <v>1204</v>
      </c>
      <c r="B300" s="125">
        <v>0.26369999999999999</v>
      </c>
      <c r="C300" s="125">
        <v>0.57330000000000003</v>
      </c>
      <c r="D300" s="125">
        <v>2.0526</v>
      </c>
      <c r="E300" s="125">
        <v>4.2332000000000001</v>
      </c>
      <c r="F300" s="125">
        <v>8.5940999999999992</v>
      </c>
      <c r="G300" s="125">
        <v>11.248699999999999</v>
      </c>
      <c r="H300" s="125">
        <v>17.2319</v>
      </c>
      <c r="I300" s="125">
        <v>0.29709999999999998</v>
      </c>
      <c r="J300" s="125">
        <v>1.0341</v>
      </c>
      <c r="K300" s="125">
        <v>2.1598000000000002</v>
      </c>
      <c r="L300" s="125">
        <v>0.33029999999999998</v>
      </c>
      <c r="M300" s="125">
        <v>1.1202000000000001</v>
      </c>
      <c r="N300" s="125">
        <v>2.3412000000000002</v>
      </c>
      <c r="O300" s="125">
        <v>0.28120000000000001</v>
      </c>
      <c r="P300" s="125">
        <v>1.0277000000000001</v>
      </c>
      <c r="Q300" s="125">
        <v>2.1686999999999999</v>
      </c>
      <c r="R300" s="125">
        <v>1.0527</v>
      </c>
      <c r="S300" s="125">
        <v>2.1852</v>
      </c>
      <c r="T300" s="363">
        <v>4.5151000000000003</v>
      </c>
      <c r="U300" s="125">
        <v>1204</v>
      </c>
    </row>
    <row r="301" spans="1:21">
      <c r="A301" s="125">
        <v>1203</v>
      </c>
      <c r="B301" s="125">
        <v>0.26379999999999998</v>
      </c>
      <c r="C301" s="125">
        <v>0.57350000000000001</v>
      </c>
      <c r="D301" s="125">
        <v>2.0531999999999999</v>
      </c>
      <c r="E301" s="125">
        <v>4.2344999999999997</v>
      </c>
      <c r="F301" s="125">
        <v>8.5967000000000002</v>
      </c>
      <c r="G301" s="125">
        <v>11.251899999999999</v>
      </c>
      <c r="H301" s="125">
        <v>17.236799999999999</v>
      </c>
      <c r="I301" s="125">
        <v>0.29730000000000001</v>
      </c>
      <c r="J301" s="125">
        <v>1.0345</v>
      </c>
      <c r="K301" s="125">
        <v>2.1606000000000001</v>
      </c>
      <c r="L301" s="125">
        <v>0.33050000000000002</v>
      </c>
      <c r="M301" s="125">
        <v>1.1206</v>
      </c>
      <c r="N301" s="125">
        <v>2.3420000000000001</v>
      </c>
      <c r="O301" s="125">
        <v>0.28129999999999999</v>
      </c>
      <c r="P301" s="125">
        <v>1.0281</v>
      </c>
      <c r="Q301" s="125">
        <v>2.1692999999999998</v>
      </c>
      <c r="R301" s="125">
        <v>1.0529999999999999</v>
      </c>
      <c r="S301" s="125">
        <v>2.1859000000000002</v>
      </c>
      <c r="T301" s="363">
        <v>4.5164</v>
      </c>
      <c r="U301" s="125">
        <v>1203</v>
      </c>
    </row>
    <row r="302" spans="1:21">
      <c r="A302" s="125">
        <v>1202</v>
      </c>
      <c r="B302" s="125">
        <v>0.26390000000000002</v>
      </c>
      <c r="C302" s="125">
        <v>0.57379999999999998</v>
      </c>
      <c r="D302" s="125">
        <v>2.0537999999999998</v>
      </c>
      <c r="E302" s="125">
        <v>4.2356999999999996</v>
      </c>
      <c r="F302" s="125">
        <v>8.5991999999999997</v>
      </c>
      <c r="G302" s="125">
        <v>11.255100000000001</v>
      </c>
      <c r="H302" s="125">
        <v>17.241800000000001</v>
      </c>
      <c r="I302" s="125">
        <v>0.29749999999999999</v>
      </c>
      <c r="J302" s="125">
        <v>1.0348999999999999</v>
      </c>
      <c r="K302" s="125">
        <v>2.1613000000000002</v>
      </c>
      <c r="L302" s="125">
        <v>0.33069999999999999</v>
      </c>
      <c r="M302" s="125">
        <v>1.121</v>
      </c>
      <c r="N302" s="125">
        <v>2.3428</v>
      </c>
      <c r="O302" s="125">
        <v>0.28149999999999997</v>
      </c>
      <c r="P302" s="125">
        <v>1.0284</v>
      </c>
      <c r="Q302" s="125">
        <v>2.17</v>
      </c>
      <c r="R302" s="125">
        <v>1.0532999999999999</v>
      </c>
      <c r="S302" s="125">
        <v>2.1865999999999999</v>
      </c>
      <c r="T302" s="363">
        <v>4.5178000000000003</v>
      </c>
      <c r="U302" s="125">
        <v>1202</v>
      </c>
    </row>
    <row r="303" spans="1:21">
      <c r="A303" s="125">
        <v>1201</v>
      </c>
      <c r="B303" s="125">
        <v>0.2641</v>
      </c>
      <c r="C303" s="125">
        <v>0.57410000000000005</v>
      </c>
      <c r="D303" s="125">
        <v>2.0543999999999998</v>
      </c>
      <c r="E303" s="125">
        <v>4.2370000000000001</v>
      </c>
      <c r="F303" s="125">
        <v>9.0016999999999996</v>
      </c>
      <c r="G303" s="125">
        <v>11.2583</v>
      </c>
      <c r="H303" s="125">
        <v>17.246700000000001</v>
      </c>
      <c r="I303" s="125">
        <v>0.29759999999999998</v>
      </c>
      <c r="J303" s="125">
        <v>1.0351999999999999</v>
      </c>
      <c r="K303" s="125">
        <v>2.1619999999999999</v>
      </c>
      <c r="L303" s="125">
        <v>0.33090000000000003</v>
      </c>
      <c r="M303" s="125">
        <v>1.1214</v>
      </c>
      <c r="N303" s="125">
        <v>2.3435999999999999</v>
      </c>
      <c r="O303" s="125">
        <v>0.28160000000000002</v>
      </c>
      <c r="P303" s="125">
        <v>1.0287999999999999</v>
      </c>
      <c r="Q303" s="125">
        <v>2.1707000000000001</v>
      </c>
      <c r="R303" s="125">
        <v>1.0537000000000001</v>
      </c>
      <c r="S303" s="125">
        <v>2.1871999999999998</v>
      </c>
      <c r="T303" s="363">
        <v>4.5191999999999997</v>
      </c>
      <c r="U303" s="125">
        <v>1201</v>
      </c>
    </row>
    <row r="304" spans="1:21">
      <c r="A304" s="125">
        <v>1200</v>
      </c>
      <c r="B304" s="125">
        <v>0.26419999999999999</v>
      </c>
      <c r="C304" s="125">
        <v>0.57440000000000002</v>
      </c>
      <c r="D304" s="125">
        <v>2.0550999999999999</v>
      </c>
      <c r="E304" s="125">
        <v>4.2382999999999997</v>
      </c>
      <c r="F304" s="125">
        <v>9.0042000000000009</v>
      </c>
      <c r="G304" s="125">
        <v>11.2616</v>
      </c>
      <c r="H304" s="125">
        <v>17.2516</v>
      </c>
      <c r="I304" s="125">
        <v>0.29780000000000001</v>
      </c>
      <c r="J304" s="125">
        <v>1.0356000000000001</v>
      </c>
      <c r="K304" s="125">
        <v>2.1627000000000001</v>
      </c>
      <c r="L304" s="125">
        <v>0.33110000000000001</v>
      </c>
      <c r="M304" s="125">
        <v>1.1217999999999999</v>
      </c>
      <c r="N304" s="125">
        <v>2.3445</v>
      </c>
      <c r="O304" s="125">
        <v>0.28179999999999999</v>
      </c>
      <c r="P304" s="125">
        <v>1.0290999999999999</v>
      </c>
      <c r="Q304" s="125">
        <v>2.1714000000000002</v>
      </c>
      <c r="R304" s="125">
        <v>1.054</v>
      </c>
      <c r="S304" s="125">
        <v>2.1879</v>
      </c>
      <c r="T304" s="363">
        <v>4.5206</v>
      </c>
      <c r="U304" s="125">
        <v>1200</v>
      </c>
    </row>
    <row r="305" spans="1:21">
      <c r="A305" s="125">
        <v>1199</v>
      </c>
      <c r="B305" s="125">
        <v>0.26429999999999998</v>
      </c>
      <c r="C305" s="125">
        <v>0.5746</v>
      </c>
      <c r="D305" s="125">
        <v>2.0556999999999999</v>
      </c>
      <c r="E305" s="125">
        <v>4.2394999999999996</v>
      </c>
      <c r="F305" s="125">
        <v>9.0068000000000001</v>
      </c>
      <c r="G305" s="125">
        <v>11.264799999999999</v>
      </c>
      <c r="H305" s="125">
        <v>17.256599999999999</v>
      </c>
      <c r="I305" s="125">
        <v>0.29799999999999999</v>
      </c>
      <c r="J305" s="125">
        <v>1.0359</v>
      </c>
      <c r="K305" s="125">
        <v>2.1634000000000002</v>
      </c>
      <c r="L305" s="125">
        <v>0.33119999999999999</v>
      </c>
      <c r="M305" s="125">
        <v>1.1222000000000001</v>
      </c>
      <c r="N305" s="125">
        <v>2.3452999999999999</v>
      </c>
      <c r="O305" s="125">
        <v>0.28189999999999998</v>
      </c>
      <c r="P305" s="125">
        <v>1.0295000000000001</v>
      </c>
      <c r="Q305" s="125">
        <v>2.1720000000000002</v>
      </c>
      <c r="R305" s="125">
        <v>1.0544</v>
      </c>
      <c r="S305" s="125">
        <v>2.1886000000000001</v>
      </c>
      <c r="T305" s="363">
        <v>4.5220000000000002</v>
      </c>
      <c r="U305" s="125">
        <v>1199</v>
      </c>
    </row>
    <row r="306" spans="1:21">
      <c r="A306" s="125">
        <v>1198</v>
      </c>
      <c r="B306" s="125">
        <v>0.26450000000000001</v>
      </c>
      <c r="C306" s="125">
        <v>0.57489999999999997</v>
      </c>
      <c r="D306" s="125">
        <v>2.0562999999999998</v>
      </c>
      <c r="E306" s="125">
        <v>4.2408000000000001</v>
      </c>
      <c r="F306" s="125">
        <v>9.0092999999999996</v>
      </c>
      <c r="G306" s="125">
        <v>11.268000000000001</v>
      </c>
      <c r="H306" s="125">
        <v>17.261500000000002</v>
      </c>
      <c r="I306" s="125">
        <v>0.29820000000000002</v>
      </c>
      <c r="J306" s="125">
        <v>1.0363</v>
      </c>
      <c r="K306" s="125">
        <v>2.1640999999999999</v>
      </c>
      <c r="L306" s="125">
        <v>0.33139999999999997</v>
      </c>
      <c r="M306" s="125">
        <v>1.1227</v>
      </c>
      <c r="N306" s="125">
        <v>2.3460999999999999</v>
      </c>
      <c r="O306" s="125">
        <v>0.28210000000000002</v>
      </c>
      <c r="P306" s="125">
        <v>1.0298</v>
      </c>
      <c r="Q306" s="125">
        <v>2.1726999999999999</v>
      </c>
      <c r="R306" s="125">
        <v>1.0547</v>
      </c>
      <c r="S306" s="125">
        <v>2.1892999999999998</v>
      </c>
      <c r="T306" s="363">
        <v>4.5233999999999996</v>
      </c>
      <c r="U306" s="125">
        <v>1198</v>
      </c>
    </row>
    <row r="307" spans="1:21">
      <c r="A307" s="125">
        <v>1197</v>
      </c>
      <c r="B307" s="125">
        <v>0.2646</v>
      </c>
      <c r="C307" s="125">
        <v>0.57520000000000004</v>
      </c>
      <c r="D307" s="125">
        <v>2.0569999999999999</v>
      </c>
      <c r="E307" s="125">
        <v>4.2420999999999998</v>
      </c>
      <c r="F307" s="125">
        <v>9.0119000000000007</v>
      </c>
      <c r="G307" s="125">
        <v>11.2713</v>
      </c>
      <c r="H307" s="125">
        <v>17.266400000000001</v>
      </c>
      <c r="I307" s="125">
        <v>0.2984</v>
      </c>
      <c r="J307" s="125">
        <v>1.0367</v>
      </c>
      <c r="K307" s="125">
        <v>2.1648999999999998</v>
      </c>
      <c r="L307" s="125">
        <v>0.33160000000000001</v>
      </c>
      <c r="M307" s="125">
        <v>1.1231</v>
      </c>
      <c r="N307" s="125">
        <v>2.3469000000000002</v>
      </c>
      <c r="O307" s="125">
        <v>0.28220000000000001</v>
      </c>
      <c r="P307" s="125">
        <v>1.0302</v>
      </c>
      <c r="Q307" s="125">
        <v>2.1734</v>
      </c>
      <c r="R307" s="125">
        <v>1.0550999999999999</v>
      </c>
      <c r="S307" s="125">
        <v>2.19</v>
      </c>
      <c r="T307" s="363">
        <v>4.5247000000000002</v>
      </c>
      <c r="U307" s="125">
        <v>1197</v>
      </c>
    </row>
    <row r="308" spans="1:21">
      <c r="A308" s="125">
        <v>1196</v>
      </c>
      <c r="B308" s="125">
        <v>0.26469999999999999</v>
      </c>
      <c r="C308" s="125">
        <v>0.57550000000000001</v>
      </c>
      <c r="D308" s="125">
        <v>2.0575999999999999</v>
      </c>
      <c r="E308" s="125">
        <v>4.2432999999999996</v>
      </c>
      <c r="F308" s="125">
        <v>9.0144000000000002</v>
      </c>
      <c r="G308" s="125">
        <v>11.2745</v>
      </c>
      <c r="H308" s="125">
        <v>17.2714</v>
      </c>
      <c r="I308" s="125">
        <v>0.29849999999999999</v>
      </c>
      <c r="J308" s="125">
        <v>1.0369999999999999</v>
      </c>
      <c r="K308" s="125">
        <v>2.1656</v>
      </c>
      <c r="L308" s="125">
        <v>0.33179999999999998</v>
      </c>
      <c r="M308" s="125">
        <v>1.1234999999999999</v>
      </c>
      <c r="N308" s="125">
        <v>2.3477999999999999</v>
      </c>
      <c r="O308" s="125">
        <v>0.28239999999999998</v>
      </c>
      <c r="P308" s="125">
        <v>1.0305</v>
      </c>
      <c r="Q308" s="125">
        <v>2.1741000000000001</v>
      </c>
      <c r="R308" s="125">
        <v>1.0553999999999999</v>
      </c>
      <c r="S308" s="125">
        <v>2.1907000000000001</v>
      </c>
      <c r="T308" s="363">
        <v>4.5260999999999996</v>
      </c>
      <c r="U308" s="125">
        <v>1196</v>
      </c>
    </row>
    <row r="309" spans="1:21">
      <c r="A309" s="125">
        <v>1195</v>
      </c>
      <c r="B309" s="125">
        <v>0.26490000000000002</v>
      </c>
      <c r="C309" s="125">
        <v>0.57579999999999998</v>
      </c>
      <c r="D309" s="125">
        <v>2.0581999999999998</v>
      </c>
      <c r="E309" s="125">
        <v>4.2446000000000002</v>
      </c>
      <c r="F309" s="125">
        <v>9.0168999999999997</v>
      </c>
      <c r="G309" s="125">
        <v>11.277699999999999</v>
      </c>
      <c r="H309" s="125">
        <v>17.276299999999999</v>
      </c>
      <c r="I309" s="125">
        <v>0.29870000000000002</v>
      </c>
      <c r="J309" s="125">
        <v>1.0374000000000001</v>
      </c>
      <c r="K309" s="125">
        <v>2.1663000000000001</v>
      </c>
      <c r="L309" s="125">
        <v>0.33200000000000002</v>
      </c>
      <c r="M309" s="125">
        <v>1.1238999999999999</v>
      </c>
      <c r="N309" s="125">
        <v>2.3485999999999998</v>
      </c>
      <c r="O309" s="125">
        <v>0.28249999999999997</v>
      </c>
      <c r="P309" s="125">
        <v>1.0308999999999999</v>
      </c>
      <c r="Q309" s="125">
        <v>2.1747999999999998</v>
      </c>
      <c r="R309" s="125">
        <v>1.0558000000000001</v>
      </c>
      <c r="S309" s="125">
        <v>2.1913999999999998</v>
      </c>
      <c r="T309" s="363">
        <v>4.5274999999999999</v>
      </c>
      <c r="U309" s="125">
        <v>1195</v>
      </c>
    </row>
    <row r="310" spans="1:21">
      <c r="A310" s="125">
        <v>1194</v>
      </c>
      <c r="B310" s="125">
        <v>0.26500000000000001</v>
      </c>
      <c r="C310" s="125">
        <v>0.57599999999999996</v>
      </c>
      <c r="D310" s="125">
        <v>2.0588000000000002</v>
      </c>
      <c r="E310" s="125">
        <v>4.2458999999999998</v>
      </c>
      <c r="F310" s="125">
        <v>9.0195000000000007</v>
      </c>
      <c r="G310" s="125">
        <v>11.281000000000001</v>
      </c>
      <c r="H310" s="125">
        <v>17.281300000000002</v>
      </c>
      <c r="I310" s="125">
        <v>0.2989</v>
      </c>
      <c r="J310" s="125">
        <v>1.0377000000000001</v>
      </c>
      <c r="K310" s="125">
        <v>2.1669999999999998</v>
      </c>
      <c r="L310" s="125">
        <v>0.33210000000000001</v>
      </c>
      <c r="M310" s="125">
        <v>1.1243000000000001</v>
      </c>
      <c r="N310" s="125">
        <v>2.3494000000000002</v>
      </c>
      <c r="O310" s="125">
        <v>0.28270000000000001</v>
      </c>
      <c r="P310" s="125">
        <v>1.0311999999999999</v>
      </c>
      <c r="Q310" s="125">
        <v>2.1753999999999998</v>
      </c>
      <c r="R310" s="125">
        <v>1.0561</v>
      </c>
      <c r="S310" s="125">
        <v>2.1920999999999999</v>
      </c>
      <c r="T310" s="363">
        <v>4.5289000000000001</v>
      </c>
      <c r="U310" s="125">
        <v>1194</v>
      </c>
    </row>
    <row r="311" spans="1:21">
      <c r="A311" s="125">
        <v>1193</v>
      </c>
      <c r="B311" s="125">
        <v>0.26519999999999999</v>
      </c>
      <c r="C311" s="125">
        <v>0.57630000000000003</v>
      </c>
      <c r="D311" s="125">
        <v>2.0594999999999999</v>
      </c>
      <c r="E311" s="125">
        <v>4.2472000000000003</v>
      </c>
      <c r="F311" s="125">
        <v>9.0220000000000002</v>
      </c>
      <c r="G311" s="125">
        <v>11.2842</v>
      </c>
      <c r="H311" s="125">
        <v>17.286200000000001</v>
      </c>
      <c r="I311" s="125">
        <v>0.29909999999999998</v>
      </c>
      <c r="J311" s="125">
        <v>1.0381</v>
      </c>
      <c r="K311" s="125">
        <v>2.1677</v>
      </c>
      <c r="L311" s="125">
        <v>0.33229999999999998</v>
      </c>
      <c r="M311" s="125">
        <v>1.1247</v>
      </c>
      <c r="N311" s="125">
        <v>2.3502000000000001</v>
      </c>
      <c r="O311" s="125">
        <v>0.2828</v>
      </c>
      <c r="P311" s="125">
        <v>1.0315000000000001</v>
      </c>
      <c r="Q311" s="125">
        <v>2.1760999999999999</v>
      </c>
      <c r="R311" s="125">
        <v>1.0564</v>
      </c>
      <c r="S311" s="125">
        <v>2.1928000000000001</v>
      </c>
      <c r="T311" s="363">
        <v>4.5303000000000004</v>
      </c>
      <c r="U311" s="125">
        <v>1193</v>
      </c>
    </row>
    <row r="312" spans="1:21">
      <c r="A312" s="125">
        <v>1192</v>
      </c>
      <c r="B312" s="125">
        <v>0.26529999999999998</v>
      </c>
      <c r="C312" s="125">
        <v>0.5766</v>
      </c>
      <c r="D312" s="125">
        <v>2.0600999999999998</v>
      </c>
      <c r="E312" s="125">
        <v>4.2484000000000002</v>
      </c>
      <c r="F312" s="125">
        <v>9.0244999999999997</v>
      </c>
      <c r="G312" s="125">
        <v>11.2874</v>
      </c>
      <c r="H312" s="125">
        <v>17.2912</v>
      </c>
      <c r="I312" s="125">
        <v>0.29920000000000002</v>
      </c>
      <c r="J312" s="125">
        <v>1.0385</v>
      </c>
      <c r="K312" s="125">
        <v>2.1684000000000001</v>
      </c>
      <c r="L312" s="125">
        <v>0.33250000000000002</v>
      </c>
      <c r="M312" s="125">
        <v>1.1252</v>
      </c>
      <c r="N312" s="125">
        <v>2.3511000000000002</v>
      </c>
      <c r="O312" s="125">
        <v>0.28299999999999997</v>
      </c>
      <c r="P312" s="125">
        <v>1.0319</v>
      </c>
      <c r="Q312" s="125">
        <v>2.1768000000000001</v>
      </c>
      <c r="R312" s="125">
        <v>1.0568</v>
      </c>
      <c r="S312" s="125">
        <v>2.1934</v>
      </c>
      <c r="T312" s="363">
        <v>4.5316999999999998</v>
      </c>
      <c r="U312" s="125">
        <v>1192</v>
      </c>
    </row>
    <row r="313" spans="1:21">
      <c r="A313" s="125">
        <v>1191</v>
      </c>
      <c r="B313" s="125">
        <v>0.26540000000000002</v>
      </c>
      <c r="C313" s="125">
        <v>0.57689999999999997</v>
      </c>
      <c r="D313" s="125">
        <v>2.0607000000000002</v>
      </c>
      <c r="E313" s="125">
        <v>4.2496999999999998</v>
      </c>
      <c r="F313" s="125">
        <v>9.0271000000000008</v>
      </c>
      <c r="G313" s="125">
        <v>11.290699999999999</v>
      </c>
      <c r="H313" s="125">
        <v>17.296099999999999</v>
      </c>
      <c r="I313" s="125">
        <v>0.2994</v>
      </c>
      <c r="J313" s="125">
        <v>1.0387999999999999</v>
      </c>
      <c r="K313" s="125">
        <v>2.1692</v>
      </c>
      <c r="L313" s="125">
        <v>0.3327</v>
      </c>
      <c r="M313" s="125">
        <v>1.1255999999999999</v>
      </c>
      <c r="N313" s="125">
        <v>2.3519000000000001</v>
      </c>
      <c r="O313" s="125">
        <v>0.28310000000000002</v>
      </c>
      <c r="P313" s="125">
        <v>1.0322</v>
      </c>
      <c r="Q313" s="125">
        <v>2.1775000000000002</v>
      </c>
      <c r="R313" s="125">
        <v>1.0570999999999999</v>
      </c>
      <c r="S313" s="125">
        <v>2.1941000000000002</v>
      </c>
      <c r="T313" s="363">
        <v>4.5331000000000001</v>
      </c>
      <c r="U313" s="125">
        <v>1191</v>
      </c>
    </row>
    <row r="314" spans="1:21">
      <c r="A314" s="125">
        <v>1190</v>
      </c>
      <c r="B314" s="125">
        <v>0.2656</v>
      </c>
      <c r="C314" s="125">
        <v>0.57709999999999995</v>
      </c>
      <c r="D314" s="125">
        <v>2.0613999999999999</v>
      </c>
      <c r="E314" s="125">
        <v>4.2510000000000003</v>
      </c>
      <c r="F314" s="125">
        <v>9.0296000000000003</v>
      </c>
      <c r="G314" s="125">
        <v>11.293900000000001</v>
      </c>
      <c r="H314" s="125">
        <v>17.301100000000002</v>
      </c>
      <c r="I314" s="125">
        <v>0.29959999999999998</v>
      </c>
      <c r="J314" s="125">
        <v>1.0391999999999999</v>
      </c>
      <c r="K314" s="125">
        <v>2.1699000000000002</v>
      </c>
      <c r="L314" s="125">
        <v>0.33289999999999997</v>
      </c>
      <c r="M314" s="125">
        <v>1.1259999999999999</v>
      </c>
      <c r="N314" s="125">
        <v>2.3527</v>
      </c>
      <c r="O314" s="125">
        <v>0.2833</v>
      </c>
      <c r="P314" s="125">
        <v>1.0326</v>
      </c>
      <c r="Q314" s="125">
        <v>2.1781999999999999</v>
      </c>
      <c r="R314" s="125">
        <v>1.0575000000000001</v>
      </c>
      <c r="S314" s="125">
        <v>2.1947999999999999</v>
      </c>
      <c r="T314" s="363">
        <v>4.5345000000000004</v>
      </c>
      <c r="U314" s="125">
        <v>1190</v>
      </c>
    </row>
    <row r="315" spans="1:21">
      <c r="A315" s="125">
        <v>1189</v>
      </c>
      <c r="B315" s="125">
        <v>0.26569999999999999</v>
      </c>
      <c r="C315" s="125">
        <v>0.57740000000000002</v>
      </c>
      <c r="D315" s="125">
        <v>2.0619999999999998</v>
      </c>
      <c r="E315" s="125">
        <v>4.2522000000000002</v>
      </c>
      <c r="F315" s="125">
        <v>9.0321999999999996</v>
      </c>
      <c r="G315" s="125">
        <v>11.2972</v>
      </c>
      <c r="H315" s="125">
        <v>17.306000000000001</v>
      </c>
      <c r="I315" s="125">
        <v>0.29980000000000001</v>
      </c>
      <c r="J315" s="125">
        <v>1.0395000000000001</v>
      </c>
      <c r="K315" s="125">
        <v>2.1705999999999999</v>
      </c>
      <c r="L315" s="125">
        <v>0.33310000000000001</v>
      </c>
      <c r="M315" s="125">
        <v>1.1264000000000001</v>
      </c>
      <c r="N315" s="125">
        <v>2.3534999999999999</v>
      </c>
      <c r="O315" s="125">
        <v>0.28339999999999999</v>
      </c>
      <c r="P315" s="125">
        <v>1.0328999999999999</v>
      </c>
      <c r="Q315" s="125">
        <v>2.1789000000000001</v>
      </c>
      <c r="R315" s="125">
        <v>1.0578000000000001</v>
      </c>
      <c r="S315" s="125">
        <v>2.1955</v>
      </c>
      <c r="T315" s="363">
        <v>4.5358000000000001</v>
      </c>
      <c r="U315" s="125">
        <v>1189</v>
      </c>
    </row>
    <row r="316" spans="1:21">
      <c r="A316" s="125">
        <v>1188</v>
      </c>
      <c r="B316" s="125">
        <v>0.26579999999999998</v>
      </c>
      <c r="C316" s="125">
        <v>0.57769999999999999</v>
      </c>
      <c r="D316" s="125">
        <v>2.0626000000000002</v>
      </c>
      <c r="E316" s="125">
        <v>4.2534999999999998</v>
      </c>
      <c r="F316" s="125">
        <v>9.0347000000000008</v>
      </c>
      <c r="G316" s="125">
        <v>11.3004</v>
      </c>
      <c r="H316" s="125">
        <v>17.311</v>
      </c>
      <c r="I316" s="125">
        <v>0.2999</v>
      </c>
      <c r="J316" s="125">
        <v>1.0399</v>
      </c>
      <c r="K316" s="125">
        <v>2.1713</v>
      </c>
      <c r="L316" s="125">
        <v>0.3332</v>
      </c>
      <c r="M316" s="125">
        <v>1.1268</v>
      </c>
      <c r="N316" s="125">
        <v>2.3544</v>
      </c>
      <c r="O316" s="125">
        <v>0.28360000000000002</v>
      </c>
      <c r="P316" s="125">
        <v>1.0333000000000001</v>
      </c>
      <c r="Q316" s="125">
        <v>2.1795</v>
      </c>
      <c r="R316" s="125">
        <v>1.0582</v>
      </c>
      <c r="S316" s="125">
        <v>2.1962000000000002</v>
      </c>
      <c r="T316" s="363">
        <v>4.5372000000000003</v>
      </c>
      <c r="U316" s="125">
        <v>1188</v>
      </c>
    </row>
    <row r="317" spans="1:21">
      <c r="A317" s="125">
        <v>1187</v>
      </c>
      <c r="B317" s="125">
        <v>0.26600000000000001</v>
      </c>
      <c r="C317" s="125">
        <v>0.57799999999999996</v>
      </c>
      <c r="D317" s="125">
        <v>2.0632000000000001</v>
      </c>
      <c r="E317" s="125">
        <v>4.2548000000000004</v>
      </c>
      <c r="F317" s="125">
        <v>9.0373000000000001</v>
      </c>
      <c r="G317" s="125">
        <v>11.303599999999999</v>
      </c>
      <c r="H317" s="125">
        <v>17.315999999999999</v>
      </c>
      <c r="I317" s="125">
        <v>0.30009999999999998</v>
      </c>
      <c r="J317" s="125">
        <v>1.0403</v>
      </c>
      <c r="K317" s="125">
        <v>2.1720000000000002</v>
      </c>
      <c r="L317" s="125">
        <v>0.33339999999999997</v>
      </c>
      <c r="M317" s="125">
        <v>1.1273</v>
      </c>
      <c r="N317" s="125">
        <v>2.3552</v>
      </c>
      <c r="O317" s="125">
        <v>0.2838</v>
      </c>
      <c r="P317" s="125">
        <v>1.0336000000000001</v>
      </c>
      <c r="Q317" s="125">
        <v>2.1802000000000001</v>
      </c>
      <c r="R317" s="125">
        <v>1.0585</v>
      </c>
      <c r="S317" s="125">
        <v>2.1968999999999999</v>
      </c>
      <c r="T317" s="363">
        <v>4.5385999999999997</v>
      </c>
      <c r="U317" s="125">
        <v>1187</v>
      </c>
    </row>
    <row r="318" spans="1:21">
      <c r="A318" s="125">
        <v>1186</v>
      </c>
      <c r="B318" s="125">
        <v>0.2661</v>
      </c>
      <c r="C318" s="125">
        <v>0.57830000000000004</v>
      </c>
      <c r="D318" s="125">
        <v>2.0638999999999998</v>
      </c>
      <c r="E318" s="125">
        <v>4.2561</v>
      </c>
      <c r="F318" s="125">
        <v>9.0397999999999996</v>
      </c>
      <c r="G318" s="125">
        <v>11.306900000000001</v>
      </c>
      <c r="H318" s="125">
        <v>17.320900000000002</v>
      </c>
      <c r="I318" s="125">
        <v>0.30030000000000001</v>
      </c>
      <c r="J318" s="125">
        <v>1.0406</v>
      </c>
      <c r="K318" s="125">
        <v>2.1728000000000001</v>
      </c>
      <c r="L318" s="125">
        <v>0.33360000000000001</v>
      </c>
      <c r="M318" s="125">
        <v>1.1276999999999999</v>
      </c>
      <c r="N318" s="125">
        <v>2.3559999999999999</v>
      </c>
      <c r="O318" s="125">
        <v>0.28389999999999999</v>
      </c>
      <c r="P318" s="125">
        <v>1.034</v>
      </c>
      <c r="Q318" s="125">
        <v>2.1808999999999998</v>
      </c>
      <c r="R318" s="125">
        <v>1.0589</v>
      </c>
      <c r="S318" s="125">
        <v>2.1976</v>
      </c>
      <c r="T318" s="363">
        <v>4.54</v>
      </c>
      <c r="U318" s="125">
        <v>1186</v>
      </c>
    </row>
    <row r="319" spans="1:21">
      <c r="A319" s="125">
        <v>1185</v>
      </c>
      <c r="B319" s="125">
        <v>0.26629999999999998</v>
      </c>
      <c r="C319" s="125">
        <v>0.57850000000000001</v>
      </c>
      <c r="D319" s="125">
        <v>2.0644999999999998</v>
      </c>
      <c r="E319" s="125">
        <v>4.2572999999999999</v>
      </c>
      <c r="F319" s="125">
        <v>9.0424000000000007</v>
      </c>
      <c r="G319" s="125">
        <v>11.3101</v>
      </c>
      <c r="H319" s="125">
        <v>17.325900000000001</v>
      </c>
      <c r="I319" s="125">
        <v>0.30049999999999999</v>
      </c>
      <c r="J319" s="125">
        <v>1.0409999999999999</v>
      </c>
      <c r="K319" s="125">
        <v>2.1735000000000002</v>
      </c>
      <c r="L319" s="125">
        <v>0.33379999999999999</v>
      </c>
      <c r="M319" s="125">
        <v>1.1281000000000001</v>
      </c>
      <c r="N319" s="125">
        <v>2.3567999999999998</v>
      </c>
      <c r="O319" s="125">
        <v>0.28410000000000002</v>
      </c>
      <c r="P319" s="125">
        <v>1.0343</v>
      </c>
      <c r="Q319" s="125">
        <v>2.1816</v>
      </c>
      <c r="R319" s="125">
        <v>1.0591999999999999</v>
      </c>
      <c r="S319" s="125">
        <v>2.1983000000000001</v>
      </c>
      <c r="T319" s="363">
        <v>4.5414000000000003</v>
      </c>
      <c r="U319" s="125">
        <v>1185</v>
      </c>
    </row>
    <row r="320" spans="1:21">
      <c r="A320" s="125">
        <v>1184</v>
      </c>
      <c r="B320" s="125">
        <v>0.26640000000000003</v>
      </c>
      <c r="C320" s="125">
        <v>0.57879999999999998</v>
      </c>
      <c r="D320" s="125">
        <v>2.0651000000000002</v>
      </c>
      <c r="E320" s="125">
        <v>4.2586000000000004</v>
      </c>
      <c r="F320" s="125">
        <v>9.0449000000000002</v>
      </c>
      <c r="G320" s="125">
        <v>11.3134</v>
      </c>
      <c r="H320" s="125">
        <v>17.3309</v>
      </c>
      <c r="I320" s="125">
        <v>0.30059999999999998</v>
      </c>
      <c r="J320" s="125">
        <v>1.0414000000000001</v>
      </c>
      <c r="K320" s="125">
        <v>2.1741999999999999</v>
      </c>
      <c r="L320" s="125">
        <v>0.33400000000000002</v>
      </c>
      <c r="M320" s="125">
        <v>1.1285000000000001</v>
      </c>
      <c r="N320" s="125">
        <v>2.3576999999999999</v>
      </c>
      <c r="O320" s="125">
        <v>0.28420000000000001</v>
      </c>
      <c r="P320" s="125">
        <v>1.0347</v>
      </c>
      <c r="Q320" s="125">
        <v>2.1823000000000001</v>
      </c>
      <c r="R320" s="125">
        <v>1.0596000000000001</v>
      </c>
      <c r="S320" s="125">
        <v>2.1989999999999998</v>
      </c>
      <c r="T320" s="363">
        <v>4.5427999999999997</v>
      </c>
      <c r="U320" s="125">
        <v>1184</v>
      </c>
    </row>
    <row r="321" spans="1:21">
      <c r="A321" s="125">
        <v>1183</v>
      </c>
      <c r="B321" s="125">
        <v>0.26650000000000001</v>
      </c>
      <c r="C321" s="125">
        <v>0.57909999999999995</v>
      </c>
      <c r="D321" s="125">
        <v>2.0657999999999999</v>
      </c>
      <c r="E321" s="125">
        <v>4.2599</v>
      </c>
      <c r="F321" s="125">
        <v>9.0474999999999994</v>
      </c>
      <c r="G321" s="125">
        <v>11.316599999999999</v>
      </c>
      <c r="H321" s="125">
        <v>17.335799999999999</v>
      </c>
      <c r="I321" s="125">
        <v>0.30080000000000001</v>
      </c>
      <c r="J321" s="125">
        <v>1.0417000000000001</v>
      </c>
      <c r="K321" s="125">
        <v>2.1749000000000001</v>
      </c>
      <c r="L321" s="125">
        <v>0.3342</v>
      </c>
      <c r="M321" s="125">
        <v>1.1289</v>
      </c>
      <c r="N321" s="125">
        <v>2.3584999999999998</v>
      </c>
      <c r="O321" s="125">
        <v>0.28439999999999999</v>
      </c>
      <c r="P321" s="125">
        <v>1.0349999999999999</v>
      </c>
      <c r="Q321" s="125">
        <v>2.1829000000000001</v>
      </c>
      <c r="R321" s="125">
        <v>1.0599000000000001</v>
      </c>
      <c r="S321" s="125">
        <v>2.1997</v>
      </c>
      <c r="T321" s="363">
        <v>4.5442</v>
      </c>
      <c r="U321" s="125">
        <v>1183</v>
      </c>
    </row>
    <row r="322" spans="1:21">
      <c r="A322" s="125">
        <v>1182</v>
      </c>
      <c r="B322" s="125">
        <v>0.26669999999999999</v>
      </c>
      <c r="C322" s="125">
        <v>0.57940000000000003</v>
      </c>
      <c r="D322" s="125">
        <v>2.0663999999999998</v>
      </c>
      <c r="E322" s="125">
        <v>4.2611999999999997</v>
      </c>
      <c r="F322" s="125">
        <v>9.0500000000000007</v>
      </c>
      <c r="G322" s="125">
        <v>11.319900000000001</v>
      </c>
      <c r="H322" s="125">
        <v>17.340800000000002</v>
      </c>
      <c r="I322" s="125">
        <v>0.30099999999999999</v>
      </c>
      <c r="J322" s="125">
        <v>1.0421</v>
      </c>
      <c r="K322" s="125">
        <v>2.1756000000000002</v>
      </c>
      <c r="L322" s="125">
        <v>0.33429999999999999</v>
      </c>
      <c r="M322" s="125">
        <v>1.1293</v>
      </c>
      <c r="N322" s="125">
        <v>2.3593000000000002</v>
      </c>
      <c r="O322" s="125">
        <v>0.28449999999999998</v>
      </c>
      <c r="P322" s="125">
        <v>1.0354000000000001</v>
      </c>
      <c r="Q322" s="125">
        <v>2.1836000000000002</v>
      </c>
      <c r="R322" s="125">
        <v>1.0603</v>
      </c>
      <c r="S322" s="125">
        <v>2.2004000000000001</v>
      </c>
      <c r="T322" s="363">
        <v>4.5456000000000003</v>
      </c>
      <c r="U322" s="125">
        <v>1182</v>
      </c>
    </row>
    <row r="323" spans="1:21">
      <c r="A323" s="125">
        <v>1181</v>
      </c>
      <c r="B323" s="125">
        <v>0.26679999999999998</v>
      </c>
      <c r="C323" s="125">
        <v>0.57969999999999999</v>
      </c>
      <c r="D323" s="125">
        <v>2.0670000000000002</v>
      </c>
      <c r="E323" s="125">
        <v>4.2625000000000002</v>
      </c>
      <c r="F323" s="125">
        <v>9.0526</v>
      </c>
      <c r="G323" s="125">
        <v>11.3231</v>
      </c>
      <c r="H323" s="125">
        <v>17.345800000000001</v>
      </c>
      <c r="I323" s="125">
        <v>0.30120000000000002</v>
      </c>
      <c r="J323" s="125">
        <v>1.0424</v>
      </c>
      <c r="K323" s="125">
        <v>2.1764000000000001</v>
      </c>
      <c r="L323" s="125">
        <v>0.33450000000000002</v>
      </c>
      <c r="M323" s="125">
        <v>1.1297999999999999</v>
      </c>
      <c r="N323" s="125">
        <v>2.3601999999999999</v>
      </c>
      <c r="O323" s="125">
        <v>0.28470000000000001</v>
      </c>
      <c r="P323" s="125">
        <v>1.0357000000000001</v>
      </c>
      <c r="Q323" s="125">
        <v>2.1842999999999999</v>
      </c>
      <c r="R323" s="125">
        <v>1.0606</v>
      </c>
      <c r="S323" s="125">
        <v>2.2010999999999998</v>
      </c>
      <c r="T323" s="363">
        <v>4.5469999999999997</v>
      </c>
      <c r="U323" s="125">
        <v>1181</v>
      </c>
    </row>
    <row r="324" spans="1:21">
      <c r="A324" s="125">
        <v>1180</v>
      </c>
      <c r="B324" s="125">
        <v>0.26690000000000003</v>
      </c>
      <c r="C324" s="125">
        <v>0.57989999999999997</v>
      </c>
      <c r="D324" s="125">
        <v>2.0676999999999999</v>
      </c>
      <c r="E324" s="125">
        <v>4.2637</v>
      </c>
      <c r="F324" s="125">
        <v>9.0550999999999995</v>
      </c>
      <c r="G324" s="125">
        <v>11.3264</v>
      </c>
      <c r="H324" s="125">
        <v>17.3507</v>
      </c>
      <c r="I324" s="125">
        <v>0.3014</v>
      </c>
      <c r="J324" s="125">
        <v>1.0427999999999999</v>
      </c>
      <c r="K324" s="125">
        <v>2.1770999999999998</v>
      </c>
      <c r="L324" s="125">
        <v>0.3347</v>
      </c>
      <c r="M324" s="125">
        <v>1.1302000000000001</v>
      </c>
      <c r="N324" s="125">
        <v>2.3610000000000002</v>
      </c>
      <c r="O324" s="125">
        <v>0.2848</v>
      </c>
      <c r="P324" s="125">
        <v>1.0361</v>
      </c>
      <c r="Q324" s="125">
        <v>2.1850000000000001</v>
      </c>
      <c r="R324" s="125">
        <v>1.0609999999999999</v>
      </c>
      <c r="S324" s="125">
        <v>2.2018</v>
      </c>
      <c r="T324" s="363">
        <v>4.5484</v>
      </c>
      <c r="U324" s="125">
        <v>1180</v>
      </c>
    </row>
    <row r="325" spans="1:21">
      <c r="A325" s="125">
        <v>1179</v>
      </c>
      <c r="B325" s="125">
        <v>0.2671</v>
      </c>
      <c r="C325" s="125">
        <v>0.58020000000000005</v>
      </c>
      <c r="D325" s="125">
        <v>2.0682999999999998</v>
      </c>
      <c r="E325" s="125">
        <v>4.2649999999999997</v>
      </c>
      <c r="F325" s="125">
        <v>9.0577000000000005</v>
      </c>
      <c r="G325" s="125">
        <v>11.329599999999999</v>
      </c>
      <c r="H325" s="125">
        <v>17.355699999999999</v>
      </c>
      <c r="I325" s="125">
        <v>0.30149999999999999</v>
      </c>
      <c r="J325" s="125">
        <v>1.0431999999999999</v>
      </c>
      <c r="K325" s="125">
        <v>2.1778</v>
      </c>
      <c r="L325" s="125">
        <v>0.33489999999999998</v>
      </c>
      <c r="M325" s="125">
        <v>1.1306</v>
      </c>
      <c r="N325" s="125">
        <v>2.3618000000000001</v>
      </c>
      <c r="O325" s="125">
        <v>0.28499999999999998</v>
      </c>
      <c r="P325" s="125">
        <v>1.0364</v>
      </c>
      <c r="Q325" s="125">
        <v>2.1857000000000002</v>
      </c>
      <c r="R325" s="125">
        <v>1.0612999999999999</v>
      </c>
      <c r="S325" s="125">
        <v>2.2025000000000001</v>
      </c>
      <c r="T325" s="363">
        <v>4.5498000000000003</v>
      </c>
      <c r="U325" s="125">
        <v>1179</v>
      </c>
    </row>
    <row r="326" spans="1:21">
      <c r="A326" s="125">
        <v>1178</v>
      </c>
      <c r="B326" s="125">
        <v>0.26719999999999999</v>
      </c>
      <c r="C326" s="125">
        <v>0.58050000000000002</v>
      </c>
      <c r="D326" s="125">
        <v>2.0689000000000002</v>
      </c>
      <c r="E326" s="125">
        <v>4.2663000000000002</v>
      </c>
      <c r="F326" s="125">
        <v>9.0602</v>
      </c>
      <c r="G326" s="125">
        <v>11.3329</v>
      </c>
      <c r="H326" s="125">
        <v>17.360700000000001</v>
      </c>
      <c r="I326" s="125">
        <v>0.30170000000000002</v>
      </c>
      <c r="J326" s="125">
        <v>1.0435000000000001</v>
      </c>
      <c r="K326" s="125">
        <v>2.1785000000000001</v>
      </c>
      <c r="L326" s="125">
        <v>0.33510000000000001</v>
      </c>
      <c r="M326" s="125">
        <v>1.131</v>
      </c>
      <c r="N326" s="125">
        <v>2.3626999999999998</v>
      </c>
      <c r="O326" s="125">
        <v>0.28510000000000002</v>
      </c>
      <c r="P326" s="125">
        <v>1.0367999999999999</v>
      </c>
      <c r="Q326" s="125">
        <v>2.1863999999999999</v>
      </c>
      <c r="R326" s="125">
        <v>1.0616000000000001</v>
      </c>
      <c r="S326" s="125">
        <v>2.2031999999999998</v>
      </c>
      <c r="T326" s="363">
        <v>4.5511999999999997</v>
      </c>
      <c r="U326" s="125">
        <v>1178</v>
      </c>
    </row>
    <row r="327" spans="1:21">
      <c r="A327" s="125">
        <v>1177</v>
      </c>
      <c r="B327" s="125">
        <v>0.26740000000000003</v>
      </c>
      <c r="C327" s="125">
        <v>0.58079999999999998</v>
      </c>
      <c r="D327" s="125">
        <v>2.0695999999999999</v>
      </c>
      <c r="E327" s="125">
        <v>4.2675999999999998</v>
      </c>
      <c r="F327" s="125">
        <v>9.0627999999999993</v>
      </c>
      <c r="G327" s="125">
        <v>11.3362</v>
      </c>
      <c r="H327" s="125">
        <v>17.3657</v>
      </c>
      <c r="I327" s="125">
        <v>0.3019</v>
      </c>
      <c r="J327" s="125">
        <v>1.0439000000000001</v>
      </c>
      <c r="K327" s="125">
        <v>2.1793</v>
      </c>
      <c r="L327" s="125">
        <v>0.33529999999999999</v>
      </c>
      <c r="M327" s="125">
        <v>1.1314</v>
      </c>
      <c r="N327" s="125">
        <v>2.3635000000000002</v>
      </c>
      <c r="O327" s="125">
        <v>0.2853</v>
      </c>
      <c r="P327" s="125">
        <v>1.0370999999999999</v>
      </c>
      <c r="Q327" s="125">
        <v>2.1871</v>
      </c>
      <c r="R327" s="125">
        <v>1.0620000000000001</v>
      </c>
      <c r="S327" s="125">
        <v>2.2038000000000002</v>
      </c>
      <c r="T327" s="363">
        <v>4.5526</v>
      </c>
      <c r="U327" s="125">
        <v>1177</v>
      </c>
    </row>
    <row r="328" spans="1:21">
      <c r="A328" s="125">
        <v>1176</v>
      </c>
      <c r="B328" s="125">
        <v>0.26750000000000002</v>
      </c>
      <c r="C328" s="125">
        <v>0.58109999999999995</v>
      </c>
      <c r="D328" s="125">
        <v>2.0701999999999998</v>
      </c>
      <c r="E328" s="125">
        <v>4.2687999999999997</v>
      </c>
      <c r="F328" s="125">
        <v>9.0653000000000006</v>
      </c>
      <c r="G328" s="125">
        <v>11.339399999999999</v>
      </c>
      <c r="H328" s="125">
        <v>17.370699999999999</v>
      </c>
      <c r="I328" s="125">
        <v>0.30209999999999998</v>
      </c>
      <c r="J328" s="125">
        <v>1.0443</v>
      </c>
      <c r="K328" s="125">
        <v>2.1800000000000002</v>
      </c>
      <c r="L328" s="125">
        <v>0.33539999999999998</v>
      </c>
      <c r="M328" s="125">
        <v>1.1318999999999999</v>
      </c>
      <c r="N328" s="125">
        <v>2.3643000000000001</v>
      </c>
      <c r="O328" s="125">
        <v>0.28539999999999999</v>
      </c>
      <c r="P328" s="125">
        <v>1.0375000000000001</v>
      </c>
      <c r="Q328" s="125">
        <v>2.1877</v>
      </c>
      <c r="R328" s="125">
        <v>1.0623</v>
      </c>
      <c r="S328" s="125">
        <v>2.2044999999999999</v>
      </c>
      <c r="T328" s="363">
        <v>4.5540000000000003</v>
      </c>
      <c r="U328" s="125">
        <v>1176</v>
      </c>
    </row>
    <row r="329" spans="1:21">
      <c r="A329" s="125">
        <v>1175</v>
      </c>
      <c r="B329" s="125">
        <v>0.2676</v>
      </c>
      <c r="C329" s="125">
        <v>0.58130000000000004</v>
      </c>
      <c r="D329" s="125">
        <v>2.0708000000000002</v>
      </c>
      <c r="E329" s="125">
        <v>4.2701000000000002</v>
      </c>
      <c r="F329" s="125">
        <v>9.0678999999999998</v>
      </c>
      <c r="G329" s="125">
        <v>11.342700000000001</v>
      </c>
      <c r="H329" s="125">
        <v>17.375599999999999</v>
      </c>
      <c r="I329" s="125">
        <v>0.30220000000000002</v>
      </c>
      <c r="J329" s="125">
        <v>1.0446</v>
      </c>
      <c r="K329" s="125">
        <v>2.1806999999999999</v>
      </c>
      <c r="L329" s="125">
        <v>0.33560000000000001</v>
      </c>
      <c r="M329" s="125">
        <v>1.1323000000000001</v>
      </c>
      <c r="N329" s="125">
        <v>2.3652000000000002</v>
      </c>
      <c r="O329" s="125">
        <v>0.28560000000000002</v>
      </c>
      <c r="P329" s="125">
        <v>1.0378000000000001</v>
      </c>
      <c r="Q329" s="125">
        <v>2.1884000000000001</v>
      </c>
      <c r="R329" s="125">
        <v>1.0627</v>
      </c>
      <c r="S329" s="125">
        <v>2.2052</v>
      </c>
      <c r="T329" s="363">
        <v>4.5553999999999997</v>
      </c>
      <c r="U329" s="125">
        <v>1175</v>
      </c>
    </row>
    <row r="330" spans="1:21">
      <c r="A330" s="125">
        <v>1174</v>
      </c>
      <c r="B330" s="125">
        <v>0.26779999999999998</v>
      </c>
      <c r="C330" s="125">
        <v>0.58160000000000001</v>
      </c>
      <c r="D330" s="125">
        <v>2.0714999999999999</v>
      </c>
      <c r="E330" s="125">
        <v>4.2713999999999999</v>
      </c>
      <c r="F330" s="125">
        <v>9.0704999999999991</v>
      </c>
      <c r="G330" s="125">
        <v>11.3459</v>
      </c>
      <c r="H330" s="125">
        <v>17.380600000000001</v>
      </c>
      <c r="I330" s="125">
        <v>0.3024</v>
      </c>
      <c r="J330" s="125">
        <v>1.0449999999999999</v>
      </c>
      <c r="K330" s="125">
        <v>2.1814</v>
      </c>
      <c r="L330" s="125">
        <v>0.33579999999999999</v>
      </c>
      <c r="M330" s="125">
        <v>1.1327</v>
      </c>
      <c r="N330" s="125">
        <v>2.3660000000000001</v>
      </c>
      <c r="O330" s="125">
        <v>0.2858</v>
      </c>
      <c r="P330" s="125">
        <v>1.0382</v>
      </c>
      <c r="Q330" s="125">
        <v>2.1890999999999998</v>
      </c>
      <c r="R330" s="125">
        <v>1.0629999999999999</v>
      </c>
      <c r="S330" s="125">
        <v>2.2059000000000002</v>
      </c>
      <c r="T330" s="363">
        <v>4.5568</v>
      </c>
      <c r="U330" s="125">
        <v>1174</v>
      </c>
    </row>
    <row r="331" spans="1:21">
      <c r="A331" s="125">
        <v>1173</v>
      </c>
      <c r="B331" s="125">
        <v>0.26790000000000003</v>
      </c>
      <c r="C331" s="125">
        <v>0.58189999999999997</v>
      </c>
      <c r="D331" s="125">
        <v>2.0720999999999998</v>
      </c>
      <c r="E331" s="125">
        <v>4.2727000000000004</v>
      </c>
      <c r="F331" s="125">
        <v>9.0730000000000004</v>
      </c>
      <c r="G331" s="125">
        <v>11.3492</v>
      </c>
      <c r="H331" s="125">
        <v>17.3856</v>
      </c>
      <c r="I331" s="125">
        <v>0.30259999999999998</v>
      </c>
      <c r="J331" s="125">
        <v>1.0454000000000001</v>
      </c>
      <c r="K331" s="125">
        <v>2.1821000000000002</v>
      </c>
      <c r="L331" s="125">
        <v>0.33600000000000002</v>
      </c>
      <c r="M331" s="125">
        <v>1.1331</v>
      </c>
      <c r="N331" s="125">
        <v>2.3668</v>
      </c>
      <c r="O331" s="125">
        <v>0.28589999999999999</v>
      </c>
      <c r="P331" s="125">
        <v>1.0385</v>
      </c>
      <c r="Q331" s="125">
        <v>2.1898</v>
      </c>
      <c r="R331" s="125">
        <v>1.0633999999999999</v>
      </c>
      <c r="S331" s="125">
        <v>2.2065999999999999</v>
      </c>
      <c r="T331" s="363">
        <v>4.5582000000000003</v>
      </c>
      <c r="U331" s="125">
        <v>1173</v>
      </c>
    </row>
    <row r="332" spans="1:21">
      <c r="A332" s="125">
        <v>1172</v>
      </c>
      <c r="B332" s="125">
        <v>0.26800000000000002</v>
      </c>
      <c r="C332" s="125">
        <v>0.58220000000000005</v>
      </c>
      <c r="D332" s="125">
        <v>2.0727000000000002</v>
      </c>
      <c r="E332" s="125">
        <v>4.274</v>
      </c>
      <c r="F332" s="125">
        <v>9.0755999999999997</v>
      </c>
      <c r="G332" s="125">
        <v>11.352499999999999</v>
      </c>
      <c r="H332" s="125">
        <v>17.390599999999999</v>
      </c>
      <c r="I332" s="125">
        <v>0.30280000000000001</v>
      </c>
      <c r="J332" s="125">
        <v>1.0457000000000001</v>
      </c>
      <c r="K332" s="125">
        <v>2.1829000000000001</v>
      </c>
      <c r="L332" s="125">
        <v>0.3362</v>
      </c>
      <c r="M332" s="125">
        <v>1.1335</v>
      </c>
      <c r="N332" s="125">
        <v>2.3677000000000001</v>
      </c>
      <c r="O332" s="125">
        <v>0.28610000000000002</v>
      </c>
      <c r="P332" s="125">
        <v>1.0388999999999999</v>
      </c>
      <c r="Q332" s="125">
        <v>2.1905000000000001</v>
      </c>
      <c r="R332" s="125">
        <v>1.0637000000000001</v>
      </c>
      <c r="S332" s="125">
        <v>2.2073</v>
      </c>
      <c r="T332" s="363">
        <v>4.5595999999999997</v>
      </c>
      <c r="U332" s="125">
        <v>1172</v>
      </c>
    </row>
    <row r="333" spans="1:21">
      <c r="A333" s="125">
        <v>1171</v>
      </c>
      <c r="B333" s="125">
        <v>0.26819999999999999</v>
      </c>
      <c r="C333" s="125">
        <v>0.58250000000000002</v>
      </c>
      <c r="D333" s="125">
        <v>2.0733999999999999</v>
      </c>
      <c r="E333" s="125">
        <v>4.2752999999999997</v>
      </c>
      <c r="F333" s="125">
        <v>9.0780999999999992</v>
      </c>
      <c r="G333" s="125">
        <v>11.355700000000001</v>
      </c>
      <c r="H333" s="125">
        <v>17.395600000000002</v>
      </c>
      <c r="I333" s="125">
        <v>0.30299999999999999</v>
      </c>
      <c r="J333" s="125">
        <v>1.0461</v>
      </c>
      <c r="K333" s="125">
        <v>2.1836000000000002</v>
      </c>
      <c r="L333" s="125">
        <v>0.33639999999999998</v>
      </c>
      <c r="M333" s="125">
        <v>1.1339999999999999</v>
      </c>
      <c r="N333" s="125">
        <v>2.3685</v>
      </c>
      <c r="O333" s="125">
        <v>0.28620000000000001</v>
      </c>
      <c r="P333" s="125">
        <v>1.0391999999999999</v>
      </c>
      <c r="Q333" s="125">
        <v>2.1911999999999998</v>
      </c>
      <c r="R333" s="125">
        <v>1.0641</v>
      </c>
      <c r="S333" s="125">
        <v>2.2080000000000002</v>
      </c>
      <c r="T333" s="363">
        <v>4.5609999999999999</v>
      </c>
      <c r="U333" s="125">
        <v>1171</v>
      </c>
    </row>
    <row r="334" spans="1:21">
      <c r="A334" s="125">
        <v>1170</v>
      </c>
      <c r="B334" s="125">
        <v>0.26829999999999998</v>
      </c>
      <c r="C334" s="125">
        <v>0.5827</v>
      </c>
      <c r="D334" s="125">
        <v>2.0739999999999998</v>
      </c>
      <c r="E334" s="125">
        <v>4.2765000000000004</v>
      </c>
      <c r="F334" s="125">
        <v>9.0807000000000002</v>
      </c>
      <c r="G334" s="125">
        <v>11.359</v>
      </c>
      <c r="H334" s="125">
        <v>17.400600000000001</v>
      </c>
      <c r="I334" s="125">
        <v>0.30309999999999998</v>
      </c>
      <c r="J334" s="125">
        <v>1.0465</v>
      </c>
      <c r="K334" s="125">
        <v>2.1842999999999999</v>
      </c>
      <c r="L334" s="125">
        <v>0.33650000000000002</v>
      </c>
      <c r="M334" s="125">
        <v>1.1344000000000001</v>
      </c>
      <c r="N334" s="125">
        <v>2.3693</v>
      </c>
      <c r="O334" s="125">
        <v>0.28639999999999999</v>
      </c>
      <c r="P334" s="125">
        <v>1.0396000000000001</v>
      </c>
      <c r="Q334" s="125">
        <v>2.1919</v>
      </c>
      <c r="R334" s="125">
        <v>1.0644</v>
      </c>
      <c r="S334" s="125">
        <v>2.2086999999999999</v>
      </c>
      <c r="T334" s="363">
        <v>4.5624000000000002</v>
      </c>
      <c r="U334" s="125">
        <v>1170</v>
      </c>
    </row>
    <row r="335" spans="1:21">
      <c r="A335" s="125">
        <v>1169</v>
      </c>
      <c r="B335" s="125">
        <v>0.26850000000000002</v>
      </c>
      <c r="C335" s="125">
        <v>0.58299999999999996</v>
      </c>
      <c r="D335" s="125">
        <v>2.0746000000000002</v>
      </c>
      <c r="E335" s="125">
        <v>4.2778</v>
      </c>
      <c r="F335" s="125">
        <v>9.0832999999999995</v>
      </c>
      <c r="G335" s="125">
        <v>11.362299999999999</v>
      </c>
      <c r="H335" s="125">
        <v>17.4056</v>
      </c>
      <c r="I335" s="125">
        <v>0.30330000000000001</v>
      </c>
      <c r="J335" s="125">
        <v>1.0468</v>
      </c>
      <c r="K335" s="125">
        <v>2.1850000000000001</v>
      </c>
      <c r="L335" s="125">
        <v>0.3367</v>
      </c>
      <c r="M335" s="125">
        <v>1.1348</v>
      </c>
      <c r="N335" s="125">
        <v>2.3702000000000001</v>
      </c>
      <c r="O335" s="125">
        <v>0.28649999999999998</v>
      </c>
      <c r="P335" s="125">
        <v>1.0399</v>
      </c>
      <c r="Q335" s="125">
        <v>2.1924999999999999</v>
      </c>
      <c r="R335" s="125">
        <v>1.0648</v>
      </c>
      <c r="S335" s="125">
        <v>2.2094</v>
      </c>
      <c r="T335" s="363">
        <v>4.5637999999999996</v>
      </c>
      <c r="U335" s="125">
        <v>1169</v>
      </c>
    </row>
    <row r="336" spans="1:21">
      <c r="A336" s="125">
        <v>1168</v>
      </c>
      <c r="B336" s="125">
        <v>0.26860000000000001</v>
      </c>
      <c r="C336" s="125">
        <v>0.58330000000000004</v>
      </c>
      <c r="D336" s="125">
        <v>2.0752999999999999</v>
      </c>
      <c r="E336" s="125">
        <v>4.2790999999999997</v>
      </c>
      <c r="F336" s="125">
        <v>9.0858000000000008</v>
      </c>
      <c r="G336" s="125">
        <v>11.365600000000001</v>
      </c>
      <c r="H336" s="125">
        <v>17.410599999999999</v>
      </c>
      <c r="I336" s="125">
        <v>0.30349999999999999</v>
      </c>
      <c r="J336" s="125">
        <v>1.0471999999999999</v>
      </c>
      <c r="K336" s="125">
        <v>2.1858</v>
      </c>
      <c r="L336" s="125">
        <v>0.33689999999999998</v>
      </c>
      <c r="M336" s="125">
        <v>1.1352</v>
      </c>
      <c r="N336" s="125">
        <v>2.371</v>
      </c>
      <c r="O336" s="125">
        <v>0.28670000000000001</v>
      </c>
      <c r="P336" s="125">
        <v>1.0403</v>
      </c>
      <c r="Q336" s="125">
        <v>2.1932</v>
      </c>
      <c r="R336" s="125">
        <v>1.0650999999999999</v>
      </c>
      <c r="S336" s="125">
        <v>2.2101000000000002</v>
      </c>
      <c r="T336" s="363">
        <v>4.5651999999999999</v>
      </c>
      <c r="U336" s="125">
        <v>1168</v>
      </c>
    </row>
    <row r="337" spans="1:21">
      <c r="A337" s="125">
        <v>1167</v>
      </c>
      <c r="B337" s="125">
        <v>0.26869999999999999</v>
      </c>
      <c r="C337" s="125">
        <v>0.58360000000000001</v>
      </c>
      <c r="D337" s="125">
        <v>2.0758999999999999</v>
      </c>
      <c r="E337" s="125">
        <v>4.2804000000000002</v>
      </c>
      <c r="F337" s="125">
        <v>9.0884</v>
      </c>
      <c r="G337" s="125">
        <v>11.3688</v>
      </c>
      <c r="H337" s="125">
        <v>17.415600000000001</v>
      </c>
      <c r="I337" s="125">
        <v>0.30370000000000003</v>
      </c>
      <c r="J337" s="125">
        <v>1.0475000000000001</v>
      </c>
      <c r="K337" s="125">
        <v>2.1865000000000001</v>
      </c>
      <c r="L337" s="125">
        <v>0.33710000000000001</v>
      </c>
      <c r="M337" s="125">
        <v>1.1356999999999999</v>
      </c>
      <c r="N337" s="125">
        <v>2.3717999999999999</v>
      </c>
      <c r="O337" s="125">
        <v>0.2868</v>
      </c>
      <c r="P337" s="125">
        <v>1.0406</v>
      </c>
      <c r="Q337" s="125">
        <v>2.1939000000000002</v>
      </c>
      <c r="R337" s="125">
        <v>1.0654999999999999</v>
      </c>
      <c r="S337" s="125">
        <v>2.2107999999999999</v>
      </c>
      <c r="T337" s="363">
        <v>4.5666000000000002</v>
      </c>
      <c r="U337" s="125">
        <v>1167</v>
      </c>
    </row>
    <row r="338" spans="1:21">
      <c r="A338" s="125">
        <v>1166</v>
      </c>
      <c r="B338" s="125">
        <v>0.26889999999999997</v>
      </c>
      <c r="C338" s="125">
        <v>0.58389999999999997</v>
      </c>
      <c r="D338" s="125">
        <v>2.0766</v>
      </c>
      <c r="E338" s="125">
        <v>4.2816999999999998</v>
      </c>
      <c r="F338" s="125">
        <v>9.0909999999999993</v>
      </c>
      <c r="G338" s="125">
        <v>11.3721</v>
      </c>
      <c r="H338" s="125">
        <v>17.4206</v>
      </c>
      <c r="I338" s="125">
        <v>0.30380000000000001</v>
      </c>
      <c r="J338" s="125">
        <v>1.0479000000000001</v>
      </c>
      <c r="K338" s="125">
        <v>2.1871999999999998</v>
      </c>
      <c r="L338" s="125">
        <v>0.33729999999999999</v>
      </c>
      <c r="M338" s="125">
        <v>1.1361000000000001</v>
      </c>
      <c r="N338" s="125">
        <v>2.3727</v>
      </c>
      <c r="O338" s="125">
        <v>0.28699999999999998</v>
      </c>
      <c r="P338" s="125">
        <v>1.0409999999999999</v>
      </c>
      <c r="Q338" s="125">
        <v>2.1945999999999999</v>
      </c>
      <c r="R338" s="125">
        <v>1.0658000000000001</v>
      </c>
      <c r="S338" s="125">
        <v>2.2115</v>
      </c>
      <c r="T338" s="363">
        <v>4.5679999999999996</v>
      </c>
      <c r="U338" s="125">
        <v>1166</v>
      </c>
    </row>
    <row r="339" spans="1:21">
      <c r="A339" s="125">
        <v>1165</v>
      </c>
      <c r="B339" s="125">
        <v>0.26900000000000002</v>
      </c>
      <c r="C339" s="125">
        <v>0.58409999999999995</v>
      </c>
      <c r="D339" s="125">
        <v>2.0771999999999999</v>
      </c>
      <c r="E339" s="125">
        <v>4.2830000000000004</v>
      </c>
      <c r="F339" s="125">
        <v>9.0935000000000006</v>
      </c>
      <c r="G339" s="125">
        <v>11.375400000000001</v>
      </c>
      <c r="H339" s="125">
        <v>17.425599999999999</v>
      </c>
      <c r="I339" s="125">
        <v>0.30399999999999999</v>
      </c>
      <c r="J339" s="125">
        <v>1.0483</v>
      </c>
      <c r="K339" s="125">
        <v>2.1879</v>
      </c>
      <c r="L339" s="125">
        <v>0.33750000000000002</v>
      </c>
      <c r="M339" s="125">
        <v>1.1365000000000001</v>
      </c>
      <c r="N339" s="125">
        <v>2.3734999999999999</v>
      </c>
      <c r="O339" s="125">
        <v>0.28710000000000002</v>
      </c>
      <c r="P339" s="125">
        <v>1.0412999999999999</v>
      </c>
      <c r="Q339" s="125">
        <v>2.1953</v>
      </c>
      <c r="R339" s="125">
        <v>1.0662</v>
      </c>
      <c r="S339" s="125">
        <v>2.2122000000000002</v>
      </c>
      <c r="T339" s="363">
        <v>4.5693999999999999</v>
      </c>
      <c r="U339" s="125">
        <v>1165</v>
      </c>
    </row>
    <row r="340" spans="1:21">
      <c r="A340" s="125">
        <v>1164</v>
      </c>
      <c r="B340" s="125">
        <v>0.26919999999999999</v>
      </c>
      <c r="C340" s="125">
        <v>0.58440000000000003</v>
      </c>
      <c r="D340" s="125">
        <v>2.0777999999999999</v>
      </c>
      <c r="E340" s="125">
        <v>4.2843</v>
      </c>
      <c r="F340" s="125">
        <v>9.0960999999999999</v>
      </c>
      <c r="G340" s="125">
        <v>11.3787</v>
      </c>
      <c r="H340" s="125">
        <v>17.430599999999998</v>
      </c>
      <c r="I340" s="125">
        <v>0.30420000000000003</v>
      </c>
      <c r="J340" s="125">
        <v>1.0486</v>
      </c>
      <c r="K340" s="125">
        <v>2.1886999999999999</v>
      </c>
      <c r="L340" s="125">
        <v>0.3377</v>
      </c>
      <c r="M340" s="125">
        <v>1.1369</v>
      </c>
      <c r="N340" s="125">
        <v>2.3742999999999999</v>
      </c>
      <c r="O340" s="125">
        <v>0.2873</v>
      </c>
      <c r="P340" s="125">
        <v>1.0417000000000001</v>
      </c>
      <c r="Q340" s="125">
        <v>2.1960000000000002</v>
      </c>
      <c r="R340" s="125">
        <v>1.0665</v>
      </c>
      <c r="S340" s="125">
        <v>2.2128999999999999</v>
      </c>
      <c r="T340" s="363">
        <v>4.5708000000000002</v>
      </c>
      <c r="U340" s="125">
        <v>1164</v>
      </c>
    </row>
    <row r="341" spans="1:21">
      <c r="A341" s="125">
        <v>1163</v>
      </c>
      <c r="B341" s="125">
        <v>0.26929999999999998</v>
      </c>
      <c r="C341" s="125">
        <v>0.5847</v>
      </c>
      <c r="D341" s="125">
        <v>2.0785</v>
      </c>
      <c r="E341" s="125">
        <v>4.2854999999999999</v>
      </c>
      <c r="F341" s="125">
        <v>9.0986999999999991</v>
      </c>
      <c r="G341" s="125">
        <v>11.3819</v>
      </c>
      <c r="H341" s="125">
        <v>17.435600000000001</v>
      </c>
      <c r="I341" s="125">
        <v>0.3044</v>
      </c>
      <c r="J341" s="125">
        <v>1.0489999999999999</v>
      </c>
      <c r="K341" s="125">
        <v>2.1894</v>
      </c>
      <c r="L341" s="125">
        <v>0.33779999999999999</v>
      </c>
      <c r="M341" s="125">
        <v>1.1373</v>
      </c>
      <c r="N341" s="125">
        <v>2.3752</v>
      </c>
      <c r="O341" s="125">
        <v>0.28749999999999998</v>
      </c>
      <c r="P341" s="125">
        <v>1.042</v>
      </c>
      <c r="Q341" s="125">
        <v>2.1966999999999999</v>
      </c>
      <c r="R341" s="125">
        <v>1.0669</v>
      </c>
      <c r="S341" s="125">
        <v>2.2136</v>
      </c>
      <c r="T341" s="363">
        <v>4.5721999999999996</v>
      </c>
      <c r="U341" s="125">
        <v>1163</v>
      </c>
    </row>
    <row r="342" spans="1:21">
      <c r="A342" s="125">
        <v>1162</v>
      </c>
      <c r="B342" s="125">
        <v>0.26939999999999997</v>
      </c>
      <c r="C342" s="125">
        <v>0.58499999999999996</v>
      </c>
      <c r="D342" s="125">
        <v>2.0790999999999999</v>
      </c>
      <c r="E342" s="125">
        <v>4.2868000000000004</v>
      </c>
      <c r="F342" s="125">
        <v>9.1013000000000002</v>
      </c>
      <c r="G342" s="125">
        <v>11.385199999999999</v>
      </c>
      <c r="H342" s="125">
        <v>17.4407</v>
      </c>
      <c r="I342" s="125">
        <v>0.30459999999999998</v>
      </c>
      <c r="J342" s="125">
        <v>1.0494000000000001</v>
      </c>
      <c r="K342" s="125">
        <v>2.1901000000000002</v>
      </c>
      <c r="L342" s="125">
        <v>0.33800000000000002</v>
      </c>
      <c r="M342" s="125">
        <v>1.1377999999999999</v>
      </c>
      <c r="N342" s="125">
        <v>2.3759999999999999</v>
      </c>
      <c r="O342" s="125">
        <v>0.28760000000000002</v>
      </c>
      <c r="P342" s="125">
        <v>1.0424</v>
      </c>
      <c r="Q342" s="125">
        <v>2.1974</v>
      </c>
      <c r="R342" s="125">
        <v>1.0671999999999999</v>
      </c>
      <c r="S342" s="125">
        <v>2.2143000000000002</v>
      </c>
      <c r="T342" s="363">
        <v>4.5735999999999999</v>
      </c>
      <c r="U342" s="125">
        <v>1162</v>
      </c>
    </row>
    <row r="343" spans="1:21">
      <c r="A343" s="125">
        <v>1161</v>
      </c>
      <c r="B343" s="125">
        <v>0.26960000000000001</v>
      </c>
      <c r="C343" s="125">
        <v>0.58530000000000004</v>
      </c>
      <c r="D343" s="125">
        <v>2.0796999999999999</v>
      </c>
      <c r="E343" s="125">
        <v>4.2881</v>
      </c>
      <c r="F343" s="125">
        <v>9.1037999999999997</v>
      </c>
      <c r="G343" s="125">
        <v>11.388500000000001</v>
      </c>
      <c r="H343" s="125">
        <v>17.445699999999999</v>
      </c>
      <c r="I343" s="125">
        <v>0.30470000000000003</v>
      </c>
      <c r="J343" s="125">
        <v>1.0497000000000001</v>
      </c>
      <c r="K343" s="125">
        <v>2.1909000000000001</v>
      </c>
      <c r="L343" s="125">
        <v>0.3382</v>
      </c>
      <c r="M343" s="125">
        <v>1.1382000000000001</v>
      </c>
      <c r="N343" s="125">
        <v>2.3767999999999998</v>
      </c>
      <c r="O343" s="125">
        <v>0.2878</v>
      </c>
      <c r="P343" s="125">
        <v>1.0427</v>
      </c>
      <c r="Q343" s="125">
        <v>2.1981000000000002</v>
      </c>
      <c r="R343" s="125">
        <v>1.0676000000000001</v>
      </c>
      <c r="S343" s="125">
        <v>2.2149999999999999</v>
      </c>
      <c r="T343" s="363">
        <v>4.5750000000000002</v>
      </c>
      <c r="U343" s="125">
        <v>1161</v>
      </c>
    </row>
    <row r="344" spans="1:21">
      <c r="A344" s="125">
        <v>1160</v>
      </c>
      <c r="B344" s="125">
        <v>0.2697</v>
      </c>
      <c r="C344" s="125">
        <v>0.58560000000000001</v>
      </c>
      <c r="D344" s="125">
        <v>2.0804</v>
      </c>
      <c r="E344" s="125">
        <v>4.2893999999999997</v>
      </c>
      <c r="F344" s="125">
        <v>9.1064000000000007</v>
      </c>
      <c r="G344" s="125">
        <v>11.3918</v>
      </c>
      <c r="H344" s="125">
        <v>17.450700000000001</v>
      </c>
      <c r="I344" s="125">
        <v>0.3049</v>
      </c>
      <c r="J344" s="125">
        <v>1.0501</v>
      </c>
      <c r="K344" s="125">
        <v>2.1916000000000002</v>
      </c>
      <c r="L344" s="125">
        <v>0.33839999999999998</v>
      </c>
      <c r="M344" s="125">
        <v>1.1386000000000001</v>
      </c>
      <c r="N344" s="125">
        <v>2.3776999999999999</v>
      </c>
      <c r="O344" s="125">
        <v>0.28789999999999999</v>
      </c>
      <c r="P344" s="125">
        <v>1.0430999999999999</v>
      </c>
      <c r="Q344" s="125">
        <v>2.1987999999999999</v>
      </c>
      <c r="R344" s="125">
        <v>1.0679000000000001</v>
      </c>
      <c r="S344" s="125">
        <v>2.2157</v>
      </c>
      <c r="T344" s="363">
        <v>4.5763999999999996</v>
      </c>
      <c r="U344" s="125">
        <v>1160</v>
      </c>
    </row>
    <row r="345" spans="1:21">
      <c r="A345" s="125">
        <v>1159</v>
      </c>
      <c r="B345" s="125">
        <v>0.26979999999999998</v>
      </c>
      <c r="C345" s="125">
        <v>0.58579999999999999</v>
      </c>
      <c r="D345" s="125">
        <v>2.081</v>
      </c>
      <c r="E345" s="125">
        <v>4.2907000000000002</v>
      </c>
      <c r="F345" s="125">
        <v>9.109</v>
      </c>
      <c r="G345" s="125">
        <v>11.395099999999999</v>
      </c>
      <c r="H345" s="125">
        <v>17.4557</v>
      </c>
      <c r="I345" s="125">
        <v>0.30509999999999998</v>
      </c>
      <c r="J345" s="125">
        <v>1.0505</v>
      </c>
      <c r="K345" s="125">
        <v>2.1922999999999999</v>
      </c>
      <c r="L345" s="125">
        <v>0.33860000000000001</v>
      </c>
      <c r="M345" s="125">
        <v>1.139</v>
      </c>
      <c r="N345" s="125">
        <v>2.3784999999999998</v>
      </c>
      <c r="O345" s="125">
        <v>0.28810000000000002</v>
      </c>
      <c r="P345" s="125">
        <v>1.0434000000000001</v>
      </c>
      <c r="Q345" s="125">
        <v>2.1993999999999998</v>
      </c>
      <c r="R345" s="125">
        <v>1.0683</v>
      </c>
      <c r="S345" s="125">
        <v>2.2164000000000001</v>
      </c>
      <c r="T345" s="363">
        <v>4.5777999999999999</v>
      </c>
      <c r="U345" s="125">
        <v>1159</v>
      </c>
    </row>
    <row r="346" spans="1:21">
      <c r="A346" s="125">
        <v>1158</v>
      </c>
      <c r="B346" s="125">
        <v>0.27</v>
      </c>
      <c r="C346" s="125">
        <v>0.58609999999999995</v>
      </c>
      <c r="D346" s="125">
        <v>2.0817000000000001</v>
      </c>
      <c r="E346" s="125">
        <v>4.2919999999999998</v>
      </c>
      <c r="F346" s="125">
        <v>9.1115999999999993</v>
      </c>
      <c r="G346" s="125">
        <v>11.398300000000001</v>
      </c>
      <c r="H346" s="125">
        <v>17.460699999999999</v>
      </c>
      <c r="I346" s="125">
        <v>0.30530000000000002</v>
      </c>
      <c r="J346" s="125">
        <v>1.0508</v>
      </c>
      <c r="K346" s="125">
        <v>2.1930000000000001</v>
      </c>
      <c r="L346" s="125">
        <v>0.33879999999999999</v>
      </c>
      <c r="M346" s="125">
        <v>1.1395</v>
      </c>
      <c r="N346" s="125">
        <v>2.3794</v>
      </c>
      <c r="O346" s="125">
        <v>0.28820000000000001</v>
      </c>
      <c r="P346" s="125">
        <v>1.0438000000000001</v>
      </c>
      <c r="Q346" s="125">
        <v>2.2000999999999999</v>
      </c>
      <c r="R346" s="125">
        <v>1.0686</v>
      </c>
      <c r="S346" s="125">
        <v>2.2170999999999998</v>
      </c>
      <c r="T346" s="363">
        <v>4.5792000000000002</v>
      </c>
      <c r="U346" s="125">
        <v>1158</v>
      </c>
    </row>
    <row r="347" spans="1:21">
      <c r="A347" s="125">
        <v>1157</v>
      </c>
      <c r="B347" s="125">
        <v>0.27010000000000001</v>
      </c>
      <c r="C347" s="125">
        <v>0.58640000000000003</v>
      </c>
      <c r="D347" s="125">
        <v>2.0823</v>
      </c>
      <c r="E347" s="125">
        <v>4.2933000000000003</v>
      </c>
      <c r="F347" s="125">
        <v>9.1141000000000005</v>
      </c>
      <c r="G347" s="125">
        <v>11.4016</v>
      </c>
      <c r="H347" s="125">
        <v>17.465800000000002</v>
      </c>
      <c r="I347" s="125">
        <v>0.30549999999999999</v>
      </c>
      <c r="J347" s="125">
        <v>1.0511999999999999</v>
      </c>
      <c r="K347" s="125">
        <v>2.1938</v>
      </c>
      <c r="L347" s="125">
        <v>0.33900000000000002</v>
      </c>
      <c r="M347" s="125">
        <v>1.1398999999999999</v>
      </c>
      <c r="N347" s="125">
        <v>2.3801999999999999</v>
      </c>
      <c r="O347" s="125">
        <v>0.28839999999999999</v>
      </c>
      <c r="P347" s="125">
        <v>1.0441</v>
      </c>
      <c r="Q347" s="125">
        <v>2.2008000000000001</v>
      </c>
      <c r="R347" s="125">
        <v>1.069</v>
      </c>
      <c r="S347" s="125">
        <v>2.2178</v>
      </c>
      <c r="T347" s="363">
        <v>4.5805999999999996</v>
      </c>
      <c r="U347" s="125">
        <v>1157</v>
      </c>
    </row>
    <row r="348" spans="1:21">
      <c r="A348" s="125">
        <v>1156</v>
      </c>
      <c r="B348" s="125">
        <v>0.27029999999999998</v>
      </c>
      <c r="C348" s="125">
        <v>0.5867</v>
      </c>
      <c r="D348" s="125">
        <v>2.0829</v>
      </c>
      <c r="E348" s="125">
        <v>4.2946</v>
      </c>
      <c r="F348" s="125">
        <v>9.1166999999999998</v>
      </c>
      <c r="G348" s="125">
        <v>11.4049</v>
      </c>
      <c r="H348" s="125">
        <v>17.470800000000001</v>
      </c>
      <c r="I348" s="125">
        <v>0.30559999999999998</v>
      </c>
      <c r="J348" s="125">
        <v>1.0516000000000001</v>
      </c>
      <c r="K348" s="125">
        <v>2.1945000000000001</v>
      </c>
      <c r="L348" s="125">
        <v>0.33910000000000001</v>
      </c>
      <c r="M348" s="125">
        <v>1.1403000000000001</v>
      </c>
      <c r="N348" s="125">
        <v>2.3809999999999998</v>
      </c>
      <c r="O348" s="125">
        <v>0.28849999999999998</v>
      </c>
      <c r="P348" s="125">
        <v>1.0445</v>
      </c>
      <c r="Q348" s="125">
        <v>2.2014999999999998</v>
      </c>
      <c r="R348" s="125">
        <v>1.0692999999999999</v>
      </c>
      <c r="S348" s="125">
        <v>2.2185000000000001</v>
      </c>
      <c r="T348" s="363">
        <v>4.5819999999999999</v>
      </c>
      <c r="U348" s="125">
        <v>1156</v>
      </c>
    </row>
    <row r="349" spans="1:21">
      <c r="A349" s="125">
        <v>1155</v>
      </c>
      <c r="B349" s="125">
        <v>0.27039999999999997</v>
      </c>
      <c r="C349" s="125">
        <v>0.58699999999999997</v>
      </c>
      <c r="D349" s="125">
        <v>2.0836000000000001</v>
      </c>
      <c r="E349" s="125">
        <v>4.2958999999999996</v>
      </c>
      <c r="F349" s="125">
        <v>9.1193000000000008</v>
      </c>
      <c r="G349" s="125">
        <v>11.408200000000001</v>
      </c>
      <c r="H349" s="125">
        <v>17.4758</v>
      </c>
      <c r="I349" s="125">
        <v>0.30580000000000002</v>
      </c>
      <c r="J349" s="125">
        <v>1.0519000000000001</v>
      </c>
      <c r="K349" s="125">
        <v>2.1951999999999998</v>
      </c>
      <c r="L349" s="125">
        <v>0.33929999999999999</v>
      </c>
      <c r="M349" s="125">
        <v>1.1407</v>
      </c>
      <c r="N349" s="125">
        <v>2.3818999999999999</v>
      </c>
      <c r="O349" s="125">
        <v>0.28870000000000001</v>
      </c>
      <c r="P349" s="125">
        <v>1.0448999999999999</v>
      </c>
      <c r="Q349" s="125">
        <v>2.2021999999999999</v>
      </c>
      <c r="R349" s="125">
        <v>1.0697000000000001</v>
      </c>
      <c r="S349" s="125">
        <v>2.2191999999999998</v>
      </c>
      <c r="T349" s="363">
        <v>4.5834999999999999</v>
      </c>
      <c r="U349" s="125">
        <v>1155</v>
      </c>
    </row>
    <row r="350" spans="1:21">
      <c r="A350" s="125">
        <v>1154</v>
      </c>
      <c r="B350" s="125">
        <v>0.27050000000000002</v>
      </c>
      <c r="C350" s="125">
        <v>0.58720000000000006</v>
      </c>
      <c r="D350" s="125">
        <v>2.0842000000000001</v>
      </c>
      <c r="E350" s="125">
        <v>4.2972000000000001</v>
      </c>
      <c r="F350" s="125">
        <v>9.1219000000000001</v>
      </c>
      <c r="G350" s="125">
        <v>11.4115</v>
      </c>
      <c r="H350" s="125">
        <v>17.480799999999999</v>
      </c>
      <c r="I350" s="125">
        <v>0.30599999999999999</v>
      </c>
      <c r="J350" s="125">
        <v>1.0523</v>
      </c>
      <c r="K350" s="125">
        <v>2.1960000000000002</v>
      </c>
      <c r="L350" s="125">
        <v>0.33950000000000002</v>
      </c>
      <c r="M350" s="125">
        <v>1.1412</v>
      </c>
      <c r="N350" s="125">
        <v>2.3826999999999998</v>
      </c>
      <c r="O350" s="125">
        <v>0.28889999999999999</v>
      </c>
      <c r="P350" s="125">
        <v>1.0451999999999999</v>
      </c>
      <c r="Q350" s="125">
        <v>2.2029000000000001</v>
      </c>
      <c r="R350" s="125">
        <v>1.07</v>
      </c>
      <c r="S350" s="125">
        <v>2.2199</v>
      </c>
      <c r="T350" s="363">
        <v>4.5849000000000002</v>
      </c>
      <c r="U350" s="125">
        <v>1154</v>
      </c>
    </row>
    <row r="351" spans="1:21">
      <c r="A351" s="125">
        <v>1153</v>
      </c>
      <c r="B351" s="125">
        <v>0.2707</v>
      </c>
      <c r="C351" s="125">
        <v>0.58750000000000002</v>
      </c>
      <c r="D351" s="125">
        <v>2.0849000000000002</v>
      </c>
      <c r="E351" s="125">
        <v>4.2984999999999998</v>
      </c>
      <c r="F351" s="125">
        <v>9.1244999999999994</v>
      </c>
      <c r="G351" s="125">
        <v>11.4148</v>
      </c>
      <c r="H351" s="125">
        <v>17.485900000000001</v>
      </c>
      <c r="I351" s="125">
        <v>0.30620000000000003</v>
      </c>
      <c r="J351" s="125">
        <v>1.0527</v>
      </c>
      <c r="K351" s="125">
        <v>2.1966999999999999</v>
      </c>
      <c r="L351" s="125">
        <v>0.3397</v>
      </c>
      <c r="M351" s="125">
        <v>1.1415999999999999</v>
      </c>
      <c r="N351" s="125">
        <v>2.3835000000000002</v>
      </c>
      <c r="O351" s="125">
        <v>0.28899999999999998</v>
      </c>
      <c r="P351" s="125">
        <v>1.0456000000000001</v>
      </c>
      <c r="Q351" s="125">
        <v>2.2035999999999998</v>
      </c>
      <c r="R351" s="125">
        <v>1.0704</v>
      </c>
      <c r="S351" s="125">
        <v>2.2206000000000001</v>
      </c>
      <c r="T351" s="363">
        <v>4.5862999999999996</v>
      </c>
      <c r="U351" s="125">
        <v>1153</v>
      </c>
    </row>
    <row r="352" spans="1:21">
      <c r="A352" s="125">
        <v>1152</v>
      </c>
      <c r="B352" s="125">
        <v>0.27079999999999999</v>
      </c>
      <c r="C352" s="125">
        <v>0.58779999999999999</v>
      </c>
      <c r="D352" s="125">
        <v>2.0855000000000001</v>
      </c>
      <c r="E352" s="125">
        <v>4.2996999999999996</v>
      </c>
      <c r="F352" s="125">
        <v>9.1271000000000004</v>
      </c>
      <c r="G352" s="125">
        <v>11.418100000000001</v>
      </c>
      <c r="H352" s="125">
        <v>17.4909</v>
      </c>
      <c r="I352" s="125">
        <v>0.30640000000000001</v>
      </c>
      <c r="J352" s="125">
        <v>1.0529999999999999</v>
      </c>
      <c r="K352" s="125">
        <v>2.1974</v>
      </c>
      <c r="L352" s="125">
        <v>0.33989999999999998</v>
      </c>
      <c r="M352" s="125">
        <v>1.1419999999999999</v>
      </c>
      <c r="N352" s="125">
        <v>2.3843999999999999</v>
      </c>
      <c r="O352" s="125">
        <v>0.28920000000000001</v>
      </c>
      <c r="P352" s="125">
        <v>1.0459000000000001</v>
      </c>
      <c r="Q352" s="125">
        <v>2.2042999999999999</v>
      </c>
      <c r="R352" s="125">
        <v>1.0707</v>
      </c>
      <c r="S352" s="125">
        <v>2.2212999999999998</v>
      </c>
      <c r="T352" s="363">
        <v>4.5876999999999999</v>
      </c>
      <c r="U352" s="125">
        <v>1152</v>
      </c>
    </row>
    <row r="353" spans="1:21">
      <c r="A353" s="125">
        <v>1151</v>
      </c>
      <c r="B353" s="125">
        <v>0.27100000000000002</v>
      </c>
      <c r="C353" s="125">
        <v>0.58809999999999996</v>
      </c>
      <c r="D353" s="125">
        <v>2.0861000000000001</v>
      </c>
      <c r="E353" s="125">
        <v>4.3010000000000002</v>
      </c>
      <c r="F353" s="125">
        <v>9.1295999999999999</v>
      </c>
      <c r="G353" s="125">
        <v>11.4214</v>
      </c>
      <c r="H353" s="125">
        <v>17.495999999999999</v>
      </c>
      <c r="I353" s="125">
        <v>0.30649999999999999</v>
      </c>
      <c r="J353" s="125">
        <v>1.0533999999999999</v>
      </c>
      <c r="K353" s="125">
        <v>2.1981999999999999</v>
      </c>
      <c r="L353" s="125">
        <v>0.34010000000000001</v>
      </c>
      <c r="M353" s="125">
        <v>1.1424000000000001</v>
      </c>
      <c r="N353" s="125">
        <v>2.3852000000000002</v>
      </c>
      <c r="O353" s="125">
        <v>0.2893</v>
      </c>
      <c r="P353" s="125">
        <v>1.0463</v>
      </c>
      <c r="Q353" s="125">
        <v>2.2050000000000001</v>
      </c>
      <c r="R353" s="125">
        <v>1.0710999999999999</v>
      </c>
      <c r="S353" s="125">
        <v>2.222</v>
      </c>
      <c r="T353" s="363">
        <v>4.5891000000000002</v>
      </c>
      <c r="U353" s="125">
        <v>1151</v>
      </c>
    </row>
    <row r="354" spans="1:21">
      <c r="A354" s="125">
        <v>1150</v>
      </c>
      <c r="B354" s="125">
        <v>0.27110000000000001</v>
      </c>
      <c r="C354" s="125">
        <v>0.58840000000000003</v>
      </c>
      <c r="D354" s="125">
        <v>2.0868000000000002</v>
      </c>
      <c r="E354" s="125">
        <v>4.3022999999999998</v>
      </c>
      <c r="F354" s="125">
        <v>9.1321999999999992</v>
      </c>
      <c r="G354" s="125">
        <v>11.4247</v>
      </c>
      <c r="H354" s="125">
        <v>17.501000000000001</v>
      </c>
      <c r="I354" s="125">
        <v>0.30669999999999997</v>
      </c>
      <c r="J354" s="125">
        <v>1.0538000000000001</v>
      </c>
      <c r="K354" s="125">
        <v>2.1989000000000001</v>
      </c>
      <c r="L354" s="125">
        <v>0.34029999999999999</v>
      </c>
      <c r="M354" s="125">
        <v>1.1429</v>
      </c>
      <c r="N354" s="125">
        <v>2.3860999999999999</v>
      </c>
      <c r="O354" s="125">
        <v>0.28949999999999998</v>
      </c>
      <c r="P354" s="125">
        <v>1.0466</v>
      </c>
      <c r="Q354" s="125">
        <v>2.2057000000000002</v>
      </c>
      <c r="R354" s="125">
        <v>1.0713999999999999</v>
      </c>
      <c r="S354" s="125">
        <v>2.2227000000000001</v>
      </c>
      <c r="T354" s="363">
        <v>4.5904999999999996</v>
      </c>
      <c r="U354" s="125">
        <v>1150</v>
      </c>
    </row>
    <row r="355" spans="1:21">
      <c r="A355" s="125">
        <v>1149</v>
      </c>
      <c r="B355" s="125">
        <v>0.2712</v>
      </c>
      <c r="C355" s="125">
        <v>0.5887</v>
      </c>
      <c r="D355" s="125">
        <v>2.0874000000000001</v>
      </c>
      <c r="E355" s="125">
        <v>4.3036000000000003</v>
      </c>
      <c r="F355" s="125">
        <v>9.1348000000000003</v>
      </c>
      <c r="G355" s="125">
        <v>11.428000000000001</v>
      </c>
      <c r="H355" s="125">
        <v>17.506</v>
      </c>
      <c r="I355" s="125">
        <v>0.30690000000000001</v>
      </c>
      <c r="J355" s="125">
        <v>1.0541</v>
      </c>
      <c r="K355" s="125">
        <v>2.1996000000000002</v>
      </c>
      <c r="L355" s="125">
        <v>0.34039999999999998</v>
      </c>
      <c r="M355" s="125">
        <v>1.1433</v>
      </c>
      <c r="N355" s="125">
        <v>2.3868999999999998</v>
      </c>
      <c r="O355" s="125">
        <v>0.28960000000000002</v>
      </c>
      <c r="P355" s="125">
        <v>1.0469999999999999</v>
      </c>
      <c r="Q355" s="125">
        <v>2.2063999999999999</v>
      </c>
      <c r="R355" s="125">
        <v>1.0718000000000001</v>
      </c>
      <c r="S355" s="125">
        <v>2.2233999999999998</v>
      </c>
      <c r="T355" s="363">
        <v>4.5918999999999999</v>
      </c>
      <c r="U355" s="125">
        <v>1149</v>
      </c>
    </row>
    <row r="356" spans="1:21">
      <c r="A356" s="125">
        <v>1148</v>
      </c>
      <c r="B356" s="125">
        <v>0.27139999999999997</v>
      </c>
      <c r="C356" s="125">
        <v>0.58889999999999998</v>
      </c>
      <c r="D356" s="125">
        <v>2.0880999999999998</v>
      </c>
      <c r="E356" s="125">
        <v>4.3048999999999999</v>
      </c>
      <c r="F356" s="125">
        <v>9.1373999999999995</v>
      </c>
      <c r="G356" s="125">
        <v>11.4313</v>
      </c>
      <c r="H356" s="125">
        <v>17.511099999999999</v>
      </c>
      <c r="I356" s="125">
        <v>0.30709999999999998</v>
      </c>
      <c r="J356" s="125">
        <v>1.0545</v>
      </c>
      <c r="K356" s="125">
        <v>2.2002999999999999</v>
      </c>
      <c r="L356" s="125">
        <v>0.34060000000000001</v>
      </c>
      <c r="M356" s="125">
        <v>1.1436999999999999</v>
      </c>
      <c r="N356" s="125">
        <v>2.3877999999999999</v>
      </c>
      <c r="O356" s="125">
        <v>0.2898</v>
      </c>
      <c r="P356" s="125">
        <v>1.0472999999999999</v>
      </c>
      <c r="Q356" s="125">
        <v>2.2071000000000001</v>
      </c>
      <c r="R356" s="125">
        <v>1.0721000000000001</v>
      </c>
      <c r="S356" s="125">
        <v>2.2241</v>
      </c>
      <c r="T356" s="363">
        <v>4.5933000000000002</v>
      </c>
      <c r="U356" s="125">
        <v>1148</v>
      </c>
    </row>
    <row r="357" spans="1:21">
      <c r="A357" s="125">
        <v>1147</v>
      </c>
      <c r="B357" s="125">
        <v>0.27150000000000002</v>
      </c>
      <c r="C357" s="125">
        <v>0.58919999999999995</v>
      </c>
      <c r="D357" s="125">
        <v>2.0886999999999998</v>
      </c>
      <c r="E357" s="125">
        <v>4.3061999999999996</v>
      </c>
      <c r="F357" s="125">
        <v>9.14</v>
      </c>
      <c r="G357" s="125">
        <v>11.4346</v>
      </c>
      <c r="H357" s="125">
        <v>17.516100000000002</v>
      </c>
      <c r="I357" s="125">
        <v>0.30730000000000002</v>
      </c>
      <c r="J357" s="125">
        <v>1.0548999999999999</v>
      </c>
      <c r="K357" s="125">
        <v>2.2010999999999998</v>
      </c>
      <c r="L357" s="125">
        <v>0.34079999999999999</v>
      </c>
      <c r="M357" s="125">
        <v>1.1440999999999999</v>
      </c>
      <c r="N357" s="125">
        <v>2.3885999999999998</v>
      </c>
      <c r="O357" s="125">
        <v>0.28989999999999999</v>
      </c>
      <c r="P357" s="125">
        <v>1.0477000000000001</v>
      </c>
      <c r="Q357" s="125">
        <v>2.2078000000000002</v>
      </c>
      <c r="R357" s="125">
        <v>1.0725</v>
      </c>
      <c r="S357" s="125">
        <v>2.2248000000000001</v>
      </c>
      <c r="T357" s="363">
        <v>4.5948000000000002</v>
      </c>
      <c r="U357" s="125">
        <v>1147</v>
      </c>
    </row>
    <row r="358" spans="1:21">
      <c r="A358" s="125">
        <v>1146</v>
      </c>
      <c r="B358" s="125">
        <v>0.2717</v>
      </c>
      <c r="C358" s="125">
        <v>0.58950000000000002</v>
      </c>
      <c r="D358" s="125">
        <v>2.0893000000000002</v>
      </c>
      <c r="E358" s="125">
        <v>4.3075000000000001</v>
      </c>
      <c r="F358" s="125">
        <v>9.1425999999999998</v>
      </c>
      <c r="G358" s="125">
        <v>11.437900000000001</v>
      </c>
      <c r="H358" s="125">
        <v>17.5212</v>
      </c>
      <c r="I358" s="125">
        <v>0.30740000000000001</v>
      </c>
      <c r="J358" s="125">
        <v>1.0552999999999999</v>
      </c>
      <c r="K358" s="125">
        <v>2.2018</v>
      </c>
      <c r="L358" s="125">
        <v>0.34100000000000003</v>
      </c>
      <c r="M358" s="125">
        <v>1.1446000000000001</v>
      </c>
      <c r="N358" s="125">
        <v>2.3894000000000002</v>
      </c>
      <c r="O358" s="125">
        <v>0.29010000000000002</v>
      </c>
      <c r="P358" s="125">
        <v>1.048</v>
      </c>
      <c r="Q358" s="125">
        <v>2.2084000000000001</v>
      </c>
      <c r="R358" s="125">
        <v>1.0728</v>
      </c>
      <c r="S358" s="125">
        <v>2.2254999999999998</v>
      </c>
      <c r="T358" s="363">
        <v>4.5961999999999996</v>
      </c>
      <c r="U358" s="125">
        <v>1146</v>
      </c>
    </row>
    <row r="359" spans="1:21">
      <c r="A359" s="125">
        <v>1145</v>
      </c>
      <c r="B359" s="125">
        <v>0.27179999999999999</v>
      </c>
      <c r="C359" s="125">
        <v>0.58979999999999999</v>
      </c>
      <c r="D359" s="125">
        <v>2.09</v>
      </c>
      <c r="E359" s="125">
        <v>4.3087999999999997</v>
      </c>
      <c r="F359" s="125">
        <v>9.1452000000000009</v>
      </c>
      <c r="G359" s="125">
        <v>11.4412</v>
      </c>
      <c r="H359" s="125">
        <v>17.526199999999999</v>
      </c>
      <c r="I359" s="125">
        <v>0.30759999999999998</v>
      </c>
      <c r="J359" s="125">
        <v>1.0556000000000001</v>
      </c>
      <c r="K359" s="125">
        <v>2.2025000000000001</v>
      </c>
      <c r="L359" s="125">
        <v>0.3412</v>
      </c>
      <c r="M359" s="125">
        <v>1.145</v>
      </c>
      <c r="N359" s="125">
        <v>2.3902999999999999</v>
      </c>
      <c r="O359" s="125">
        <v>0.2903</v>
      </c>
      <c r="P359" s="125">
        <v>1.0484</v>
      </c>
      <c r="Q359" s="125">
        <v>2.2090999999999998</v>
      </c>
      <c r="R359" s="125">
        <v>1.0731999999999999</v>
      </c>
      <c r="S359" s="125">
        <v>2.2263000000000002</v>
      </c>
      <c r="T359" s="363">
        <v>4.5975999999999999</v>
      </c>
      <c r="U359" s="125">
        <v>1145</v>
      </c>
    </row>
    <row r="360" spans="1:21">
      <c r="A360" s="125">
        <v>1144</v>
      </c>
      <c r="B360" s="125">
        <v>0.27189999999999998</v>
      </c>
      <c r="C360" s="125">
        <v>0.59009999999999996</v>
      </c>
      <c r="D360" s="125">
        <v>2.0905999999999998</v>
      </c>
      <c r="E360" s="125">
        <v>4.3101000000000003</v>
      </c>
      <c r="F360" s="125">
        <v>9.1478000000000002</v>
      </c>
      <c r="G360" s="125">
        <v>11.4445</v>
      </c>
      <c r="H360" s="125">
        <v>17.531300000000002</v>
      </c>
      <c r="I360" s="125">
        <v>0.30780000000000002</v>
      </c>
      <c r="J360" s="125">
        <v>1.056</v>
      </c>
      <c r="K360" s="125">
        <v>2.2033</v>
      </c>
      <c r="L360" s="125">
        <v>0.34139999999999998</v>
      </c>
      <c r="M360" s="125">
        <v>1.1454</v>
      </c>
      <c r="N360" s="125">
        <v>2.3910999999999998</v>
      </c>
      <c r="O360" s="125">
        <v>0.29039999999999999</v>
      </c>
      <c r="P360" s="125">
        <v>1.0487</v>
      </c>
      <c r="Q360" s="125">
        <v>2.2098</v>
      </c>
      <c r="R360" s="125">
        <v>1.0734999999999999</v>
      </c>
      <c r="S360" s="125">
        <v>2.2269999999999999</v>
      </c>
      <c r="T360" s="363">
        <v>4.5990000000000002</v>
      </c>
      <c r="U360" s="125">
        <v>1144</v>
      </c>
    </row>
    <row r="361" spans="1:21">
      <c r="A361" s="125">
        <v>1143</v>
      </c>
      <c r="B361" s="125">
        <v>0.27210000000000001</v>
      </c>
      <c r="C361" s="125">
        <v>0.59040000000000004</v>
      </c>
      <c r="D361" s="125">
        <v>2.0912999999999999</v>
      </c>
      <c r="E361" s="125">
        <v>4.3113999999999999</v>
      </c>
      <c r="F361" s="125">
        <v>9.1503999999999994</v>
      </c>
      <c r="G361" s="125">
        <v>11.447800000000001</v>
      </c>
      <c r="H361" s="125">
        <v>17.536300000000001</v>
      </c>
      <c r="I361" s="125">
        <v>0.308</v>
      </c>
      <c r="J361" s="125">
        <v>1.0564</v>
      </c>
      <c r="K361" s="125">
        <v>2.2040000000000002</v>
      </c>
      <c r="L361" s="125">
        <v>0.34160000000000001</v>
      </c>
      <c r="M361" s="125">
        <v>1.1457999999999999</v>
      </c>
      <c r="N361" s="125">
        <v>2.3919999999999999</v>
      </c>
      <c r="O361" s="125">
        <v>0.29060000000000002</v>
      </c>
      <c r="P361" s="125">
        <v>1.0490999999999999</v>
      </c>
      <c r="Q361" s="125">
        <v>2.2105000000000001</v>
      </c>
      <c r="R361" s="125">
        <v>1.0739000000000001</v>
      </c>
      <c r="S361" s="125">
        <v>2.2277</v>
      </c>
      <c r="T361" s="363">
        <v>5.0004</v>
      </c>
      <c r="U361" s="125">
        <v>1143</v>
      </c>
    </row>
    <row r="362" spans="1:21">
      <c r="A362" s="125">
        <v>1142</v>
      </c>
      <c r="B362" s="125">
        <v>0.2722</v>
      </c>
      <c r="C362" s="125">
        <v>0.59060000000000001</v>
      </c>
      <c r="D362" s="125">
        <v>2.0918999999999999</v>
      </c>
      <c r="E362" s="125">
        <v>4.3127000000000004</v>
      </c>
      <c r="F362" s="125">
        <v>9.1530000000000005</v>
      </c>
      <c r="G362" s="125">
        <v>11.4511</v>
      </c>
      <c r="H362" s="125">
        <v>17.541399999999999</v>
      </c>
      <c r="I362" s="125">
        <v>0.30819999999999997</v>
      </c>
      <c r="J362" s="125">
        <v>1.0567</v>
      </c>
      <c r="K362" s="125">
        <v>2.2046999999999999</v>
      </c>
      <c r="L362" s="125">
        <v>0.3417</v>
      </c>
      <c r="M362" s="125">
        <v>1.1463000000000001</v>
      </c>
      <c r="N362" s="125">
        <v>2.3927999999999998</v>
      </c>
      <c r="O362" s="125">
        <v>0.29070000000000001</v>
      </c>
      <c r="P362" s="125">
        <v>1.0495000000000001</v>
      </c>
      <c r="Q362" s="125">
        <v>2.2111999999999998</v>
      </c>
      <c r="R362" s="125">
        <v>1.0743</v>
      </c>
      <c r="S362" s="125">
        <v>2.2284000000000002</v>
      </c>
      <c r="T362" s="363">
        <v>5.0018000000000002</v>
      </c>
      <c r="U362" s="125">
        <v>1142</v>
      </c>
    </row>
    <row r="363" spans="1:21">
      <c r="A363" s="125">
        <v>1141</v>
      </c>
      <c r="B363" s="125">
        <v>0.27239999999999998</v>
      </c>
      <c r="C363" s="125">
        <v>0.59089999999999998</v>
      </c>
      <c r="D363" s="125">
        <v>2.0926</v>
      </c>
      <c r="E363" s="125">
        <v>4.3140000000000001</v>
      </c>
      <c r="F363" s="125">
        <v>9.1555999999999997</v>
      </c>
      <c r="G363" s="125">
        <v>11.4544</v>
      </c>
      <c r="H363" s="125">
        <v>17.546500000000002</v>
      </c>
      <c r="I363" s="125">
        <v>0.30830000000000002</v>
      </c>
      <c r="J363" s="125">
        <v>1.0570999999999999</v>
      </c>
      <c r="K363" s="125">
        <v>2.2054999999999998</v>
      </c>
      <c r="L363" s="125">
        <v>0.34189999999999998</v>
      </c>
      <c r="M363" s="125">
        <v>1.1467000000000001</v>
      </c>
      <c r="N363" s="125">
        <v>2.3936999999999999</v>
      </c>
      <c r="O363" s="125">
        <v>0.29089999999999999</v>
      </c>
      <c r="P363" s="125">
        <v>1.0498000000000001</v>
      </c>
      <c r="Q363" s="125">
        <v>2.2119</v>
      </c>
      <c r="R363" s="125">
        <v>1.0746</v>
      </c>
      <c r="S363" s="125">
        <v>2.2290999999999999</v>
      </c>
      <c r="T363" s="363">
        <v>5.0033000000000003</v>
      </c>
      <c r="U363" s="125">
        <v>1141</v>
      </c>
    </row>
    <row r="364" spans="1:21">
      <c r="A364" s="125">
        <v>1140</v>
      </c>
      <c r="B364" s="125">
        <v>0.27250000000000002</v>
      </c>
      <c r="C364" s="125">
        <v>0.59119999999999995</v>
      </c>
      <c r="D364" s="125">
        <v>2.0931999999999999</v>
      </c>
      <c r="E364" s="125">
        <v>4.3152999999999997</v>
      </c>
      <c r="F364" s="125">
        <v>9.1582000000000008</v>
      </c>
      <c r="G364" s="125">
        <v>11.457700000000001</v>
      </c>
      <c r="H364" s="125">
        <v>17.551500000000001</v>
      </c>
      <c r="I364" s="125">
        <v>0.3085</v>
      </c>
      <c r="J364" s="125">
        <v>1.0575000000000001</v>
      </c>
      <c r="K364" s="125">
        <v>2.2061999999999999</v>
      </c>
      <c r="L364" s="125">
        <v>0.34210000000000002</v>
      </c>
      <c r="M364" s="125">
        <v>1.1471</v>
      </c>
      <c r="N364" s="125">
        <v>2.3944999999999999</v>
      </c>
      <c r="O364" s="125">
        <v>0.29099999999999998</v>
      </c>
      <c r="P364" s="125">
        <v>1.0502</v>
      </c>
      <c r="Q364" s="125">
        <v>2.2126000000000001</v>
      </c>
      <c r="R364" s="125">
        <v>1.075</v>
      </c>
      <c r="S364" s="125">
        <v>2.2298</v>
      </c>
      <c r="T364" s="363">
        <v>5.0046999999999997</v>
      </c>
      <c r="U364" s="125">
        <v>1140</v>
      </c>
    </row>
    <row r="365" spans="1:21">
      <c r="A365" s="125">
        <v>1139</v>
      </c>
      <c r="B365" s="125">
        <v>0.27260000000000001</v>
      </c>
      <c r="C365" s="125">
        <v>0.59150000000000003</v>
      </c>
      <c r="D365" s="125">
        <v>2.0937999999999999</v>
      </c>
      <c r="E365" s="125">
        <v>4.3166000000000002</v>
      </c>
      <c r="F365" s="125">
        <v>9.1608000000000001</v>
      </c>
      <c r="G365" s="125">
        <v>11.461</v>
      </c>
      <c r="H365" s="125">
        <v>17.5566</v>
      </c>
      <c r="I365" s="125">
        <v>0.30869999999999997</v>
      </c>
      <c r="J365" s="125">
        <v>1.0578000000000001</v>
      </c>
      <c r="K365" s="125">
        <v>2.2069000000000001</v>
      </c>
      <c r="L365" s="125">
        <v>0.34229999999999999</v>
      </c>
      <c r="M365" s="125">
        <v>1.1475</v>
      </c>
      <c r="N365" s="125">
        <v>2.3953000000000002</v>
      </c>
      <c r="O365" s="125">
        <v>0.29120000000000001</v>
      </c>
      <c r="P365" s="125">
        <v>1.0505</v>
      </c>
      <c r="Q365" s="125">
        <v>2.2132999999999998</v>
      </c>
      <c r="R365" s="125">
        <v>1.0752999999999999</v>
      </c>
      <c r="S365" s="125">
        <v>2.2305000000000001</v>
      </c>
      <c r="T365" s="363">
        <v>5.0061</v>
      </c>
      <c r="U365" s="125">
        <v>1139</v>
      </c>
    </row>
    <row r="366" spans="1:21">
      <c r="A366" s="125">
        <v>1138</v>
      </c>
      <c r="B366" s="125">
        <v>0.27279999999999999</v>
      </c>
      <c r="C366" s="125">
        <v>0.59179999999999999</v>
      </c>
      <c r="D366" s="125">
        <v>2.0945</v>
      </c>
      <c r="E366" s="125">
        <v>4.3178999999999998</v>
      </c>
      <c r="F366" s="125">
        <v>9.1633999999999993</v>
      </c>
      <c r="G366" s="125">
        <v>11.4643</v>
      </c>
      <c r="H366" s="125">
        <v>17.561599999999999</v>
      </c>
      <c r="I366" s="125">
        <v>0.30890000000000001</v>
      </c>
      <c r="J366" s="125">
        <v>1.0582</v>
      </c>
      <c r="K366" s="125">
        <v>2.2077</v>
      </c>
      <c r="L366" s="125">
        <v>0.34250000000000003</v>
      </c>
      <c r="M366" s="125">
        <v>1.1479999999999999</v>
      </c>
      <c r="N366" s="125">
        <v>2.3961999999999999</v>
      </c>
      <c r="O366" s="125">
        <v>0.2913</v>
      </c>
      <c r="P366" s="125">
        <v>1.0508999999999999</v>
      </c>
      <c r="Q366" s="125">
        <v>2.214</v>
      </c>
      <c r="R366" s="125">
        <v>1.0757000000000001</v>
      </c>
      <c r="S366" s="125">
        <v>2.2311999999999999</v>
      </c>
      <c r="T366" s="363">
        <v>5.0075000000000003</v>
      </c>
      <c r="U366" s="125">
        <v>1138</v>
      </c>
    </row>
    <row r="367" spans="1:21">
      <c r="A367" s="125">
        <v>1137</v>
      </c>
      <c r="B367" s="125">
        <v>0.27289999999999998</v>
      </c>
      <c r="C367" s="125">
        <v>0.59209999999999996</v>
      </c>
      <c r="D367" s="125">
        <v>2.0951</v>
      </c>
      <c r="E367" s="125">
        <v>4.3192000000000004</v>
      </c>
      <c r="F367" s="125">
        <v>9.1660000000000004</v>
      </c>
      <c r="G367" s="125">
        <v>11.467700000000001</v>
      </c>
      <c r="H367" s="125">
        <v>17.566700000000001</v>
      </c>
      <c r="I367" s="125">
        <v>0.30909999999999999</v>
      </c>
      <c r="J367" s="125">
        <v>1.0586</v>
      </c>
      <c r="K367" s="125">
        <v>2.2084000000000001</v>
      </c>
      <c r="L367" s="125">
        <v>0.3427</v>
      </c>
      <c r="M367" s="125">
        <v>1.1484000000000001</v>
      </c>
      <c r="N367" s="125">
        <v>2.3969999999999998</v>
      </c>
      <c r="O367" s="125">
        <v>0.29149999999999998</v>
      </c>
      <c r="P367" s="125">
        <v>1.0511999999999999</v>
      </c>
      <c r="Q367" s="125">
        <v>2.2147000000000001</v>
      </c>
      <c r="R367" s="125">
        <v>1.0760000000000001</v>
      </c>
      <c r="S367" s="125">
        <v>2.2319</v>
      </c>
      <c r="T367" s="363">
        <v>5.0088999999999997</v>
      </c>
      <c r="U367" s="125">
        <v>1137</v>
      </c>
    </row>
    <row r="368" spans="1:21">
      <c r="A368" s="125">
        <v>1136</v>
      </c>
      <c r="B368" s="125">
        <v>0.27310000000000001</v>
      </c>
      <c r="C368" s="125">
        <v>0.59240000000000004</v>
      </c>
      <c r="D368" s="125">
        <v>2.0958000000000001</v>
      </c>
      <c r="E368" s="125">
        <v>4.3205</v>
      </c>
      <c r="F368" s="125">
        <v>9.1685999999999996</v>
      </c>
      <c r="G368" s="125">
        <v>11.471</v>
      </c>
      <c r="H368" s="125">
        <v>17.5718</v>
      </c>
      <c r="I368" s="125">
        <v>0.30919999999999997</v>
      </c>
      <c r="J368" s="125">
        <v>1.0589999999999999</v>
      </c>
      <c r="K368" s="125">
        <v>2.2092000000000001</v>
      </c>
      <c r="L368" s="125">
        <v>0.34289999999999998</v>
      </c>
      <c r="M368" s="125">
        <v>1.1488</v>
      </c>
      <c r="N368" s="125">
        <v>2.3978999999999999</v>
      </c>
      <c r="O368" s="125">
        <v>0.29170000000000001</v>
      </c>
      <c r="P368" s="125">
        <v>1.0516000000000001</v>
      </c>
      <c r="Q368" s="125">
        <v>2.2153999999999998</v>
      </c>
      <c r="R368" s="125">
        <v>1.0764</v>
      </c>
      <c r="S368" s="125">
        <v>2.2326000000000001</v>
      </c>
      <c r="T368" s="363">
        <v>5.0103999999999997</v>
      </c>
      <c r="U368" s="125">
        <v>1136</v>
      </c>
    </row>
    <row r="369" spans="1:21">
      <c r="A369" s="125">
        <v>1135</v>
      </c>
      <c r="B369" s="125">
        <v>0.2732</v>
      </c>
      <c r="C369" s="125">
        <v>0.59260000000000002</v>
      </c>
      <c r="D369" s="125">
        <v>2.0964</v>
      </c>
      <c r="E369" s="125">
        <v>4.3217999999999996</v>
      </c>
      <c r="F369" s="125">
        <v>9.1712000000000007</v>
      </c>
      <c r="G369" s="125">
        <v>11.474299999999999</v>
      </c>
      <c r="H369" s="125">
        <v>17.576899999999998</v>
      </c>
      <c r="I369" s="125">
        <v>0.30940000000000001</v>
      </c>
      <c r="J369" s="125">
        <v>1.0592999999999999</v>
      </c>
      <c r="K369" s="125">
        <v>2.2099000000000002</v>
      </c>
      <c r="L369" s="125">
        <v>0.34310000000000002</v>
      </c>
      <c r="M369" s="125">
        <v>1.1493</v>
      </c>
      <c r="N369" s="125">
        <v>2.3986999999999998</v>
      </c>
      <c r="O369" s="125">
        <v>0.2918</v>
      </c>
      <c r="P369" s="125">
        <v>1.0519000000000001</v>
      </c>
      <c r="Q369" s="125">
        <v>2.2161</v>
      </c>
      <c r="R369" s="125">
        <v>1.0767</v>
      </c>
      <c r="S369" s="125">
        <v>2.2332999999999998</v>
      </c>
      <c r="T369" s="363">
        <v>5.0118</v>
      </c>
      <c r="U369" s="125">
        <v>1135</v>
      </c>
    </row>
    <row r="370" spans="1:21">
      <c r="A370" s="125">
        <v>1134</v>
      </c>
      <c r="B370" s="125">
        <v>0.27329999999999999</v>
      </c>
      <c r="C370" s="125">
        <v>0.59289999999999998</v>
      </c>
      <c r="D370" s="125">
        <v>2.0971000000000002</v>
      </c>
      <c r="E370" s="125">
        <v>4.3231000000000002</v>
      </c>
      <c r="F370" s="125">
        <v>9.1738</v>
      </c>
      <c r="G370" s="125">
        <v>11.477600000000001</v>
      </c>
      <c r="H370" s="125">
        <v>17.581900000000001</v>
      </c>
      <c r="I370" s="125">
        <v>0.30959999999999999</v>
      </c>
      <c r="J370" s="125">
        <v>1.0597000000000001</v>
      </c>
      <c r="K370" s="125">
        <v>2.2105999999999999</v>
      </c>
      <c r="L370" s="125">
        <v>0.34320000000000001</v>
      </c>
      <c r="M370" s="125">
        <v>1.1496999999999999</v>
      </c>
      <c r="N370" s="125">
        <v>2.3996</v>
      </c>
      <c r="O370" s="125">
        <v>0.29199999999999998</v>
      </c>
      <c r="P370" s="125">
        <v>1.0523</v>
      </c>
      <c r="Q370" s="125">
        <v>2.2168000000000001</v>
      </c>
      <c r="R370" s="125">
        <v>1.0770999999999999</v>
      </c>
      <c r="S370" s="125">
        <v>2.234</v>
      </c>
      <c r="T370" s="363">
        <v>5.0132000000000003</v>
      </c>
      <c r="U370" s="125">
        <v>1134</v>
      </c>
    </row>
    <row r="371" spans="1:21">
      <c r="A371" s="125">
        <v>1133</v>
      </c>
      <c r="B371" s="125">
        <v>0.27350000000000002</v>
      </c>
      <c r="C371" s="125">
        <v>0.59319999999999995</v>
      </c>
      <c r="D371" s="125">
        <v>2.0977000000000001</v>
      </c>
      <c r="E371" s="125">
        <v>4.3243999999999998</v>
      </c>
      <c r="F371" s="125">
        <v>9.1763999999999992</v>
      </c>
      <c r="G371" s="125">
        <v>11.4809</v>
      </c>
      <c r="H371" s="125">
        <v>17.587</v>
      </c>
      <c r="I371" s="125">
        <v>0.30980000000000002</v>
      </c>
      <c r="J371" s="125">
        <v>1.0601</v>
      </c>
      <c r="K371" s="125">
        <v>2.2113999999999998</v>
      </c>
      <c r="L371" s="125">
        <v>0.34339999999999998</v>
      </c>
      <c r="M371" s="125">
        <v>1.1500999999999999</v>
      </c>
      <c r="N371" s="125">
        <v>2.4003999999999999</v>
      </c>
      <c r="O371" s="125">
        <v>0.29210000000000003</v>
      </c>
      <c r="P371" s="125">
        <v>1.0527</v>
      </c>
      <c r="Q371" s="125">
        <v>2.2174999999999998</v>
      </c>
      <c r="R371" s="125">
        <v>1.0773999999999999</v>
      </c>
      <c r="S371" s="125">
        <v>2.2347000000000001</v>
      </c>
      <c r="T371" s="363">
        <v>5.0145999999999997</v>
      </c>
      <c r="U371" s="125">
        <v>1133</v>
      </c>
    </row>
    <row r="372" spans="1:21">
      <c r="A372" s="125">
        <v>1132</v>
      </c>
      <c r="B372" s="125">
        <v>0.27360000000000001</v>
      </c>
      <c r="C372" s="125">
        <v>0.59350000000000003</v>
      </c>
      <c r="D372" s="125">
        <v>2.0983999999999998</v>
      </c>
      <c r="E372" s="125">
        <v>4.3257000000000003</v>
      </c>
      <c r="F372" s="125">
        <v>9.1790000000000003</v>
      </c>
      <c r="G372" s="125">
        <v>11.484299999999999</v>
      </c>
      <c r="H372" s="125">
        <v>17.592099999999999</v>
      </c>
      <c r="I372" s="125">
        <v>0.31</v>
      </c>
      <c r="J372" s="125">
        <v>1.0604</v>
      </c>
      <c r="K372" s="125">
        <v>2.2121</v>
      </c>
      <c r="L372" s="125">
        <v>0.34360000000000002</v>
      </c>
      <c r="M372" s="125">
        <v>1.1505000000000001</v>
      </c>
      <c r="N372" s="125">
        <v>2.4013</v>
      </c>
      <c r="O372" s="125">
        <v>0.2923</v>
      </c>
      <c r="P372" s="125">
        <v>1.0529999999999999</v>
      </c>
      <c r="Q372" s="125">
        <v>2.2181999999999999</v>
      </c>
      <c r="R372" s="125">
        <v>1.0778000000000001</v>
      </c>
      <c r="S372" s="125">
        <v>2.2353999999999998</v>
      </c>
      <c r="T372" s="363">
        <v>5.0160999999999998</v>
      </c>
      <c r="U372" s="125">
        <v>1132</v>
      </c>
    </row>
    <row r="373" spans="1:21">
      <c r="A373" s="125">
        <v>1131</v>
      </c>
      <c r="B373" s="125">
        <v>0.27379999999999999</v>
      </c>
      <c r="C373" s="125">
        <v>0.59379999999999999</v>
      </c>
      <c r="D373" s="125">
        <v>2.0990000000000002</v>
      </c>
      <c r="E373" s="125">
        <v>4.327</v>
      </c>
      <c r="F373" s="125">
        <v>9.1815999999999995</v>
      </c>
      <c r="G373" s="125">
        <v>11.4876</v>
      </c>
      <c r="H373" s="125">
        <v>17.597200000000001</v>
      </c>
      <c r="I373" s="125">
        <v>0.31009999999999999</v>
      </c>
      <c r="J373" s="125">
        <v>1.0608</v>
      </c>
      <c r="K373" s="125">
        <v>2.2128000000000001</v>
      </c>
      <c r="L373" s="125">
        <v>0.34379999999999999</v>
      </c>
      <c r="M373" s="125">
        <v>1.151</v>
      </c>
      <c r="N373" s="125">
        <v>2.4020999999999999</v>
      </c>
      <c r="O373" s="125">
        <v>0.29239999999999999</v>
      </c>
      <c r="P373" s="125">
        <v>1.0533999999999999</v>
      </c>
      <c r="Q373" s="125">
        <v>2.2189000000000001</v>
      </c>
      <c r="R373" s="125">
        <v>1.0781000000000001</v>
      </c>
      <c r="S373" s="125">
        <v>2.2362000000000002</v>
      </c>
      <c r="T373" s="363">
        <v>5.0175000000000001</v>
      </c>
      <c r="U373" s="125">
        <v>1131</v>
      </c>
    </row>
    <row r="374" spans="1:21">
      <c r="A374" s="125">
        <v>1130</v>
      </c>
      <c r="B374" s="125">
        <v>0.27389999999999998</v>
      </c>
      <c r="C374" s="125">
        <v>0.59409999999999996</v>
      </c>
      <c r="D374" s="125">
        <v>2.0996000000000001</v>
      </c>
      <c r="E374" s="125">
        <v>4.3284000000000002</v>
      </c>
      <c r="F374" s="125">
        <v>9.1842000000000006</v>
      </c>
      <c r="G374" s="125">
        <v>11.4909</v>
      </c>
      <c r="H374" s="125">
        <v>18.002300000000002</v>
      </c>
      <c r="I374" s="125">
        <v>0.31030000000000002</v>
      </c>
      <c r="J374" s="125">
        <v>1.0611999999999999</v>
      </c>
      <c r="K374" s="125">
        <v>2.2136</v>
      </c>
      <c r="L374" s="125">
        <v>0.34399999999999997</v>
      </c>
      <c r="M374" s="125">
        <v>1.1514</v>
      </c>
      <c r="N374" s="125">
        <v>2.403</v>
      </c>
      <c r="O374" s="125">
        <v>0.29260000000000003</v>
      </c>
      <c r="P374" s="125">
        <v>1.0537000000000001</v>
      </c>
      <c r="Q374" s="125">
        <v>2.2195999999999998</v>
      </c>
      <c r="R374" s="125">
        <v>1.0785</v>
      </c>
      <c r="S374" s="125">
        <v>2.2368999999999999</v>
      </c>
      <c r="T374" s="363">
        <v>5.0189000000000004</v>
      </c>
      <c r="U374" s="125">
        <v>1130</v>
      </c>
    </row>
    <row r="375" spans="1:21">
      <c r="A375" s="125">
        <v>1129</v>
      </c>
      <c r="B375" s="125">
        <v>0.27400000000000002</v>
      </c>
      <c r="C375" s="125">
        <v>0.59440000000000004</v>
      </c>
      <c r="D375" s="125">
        <v>2.1002999999999998</v>
      </c>
      <c r="E375" s="125">
        <v>4.3296999999999999</v>
      </c>
      <c r="F375" s="125">
        <v>9.1867999999999999</v>
      </c>
      <c r="G375" s="125">
        <v>11.494199999999999</v>
      </c>
      <c r="H375" s="125">
        <v>18.007300000000001</v>
      </c>
      <c r="I375" s="125">
        <v>0.3105</v>
      </c>
      <c r="J375" s="125">
        <v>1.0615000000000001</v>
      </c>
      <c r="K375" s="125">
        <v>2.2143000000000002</v>
      </c>
      <c r="L375" s="125">
        <v>0.34420000000000001</v>
      </c>
      <c r="M375" s="125">
        <v>1.1517999999999999</v>
      </c>
      <c r="N375" s="125">
        <v>2.4037999999999999</v>
      </c>
      <c r="O375" s="125">
        <v>0.2928</v>
      </c>
      <c r="P375" s="125">
        <v>1.0541</v>
      </c>
      <c r="Q375" s="125">
        <v>2.2202999999999999</v>
      </c>
      <c r="R375" s="125">
        <v>1.0789</v>
      </c>
      <c r="S375" s="125">
        <v>2.2376</v>
      </c>
      <c r="T375" s="363">
        <v>5.0202999999999998</v>
      </c>
      <c r="U375" s="125">
        <v>1129</v>
      </c>
    </row>
    <row r="376" spans="1:21">
      <c r="A376" s="125">
        <v>1128</v>
      </c>
      <c r="B376" s="125">
        <v>0.2742</v>
      </c>
      <c r="C376" s="125">
        <v>0.59460000000000002</v>
      </c>
      <c r="D376" s="125">
        <v>2.1009000000000002</v>
      </c>
      <c r="E376" s="125">
        <v>4.3310000000000004</v>
      </c>
      <c r="F376" s="125">
        <v>9.1893999999999991</v>
      </c>
      <c r="G376" s="125">
        <v>11.4976</v>
      </c>
      <c r="H376" s="125">
        <v>18.0124</v>
      </c>
      <c r="I376" s="125">
        <v>0.31069999999999998</v>
      </c>
      <c r="J376" s="125">
        <v>1.0619000000000001</v>
      </c>
      <c r="K376" s="125">
        <v>2.2149999999999999</v>
      </c>
      <c r="L376" s="125">
        <v>0.34439999999999998</v>
      </c>
      <c r="M376" s="125">
        <v>1.1523000000000001</v>
      </c>
      <c r="N376" s="125">
        <v>2.4047000000000001</v>
      </c>
      <c r="O376" s="125">
        <v>0.29289999999999999</v>
      </c>
      <c r="P376" s="125">
        <v>1.0544</v>
      </c>
      <c r="Q376" s="125">
        <v>2.2210000000000001</v>
      </c>
      <c r="R376" s="125">
        <v>1.0791999999999999</v>
      </c>
      <c r="S376" s="125">
        <v>2.2383000000000002</v>
      </c>
      <c r="T376" s="363">
        <v>5.0217999999999998</v>
      </c>
      <c r="U376" s="125">
        <v>1128</v>
      </c>
    </row>
    <row r="377" spans="1:21">
      <c r="A377" s="125">
        <v>1127</v>
      </c>
      <c r="B377" s="125">
        <v>0.27429999999999999</v>
      </c>
      <c r="C377" s="125">
        <v>0.59489999999999998</v>
      </c>
      <c r="D377" s="125">
        <v>2.1015999999999999</v>
      </c>
      <c r="E377" s="125">
        <v>4.3323</v>
      </c>
      <c r="F377" s="125">
        <v>9.1920000000000002</v>
      </c>
      <c r="G377" s="125">
        <v>11.5009</v>
      </c>
      <c r="H377" s="125">
        <v>18.017499999999998</v>
      </c>
      <c r="I377" s="125">
        <v>0.31090000000000001</v>
      </c>
      <c r="J377" s="125">
        <v>1.0623</v>
      </c>
      <c r="K377" s="125">
        <v>2.2158000000000002</v>
      </c>
      <c r="L377" s="125">
        <v>0.34460000000000002</v>
      </c>
      <c r="M377" s="125">
        <v>1.1527000000000001</v>
      </c>
      <c r="N377" s="125">
        <v>2.4055</v>
      </c>
      <c r="O377" s="125">
        <v>0.29310000000000003</v>
      </c>
      <c r="P377" s="125">
        <v>1.0548</v>
      </c>
      <c r="Q377" s="125">
        <v>2.2216999999999998</v>
      </c>
      <c r="R377" s="125">
        <v>1.0795999999999999</v>
      </c>
      <c r="S377" s="125">
        <v>2.2389999999999999</v>
      </c>
      <c r="T377" s="363">
        <v>5.0232000000000001</v>
      </c>
      <c r="U377" s="125">
        <v>1127</v>
      </c>
    </row>
    <row r="378" spans="1:21">
      <c r="A378" s="125">
        <v>1126</v>
      </c>
      <c r="B378" s="125">
        <v>0.27450000000000002</v>
      </c>
      <c r="C378" s="125">
        <v>0.59519999999999995</v>
      </c>
      <c r="D378" s="125">
        <v>2.1021999999999998</v>
      </c>
      <c r="E378" s="125">
        <v>4.3335999999999997</v>
      </c>
      <c r="F378" s="125">
        <v>9.1945999999999994</v>
      </c>
      <c r="G378" s="125">
        <v>11.504200000000001</v>
      </c>
      <c r="H378" s="125">
        <v>18.022600000000001</v>
      </c>
      <c r="I378" s="125">
        <v>0.31109999999999999</v>
      </c>
      <c r="J378" s="125">
        <v>1.0627</v>
      </c>
      <c r="K378" s="125">
        <v>2.2164999999999999</v>
      </c>
      <c r="L378" s="125">
        <v>0.34470000000000001</v>
      </c>
      <c r="M378" s="125">
        <v>1.1531</v>
      </c>
      <c r="N378" s="125">
        <v>2.4064000000000001</v>
      </c>
      <c r="O378" s="125">
        <v>0.29320000000000002</v>
      </c>
      <c r="P378" s="125">
        <v>1.0551999999999999</v>
      </c>
      <c r="Q378" s="125">
        <v>2.2223999999999999</v>
      </c>
      <c r="R378" s="125">
        <v>1.0799000000000001</v>
      </c>
      <c r="S378" s="125">
        <v>2.2397</v>
      </c>
      <c r="T378" s="363">
        <v>5.0246000000000004</v>
      </c>
      <c r="U378" s="125">
        <v>1126</v>
      </c>
    </row>
    <row r="379" spans="1:21">
      <c r="A379" s="125">
        <v>1125</v>
      </c>
      <c r="B379" s="125">
        <v>0.27460000000000001</v>
      </c>
      <c r="C379" s="125">
        <v>0.59550000000000003</v>
      </c>
      <c r="D379" s="125">
        <v>2.1029</v>
      </c>
      <c r="E379" s="125">
        <v>4.3349000000000002</v>
      </c>
      <c r="F379" s="125">
        <v>9.1973000000000003</v>
      </c>
      <c r="G379" s="125">
        <v>11.5076</v>
      </c>
      <c r="H379" s="125">
        <v>18.027699999999999</v>
      </c>
      <c r="I379" s="125">
        <v>0.31119999999999998</v>
      </c>
      <c r="J379" s="125">
        <v>1.0629999999999999</v>
      </c>
      <c r="K379" s="125">
        <v>2.2172999999999998</v>
      </c>
      <c r="L379" s="125">
        <v>0.34489999999999998</v>
      </c>
      <c r="M379" s="125">
        <v>1.1535</v>
      </c>
      <c r="N379" s="125">
        <v>2.4072</v>
      </c>
      <c r="O379" s="125">
        <v>0.29339999999999999</v>
      </c>
      <c r="P379" s="125">
        <v>1.0555000000000001</v>
      </c>
      <c r="Q379" s="125">
        <v>2.2231000000000001</v>
      </c>
      <c r="R379" s="125">
        <v>1.0803</v>
      </c>
      <c r="S379" s="125">
        <v>2.2404000000000002</v>
      </c>
      <c r="T379" s="363">
        <v>5.0259999999999998</v>
      </c>
      <c r="U379" s="125">
        <v>1125</v>
      </c>
    </row>
    <row r="380" spans="1:21">
      <c r="A380" s="125">
        <v>1124</v>
      </c>
      <c r="B380" s="125">
        <v>0.27479999999999999</v>
      </c>
      <c r="C380" s="125">
        <v>0.5958</v>
      </c>
      <c r="D380" s="125">
        <v>2.1034999999999999</v>
      </c>
      <c r="E380" s="125">
        <v>4.3361999999999998</v>
      </c>
      <c r="F380" s="125">
        <v>9.1998999999999995</v>
      </c>
      <c r="G380" s="125">
        <v>11.510899999999999</v>
      </c>
      <c r="H380" s="125">
        <v>18.032800000000002</v>
      </c>
      <c r="I380" s="125">
        <v>0.31140000000000001</v>
      </c>
      <c r="J380" s="125">
        <v>1.0633999999999999</v>
      </c>
      <c r="K380" s="125">
        <v>2.218</v>
      </c>
      <c r="L380" s="125">
        <v>0.34510000000000002</v>
      </c>
      <c r="M380" s="125">
        <v>1.1539999999999999</v>
      </c>
      <c r="N380" s="125">
        <v>2.4081000000000001</v>
      </c>
      <c r="O380" s="125">
        <v>0.29349999999999998</v>
      </c>
      <c r="P380" s="125">
        <v>1.0559000000000001</v>
      </c>
      <c r="Q380" s="125">
        <v>2.2238000000000002</v>
      </c>
      <c r="R380" s="125">
        <v>1.0806</v>
      </c>
      <c r="S380" s="125">
        <v>2.2410999999999999</v>
      </c>
      <c r="T380" s="363">
        <v>5.0274999999999999</v>
      </c>
      <c r="U380" s="125">
        <v>1124</v>
      </c>
    </row>
    <row r="381" spans="1:21">
      <c r="A381" s="125">
        <v>1123</v>
      </c>
      <c r="B381" s="125">
        <v>0.27489999999999998</v>
      </c>
      <c r="C381" s="125">
        <v>0.59609999999999996</v>
      </c>
      <c r="D381" s="125">
        <v>2.1042000000000001</v>
      </c>
      <c r="E381" s="125">
        <v>4.3375000000000004</v>
      </c>
      <c r="F381" s="125">
        <v>9.2025000000000006</v>
      </c>
      <c r="G381" s="125">
        <v>11.514200000000001</v>
      </c>
      <c r="H381" s="125">
        <v>18.0379</v>
      </c>
      <c r="I381" s="125">
        <v>0.31159999999999999</v>
      </c>
      <c r="J381" s="125">
        <v>1.0638000000000001</v>
      </c>
      <c r="K381" s="125">
        <v>2.2187000000000001</v>
      </c>
      <c r="L381" s="125">
        <v>0.3453</v>
      </c>
      <c r="M381" s="125">
        <v>1.1544000000000001</v>
      </c>
      <c r="N381" s="125">
        <v>2.4089</v>
      </c>
      <c r="O381" s="125">
        <v>0.29370000000000002</v>
      </c>
      <c r="P381" s="125">
        <v>1.0562</v>
      </c>
      <c r="Q381" s="125">
        <v>2.2244999999999999</v>
      </c>
      <c r="R381" s="125">
        <v>1.081</v>
      </c>
      <c r="S381" s="125">
        <v>2.2418</v>
      </c>
      <c r="T381" s="363">
        <v>5.0289000000000001</v>
      </c>
      <c r="U381" s="125">
        <v>1123</v>
      </c>
    </row>
    <row r="382" spans="1:21">
      <c r="A382" s="125">
        <v>1122</v>
      </c>
      <c r="B382" s="125">
        <v>0.27500000000000002</v>
      </c>
      <c r="C382" s="125">
        <v>0.59640000000000004</v>
      </c>
      <c r="D382" s="125">
        <v>2.1048</v>
      </c>
      <c r="E382" s="125">
        <v>4.3388</v>
      </c>
      <c r="F382" s="125">
        <v>9.2050999999999998</v>
      </c>
      <c r="G382" s="125">
        <v>11.5176</v>
      </c>
      <c r="H382" s="125">
        <v>18.042999999999999</v>
      </c>
      <c r="I382" s="125">
        <v>0.31180000000000002</v>
      </c>
      <c r="J382" s="125">
        <v>1.0642</v>
      </c>
      <c r="K382" s="125">
        <v>2.2195</v>
      </c>
      <c r="L382" s="125">
        <v>0.34549999999999997</v>
      </c>
      <c r="M382" s="125">
        <v>1.1548</v>
      </c>
      <c r="N382" s="125">
        <v>2.4098000000000002</v>
      </c>
      <c r="O382" s="125">
        <v>0.29389999999999999</v>
      </c>
      <c r="P382" s="125">
        <v>1.0566</v>
      </c>
      <c r="Q382" s="125">
        <v>2.2252000000000001</v>
      </c>
      <c r="R382" s="125">
        <v>1.0812999999999999</v>
      </c>
      <c r="S382" s="125">
        <v>2.2425999999999999</v>
      </c>
      <c r="T382" s="363">
        <v>5.0303000000000004</v>
      </c>
      <c r="U382" s="125">
        <v>1122</v>
      </c>
    </row>
    <row r="383" spans="1:21">
      <c r="A383" s="125">
        <v>1121</v>
      </c>
      <c r="B383" s="125">
        <v>0.2752</v>
      </c>
      <c r="C383" s="125">
        <v>0.59660000000000002</v>
      </c>
      <c r="D383" s="125">
        <v>2.1055000000000001</v>
      </c>
      <c r="E383" s="125">
        <v>4.3400999999999996</v>
      </c>
      <c r="F383" s="125">
        <v>9.2077000000000009</v>
      </c>
      <c r="G383" s="125">
        <v>11.520899999999999</v>
      </c>
      <c r="H383" s="125">
        <v>18.048100000000002</v>
      </c>
      <c r="I383" s="125">
        <v>0.312</v>
      </c>
      <c r="J383" s="125">
        <v>1.0645</v>
      </c>
      <c r="K383" s="125">
        <v>2.2202000000000002</v>
      </c>
      <c r="L383" s="125">
        <v>0.34570000000000001</v>
      </c>
      <c r="M383" s="125">
        <v>1.1553</v>
      </c>
      <c r="N383" s="125">
        <v>2.4106000000000001</v>
      </c>
      <c r="O383" s="125">
        <v>0.29399999999999998</v>
      </c>
      <c r="P383" s="125">
        <v>1.0569</v>
      </c>
      <c r="Q383" s="125">
        <v>2.2259000000000002</v>
      </c>
      <c r="R383" s="125">
        <v>1.0817000000000001</v>
      </c>
      <c r="S383" s="125">
        <v>2.2433000000000001</v>
      </c>
      <c r="T383" s="363">
        <v>5.0317999999999996</v>
      </c>
      <c r="U383" s="125">
        <v>1121</v>
      </c>
    </row>
    <row r="384" spans="1:21">
      <c r="A384" s="125">
        <v>1120</v>
      </c>
      <c r="B384" s="125">
        <v>0.27529999999999999</v>
      </c>
      <c r="C384" s="125">
        <v>0.59689999999999999</v>
      </c>
      <c r="D384" s="125">
        <v>2.1061000000000001</v>
      </c>
      <c r="E384" s="125">
        <v>4.3414999999999999</v>
      </c>
      <c r="F384" s="125">
        <v>9.2103999999999999</v>
      </c>
      <c r="G384" s="125">
        <v>11.5242</v>
      </c>
      <c r="H384" s="125">
        <v>18.0532</v>
      </c>
      <c r="I384" s="125">
        <v>0.31209999999999999</v>
      </c>
      <c r="J384" s="125">
        <v>1.0649</v>
      </c>
      <c r="K384" s="125">
        <v>2.2210000000000001</v>
      </c>
      <c r="L384" s="125">
        <v>0.34589999999999999</v>
      </c>
      <c r="M384" s="125">
        <v>1.1556999999999999</v>
      </c>
      <c r="N384" s="125">
        <v>2.4115000000000002</v>
      </c>
      <c r="O384" s="125">
        <v>0.29420000000000002</v>
      </c>
      <c r="P384" s="125">
        <v>1.0572999999999999</v>
      </c>
      <c r="Q384" s="125">
        <v>2.2265999999999999</v>
      </c>
      <c r="R384" s="125">
        <v>1.0821000000000001</v>
      </c>
      <c r="S384" s="125">
        <v>2.2440000000000002</v>
      </c>
      <c r="T384" s="363">
        <v>5.0331999999999999</v>
      </c>
      <c r="U384" s="125">
        <v>1120</v>
      </c>
    </row>
    <row r="385" spans="1:21">
      <c r="A385" s="125">
        <v>1119</v>
      </c>
      <c r="B385" s="125">
        <v>0.27550000000000002</v>
      </c>
      <c r="C385" s="125">
        <v>0.59719999999999995</v>
      </c>
      <c r="D385" s="125">
        <v>2.1067999999999998</v>
      </c>
      <c r="E385" s="125">
        <v>4.3428000000000004</v>
      </c>
      <c r="F385" s="125">
        <v>9.2129999999999992</v>
      </c>
      <c r="G385" s="125">
        <v>11.5276</v>
      </c>
      <c r="H385" s="125">
        <v>18.058299999999999</v>
      </c>
      <c r="I385" s="125">
        <v>0.31230000000000002</v>
      </c>
      <c r="J385" s="125">
        <v>1.0652999999999999</v>
      </c>
      <c r="K385" s="125">
        <v>2.2216999999999998</v>
      </c>
      <c r="L385" s="125">
        <v>0.34610000000000002</v>
      </c>
      <c r="M385" s="125">
        <v>1.1560999999999999</v>
      </c>
      <c r="N385" s="125">
        <v>2.4123000000000001</v>
      </c>
      <c r="O385" s="125">
        <v>0.29430000000000001</v>
      </c>
      <c r="P385" s="125">
        <v>1.0577000000000001</v>
      </c>
      <c r="Q385" s="125">
        <v>2.2273000000000001</v>
      </c>
      <c r="R385" s="125">
        <v>1.0824</v>
      </c>
      <c r="S385" s="125">
        <v>2.2446999999999999</v>
      </c>
      <c r="T385" s="363">
        <v>5.0346000000000002</v>
      </c>
      <c r="U385" s="125">
        <v>1119</v>
      </c>
    </row>
    <row r="386" spans="1:21">
      <c r="A386" s="125">
        <v>1118</v>
      </c>
      <c r="B386" s="125">
        <v>0.27560000000000001</v>
      </c>
      <c r="C386" s="125">
        <v>0.59750000000000003</v>
      </c>
      <c r="D386" s="125">
        <v>2.1074000000000002</v>
      </c>
      <c r="E386" s="125">
        <v>4.3441000000000001</v>
      </c>
      <c r="F386" s="125">
        <v>9.2156000000000002</v>
      </c>
      <c r="G386" s="125">
        <v>11.530900000000001</v>
      </c>
      <c r="H386" s="125">
        <v>18.063400000000001</v>
      </c>
      <c r="I386" s="125">
        <v>0.3125</v>
      </c>
      <c r="J386" s="125">
        <v>1.0656000000000001</v>
      </c>
      <c r="K386" s="125">
        <v>2.2223999999999999</v>
      </c>
      <c r="L386" s="125">
        <v>0.34620000000000001</v>
      </c>
      <c r="M386" s="125">
        <v>1.1566000000000001</v>
      </c>
      <c r="N386" s="125">
        <v>2.4131999999999998</v>
      </c>
      <c r="O386" s="125">
        <v>0.29449999999999998</v>
      </c>
      <c r="P386" s="125">
        <v>1.0580000000000001</v>
      </c>
      <c r="Q386" s="125">
        <v>2.2280000000000002</v>
      </c>
      <c r="R386" s="125">
        <v>1.0828</v>
      </c>
      <c r="S386" s="125">
        <v>2.2454000000000001</v>
      </c>
      <c r="T386" s="363">
        <v>5.0361000000000002</v>
      </c>
      <c r="U386" s="125">
        <v>1118</v>
      </c>
    </row>
    <row r="387" spans="1:21">
      <c r="A387" s="125">
        <v>1117</v>
      </c>
      <c r="B387" s="125">
        <v>0.2757</v>
      </c>
      <c r="C387" s="125">
        <v>0.5978</v>
      </c>
      <c r="D387" s="125">
        <v>2.1080999999999999</v>
      </c>
      <c r="E387" s="125">
        <v>4.3453999999999997</v>
      </c>
      <c r="F387" s="125">
        <v>9.2181999999999995</v>
      </c>
      <c r="G387" s="125">
        <v>11.5343</v>
      </c>
      <c r="H387" s="125">
        <v>18.0686</v>
      </c>
      <c r="I387" s="125">
        <v>0.31269999999999998</v>
      </c>
      <c r="J387" s="125">
        <v>1.0660000000000001</v>
      </c>
      <c r="K387" s="125">
        <v>2.2231999999999998</v>
      </c>
      <c r="L387" s="125">
        <v>0.34639999999999999</v>
      </c>
      <c r="M387" s="125">
        <v>1.157</v>
      </c>
      <c r="N387" s="125">
        <v>2.4140000000000001</v>
      </c>
      <c r="O387" s="125">
        <v>0.29459999999999997</v>
      </c>
      <c r="P387" s="125">
        <v>1.0584</v>
      </c>
      <c r="Q387" s="125">
        <v>2.2286999999999999</v>
      </c>
      <c r="R387" s="125">
        <v>1.0831</v>
      </c>
      <c r="S387" s="125">
        <v>2.2461000000000002</v>
      </c>
      <c r="T387" s="363">
        <v>5.0374999999999996</v>
      </c>
      <c r="U387" s="125">
        <v>1117</v>
      </c>
    </row>
    <row r="388" spans="1:21">
      <c r="A388" s="125">
        <v>1116</v>
      </c>
      <c r="B388" s="125">
        <v>0.27589999999999998</v>
      </c>
      <c r="C388" s="125">
        <v>0.59809999999999997</v>
      </c>
      <c r="D388" s="125">
        <v>2.1086999999999998</v>
      </c>
      <c r="E388" s="125">
        <v>4.3467000000000002</v>
      </c>
      <c r="F388" s="125">
        <v>9.2209000000000003</v>
      </c>
      <c r="G388" s="125">
        <v>11.537599999999999</v>
      </c>
      <c r="H388" s="125">
        <v>18.073699999999999</v>
      </c>
      <c r="I388" s="125">
        <v>0.31290000000000001</v>
      </c>
      <c r="J388" s="125">
        <v>1.0664</v>
      </c>
      <c r="K388" s="125">
        <v>2.2239</v>
      </c>
      <c r="L388" s="125">
        <v>0.34660000000000002</v>
      </c>
      <c r="M388" s="125">
        <v>1.1574</v>
      </c>
      <c r="N388" s="125">
        <v>2.4148999999999998</v>
      </c>
      <c r="O388" s="125">
        <v>0.29480000000000001</v>
      </c>
      <c r="P388" s="125">
        <v>1.0587</v>
      </c>
      <c r="Q388" s="125">
        <v>2.2294</v>
      </c>
      <c r="R388" s="125">
        <v>1.0834999999999999</v>
      </c>
      <c r="S388" s="125">
        <v>2.2467999999999999</v>
      </c>
      <c r="T388" s="363">
        <v>5.0388999999999999</v>
      </c>
      <c r="U388" s="125">
        <v>1116</v>
      </c>
    </row>
    <row r="389" spans="1:21">
      <c r="A389" s="125">
        <v>1115</v>
      </c>
      <c r="B389" s="125">
        <v>0.27600000000000002</v>
      </c>
      <c r="C389" s="125">
        <v>0.59840000000000004</v>
      </c>
      <c r="D389" s="125">
        <v>2.1093999999999999</v>
      </c>
      <c r="E389" s="125">
        <v>4.3479999999999999</v>
      </c>
      <c r="F389" s="125">
        <v>9.2234999999999996</v>
      </c>
      <c r="G389" s="125">
        <v>11.541</v>
      </c>
      <c r="H389" s="125">
        <v>18.078800000000001</v>
      </c>
      <c r="I389" s="125">
        <v>0.31309999999999999</v>
      </c>
      <c r="J389" s="125">
        <v>1.0668</v>
      </c>
      <c r="K389" s="125">
        <v>2.2246999999999999</v>
      </c>
      <c r="L389" s="125">
        <v>0.3468</v>
      </c>
      <c r="M389" s="125">
        <v>1.1577999999999999</v>
      </c>
      <c r="N389" s="125">
        <v>2.4157000000000002</v>
      </c>
      <c r="O389" s="125">
        <v>0.29499999999999998</v>
      </c>
      <c r="P389" s="125">
        <v>1.0590999999999999</v>
      </c>
      <c r="Q389" s="125">
        <v>2.2301000000000002</v>
      </c>
      <c r="R389" s="125">
        <v>1.0838000000000001</v>
      </c>
      <c r="S389" s="125">
        <v>2.2475000000000001</v>
      </c>
      <c r="T389" s="363">
        <v>5.0404</v>
      </c>
      <c r="U389" s="125">
        <v>1115</v>
      </c>
    </row>
    <row r="390" spans="1:21">
      <c r="A390" s="125">
        <v>1114</v>
      </c>
      <c r="B390" s="125">
        <v>0.2762</v>
      </c>
      <c r="C390" s="125">
        <v>0.59870000000000001</v>
      </c>
      <c r="D390" s="125">
        <v>2.11</v>
      </c>
      <c r="E390" s="125">
        <v>4.3493000000000004</v>
      </c>
      <c r="F390" s="125">
        <v>9.2261000000000006</v>
      </c>
      <c r="G390" s="125">
        <v>11.5443</v>
      </c>
      <c r="H390" s="125">
        <v>18.0839</v>
      </c>
      <c r="I390" s="125">
        <v>0.31319999999999998</v>
      </c>
      <c r="J390" s="125">
        <v>1.0670999999999999</v>
      </c>
      <c r="K390" s="125">
        <v>2.2254</v>
      </c>
      <c r="L390" s="125">
        <v>0.34699999999999998</v>
      </c>
      <c r="M390" s="125">
        <v>1.1583000000000001</v>
      </c>
      <c r="N390" s="125">
        <v>2.4165999999999999</v>
      </c>
      <c r="O390" s="125">
        <v>0.29509999999999997</v>
      </c>
      <c r="P390" s="125">
        <v>1.0595000000000001</v>
      </c>
      <c r="Q390" s="125">
        <v>2.2307999999999999</v>
      </c>
      <c r="R390" s="125">
        <v>1.0842000000000001</v>
      </c>
      <c r="S390" s="125">
        <v>2.2483</v>
      </c>
      <c r="T390" s="363">
        <v>5.0418000000000003</v>
      </c>
      <c r="U390" s="125">
        <v>1114</v>
      </c>
    </row>
    <row r="391" spans="1:21">
      <c r="A391" s="125">
        <v>1113</v>
      </c>
      <c r="B391" s="125">
        <v>0.27629999999999999</v>
      </c>
      <c r="C391" s="125">
        <v>0.59889999999999999</v>
      </c>
      <c r="D391" s="125">
        <v>2.1107</v>
      </c>
      <c r="E391" s="125">
        <v>4.3506999999999998</v>
      </c>
      <c r="F391" s="125">
        <v>9.2286999999999999</v>
      </c>
      <c r="G391" s="125">
        <v>11.547700000000001</v>
      </c>
      <c r="H391" s="125">
        <v>18.088999999999999</v>
      </c>
      <c r="I391" s="125">
        <v>0.31340000000000001</v>
      </c>
      <c r="J391" s="125">
        <v>1.0674999999999999</v>
      </c>
      <c r="K391" s="125">
        <v>2.2262</v>
      </c>
      <c r="L391" s="125">
        <v>0.34720000000000001</v>
      </c>
      <c r="M391" s="125">
        <v>1.1587000000000001</v>
      </c>
      <c r="N391" s="125">
        <v>2.4175</v>
      </c>
      <c r="O391" s="125">
        <v>0.29530000000000001</v>
      </c>
      <c r="P391" s="125">
        <v>1.0598000000000001</v>
      </c>
      <c r="Q391" s="125">
        <v>2.2315</v>
      </c>
      <c r="R391" s="125">
        <v>1.0846</v>
      </c>
      <c r="S391" s="125">
        <v>2.2490000000000001</v>
      </c>
      <c r="T391" s="363">
        <v>5.0431999999999997</v>
      </c>
      <c r="U391" s="125">
        <v>1113</v>
      </c>
    </row>
    <row r="392" spans="1:21">
      <c r="A392" s="125">
        <v>1112</v>
      </c>
      <c r="B392" s="125">
        <v>0.27650000000000002</v>
      </c>
      <c r="C392" s="125">
        <v>0.59919999999999995</v>
      </c>
      <c r="D392" s="125">
        <v>2.1113</v>
      </c>
      <c r="E392" s="125">
        <v>4.3520000000000003</v>
      </c>
      <c r="F392" s="125">
        <v>9.2314000000000007</v>
      </c>
      <c r="G392" s="125">
        <v>11.551</v>
      </c>
      <c r="H392" s="125">
        <v>18.094200000000001</v>
      </c>
      <c r="I392" s="125">
        <v>0.31359999999999999</v>
      </c>
      <c r="J392" s="125">
        <v>1.0679000000000001</v>
      </c>
      <c r="K392" s="125">
        <v>2.2269000000000001</v>
      </c>
      <c r="L392" s="125">
        <v>0.34739999999999999</v>
      </c>
      <c r="M392" s="125">
        <v>1.1591</v>
      </c>
      <c r="N392" s="125">
        <v>2.4182999999999999</v>
      </c>
      <c r="O392" s="125">
        <v>0.2954</v>
      </c>
      <c r="P392" s="125">
        <v>1.0602</v>
      </c>
      <c r="Q392" s="125">
        <v>2.2322000000000002</v>
      </c>
      <c r="R392" s="125">
        <v>1.0849</v>
      </c>
      <c r="S392" s="125">
        <v>2.2496999999999998</v>
      </c>
      <c r="T392" s="363">
        <v>5.0446999999999997</v>
      </c>
      <c r="U392" s="125">
        <v>1112</v>
      </c>
    </row>
    <row r="393" spans="1:21">
      <c r="A393" s="125">
        <v>1111</v>
      </c>
      <c r="B393" s="125">
        <v>0.27660000000000001</v>
      </c>
      <c r="C393" s="125">
        <v>0.59950000000000003</v>
      </c>
      <c r="D393" s="125">
        <v>2.1120000000000001</v>
      </c>
      <c r="E393" s="125">
        <v>4.3532999999999999</v>
      </c>
      <c r="F393" s="125">
        <v>9.234</v>
      </c>
      <c r="G393" s="125">
        <v>11.554399999999999</v>
      </c>
      <c r="H393" s="125">
        <v>18.099299999999999</v>
      </c>
      <c r="I393" s="125">
        <v>0.31380000000000002</v>
      </c>
      <c r="J393" s="125">
        <v>1.0683</v>
      </c>
      <c r="K393" s="125">
        <v>2.2275999999999998</v>
      </c>
      <c r="L393" s="125">
        <v>0.34760000000000002</v>
      </c>
      <c r="M393" s="125">
        <v>1.1596</v>
      </c>
      <c r="N393" s="125">
        <v>2.4192</v>
      </c>
      <c r="O393" s="125">
        <v>0.29559999999999997</v>
      </c>
      <c r="P393" s="125">
        <v>1.0605</v>
      </c>
      <c r="Q393" s="125">
        <v>2.2330000000000001</v>
      </c>
      <c r="R393" s="125">
        <v>1.0852999999999999</v>
      </c>
      <c r="S393" s="125">
        <v>2.2504</v>
      </c>
      <c r="T393" s="363">
        <v>5.0461</v>
      </c>
      <c r="U393" s="125">
        <v>1111</v>
      </c>
    </row>
    <row r="394" spans="1:21">
      <c r="A394" s="125">
        <v>1110</v>
      </c>
      <c r="B394" s="125">
        <v>0.2767</v>
      </c>
      <c r="C394" s="125">
        <v>0.5998</v>
      </c>
      <c r="D394" s="125">
        <v>2.1126</v>
      </c>
      <c r="E394" s="125">
        <v>4.3545999999999996</v>
      </c>
      <c r="F394" s="125">
        <v>9.2365999999999993</v>
      </c>
      <c r="G394" s="125">
        <v>11.557700000000001</v>
      </c>
      <c r="H394" s="125">
        <v>18.104399999999998</v>
      </c>
      <c r="I394" s="125">
        <v>0.314</v>
      </c>
      <c r="J394" s="125">
        <v>1.0686</v>
      </c>
      <c r="K394" s="125">
        <v>2.2284000000000002</v>
      </c>
      <c r="L394" s="125">
        <v>0.3478</v>
      </c>
      <c r="M394" s="125">
        <v>1.1599999999999999</v>
      </c>
      <c r="N394" s="125">
        <v>2.42</v>
      </c>
      <c r="O394" s="125">
        <v>0.29580000000000001</v>
      </c>
      <c r="P394" s="125">
        <v>1.0609</v>
      </c>
      <c r="Q394" s="125">
        <v>2.2336999999999998</v>
      </c>
      <c r="R394" s="125">
        <v>1.0855999999999999</v>
      </c>
      <c r="S394" s="125">
        <v>2.2511000000000001</v>
      </c>
      <c r="T394" s="363">
        <v>5.0476000000000001</v>
      </c>
      <c r="U394" s="125">
        <v>1110</v>
      </c>
    </row>
    <row r="395" spans="1:21">
      <c r="A395" s="125">
        <v>1109</v>
      </c>
      <c r="B395" s="125">
        <v>0.27689999999999998</v>
      </c>
      <c r="C395" s="125">
        <v>1.0001</v>
      </c>
      <c r="D395" s="125">
        <v>2.1133000000000002</v>
      </c>
      <c r="E395" s="125">
        <v>4.3559000000000001</v>
      </c>
      <c r="F395" s="125">
        <v>9.2393000000000001</v>
      </c>
      <c r="G395" s="125">
        <v>11.5611</v>
      </c>
      <c r="H395" s="125">
        <v>18.109500000000001</v>
      </c>
      <c r="I395" s="125">
        <v>0.31419999999999998</v>
      </c>
      <c r="J395" s="125">
        <v>1.069</v>
      </c>
      <c r="K395" s="125">
        <v>2.2290999999999999</v>
      </c>
      <c r="L395" s="125">
        <v>0.34789999999999999</v>
      </c>
      <c r="M395" s="125">
        <v>1.1604000000000001</v>
      </c>
      <c r="N395" s="125">
        <v>2.4209000000000001</v>
      </c>
      <c r="O395" s="125">
        <v>0.2959</v>
      </c>
      <c r="P395" s="125">
        <v>1.0612999999999999</v>
      </c>
      <c r="Q395" s="125">
        <v>2.2343999999999999</v>
      </c>
      <c r="R395" s="125">
        <v>1.0860000000000001</v>
      </c>
      <c r="S395" s="125">
        <v>2.2517999999999998</v>
      </c>
      <c r="T395" s="363">
        <v>5.0490000000000004</v>
      </c>
      <c r="U395" s="125">
        <v>1109</v>
      </c>
    </row>
    <row r="396" spans="1:21">
      <c r="A396" s="125">
        <v>1108</v>
      </c>
      <c r="B396" s="125">
        <v>0.27700000000000002</v>
      </c>
      <c r="C396" s="125">
        <v>1.0004</v>
      </c>
      <c r="D396" s="125">
        <v>2.1139000000000001</v>
      </c>
      <c r="E396" s="125">
        <v>4.3571999999999997</v>
      </c>
      <c r="F396" s="125">
        <v>9.2418999999999993</v>
      </c>
      <c r="G396" s="125">
        <v>11.564399999999999</v>
      </c>
      <c r="H396" s="125">
        <v>18.114699999999999</v>
      </c>
      <c r="I396" s="125">
        <v>0.31430000000000002</v>
      </c>
      <c r="J396" s="125">
        <v>1.0693999999999999</v>
      </c>
      <c r="K396" s="125">
        <v>2.2299000000000002</v>
      </c>
      <c r="L396" s="125">
        <v>0.34810000000000002</v>
      </c>
      <c r="M396" s="125">
        <v>1.1609</v>
      </c>
      <c r="N396" s="125">
        <v>2.4217</v>
      </c>
      <c r="O396" s="125">
        <v>0.29609999999999997</v>
      </c>
      <c r="P396" s="125">
        <v>1.0616000000000001</v>
      </c>
      <c r="Q396" s="125">
        <v>2.2351000000000001</v>
      </c>
      <c r="R396" s="125">
        <v>1.0863</v>
      </c>
      <c r="S396" s="125">
        <v>2.2526000000000002</v>
      </c>
      <c r="T396" s="363">
        <v>5.0503999999999998</v>
      </c>
      <c r="U396" s="125">
        <v>1108</v>
      </c>
    </row>
    <row r="397" spans="1:21">
      <c r="A397" s="125">
        <v>1107</v>
      </c>
      <c r="B397" s="125">
        <v>0.2772</v>
      </c>
      <c r="C397" s="125">
        <v>1.0006999999999999</v>
      </c>
      <c r="D397" s="125">
        <v>2.1145999999999998</v>
      </c>
      <c r="E397" s="125">
        <v>4.3586</v>
      </c>
      <c r="F397" s="125">
        <v>9.2445000000000004</v>
      </c>
      <c r="G397" s="125">
        <v>11.5678</v>
      </c>
      <c r="H397" s="125">
        <v>18.119800000000001</v>
      </c>
      <c r="I397" s="125">
        <v>0.3145</v>
      </c>
      <c r="J397" s="125">
        <v>1.0698000000000001</v>
      </c>
      <c r="K397" s="125">
        <v>2.2305999999999999</v>
      </c>
      <c r="L397" s="125">
        <v>0.3483</v>
      </c>
      <c r="M397" s="125">
        <v>1.1613</v>
      </c>
      <c r="N397" s="125">
        <v>2.4226000000000001</v>
      </c>
      <c r="O397" s="125">
        <v>0.29620000000000002</v>
      </c>
      <c r="P397" s="125">
        <v>1.0620000000000001</v>
      </c>
      <c r="Q397" s="125">
        <v>2.2357999999999998</v>
      </c>
      <c r="R397" s="125">
        <v>1.0867</v>
      </c>
      <c r="S397" s="125">
        <v>2.2532999999999999</v>
      </c>
      <c r="T397" s="363">
        <v>5.0518999999999998</v>
      </c>
      <c r="U397" s="125">
        <v>1107</v>
      </c>
    </row>
    <row r="398" spans="1:21">
      <c r="A398" s="125">
        <v>1106</v>
      </c>
      <c r="B398" s="125">
        <v>0.27729999999999999</v>
      </c>
      <c r="C398" s="125">
        <v>1.0009999999999999</v>
      </c>
      <c r="D398" s="125">
        <v>2.1152000000000002</v>
      </c>
      <c r="E398" s="125">
        <v>4.3598999999999997</v>
      </c>
      <c r="F398" s="125">
        <v>9.2471999999999994</v>
      </c>
      <c r="G398" s="125">
        <v>11.571199999999999</v>
      </c>
      <c r="H398" s="125">
        <v>18.125</v>
      </c>
      <c r="I398" s="125">
        <v>0.31469999999999998</v>
      </c>
      <c r="J398" s="125">
        <v>1.0701000000000001</v>
      </c>
      <c r="K398" s="125">
        <v>2.2313999999999998</v>
      </c>
      <c r="L398" s="125">
        <v>0.34849999999999998</v>
      </c>
      <c r="M398" s="125">
        <v>1.1617</v>
      </c>
      <c r="N398" s="125">
        <v>2.4234</v>
      </c>
      <c r="O398" s="125">
        <v>0.2964</v>
      </c>
      <c r="P398" s="125">
        <v>1.0623</v>
      </c>
      <c r="Q398" s="125">
        <v>2.2364999999999999</v>
      </c>
      <c r="R398" s="125">
        <v>1.0871</v>
      </c>
      <c r="S398" s="125">
        <v>2.254</v>
      </c>
      <c r="T398" s="363">
        <v>5.0533000000000001</v>
      </c>
      <c r="U398" s="125">
        <v>1106</v>
      </c>
    </row>
    <row r="399" spans="1:21">
      <c r="A399" s="125">
        <v>1105</v>
      </c>
      <c r="B399" s="125">
        <v>0.27739999999999998</v>
      </c>
      <c r="C399" s="125">
        <v>1.0013000000000001</v>
      </c>
      <c r="D399" s="125">
        <v>2.1158999999999999</v>
      </c>
      <c r="E399" s="125">
        <v>4.3612000000000002</v>
      </c>
      <c r="F399" s="125">
        <v>9.2498000000000005</v>
      </c>
      <c r="G399" s="125">
        <v>11.5745</v>
      </c>
      <c r="H399" s="125">
        <v>18.130099999999999</v>
      </c>
      <c r="I399" s="125">
        <v>0.31490000000000001</v>
      </c>
      <c r="J399" s="125">
        <v>1.0705</v>
      </c>
      <c r="K399" s="125">
        <v>2.2321</v>
      </c>
      <c r="L399" s="125">
        <v>0.34870000000000001</v>
      </c>
      <c r="M399" s="125">
        <v>1.1621999999999999</v>
      </c>
      <c r="N399" s="125">
        <v>2.4243000000000001</v>
      </c>
      <c r="O399" s="125">
        <v>0.29659999999999997</v>
      </c>
      <c r="P399" s="125">
        <v>1.0627</v>
      </c>
      <c r="Q399" s="125">
        <v>2.2372000000000001</v>
      </c>
      <c r="R399" s="125">
        <v>1.0873999999999999</v>
      </c>
      <c r="S399" s="125">
        <v>2.2547000000000001</v>
      </c>
      <c r="T399" s="363">
        <v>5.0548000000000002</v>
      </c>
      <c r="U399" s="125">
        <v>1105</v>
      </c>
    </row>
    <row r="400" spans="1:21">
      <c r="A400" s="125">
        <v>1104</v>
      </c>
      <c r="B400" s="125">
        <v>0.27760000000000001</v>
      </c>
      <c r="C400" s="125">
        <v>1.0015000000000001</v>
      </c>
      <c r="D400" s="125">
        <v>2.1166</v>
      </c>
      <c r="E400" s="125">
        <v>4.3624999999999998</v>
      </c>
      <c r="F400" s="125">
        <v>9.2524999999999995</v>
      </c>
      <c r="G400" s="125">
        <v>11.5779</v>
      </c>
      <c r="H400" s="125">
        <v>18.135200000000001</v>
      </c>
      <c r="I400" s="125">
        <v>0.31509999999999999</v>
      </c>
      <c r="J400" s="125">
        <v>1.0709</v>
      </c>
      <c r="K400" s="125">
        <v>2.2328999999999999</v>
      </c>
      <c r="L400" s="125">
        <v>0.34889999999999999</v>
      </c>
      <c r="M400" s="125">
        <v>1.1626000000000001</v>
      </c>
      <c r="N400" s="125">
        <v>2.4251999999999998</v>
      </c>
      <c r="O400" s="125">
        <v>0.29670000000000002</v>
      </c>
      <c r="P400" s="125">
        <v>1.0630999999999999</v>
      </c>
      <c r="Q400" s="125">
        <v>2.2378999999999998</v>
      </c>
      <c r="R400" s="125">
        <v>1.0878000000000001</v>
      </c>
      <c r="S400" s="125">
        <v>2.2553999999999998</v>
      </c>
      <c r="T400" s="363">
        <v>5.0561999999999996</v>
      </c>
      <c r="U400" s="125">
        <v>1104</v>
      </c>
    </row>
    <row r="401" spans="1:21">
      <c r="A401" s="125">
        <v>1103</v>
      </c>
      <c r="B401" s="125">
        <v>0.2777</v>
      </c>
      <c r="C401" s="125">
        <v>1.0018</v>
      </c>
      <c r="D401" s="125">
        <v>2.1172</v>
      </c>
      <c r="E401" s="125">
        <v>4.3638000000000003</v>
      </c>
      <c r="F401" s="125">
        <v>9.2551000000000005</v>
      </c>
      <c r="G401" s="125">
        <v>11.581300000000001</v>
      </c>
      <c r="H401" s="125">
        <v>18.1404</v>
      </c>
      <c r="I401" s="125">
        <v>0.31530000000000002</v>
      </c>
      <c r="J401" s="125">
        <v>1.0712999999999999</v>
      </c>
      <c r="K401" s="125">
        <v>2.2336</v>
      </c>
      <c r="L401" s="125">
        <v>0.34910000000000002</v>
      </c>
      <c r="M401" s="125">
        <v>1.163</v>
      </c>
      <c r="N401" s="125">
        <v>2.4260000000000002</v>
      </c>
      <c r="O401" s="125">
        <v>0.2969</v>
      </c>
      <c r="P401" s="125">
        <v>1.0633999999999999</v>
      </c>
      <c r="Q401" s="125">
        <v>2.2385999999999999</v>
      </c>
      <c r="R401" s="125">
        <v>1.0881000000000001</v>
      </c>
      <c r="S401" s="125">
        <v>2.2561</v>
      </c>
      <c r="T401" s="363">
        <v>5.0575999999999999</v>
      </c>
      <c r="U401" s="125">
        <v>1103</v>
      </c>
    </row>
    <row r="402" spans="1:21">
      <c r="A402" s="125">
        <v>1102</v>
      </c>
      <c r="B402" s="125">
        <v>0.27789999999999998</v>
      </c>
      <c r="C402" s="125">
        <v>1.0021</v>
      </c>
      <c r="D402" s="125">
        <v>2.1179000000000001</v>
      </c>
      <c r="E402" s="125">
        <v>4.3651999999999997</v>
      </c>
      <c r="F402" s="125">
        <v>9.2576999999999998</v>
      </c>
      <c r="G402" s="125">
        <v>11.5846</v>
      </c>
      <c r="H402" s="125">
        <v>18.145499999999998</v>
      </c>
      <c r="I402" s="125">
        <v>0.31540000000000001</v>
      </c>
      <c r="J402" s="125">
        <v>1.0716000000000001</v>
      </c>
      <c r="K402" s="125">
        <v>2.2343999999999999</v>
      </c>
      <c r="L402" s="125">
        <v>0.3493</v>
      </c>
      <c r="M402" s="125">
        <v>1.1635</v>
      </c>
      <c r="N402" s="125">
        <v>2.4268999999999998</v>
      </c>
      <c r="O402" s="125">
        <v>0.29699999999999999</v>
      </c>
      <c r="P402" s="125">
        <v>1.0638000000000001</v>
      </c>
      <c r="Q402" s="125">
        <v>2.2393000000000001</v>
      </c>
      <c r="R402" s="125">
        <v>1.0885</v>
      </c>
      <c r="S402" s="125">
        <v>2.2568999999999999</v>
      </c>
      <c r="T402" s="363">
        <v>5.0590999999999999</v>
      </c>
      <c r="U402" s="125">
        <v>1102</v>
      </c>
    </row>
    <row r="403" spans="1:21">
      <c r="A403" s="125">
        <v>1101</v>
      </c>
      <c r="B403" s="125">
        <v>0.27800000000000002</v>
      </c>
      <c r="C403" s="125">
        <v>1.0024</v>
      </c>
      <c r="D403" s="125">
        <v>2.1185</v>
      </c>
      <c r="E403" s="125">
        <v>4.3665000000000003</v>
      </c>
      <c r="F403" s="125">
        <v>9.2604000000000006</v>
      </c>
      <c r="G403" s="125">
        <v>11.587999999999999</v>
      </c>
      <c r="H403" s="125">
        <v>18.150700000000001</v>
      </c>
      <c r="I403" s="125">
        <v>0.31559999999999999</v>
      </c>
      <c r="J403" s="125">
        <v>1.0720000000000001</v>
      </c>
      <c r="K403" s="125">
        <v>2.2351000000000001</v>
      </c>
      <c r="L403" s="125">
        <v>0.34949999999999998</v>
      </c>
      <c r="M403" s="125">
        <v>1.1638999999999999</v>
      </c>
      <c r="N403" s="125">
        <v>2.4277000000000002</v>
      </c>
      <c r="O403" s="125">
        <v>0.29720000000000002</v>
      </c>
      <c r="P403" s="125">
        <v>1.0641</v>
      </c>
      <c r="Q403" s="125">
        <v>2.2400000000000002</v>
      </c>
      <c r="R403" s="125">
        <v>1.0889</v>
      </c>
      <c r="S403" s="125">
        <v>2.2576000000000001</v>
      </c>
      <c r="T403" s="363">
        <v>5.0605000000000002</v>
      </c>
      <c r="U403" s="125">
        <v>1101</v>
      </c>
    </row>
    <row r="404" spans="1:21">
      <c r="A404" s="125">
        <v>1100</v>
      </c>
      <c r="B404" s="125">
        <v>0.2782</v>
      </c>
      <c r="C404" s="125">
        <v>1.0026999999999999</v>
      </c>
      <c r="D404" s="125">
        <v>2.1192000000000002</v>
      </c>
      <c r="E404" s="125">
        <v>4.3677999999999999</v>
      </c>
      <c r="F404" s="125">
        <v>9.2629999999999999</v>
      </c>
      <c r="G404" s="125">
        <v>11.5914</v>
      </c>
      <c r="H404" s="125">
        <v>18.155799999999999</v>
      </c>
      <c r="I404" s="125">
        <v>0.31580000000000003</v>
      </c>
      <c r="J404" s="125">
        <v>1.0724</v>
      </c>
      <c r="K404" s="125">
        <v>2.2359</v>
      </c>
      <c r="L404" s="125">
        <v>0.34970000000000001</v>
      </c>
      <c r="M404" s="125">
        <v>1.1642999999999999</v>
      </c>
      <c r="N404" s="125">
        <v>2.4285999999999999</v>
      </c>
      <c r="O404" s="125">
        <v>0.29730000000000001</v>
      </c>
      <c r="P404" s="125">
        <v>1.0645</v>
      </c>
      <c r="Q404" s="125">
        <v>2.2406999999999999</v>
      </c>
      <c r="R404" s="125">
        <v>1.0891999999999999</v>
      </c>
      <c r="S404" s="125">
        <v>2.2583000000000002</v>
      </c>
      <c r="T404" s="363">
        <v>5.0620000000000003</v>
      </c>
      <c r="U404" s="125">
        <v>1100</v>
      </c>
    </row>
    <row r="405" spans="1:21">
      <c r="A405" s="125">
        <v>1099</v>
      </c>
      <c r="B405" s="125">
        <v>0.27829999999999999</v>
      </c>
      <c r="C405" s="125">
        <v>1.0029999999999999</v>
      </c>
      <c r="D405" s="125">
        <v>2.1198000000000001</v>
      </c>
      <c r="E405" s="125">
        <v>4.3691000000000004</v>
      </c>
      <c r="F405" s="125">
        <v>9.2657000000000007</v>
      </c>
      <c r="G405" s="125">
        <v>11.5947</v>
      </c>
      <c r="H405" s="125">
        <v>18.161000000000001</v>
      </c>
      <c r="I405" s="125">
        <v>0.316</v>
      </c>
      <c r="J405" s="125">
        <v>1.0728</v>
      </c>
      <c r="K405" s="125">
        <v>2.2366000000000001</v>
      </c>
      <c r="L405" s="125">
        <v>0.3498</v>
      </c>
      <c r="M405" s="125">
        <v>1.1648000000000001</v>
      </c>
      <c r="N405" s="125">
        <v>2.4295</v>
      </c>
      <c r="O405" s="125">
        <v>0.29749999999999999</v>
      </c>
      <c r="P405" s="125">
        <v>1.0649</v>
      </c>
      <c r="Q405" s="125">
        <v>2.2414000000000001</v>
      </c>
      <c r="R405" s="125">
        <v>1.0895999999999999</v>
      </c>
      <c r="S405" s="125">
        <v>2.2589999999999999</v>
      </c>
      <c r="T405" s="363">
        <v>5.0633999999999997</v>
      </c>
      <c r="U405" s="125">
        <v>1099</v>
      </c>
    </row>
    <row r="406" spans="1:21">
      <c r="A406" s="125">
        <v>1098</v>
      </c>
      <c r="B406" s="125">
        <v>0.27839999999999998</v>
      </c>
      <c r="C406" s="125">
        <v>1.0033000000000001</v>
      </c>
      <c r="D406" s="125">
        <v>2.1204999999999998</v>
      </c>
      <c r="E406" s="125">
        <v>4.3704999999999998</v>
      </c>
      <c r="F406" s="125">
        <v>9.2683</v>
      </c>
      <c r="G406" s="125">
        <v>11.598100000000001</v>
      </c>
      <c r="H406" s="125">
        <v>18.1662</v>
      </c>
      <c r="I406" s="125">
        <v>0.31619999999999998</v>
      </c>
      <c r="J406" s="125">
        <v>1.0730999999999999</v>
      </c>
      <c r="K406" s="125">
        <v>2.2372999999999998</v>
      </c>
      <c r="L406" s="125">
        <v>0.35</v>
      </c>
      <c r="M406" s="125">
        <v>1.1652</v>
      </c>
      <c r="N406" s="125">
        <v>2.4302999999999999</v>
      </c>
      <c r="O406" s="125">
        <v>0.29770000000000002</v>
      </c>
      <c r="P406" s="125">
        <v>1.0651999999999999</v>
      </c>
      <c r="Q406" s="125">
        <v>2.2422</v>
      </c>
      <c r="R406" s="125">
        <v>1.0899000000000001</v>
      </c>
      <c r="S406" s="125">
        <v>2.2597</v>
      </c>
      <c r="T406" s="363">
        <v>5.0648999999999997</v>
      </c>
      <c r="U406" s="125">
        <v>1098</v>
      </c>
    </row>
    <row r="407" spans="1:21">
      <c r="A407" s="125">
        <v>1097</v>
      </c>
      <c r="B407" s="125">
        <v>0.27860000000000001</v>
      </c>
      <c r="C407" s="125">
        <v>1.0036</v>
      </c>
      <c r="D407" s="125">
        <v>2.1211000000000002</v>
      </c>
      <c r="E407" s="125">
        <v>4.3718000000000004</v>
      </c>
      <c r="F407" s="125">
        <v>9.2710000000000008</v>
      </c>
      <c r="G407" s="125">
        <v>12.0015</v>
      </c>
      <c r="H407" s="125">
        <v>18.171299999999999</v>
      </c>
      <c r="I407" s="125">
        <v>0.31640000000000001</v>
      </c>
      <c r="J407" s="125">
        <v>1.0734999999999999</v>
      </c>
      <c r="K407" s="125">
        <v>2.2381000000000002</v>
      </c>
      <c r="L407" s="125">
        <v>0.35020000000000001</v>
      </c>
      <c r="M407" s="125">
        <v>1.1656</v>
      </c>
      <c r="N407" s="125">
        <v>2.4312</v>
      </c>
      <c r="O407" s="125">
        <v>0.29780000000000001</v>
      </c>
      <c r="P407" s="125">
        <v>1.0656000000000001</v>
      </c>
      <c r="Q407" s="125">
        <v>2.2429000000000001</v>
      </c>
      <c r="R407" s="125">
        <v>1.0903</v>
      </c>
      <c r="S407" s="125">
        <v>2.2605</v>
      </c>
      <c r="T407" s="363">
        <v>5.0663</v>
      </c>
      <c r="U407" s="125">
        <v>1097</v>
      </c>
    </row>
    <row r="408" spans="1:21">
      <c r="A408" s="125">
        <v>1096</v>
      </c>
      <c r="B408" s="125">
        <v>0.2787</v>
      </c>
      <c r="C408" s="125">
        <v>1.0039</v>
      </c>
      <c r="D408" s="125">
        <v>2.1217999999999999</v>
      </c>
      <c r="E408" s="125">
        <v>4.3731</v>
      </c>
      <c r="F408" s="125">
        <v>9.2736000000000001</v>
      </c>
      <c r="G408" s="125">
        <v>12.004899999999999</v>
      </c>
      <c r="H408" s="125">
        <v>18.176500000000001</v>
      </c>
      <c r="I408" s="125">
        <v>0.3165</v>
      </c>
      <c r="J408" s="125">
        <v>1.0739000000000001</v>
      </c>
      <c r="K408" s="125">
        <v>2.2387999999999999</v>
      </c>
      <c r="L408" s="125">
        <v>0.35039999999999999</v>
      </c>
      <c r="M408" s="125">
        <v>1.1660999999999999</v>
      </c>
      <c r="N408" s="125">
        <v>2.4319999999999999</v>
      </c>
      <c r="O408" s="125">
        <v>0.29799999999999999</v>
      </c>
      <c r="P408" s="125">
        <v>1.0660000000000001</v>
      </c>
      <c r="Q408" s="125">
        <v>2.2435999999999998</v>
      </c>
      <c r="R408" s="125">
        <v>1.0907</v>
      </c>
      <c r="S408" s="125">
        <v>2.2612000000000001</v>
      </c>
      <c r="T408" s="363">
        <v>5.0678000000000001</v>
      </c>
      <c r="U408" s="125">
        <v>1096</v>
      </c>
    </row>
    <row r="409" spans="1:21">
      <c r="A409" s="125">
        <v>1095</v>
      </c>
      <c r="B409" s="125">
        <v>0.27889999999999998</v>
      </c>
      <c r="C409" s="125">
        <v>1.0041</v>
      </c>
      <c r="D409" s="125">
        <v>2.1223999999999998</v>
      </c>
      <c r="E409" s="125">
        <v>4.3743999999999996</v>
      </c>
      <c r="F409" s="125">
        <v>9.2763000000000009</v>
      </c>
      <c r="G409" s="125">
        <v>12.0082</v>
      </c>
      <c r="H409" s="125">
        <v>18.1816</v>
      </c>
      <c r="I409" s="125">
        <v>0.31669999999999998</v>
      </c>
      <c r="J409" s="125">
        <v>1.0743</v>
      </c>
      <c r="K409" s="125">
        <v>2.2395999999999998</v>
      </c>
      <c r="L409" s="125">
        <v>0.35060000000000002</v>
      </c>
      <c r="M409" s="125">
        <v>1.1665000000000001</v>
      </c>
      <c r="N409" s="125">
        <v>2.4329000000000001</v>
      </c>
      <c r="O409" s="125">
        <v>0.29809999999999998</v>
      </c>
      <c r="P409" s="125">
        <v>1.0663</v>
      </c>
      <c r="Q409" s="125">
        <v>2.2443</v>
      </c>
      <c r="R409" s="125">
        <v>1.091</v>
      </c>
      <c r="S409" s="125">
        <v>2.2618999999999998</v>
      </c>
      <c r="T409" s="363">
        <v>5.0692000000000004</v>
      </c>
      <c r="U409" s="125">
        <v>1095</v>
      </c>
    </row>
    <row r="410" spans="1:21">
      <c r="A410" s="125">
        <v>1094</v>
      </c>
      <c r="B410" s="125">
        <v>0.27900000000000003</v>
      </c>
      <c r="C410" s="125">
        <v>1.0044</v>
      </c>
      <c r="D410" s="125">
        <v>2.1231</v>
      </c>
      <c r="E410" s="125">
        <v>4.3757999999999999</v>
      </c>
      <c r="F410" s="125">
        <v>9.2789000000000001</v>
      </c>
      <c r="G410" s="125">
        <v>12.0116</v>
      </c>
      <c r="H410" s="125">
        <v>18.186800000000002</v>
      </c>
      <c r="I410" s="125">
        <v>0.31690000000000002</v>
      </c>
      <c r="J410" s="125">
        <v>1.0747</v>
      </c>
      <c r="K410" s="125">
        <v>2.2403</v>
      </c>
      <c r="L410" s="125">
        <v>0.3508</v>
      </c>
      <c r="M410" s="125">
        <v>1.167</v>
      </c>
      <c r="N410" s="125">
        <v>2.4338000000000002</v>
      </c>
      <c r="O410" s="125">
        <v>0.29830000000000001</v>
      </c>
      <c r="P410" s="125">
        <v>1.0667</v>
      </c>
      <c r="Q410" s="125">
        <v>2.2450000000000001</v>
      </c>
      <c r="R410" s="125">
        <v>1.0913999999999999</v>
      </c>
      <c r="S410" s="125">
        <v>2.2625999999999999</v>
      </c>
      <c r="T410" s="363">
        <v>5.0707000000000004</v>
      </c>
      <c r="U410" s="125">
        <v>1094</v>
      </c>
    </row>
    <row r="411" spans="1:21">
      <c r="A411" s="125">
        <v>1093</v>
      </c>
      <c r="B411" s="125">
        <v>0.2792</v>
      </c>
      <c r="C411" s="125">
        <v>1.0046999999999999</v>
      </c>
      <c r="D411" s="125">
        <v>2.1238000000000001</v>
      </c>
      <c r="E411" s="125">
        <v>4.3771000000000004</v>
      </c>
      <c r="F411" s="125">
        <v>9.2815999999999992</v>
      </c>
      <c r="G411" s="125">
        <v>12.015000000000001</v>
      </c>
      <c r="H411" s="125">
        <v>18.192</v>
      </c>
      <c r="I411" s="125">
        <v>0.31709999999999999</v>
      </c>
      <c r="J411" s="125">
        <v>1.075</v>
      </c>
      <c r="K411" s="125">
        <v>2.2410999999999999</v>
      </c>
      <c r="L411" s="125">
        <v>0.35099999999999998</v>
      </c>
      <c r="M411" s="125">
        <v>1.1674</v>
      </c>
      <c r="N411" s="125">
        <v>2.4346000000000001</v>
      </c>
      <c r="O411" s="125">
        <v>0.29849999999999999</v>
      </c>
      <c r="P411" s="125">
        <v>1.0669999999999999</v>
      </c>
      <c r="Q411" s="125">
        <v>2.2456999999999998</v>
      </c>
      <c r="R411" s="125">
        <v>1.0916999999999999</v>
      </c>
      <c r="S411" s="125">
        <v>2.2633000000000001</v>
      </c>
      <c r="T411" s="363">
        <v>5.0720999999999998</v>
      </c>
      <c r="U411" s="125">
        <v>1093</v>
      </c>
    </row>
    <row r="412" spans="1:21">
      <c r="A412" s="125">
        <v>1092</v>
      </c>
      <c r="B412" s="125">
        <v>0.27929999999999999</v>
      </c>
      <c r="C412" s="125">
        <v>1.0049999999999999</v>
      </c>
      <c r="D412" s="125">
        <v>2.1244000000000001</v>
      </c>
      <c r="E412" s="125">
        <v>4.3784000000000001</v>
      </c>
      <c r="F412" s="125">
        <v>9.2842000000000002</v>
      </c>
      <c r="G412" s="125">
        <v>12.0184</v>
      </c>
      <c r="H412" s="125">
        <v>18.197099999999999</v>
      </c>
      <c r="I412" s="125">
        <v>0.31730000000000003</v>
      </c>
      <c r="J412" s="125">
        <v>1.0753999999999999</v>
      </c>
      <c r="K412" s="125">
        <v>2.2418</v>
      </c>
      <c r="L412" s="125">
        <v>0.35120000000000001</v>
      </c>
      <c r="M412" s="125">
        <v>1.1677999999999999</v>
      </c>
      <c r="N412" s="125">
        <v>2.4355000000000002</v>
      </c>
      <c r="O412" s="125">
        <v>0.29859999999999998</v>
      </c>
      <c r="P412" s="125">
        <v>1.0673999999999999</v>
      </c>
      <c r="Q412" s="125">
        <v>2.2464</v>
      </c>
      <c r="R412" s="125">
        <v>1.0921000000000001</v>
      </c>
      <c r="S412" s="125">
        <v>2.2641</v>
      </c>
      <c r="T412" s="363">
        <v>5.0735999999999999</v>
      </c>
      <c r="U412" s="125">
        <v>1092</v>
      </c>
    </row>
    <row r="413" spans="1:21">
      <c r="A413" s="125">
        <v>1091</v>
      </c>
      <c r="B413" s="125">
        <v>0.27939999999999998</v>
      </c>
      <c r="C413" s="125">
        <v>1.0053000000000001</v>
      </c>
      <c r="D413" s="125">
        <v>2.1251000000000002</v>
      </c>
      <c r="E413" s="125">
        <v>4.3798000000000004</v>
      </c>
      <c r="F413" s="125">
        <v>9.2868999999999993</v>
      </c>
      <c r="G413" s="125">
        <v>12.021800000000001</v>
      </c>
      <c r="H413" s="125">
        <v>18.202300000000001</v>
      </c>
      <c r="I413" s="125">
        <v>0.3175</v>
      </c>
      <c r="J413" s="125">
        <v>1.0758000000000001</v>
      </c>
      <c r="K413" s="125">
        <v>2.2425999999999999</v>
      </c>
      <c r="L413" s="125">
        <v>0.35139999999999999</v>
      </c>
      <c r="M413" s="125">
        <v>1.1682999999999999</v>
      </c>
      <c r="N413" s="125">
        <v>2.4363999999999999</v>
      </c>
      <c r="O413" s="125">
        <v>0.29880000000000001</v>
      </c>
      <c r="P413" s="125">
        <v>1.0678000000000001</v>
      </c>
      <c r="Q413" s="125">
        <v>2.2471000000000001</v>
      </c>
      <c r="R413" s="125">
        <v>1.0925</v>
      </c>
      <c r="S413" s="125">
        <v>2.2648000000000001</v>
      </c>
      <c r="T413" s="363">
        <v>5.0750000000000002</v>
      </c>
      <c r="U413" s="125">
        <v>1091</v>
      </c>
    </row>
    <row r="414" spans="1:21">
      <c r="A414" s="125">
        <v>1090</v>
      </c>
      <c r="B414" s="125">
        <v>0.27960000000000002</v>
      </c>
      <c r="C414" s="125">
        <v>1.0056</v>
      </c>
      <c r="D414" s="125">
        <v>2.1257000000000001</v>
      </c>
      <c r="E414" s="125">
        <v>4.3811</v>
      </c>
      <c r="F414" s="125">
        <v>9.2895000000000003</v>
      </c>
      <c r="G414" s="125">
        <v>12.0252</v>
      </c>
      <c r="H414" s="125">
        <v>18.2075</v>
      </c>
      <c r="I414" s="125">
        <v>0.31759999999999999</v>
      </c>
      <c r="J414" s="125">
        <v>1.0762</v>
      </c>
      <c r="K414" s="125">
        <v>2.2433000000000001</v>
      </c>
      <c r="L414" s="125">
        <v>0.35160000000000002</v>
      </c>
      <c r="M414" s="125">
        <v>1.1687000000000001</v>
      </c>
      <c r="N414" s="125">
        <v>2.4371999999999998</v>
      </c>
      <c r="O414" s="125">
        <v>0.2989</v>
      </c>
      <c r="P414" s="125">
        <v>1.0681</v>
      </c>
      <c r="Q414" s="125">
        <v>2.2477999999999998</v>
      </c>
      <c r="R414" s="125">
        <v>1.0928</v>
      </c>
      <c r="S414" s="125">
        <v>2.2654999999999998</v>
      </c>
      <c r="T414" s="363">
        <v>5.0765000000000002</v>
      </c>
      <c r="U414" s="125">
        <v>1090</v>
      </c>
    </row>
    <row r="415" spans="1:21">
      <c r="A415" s="125">
        <v>1089</v>
      </c>
      <c r="B415" s="125">
        <v>0.2797</v>
      </c>
      <c r="C415" s="125">
        <v>1.0059</v>
      </c>
      <c r="D415" s="125">
        <v>2.1263999999999998</v>
      </c>
      <c r="E415" s="125">
        <v>4.3823999999999996</v>
      </c>
      <c r="F415" s="125">
        <v>9.2921999999999993</v>
      </c>
      <c r="G415" s="125">
        <v>12.028499999999999</v>
      </c>
      <c r="H415" s="125">
        <v>18.212700000000002</v>
      </c>
      <c r="I415" s="125">
        <v>0.31780000000000003</v>
      </c>
      <c r="J415" s="125">
        <v>1.0765</v>
      </c>
      <c r="K415" s="125">
        <v>2.2441</v>
      </c>
      <c r="L415" s="125">
        <v>0.3518</v>
      </c>
      <c r="M415" s="125">
        <v>1.1691</v>
      </c>
      <c r="N415" s="125">
        <v>2.4380999999999999</v>
      </c>
      <c r="O415" s="125">
        <v>0.29909999999999998</v>
      </c>
      <c r="P415" s="125">
        <v>1.0685</v>
      </c>
      <c r="Q415" s="125">
        <v>2.2486000000000002</v>
      </c>
      <c r="R415" s="125">
        <v>1.0931999999999999</v>
      </c>
      <c r="S415" s="125">
        <v>2.2662</v>
      </c>
      <c r="T415" s="363">
        <v>5.0778999999999996</v>
      </c>
      <c r="U415" s="125">
        <v>1089</v>
      </c>
    </row>
    <row r="416" spans="1:21">
      <c r="A416" s="125">
        <v>1088</v>
      </c>
      <c r="B416" s="125">
        <v>0.27989999999999998</v>
      </c>
      <c r="C416" s="125">
        <v>1.0062</v>
      </c>
      <c r="D416" s="125">
        <v>2.1271</v>
      </c>
      <c r="E416" s="125">
        <v>4.3837999999999999</v>
      </c>
      <c r="F416" s="125">
        <v>9.2949000000000002</v>
      </c>
      <c r="G416" s="125">
        <v>12.0319</v>
      </c>
      <c r="H416" s="125">
        <v>18.2179</v>
      </c>
      <c r="I416" s="125">
        <v>0.318</v>
      </c>
      <c r="J416" s="125">
        <v>1.0769</v>
      </c>
      <c r="K416" s="125">
        <v>2.2448000000000001</v>
      </c>
      <c r="L416" s="125">
        <v>0.35189999999999999</v>
      </c>
      <c r="M416" s="125">
        <v>1.1696</v>
      </c>
      <c r="N416" s="125">
        <v>2.4390000000000001</v>
      </c>
      <c r="O416" s="125">
        <v>0.29930000000000001</v>
      </c>
      <c r="P416" s="125">
        <v>1.0689</v>
      </c>
      <c r="Q416" s="125">
        <v>2.2492999999999999</v>
      </c>
      <c r="R416" s="125">
        <v>1.0934999999999999</v>
      </c>
      <c r="S416" s="125">
        <v>2.2669999999999999</v>
      </c>
      <c r="T416" s="363">
        <v>5.0793999999999997</v>
      </c>
      <c r="U416" s="125">
        <v>1088</v>
      </c>
    </row>
    <row r="417" spans="1:21">
      <c r="A417" s="125">
        <v>1087</v>
      </c>
      <c r="B417" s="125">
        <v>0.28000000000000003</v>
      </c>
      <c r="C417" s="125">
        <v>1.0065</v>
      </c>
      <c r="D417" s="125">
        <v>2.1276999999999999</v>
      </c>
      <c r="E417" s="125">
        <v>4.3851000000000004</v>
      </c>
      <c r="F417" s="125">
        <v>9.2974999999999994</v>
      </c>
      <c r="G417" s="125">
        <v>12.035299999999999</v>
      </c>
      <c r="H417" s="125">
        <v>18.222999999999999</v>
      </c>
      <c r="I417" s="125">
        <v>0.31819999999999998</v>
      </c>
      <c r="J417" s="125">
        <v>1.0772999999999999</v>
      </c>
      <c r="K417" s="125">
        <v>2.2456</v>
      </c>
      <c r="L417" s="125">
        <v>0.35210000000000002</v>
      </c>
      <c r="M417" s="125">
        <v>1.17</v>
      </c>
      <c r="N417" s="125">
        <v>2.4398</v>
      </c>
      <c r="O417" s="125">
        <v>0.2994</v>
      </c>
      <c r="P417" s="125">
        <v>1.0691999999999999</v>
      </c>
      <c r="Q417" s="125">
        <v>2.25</v>
      </c>
      <c r="R417" s="125">
        <v>1.0939000000000001</v>
      </c>
      <c r="S417" s="125">
        <v>2.2677</v>
      </c>
      <c r="T417" s="363">
        <v>5.0808</v>
      </c>
      <c r="U417" s="125">
        <v>1087</v>
      </c>
    </row>
    <row r="418" spans="1:21">
      <c r="A418" s="125">
        <v>1086</v>
      </c>
      <c r="B418" s="125">
        <v>0.2802</v>
      </c>
      <c r="C418" s="125">
        <v>1.0067999999999999</v>
      </c>
      <c r="D418" s="125">
        <v>2.1284000000000001</v>
      </c>
      <c r="E418" s="125">
        <v>4.3864000000000001</v>
      </c>
      <c r="F418" s="125">
        <v>9.3002000000000002</v>
      </c>
      <c r="G418" s="125">
        <v>12.0387</v>
      </c>
      <c r="H418" s="125">
        <v>18.228200000000001</v>
      </c>
      <c r="I418" s="125">
        <v>0.31840000000000002</v>
      </c>
      <c r="J418" s="125">
        <v>1.0777000000000001</v>
      </c>
      <c r="K418" s="125">
        <v>2.2464</v>
      </c>
      <c r="L418" s="125">
        <v>0.3523</v>
      </c>
      <c r="M418" s="125">
        <v>1.1704000000000001</v>
      </c>
      <c r="N418" s="125">
        <v>2.4407000000000001</v>
      </c>
      <c r="O418" s="125">
        <v>0.29959999999999998</v>
      </c>
      <c r="P418" s="125">
        <v>1.0696000000000001</v>
      </c>
      <c r="Q418" s="125">
        <v>2.2507000000000001</v>
      </c>
      <c r="R418" s="125">
        <v>1.0943000000000001</v>
      </c>
      <c r="S418" s="125">
        <v>2.2684000000000002</v>
      </c>
      <c r="T418" s="363">
        <v>5.0823</v>
      </c>
      <c r="U418" s="125">
        <v>1086</v>
      </c>
    </row>
    <row r="419" spans="1:21">
      <c r="A419" s="125">
        <v>1085</v>
      </c>
      <c r="B419" s="125">
        <v>0.28029999999999999</v>
      </c>
      <c r="C419" s="125">
        <v>1.0071000000000001</v>
      </c>
      <c r="D419" s="125">
        <v>2.129</v>
      </c>
      <c r="E419" s="125">
        <v>4.3878000000000004</v>
      </c>
      <c r="F419" s="125">
        <v>9.3027999999999995</v>
      </c>
      <c r="G419" s="125">
        <v>12.0421</v>
      </c>
      <c r="H419" s="125">
        <v>18.2334</v>
      </c>
      <c r="I419" s="125">
        <v>0.31859999999999999</v>
      </c>
      <c r="J419" s="125">
        <v>1.0781000000000001</v>
      </c>
      <c r="K419" s="125">
        <v>2.2471000000000001</v>
      </c>
      <c r="L419" s="125">
        <v>0.35249999999999998</v>
      </c>
      <c r="M419" s="125">
        <v>1.1709000000000001</v>
      </c>
      <c r="N419" s="125">
        <v>2.4415</v>
      </c>
      <c r="O419" s="125">
        <v>0.29970000000000002</v>
      </c>
      <c r="P419" s="125">
        <v>1.07</v>
      </c>
      <c r="Q419" s="125">
        <v>2.2513999999999998</v>
      </c>
      <c r="R419" s="125">
        <v>1.0946</v>
      </c>
      <c r="S419" s="125">
        <v>2.2690999999999999</v>
      </c>
      <c r="T419" s="363">
        <v>5.0837000000000003</v>
      </c>
      <c r="U419" s="125">
        <v>1085</v>
      </c>
    </row>
    <row r="420" spans="1:21">
      <c r="A420" s="125">
        <v>1084</v>
      </c>
      <c r="B420" s="125">
        <v>0.28050000000000003</v>
      </c>
      <c r="C420" s="125">
        <v>1.0073000000000001</v>
      </c>
      <c r="D420" s="125">
        <v>2.1297000000000001</v>
      </c>
      <c r="E420" s="125">
        <v>4.3891</v>
      </c>
      <c r="F420" s="125">
        <v>9.3055000000000003</v>
      </c>
      <c r="G420" s="125">
        <v>12.045500000000001</v>
      </c>
      <c r="H420" s="125">
        <v>18.238600000000002</v>
      </c>
      <c r="I420" s="125">
        <v>0.31879999999999997</v>
      </c>
      <c r="J420" s="125">
        <v>1.0784</v>
      </c>
      <c r="K420" s="125">
        <v>2.2479</v>
      </c>
      <c r="L420" s="125">
        <v>0.35270000000000001</v>
      </c>
      <c r="M420" s="125">
        <v>1.1713</v>
      </c>
      <c r="N420" s="125">
        <v>2.4424000000000001</v>
      </c>
      <c r="O420" s="125">
        <v>0.2999</v>
      </c>
      <c r="P420" s="125">
        <v>1.0703</v>
      </c>
      <c r="Q420" s="125">
        <v>2.2521</v>
      </c>
      <c r="R420" s="125">
        <v>1.095</v>
      </c>
      <c r="S420" s="125">
        <v>2.2698</v>
      </c>
      <c r="T420" s="363">
        <v>5.0852000000000004</v>
      </c>
      <c r="U420" s="125">
        <v>1084</v>
      </c>
    </row>
    <row r="421" spans="1:21">
      <c r="A421" s="125">
        <v>1083</v>
      </c>
      <c r="B421" s="125">
        <v>0.28060000000000002</v>
      </c>
      <c r="C421" s="125">
        <v>1.0076000000000001</v>
      </c>
      <c r="D421" s="125">
        <v>2.1303999999999998</v>
      </c>
      <c r="E421" s="125">
        <v>4.3903999999999996</v>
      </c>
      <c r="F421" s="125">
        <v>9.3081999999999994</v>
      </c>
      <c r="G421" s="125">
        <v>12.0489</v>
      </c>
      <c r="H421" s="125">
        <v>18.2438</v>
      </c>
      <c r="I421" s="125">
        <v>0.31890000000000002</v>
      </c>
      <c r="J421" s="125">
        <v>1.0788</v>
      </c>
      <c r="K421" s="125">
        <v>2.2486000000000002</v>
      </c>
      <c r="L421" s="125">
        <v>0.35289999999999999</v>
      </c>
      <c r="M421" s="125">
        <v>1.1718</v>
      </c>
      <c r="N421" s="125">
        <v>2.4432999999999998</v>
      </c>
      <c r="O421" s="125">
        <v>0.30009999999999998</v>
      </c>
      <c r="P421" s="125">
        <v>1.0707</v>
      </c>
      <c r="Q421" s="125">
        <v>2.2528000000000001</v>
      </c>
      <c r="R421" s="125">
        <v>1.0953999999999999</v>
      </c>
      <c r="S421" s="125">
        <v>2.2706</v>
      </c>
      <c r="T421" s="363">
        <v>5.0865999999999998</v>
      </c>
      <c r="U421" s="125">
        <v>1083</v>
      </c>
    </row>
    <row r="422" spans="1:21">
      <c r="A422" s="125">
        <v>1082</v>
      </c>
      <c r="B422" s="125">
        <v>0.28070000000000001</v>
      </c>
      <c r="C422" s="125">
        <v>1.0079</v>
      </c>
      <c r="D422" s="125">
        <v>2.1309999999999998</v>
      </c>
      <c r="E422" s="125">
        <v>4.3917999999999999</v>
      </c>
      <c r="F422" s="125">
        <v>9.3108000000000004</v>
      </c>
      <c r="G422" s="125">
        <v>12.052300000000001</v>
      </c>
      <c r="H422" s="125">
        <v>18.248999999999999</v>
      </c>
      <c r="I422" s="125">
        <v>0.31909999999999999</v>
      </c>
      <c r="J422" s="125">
        <v>1.0791999999999999</v>
      </c>
      <c r="K422" s="125">
        <v>2.2494000000000001</v>
      </c>
      <c r="L422" s="125">
        <v>0.35310000000000002</v>
      </c>
      <c r="M422" s="125">
        <v>1.1721999999999999</v>
      </c>
      <c r="N422" s="125">
        <v>2.4441000000000002</v>
      </c>
      <c r="O422" s="125">
        <v>0.30020000000000002</v>
      </c>
      <c r="P422" s="125">
        <v>1.071</v>
      </c>
      <c r="Q422" s="125">
        <v>2.2534999999999998</v>
      </c>
      <c r="R422" s="125">
        <v>1.0956999999999999</v>
      </c>
      <c r="S422" s="125">
        <v>2.2713000000000001</v>
      </c>
      <c r="T422" s="363">
        <v>5.0880999999999998</v>
      </c>
      <c r="U422" s="125">
        <v>1082</v>
      </c>
    </row>
    <row r="423" spans="1:21">
      <c r="A423" s="125">
        <v>1081</v>
      </c>
      <c r="B423" s="125">
        <v>0.28089999999999998</v>
      </c>
      <c r="C423" s="125">
        <v>1.0082</v>
      </c>
      <c r="D423" s="125">
        <v>2.1316999999999999</v>
      </c>
      <c r="E423" s="125">
        <v>4.3930999999999996</v>
      </c>
      <c r="F423" s="125">
        <v>9.3134999999999994</v>
      </c>
      <c r="G423" s="125">
        <v>12.0557</v>
      </c>
      <c r="H423" s="125">
        <v>18.254200000000001</v>
      </c>
      <c r="I423" s="125">
        <v>0.31929999999999997</v>
      </c>
      <c r="J423" s="125">
        <v>1.0795999999999999</v>
      </c>
      <c r="K423" s="125">
        <v>2.2501000000000002</v>
      </c>
      <c r="L423" s="125">
        <v>0.3533</v>
      </c>
      <c r="M423" s="125">
        <v>1.1726000000000001</v>
      </c>
      <c r="N423" s="125">
        <v>2.4449999999999998</v>
      </c>
      <c r="O423" s="125">
        <v>0.3004</v>
      </c>
      <c r="P423" s="125">
        <v>1.0713999999999999</v>
      </c>
      <c r="Q423" s="125">
        <v>2.2543000000000002</v>
      </c>
      <c r="R423" s="125">
        <v>1.0961000000000001</v>
      </c>
      <c r="S423" s="125">
        <v>2.2719999999999998</v>
      </c>
      <c r="T423" s="363">
        <v>5.0895000000000001</v>
      </c>
      <c r="U423" s="125">
        <v>1081</v>
      </c>
    </row>
    <row r="424" spans="1:21">
      <c r="A424" s="125">
        <v>1080</v>
      </c>
      <c r="B424" s="125">
        <v>0.28100000000000003</v>
      </c>
      <c r="C424" s="125">
        <v>1.0085</v>
      </c>
      <c r="D424" s="125">
        <v>2.1322999999999999</v>
      </c>
      <c r="E424" s="125">
        <v>4.3944000000000001</v>
      </c>
      <c r="F424" s="125">
        <v>9.3162000000000003</v>
      </c>
      <c r="G424" s="125">
        <v>12.059100000000001</v>
      </c>
      <c r="H424" s="125">
        <v>18.259399999999999</v>
      </c>
      <c r="I424" s="125">
        <v>0.31950000000000001</v>
      </c>
      <c r="J424" s="125">
        <v>1.08</v>
      </c>
      <c r="K424" s="125">
        <v>2.2509000000000001</v>
      </c>
      <c r="L424" s="125">
        <v>0.35349999999999998</v>
      </c>
      <c r="M424" s="125">
        <v>1.1731</v>
      </c>
      <c r="N424" s="125">
        <v>2.4459</v>
      </c>
      <c r="O424" s="125">
        <v>0.30049999999999999</v>
      </c>
      <c r="P424" s="125">
        <v>1.0718000000000001</v>
      </c>
      <c r="Q424" s="125">
        <v>2.2549999999999999</v>
      </c>
      <c r="R424" s="125">
        <v>1.0964</v>
      </c>
      <c r="S424" s="125">
        <v>2.2726999999999999</v>
      </c>
      <c r="T424" s="363">
        <v>5.0910000000000002</v>
      </c>
      <c r="U424" s="125">
        <v>1080</v>
      </c>
    </row>
    <row r="425" spans="1:21">
      <c r="A425" s="125">
        <v>1079</v>
      </c>
      <c r="B425" s="125">
        <v>0.28120000000000001</v>
      </c>
      <c r="C425" s="125">
        <v>1.0087999999999999</v>
      </c>
      <c r="D425" s="125">
        <v>2.133</v>
      </c>
      <c r="E425" s="125">
        <v>4.3958000000000004</v>
      </c>
      <c r="F425" s="125">
        <v>9.3187999999999995</v>
      </c>
      <c r="G425" s="125">
        <v>12.0625</v>
      </c>
      <c r="H425" s="125">
        <v>18.264600000000002</v>
      </c>
      <c r="I425" s="125">
        <v>0.31969999999999998</v>
      </c>
      <c r="J425" s="125">
        <v>1.0803</v>
      </c>
      <c r="K425" s="125">
        <v>2.2515999999999998</v>
      </c>
      <c r="L425" s="125">
        <v>0.35370000000000001</v>
      </c>
      <c r="M425" s="125">
        <v>1.1735</v>
      </c>
      <c r="N425" s="125">
        <v>2.4468000000000001</v>
      </c>
      <c r="O425" s="125">
        <v>0.30070000000000002</v>
      </c>
      <c r="P425" s="125">
        <v>1.0721000000000001</v>
      </c>
      <c r="Q425" s="125">
        <v>2.2557</v>
      </c>
      <c r="R425" s="125">
        <v>1.0968</v>
      </c>
      <c r="S425" s="125">
        <v>2.2734999999999999</v>
      </c>
      <c r="T425" s="363">
        <v>5.0925000000000002</v>
      </c>
      <c r="U425" s="125">
        <v>1079</v>
      </c>
    </row>
    <row r="426" spans="1:21">
      <c r="A426" s="125">
        <v>1078</v>
      </c>
      <c r="B426" s="125">
        <v>0.28129999999999999</v>
      </c>
      <c r="C426" s="125">
        <v>1.0091000000000001</v>
      </c>
      <c r="D426" s="125">
        <v>2.1337000000000002</v>
      </c>
      <c r="E426" s="125">
        <v>4.3971</v>
      </c>
      <c r="F426" s="125">
        <v>9.3215000000000003</v>
      </c>
      <c r="G426" s="125">
        <v>12.065899999999999</v>
      </c>
      <c r="H426" s="125">
        <v>18.2698</v>
      </c>
      <c r="I426" s="125">
        <v>0.31990000000000002</v>
      </c>
      <c r="J426" s="125">
        <v>1.0807</v>
      </c>
      <c r="K426" s="125">
        <v>2.2524000000000002</v>
      </c>
      <c r="L426" s="125">
        <v>0.35389999999999999</v>
      </c>
      <c r="M426" s="125">
        <v>1.1739999999999999</v>
      </c>
      <c r="N426" s="125">
        <v>2.4476</v>
      </c>
      <c r="O426" s="125">
        <v>0.3009</v>
      </c>
      <c r="P426" s="125">
        <v>1.0725</v>
      </c>
      <c r="Q426" s="125">
        <v>2.2564000000000002</v>
      </c>
      <c r="R426" s="125">
        <v>1.0972</v>
      </c>
      <c r="S426" s="125">
        <v>2.2742</v>
      </c>
      <c r="T426" s="363">
        <v>5.0938999999999997</v>
      </c>
      <c r="U426" s="125">
        <v>1078</v>
      </c>
    </row>
    <row r="427" spans="1:21">
      <c r="A427" s="125">
        <v>1077</v>
      </c>
      <c r="B427" s="125">
        <v>0.28149999999999997</v>
      </c>
      <c r="C427" s="125">
        <v>1.0094000000000001</v>
      </c>
      <c r="D427" s="125">
        <v>2.1343000000000001</v>
      </c>
      <c r="E427" s="125">
        <v>4.3983999999999996</v>
      </c>
      <c r="F427" s="125">
        <v>9.3241999999999994</v>
      </c>
      <c r="G427" s="125">
        <v>12.0693</v>
      </c>
      <c r="H427" s="125">
        <v>18.274999999999999</v>
      </c>
      <c r="I427" s="125">
        <v>0.3201</v>
      </c>
      <c r="J427" s="125">
        <v>1.0810999999999999</v>
      </c>
      <c r="K427" s="125">
        <v>2.2530999999999999</v>
      </c>
      <c r="L427" s="125">
        <v>0.35410000000000003</v>
      </c>
      <c r="M427" s="125">
        <v>1.1744000000000001</v>
      </c>
      <c r="N427" s="125">
        <v>2.4485000000000001</v>
      </c>
      <c r="O427" s="125">
        <v>0.30099999999999999</v>
      </c>
      <c r="P427" s="125">
        <v>1.0729</v>
      </c>
      <c r="Q427" s="125">
        <v>2.2570999999999999</v>
      </c>
      <c r="R427" s="125">
        <v>1.0974999999999999</v>
      </c>
      <c r="S427" s="125">
        <v>2.2749000000000001</v>
      </c>
      <c r="T427" s="363">
        <v>5.0953999999999997</v>
      </c>
      <c r="U427" s="125">
        <v>1077</v>
      </c>
    </row>
    <row r="428" spans="1:21">
      <c r="A428" s="125">
        <v>1076</v>
      </c>
      <c r="B428" s="125">
        <v>0.28160000000000002</v>
      </c>
      <c r="C428" s="125">
        <v>1.0097</v>
      </c>
      <c r="D428" s="125">
        <v>2.1349999999999998</v>
      </c>
      <c r="E428" s="125">
        <v>4.3997999999999999</v>
      </c>
      <c r="F428" s="125">
        <v>9.3269000000000002</v>
      </c>
      <c r="G428" s="125">
        <v>12.072699999999999</v>
      </c>
      <c r="H428" s="125">
        <v>18.280200000000001</v>
      </c>
      <c r="I428" s="125">
        <v>0.32019999999999998</v>
      </c>
      <c r="J428" s="125">
        <v>1.0814999999999999</v>
      </c>
      <c r="K428" s="125">
        <v>2.2538999999999998</v>
      </c>
      <c r="L428" s="125">
        <v>0.35420000000000001</v>
      </c>
      <c r="M428" s="125">
        <v>1.1748000000000001</v>
      </c>
      <c r="N428" s="125">
        <v>2.4493999999999998</v>
      </c>
      <c r="O428" s="125">
        <v>0.30120000000000002</v>
      </c>
      <c r="P428" s="125">
        <v>1.0731999999999999</v>
      </c>
      <c r="Q428" s="125">
        <v>2.2578</v>
      </c>
      <c r="R428" s="125">
        <v>1.0979000000000001</v>
      </c>
      <c r="S428" s="125">
        <v>2.2757000000000001</v>
      </c>
      <c r="T428" s="363">
        <v>5.0968</v>
      </c>
      <c r="U428" s="125">
        <v>1076</v>
      </c>
    </row>
    <row r="429" spans="1:21">
      <c r="A429" s="125">
        <v>1075</v>
      </c>
      <c r="B429" s="125">
        <v>0.28170000000000001</v>
      </c>
      <c r="C429" s="125">
        <v>1.01</v>
      </c>
      <c r="D429" s="125">
        <v>2.1356000000000002</v>
      </c>
      <c r="E429" s="125">
        <v>4.4010999999999996</v>
      </c>
      <c r="F429" s="125">
        <v>9.3294999999999995</v>
      </c>
      <c r="G429" s="125">
        <v>12.0761</v>
      </c>
      <c r="H429" s="125">
        <v>18.285399999999999</v>
      </c>
      <c r="I429" s="125">
        <v>0.32040000000000002</v>
      </c>
      <c r="J429" s="125">
        <v>1.0819000000000001</v>
      </c>
      <c r="K429" s="125">
        <v>2.2547000000000001</v>
      </c>
      <c r="L429" s="125">
        <v>0.35439999999999999</v>
      </c>
      <c r="M429" s="125">
        <v>1.1753</v>
      </c>
      <c r="N429" s="125">
        <v>2.4502000000000002</v>
      </c>
      <c r="O429" s="125">
        <v>0.30130000000000001</v>
      </c>
      <c r="P429" s="125">
        <v>1.0736000000000001</v>
      </c>
      <c r="Q429" s="125">
        <v>2.2585999999999999</v>
      </c>
      <c r="R429" s="125">
        <v>1.0983000000000001</v>
      </c>
      <c r="S429" s="125">
        <v>2.2764000000000002</v>
      </c>
      <c r="T429" s="363">
        <v>5.0983000000000001</v>
      </c>
      <c r="U429" s="125">
        <v>1075</v>
      </c>
    </row>
    <row r="430" spans="1:21">
      <c r="A430" s="125">
        <v>1074</v>
      </c>
      <c r="B430" s="125">
        <v>0.28189999999999998</v>
      </c>
      <c r="C430" s="125">
        <v>1.0103</v>
      </c>
      <c r="D430" s="125">
        <v>2.1362999999999999</v>
      </c>
      <c r="E430" s="125">
        <v>4.4024999999999999</v>
      </c>
      <c r="F430" s="125">
        <v>9.3322000000000003</v>
      </c>
      <c r="G430" s="125">
        <v>12.079599999999999</v>
      </c>
      <c r="H430" s="125">
        <v>18.290700000000001</v>
      </c>
      <c r="I430" s="125">
        <v>0.3206</v>
      </c>
      <c r="J430" s="125">
        <v>1.0822000000000001</v>
      </c>
      <c r="K430" s="125">
        <v>2.2553999999999998</v>
      </c>
      <c r="L430" s="125">
        <v>0.35460000000000003</v>
      </c>
      <c r="M430" s="125">
        <v>1.1757</v>
      </c>
      <c r="N430" s="125">
        <v>2.4510999999999998</v>
      </c>
      <c r="O430" s="125">
        <v>0.30149999999999999</v>
      </c>
      <c r="P430" s="125">
        <v>1.0740000000000001</v>
      </c>
      <c r="Q430" s="125">
        <v>2.2593000000000001</v>
      </c>
      <c r="R430" s="125">
        <v>1.0986</v>
      </c>
      <c r="S430" s="125">
        <v>2.2770999999999999</v>
      </c>
      <c r="T430" s="363">
        <v>5.0998000000000001</v>
      </c>
      <c r="U430" s="125">
        <v>1074</v>
      </c>
    </row>
    <row r="431" spans="1:21">
      <c r="A431" s="125">
        <v>1073</v>
      </c>
      <c r="B431" s="125">
        <v>0.28199999999999997</v>
      </c>
      <c r="C431" s="125">
        <v>1.0105999999999999</v>
      </c>
      <c r="D431" s="125">
        <v>2.137</v>
      </c>
      <c r="E431" s="125">
        <v>4.4038000000000004</v>
      </c>
      <c r="F431" s="125">
        <v>9.3348999999999993</v>
      </c>
      <c r="G431" s="125">
        <v>12.083</v>
      </c>
      <c r="H431" s="125">
        <v>18.2959</v>
      </c>
      <c r="I431" s="125">
        <v>0.32079999999999997</v>
      </c>
      <c r="J431" s="125">
        <v>1.0826</v>
      </c>
      <c r="K431" s="125">
        <v>2.2562000000000002</v>
      </c>
      <c r="L431" s="125">
        <v>0.3548</v>
      </c>
      <c r="M431" s="125">
        <v>1.1761999999999999</v>
      </c>
      <c r="N431" s="125">
        <v>2.452</v>
      </c>
      <c r="O431" s="125">
        <v>0.30170000000000002</v>
      </c>
      <c r="P431" s="125">
        <v>1.0743</v>
      </c>
      <c r="Q431" s="125">
        <v>2.2599999999999998</v>
      </c>
      <c r="R431" s="125">
        <v>1.099</v>
      </c>
      <c r="S431" s="125">
        <v>2.2778</v>
      </c>
      <c r="T431" s="363">
        <v>5.1012000000000004</v>
      </c>
      <c r="U431" s="125">
        <v>1073</v>
      </c>
    </row>
    <row r="432" spans="1:21">
      <c r="A432" s="125">
        <v>1072</v>
      </c>
      <c r="B432" s="125">
        <v>0.28220000000000001</v>
      </c>
      <c r="C432" s="125">
        <v>1.0108999999999999</v>
      </c>
      <c r="D432" s="125">
        <v>2.1375999999999999</v>
      </c>
      <c r="E432" s="125">
        <v>4.4051</v>
      </c>
      <c r="F432" s="125">
        <v>9.3376000000000001</v>
      </c>
      <c r="G432" s="125">
        <v>12.086399999999999</v>
      </c>
      <c r="H432" s="125">
        <v>18.301100000000002</v>
      </c>
      <c r="I432" s="125">
        <v>0.32100000000000001</v>
      </c>
      <c r="J432" s="125">
        <v>1.083</v>
      </c>
      <c r="K432" s="125">
        <v>2.2568999999999999</v>
      </c>
      <c r="L432" s="125">
        <v>0.35499999999999998</v>
      </c>
      <c r="M432" s="125">
        <v>1.1766000000000001</v>
      </c>
      <c r="N432" s="125">
        <v>2.4527999999999999</v>
      </c>
      <c r="O432" s="125">
        <v>0.30180000000000001</v>
      </c>
      <c r="P432" s="125">
        <v>1.0747</v>
      </c>
      <c r="Q432" s="125">
        <v>2.2606999999999999</v>
      </c>
      <c r="R432" s="125">
        <v>1.0993999999999999</v>
      </c>
      <c r="S432" s="125">
        <v>2.2786</v>
      </c>
      <c r="T432" s="363">
        <v>5.1026999999999996</v>
      </c>
      <c r="U432" s="125">
        <v>1072</v>
      </c>
    </row>
    <row r="433" spans="1:21">
      <c r="A433" s="125">
        <v>1071</v>
      </c>
      <c r="B433" s="125">
        <v>0.2823</v>
      </c>
      <c r="C433" s="125">
        <v>1.0112000000000001</v>
      </c>
      <c r="D433" s="125">
        <v>2.1383000000000001</v>
      </c>
      <c r="E433" s="125">
        <v>4.4065000000000003</v>
      </c>
      <c r="F433" s="125">
        <v>9.3401999999999994</v>
      </c>
      <c r="G433" s="125">
        <v>12.0898</v>
      </c>
      <c r="H433" s="125">
        <v>18.3063</v>
      </c>
      <c r="I433" s="125">
        <v>0.32119999999999999</v>
      </c>
      <c r="J433" s="125">
        <v>1.0833999999999999</v>
      </c>
      <c r="K433" s="125">
        <v>2.2576999999999998</v>
      </c>
      <c r="L433" s="125">
        <v>0.35520000000000002</v>
      </c>
      <c r="M433" s="125">
        <v>1.177</v>
      </c>
      <c r="N433" s="125">
        <v>2.4537</v>
      </c>
      <c r="O433" s="125">
        <v>0.30199999999999999</v>
      </c>
      <c r="P433" s="125">
        <v>1.0750999999999999</v>
      </c>
      <c r="Q433" s="125">
        <v>2.2614000000000001</v>
      </c>
      <c r="R433" s="125">
        <v>1.0996999999999999</v>
      </c>
      <c r="S433" s="125">
        <v>2.2793000000000001</v>
      </c>
      <c r="T433" s="363">
        <v>5.1041999999999996</v>
      </c>
      <c r="U433" s="125">
        <v>1071</v>
      </c>
    </row>
    <row r="434" spans="1:21">
      <c r="A434" s="125">
        <v>1070</v>
      </c>
      <c r="B434" s="125">
        <v>0.28249999999999997</v>
      </c>
      <c r="C434" s="125">
        <v>1.0114000000000001</v>
      </c>
      <c r="D434" s="125">
        <v>2.1389999999999998</v>
      </c>
      <c r="E434" s="125">
        <v>4.4077999999999999</v>
      </c>
      <c r="F434" s="125">
        <v>9.3429000000000002</v>
      </c>
      <c r="G434" s="125">
        <v>12.0932</v>
      </c>
      <c r="H434" s="125">
        <v>18.311499999999999</v>
      </c>
      <c r="I434" s="125">
        <v>0.32140000000000002</v>
      </c>
      <c r="J434" s="125">
        <v>1.0838000000000001</v>
      </c>
      <c r="K434" s="125">
        <v>2.2584</v>
      </c>
      <c r="L434" s="125">
        <v>0.35539999999999999</v>
      </c>
      <c r="M434" s="125">
        <v>1.1775</v>
      </c>
      <c r="N434" s="125">
        <v>2.4546000000000001</v>
      </c>
      <c r="O434" s="125">
        <v>0.30220000000000002</v>
      </c>
      <c r="P434" s="125">
        <v>1.0753999999999999</v>
      </c>
      <c r="Q434" s="125">
        <v>2.2622</v>
      </c>
      <c r="R434" s="125">
        <v>1.1001000000000001</v>
      </c>
      <c r="S434" s="125">
        <v>2.2799999999999998</v>
      </c>
      <c r="T434" s="363">
        <v>5.1055999999999999</v>
      </c>
      <c r="U434" s="125">
        <v>1070</v>
      </c>
    </row>
    <row r="435" spans="1:21">
      <c r="A435" s="125">
        <v>1069</v>
      </c>
      <c r="B435" s="125">
        <v>0.28260000000000002</v>
      </c>
      <c r="C435" s="125">
        <v>1.0117</v>
      </c>
      <c r="D435" s="125">
        <v>2.1396000000000002</v>
      </c>
      <c r="E435" s="125">
        <v>4.4092000000000002</v>
      </c>
      <c r="F435" s="125">
        <v>9.3455999999999992</v>
      </c>
      <c r="G435" s="125">
        <v>12.0966</v>
      </c>
      <c r="H435" s="125">
        <v>18.316800000000001</v>
      </c>
      <c r="I435" s="125">
        <v>0.32150000000000001</v>
      </c>
      <c r="J435" s="125">
        <v>1.0841000000000001</v>
      </c>
      <c r="K435" s="125">
        <v>2.2591999999999999</v>
      </c>
      <c r="L435" s="125">
        <v>0.35560000000000003</v>
      </c>
      <c r="M435" s="125">
        <v>1.1778999999999999</v>
      </c>
      <c r="N435" s="125">
        <v>2.4554999999999998</v>
      </c>
      <c r="O435" s="125">
        <v>0.30230000000000001</v>
      </c>
      <c r="P435" s="125">
        <v>1.0758000000000001</v>
      </c>
      <c r="Q435" s="125">
        <v>2.2629000000000001</v>
      </c>
      <c r="R435" s="125">
        <v>1.1004</v>
      </c>
      <c r="S435" s="125">
        <v>2.2808000000000002</v>
      </c>
      <c r="T435" s="363">
        <v>5.1071</v>
      </c>
      <c r="U435" s="125">
        <v>1069</v>
      </c>
    </row>
    <row r="436" spans="1:21">
      <c r="A436" s="125">
        <v>1068</v>
      </c>
      <c r="B436" s="125">
        <v>0.2828</v>
      </c>
      <c r="C436" s="125">
        <v>1.012</v>
      </c>
      <c r="D436" s="125">
        <v>2.1402999999999999</v>
      </c>
      <c r="E436" s="125">
        <v>4.4104999999999999</v>
      </c>
      <c r="F436" s="125">
        <v>9.3483000000000001</v>
      </c>
      <c r="G436" s="125">
        <v>12.100099999999999</v>
      </c>
      <c r="H436" s="125">
        <v>18.321999999999999</v>
      </c>
      <c r="I436" s="125">
        <v>0.32169999999999999</v>
      </c>
      <c r="J436" s="125">
        <v>1.0845</v>
      </c>
      <c r="K436" s="125">
        <v>2.2599999999999998</v>
      </c>
      <c r="L436" s="125">
        <v>0.35580000000000001</v>
      </c>
      <c r="M436" s="125">
        <v>1.1783999999999999</v>
      </c>
      <c r="N436" s="125">
        <v>2.4563000000000001</v>
      </c>
      <c r="O436" s="125">
        <v>0.30249999999999999</v>
      </c>
      <c r="P436" s="125">
        <v>1.0762</v>
      </c>
      <c r="Q436" s="125">
        <v>2.2635999999999998</v>
      </c>
      <c r="R436" s="125">
        <v>1.1008</v>
      </c>
      <c r="S436" s="125">
        <v>2.2814999999999999</v>
      </c>
      <c r="T436" s="363">
        <v>5.1086</v>
      </c>
      <c r="U436" s="125">
        <v>1068</v>
      </c>
    </row>
    <row r="437" spans="1:21">
      <c r="A437" s="125">
        <v>1067</v>
      </c>
      <c r="B437" s="125">
        <v>0.28289999999999998</v>
      </c>
      <c r="C437" s="125">
        <v>1.0123</v>
      </c>
      <c r="D437" s="125">
        <v>2.141</v>
      </c>
      <c r="E437" s="125">
        <v>4.4119000000000002</v>
      </c>
      <c r="F437" s="125">
        <v>9.3510000000000009</v>
      </c>
      <c r="G437" s="125">
        <v>12.1035</v>
      </c>
      <c r="H437" s="125">
        <v>18.327200000000001</v>
      </c>
      <c r="I437" s="125">
        <v>0.32190000000000002</v>
      </c>
      <c r="J437" s="125">
        <v>1.0849</v>
      </c>
      <c r="K437" s="125">
        <v>2.2606999999999999</v>
      </c>
      <c r="L437" s="125">
        <v>0.35599999999999998</v>
      </c>
      <c r="M437" s="125">
        <v>1.1788000000000001</v>
      </c>
      <c r="N437" s="125">
        <v>2.4571999999999998</v>
      </c>
      <c r="O437" s="125">
        <v>0.30259999999999998</v>
      </c>
      <c r="P437" s="125">
        <v>1.0765</v>
      </c>
      <c r="Q437" s="125">
        <v>2.2643</v>
      </c>
      <c r="R437" s="125">
        <v>1.1012</v>
      </c>
      <c r="S437" s="125">
        <v>2.2822</v>
      </c>
      <c r="T437" s="363">
        <v>5.1100000000000003</v>
      </c>
      <c r="U437" s="125">
        <v>1067</v>
      </c>
    </row>
    <row r="438" spans="1:21">
      <c r="A438" s="125">
        <v>1066</v>
      </c>
      <c r="B438" s="125">
        <v>0.28299999999999997</v>
      </c>
      <c r="C438" s="125">
        <v>1.0125999999999999</v>
      </c>
      <c r="D438" s="125">
        <v>2.1415999999999999</v>
      </c>
      <c r="E438" s="125">
        <v>4.4131999999999998</v>
      </c>
      <c r="F438" s="125">
        <v>9.3536999999999999</v>
      </c>
      <c r="G438" s="125">
        <v>12.1069</v>
      </c>
      <c r="H438" s="125">
        <v>18.3325</v>
      </c>
      <c r="I438" s="125">
        <v>0.3221</v>
      </c>
      <c r="J438" s="125">
        <v>1.0852999999999999</v>
      </c>
      <c r="K438" s="125">
        <v>2.2614999999999998</v>
      </c>
      <c r="L438" s="125">
        <v>0.35620000000000002</v>
      </c>
      <c r="M438" s="125">
        <v>1.1792</v>
      </c>
      <c r="N438" s="125">
        <v>2.4581</v>
      </c>
      <c r="O438" s="125">
        <v>0.30280000000000001</v>
      </c>
      <c r="P438" s="125">
        <v>1.0769</v>
      </c>
      <c r="Q438" s="125">
        <v>2.2650000000000001</v>
      </c>
      <c r="R438" s="125">
        <v>1.1014999999999999</v>
      </c>
      <c r="S438" s="125">
        <v>2.2829000000000002</v>
      </c>
      <c r="T438" s="363">
        <v>5.1115000000000004</v>
      </c>
      <c r="U438" s="125">
        <v>1066</v>
      </c>
    </row>
    <row r="439" spans="1:21">
      <c r="A439" s="125">
        <v>1065</v>
      </c>
      <c r="B439" s="125">
        <v>0.28320000000000001</v>
      </c>
      <c r="C439" s="125">
        <v>1.0128999999999999</v>
      </c>
      <c r="D439" s="125">
        <v>2.1423000000000001</v>
      </c>
      <c r="E439" s="125">
        <v>4.4145000000000003</v>
      </c>
      <c r="F439" s="125">
        <v>9.3564000000000007</v>
      </c>
      <c r="G439" s="125">
        <v>12.110300000000001</v>
      </c>
      <c r="H439" s="125">
        <v>18.337700000000002</v>
      </c>
      <c r="I439" s="125">
        <v>0.32229999999999998</v>
      </c>
      <c r="J439" s="125">
        <v>1.0857000000000001</v>
      </c>
      <c r="K439" s="125">
        <v>2.2622</v>
      </c>
      <c r="L439" s="125">
        <v>0.35639999999999999</v>
      </c>
      <c r="M439" s="125">
        <v>1.1797</v>
      </c>
      <c r="N439" s="125">
        <v>2.4588999999999999</v>
      </c>
      <c r="O439" s="125">
        <v>0.30299999999999999</v>
      </c>
      <c r="P439" s="125">
        <v>1.0772999999999999</v>
      </c>
      <c r="Q439" s="125">
        <v>2.2658</v>
      </c>
      <c r="R439" s="125">
        <v>1.1019000000000001</v>
      </c>
      <c r="S439" s="125">
        <v>2.2837000000000001</v>
      </c>
      <c r="T439" s="363">
        <v>5.1130000000000004</v>
      </c>
      <c r="U439" s="125">
        <v>1065</v>
      </c>
    </row>
    <row r="440" spans="1:21">
      <c r="A440" s="125">
        <v>1064</v>
      </c>
      <c r="B440" s="125">
        <v>0.2833</v>
      </c>
      <c r="C440" s="125">
        <v>1.0132000000000001</v>
      </c>
      <c r="D440" s="125">
        <v>2.1429999999999998</v>
      </c>
      <c r="E440" s="125">
        <v>4.4158999999999997</v>
      </c>
      <c r="F440" s="125">
        <v>9.359</v>
      </c>
      <c r="G440" s="125">
        <v>12.113799999999999</v>
      </c>
      <c r="H440" s="125">
        <v>18.3429</v>
      </c>
      <c r="I440" s="125">
        <v>0.32250000000000001</v>
      </c>
      <c r="J440" s="125">
        <v>1.0861000000000001</v>
      </c>
      <c r="K440" s="125">
        <v>2.2629999999999999</v>
      </c>
      <c r="L440" s="125">
        <v>0.35659999999999997</v>
      </c>
      <c r="M440" s="125">
        <v>1.1800999999999999</v>
      </c>
      <c r="N440" s="125">
        <v>2.4598</v>
      </c>
      <c r="O440" s="125">
        <v>0.30309999999999998</v>
      </c>
      <c r="P440" s="125">
        <v>1.0775999999999999</v>
      </c>
      <c r="Q440" s="125">
        <v>2.2665000000000002</v>
      </c>
      <c r="R440" s="125">
        <v>1.1023000000000001</v>
      </c>
      <c r="S440" s="125">
        <v>2.2844000000000002</v>
      </c>
      <c r="T440" s="363">
        <v>5.1143999999999998</v>
      </c>
      <c r="U440" s="125">
        <v>1064</v>
      </c>
    </row>
    <row r="441" spans="1:21">
      <c r="A441" s="125">
        <v>1063</v>
      </c>
      <c r="B441" s="125">
        <v>0.28349999999999997</v>
      </c>
      <c r="C441" s="125">
        <v>1.0135000000000001</v>
      </c>
      <c r="D441" s="125">
        <v>2.1436000000000002</v>
      </c>
      <c r="E441" s="125">
        <v>4.4172000000000002</v>
      </c>
      <c r="F441" s="125">
        <v>9.3617000000000008</v>
      </c>
      <c r="G441" s="125">
        <v>12.1172</v>
      </c>
      <c r="H441" s="125">
        <v>18.348199999999999</v>
      </c>
      <c r="I441" s="125">
        <v>0.32269999999999999</v>
      </c>
      <c r="J441" s="125">
        <v>1.0864</v>
      </c>
      <c r="K441" s="125">
        <v>2.2637999999999998</v>
      </c>
      <c r="L441" s="125">
        <v>0.35680000000000001</v>
      </c>
      <c r="M441" s="125">
        <v>1.1806000000000001</v>
      </c>
      <c r="N441" s="125">
        <v>2.4607000000000001</v>
      </c>
      <c r="O441" s="125">
        <v>0.30330000000000001</v>
      </c>
      <c r="P441" s="125">
        <v>1.0780000000000001</v>
      </c>
      <c r="Q441" s="125">
        <v>2.2671999999999999</v>
      </c>
      <c r="R441" s="125">
        <v>1.1026</v>
      </c>
      <c r="S441" s="125">
        <v>2.2850999999999999</v>
      </c>
      <c r="T441" s="363">
        <v>5.1158999999999999</v>
      </c>
      <c r="U441" s="125">
        <v>1063</v>
      </c>
    </row>
    <row r="442" spans="1:21">
      <c r="A442" s="125">
        <v>1062</v>
      </c>
      <c r="B442" s="125">
        <v>0.28360000000000002</v>
      </c>
      <c r="C442" s="125">
        <v>1.0138</v>
      </c>
      <c r="D442" s="125">
        <v>2.1442999999999999</v>
      </c>
      <c r="E442" s="125">
        <v>4.4185999999999996</v>
      </c>
      <c r="F442" s="125">
        <v>9.3643999999999998</v>
      </c>
      <c r="G442" s="125">
        <v>12.1206</v>
      </c>
      <c r="H442" s="125">
        <v>18.353400000000001</v>
      </c>
      <c r="I442" s="125">
        <v>0.32279999999999998</v>
      </c>
      <c r="J442" s="125">
        <v>1.0868</v>
      </c>
      <c r="K442" s="125">
        <v>2.2645</v>
      </c>
      <c r="L442" s="125">
        <v>0.3569</v>
      </c>
      <c r="M442" s="125">
        <v>1.181</v>
      </c>
      <c r="N442" s="125">
        <v>2.4615999999999998</v>
      </c>
      <c r="O442" s="125">
        <v>0.30349999999999999</v>
      </c>
      <c r="P442" s="125">
        <v>1.0784</v>
      </c>
      <c r="Q442" s="125">
        <v>2.2679</v>
      </c>
      <c r="R442" s="125">
        <v>1.103</v>
      </c>
      <c r="S442" s="125">
        <v>2.2858999999999998</v>
      </c>
      <c r="T442" s="363">
        <v>5.1173999999999999</v>
      </c>
      <c r="U442" s="125">
        <v>1062</v>
      </c>
    </row>
    <row r="443" spans="1:21">
      <c r="A443" s="125">
        <v>1061</v>
      </c>
      <c r="B443" s="125">
        <v>0.2838</v>
      </c>
      <c r="C443" s="125">
        <v>1.0141</v>
      </c>
      <c r="D443" s="125">
        <v>2.145</v>
      </c>
      <c r="E443" s="125">
        <v>4.4199000000000002</v>
      </c>
      <c r="F443" s="125">
        <v>9.3671000000000006</v>
      </c>
      <c r="G443" s="125">
        <v>12.124000000000001</v>
      </c>
      <c r="H443" s="125">
        <v>18.358699999999999</v>
      </c>
      <c r="I443" s="125">
        <v>0.32300000000000001</v>
      </c>
      <c r="J443" s="125">
        <v>1.0871999999999999</v>
      </c>
      <c r="K443" s="125">
        <v>2.2652999999999999</v>
      </c>
      <c r="L443" s="125">
        <v>0.35709999999999997</v>
      </c>
      <c r="M443" s="125">
        <v>1.1814</v>
      </c>
      <c r="N443" s="125">
        <v>2.4624000000000001</v>
      </c>
      <c r="O443" s="125">
        <v>0.30359999999999998</v>
      </c>
      <c r="P443" s="125">
        <v>1.0787</v>
      </c>
      <c r="Q443" s="125">
        <v>2.2686000000000002</v>
      </c>
      <c r="R443" s="125">
        <v>1.1033999999999999</v>
      </c>
      <c r="S443" s="125">
        <v>2.2866</v>
      </c>
      <c r="T443" s="363">
        <v>5.1188000000000002</v>
      </c>
      <c r="U443" s="125">
        <v>1061</v>
      </c>
    </row>
    <row r="444" spans="1:21">
      <c r="A444" s="125">
        <v>1060</v>
      </c>
      <c r="B444" s="125">
        <v>0.28389999999999999</v>
      </c>
      <c r="C444" s="125">
        <v>1.0144</v>
      </c>
      <c r="D444" s="125">
        <v>2.1456</v>
      </c>
      <c r="E444" s="125">
        <v>4.4212999999999996</v>
      </c>
      <c r="F444" s="125">
        <v>9.3697999999999997</v>
      </c>
      <c r="G444" s="125">
        <v>12.1275</v>
      </c>
      <c r="H444" s="125">
        <v>18.363900000000001</v>
      </c>
      <c r="I444" s="125">
        <v>0.32319999999999999</v>
      </c>
      <c r="J444" s="125">
        <v>1.0875999999999999</v>
      </c>
      <c r="K444" s="125">
        <v>2.266</v>
      </c>
      <c r="L444" s="125">
        <v>0.35730000000000001</v>
      </c>
      <c r="M444" s="125">
        <v>1.1819</v>
      </c>
      <c r="N444" s="125">
        <v>2.4632999999999998</v>
      </c>
      <c r="O444" s="125">
        <v>0.30380000000000001</v>
      </c>
      <c r="P444" s="125">
        <v>1.0790999999999999</v>
      </c>
      <c r="Q444" s="125">
        <v>2.2694000000000001</v>
      </c>
      <c r="R444" s="125">
        <v>1.1036999999999999</v>
      </c>
      <c r="S444" s="125">
        <v>2.2873000000000001</v>
      </c>
      <c r="T444" s="363">
        <v>5.1203000000000003</v>
      </c>
      <c r="U444" s="125">
        <v>1060</v>
      </c>
    </row>
    <row r="445" spans="1:21">
      <c r="A445" s="125">
        <v>1059</v>
      </c>
      <c r="B445" s="125">
        <v>0.28410000000000002</v>
      </c>
      <c r="C445" s="125">
        <v>1.0146999999999999</v>
      </c>
      <c r="D445" s="125">
        <v>2.1463000000000001</v>
      </c>
      <c r="E445" s="125">
        <v>4.4226000000000001</v>
      </c>
      <c r="F445" s="125">
        <v>9.3725000000000005</v>
      </c>
      <c r="G445" s="125">
        <v>12.1309</v>
      </c>
      <c r="H445" s="125">
        <v>18.369199999999999</v>
      </c>
      <c r="I445" s="125">
        <v>0.32340000000000002</v>
      </c>
      <c r="J445" s="125">
        <v>1.0880000000000001</v>
      </c>
      <c r="K445" s="125">
        <v>2.2667999999999999</v>
      </c>
      <c r="L445" s="125">
        <v>0.35749999999999998</v>
      </c>
      <c r="M445" s="125">
        <v>1.1822999999999999</v>
      </c>
      <c r="N445" s="125">
        <v>2.4641999999999999</v>
      </c>
      <c r="O445" s="125">
        <v>0.3039</v>
      </c>
      <c r="P445" s="125">
        <v>1.0794999999999999</v>
      </c>
      <c r="Q445" s="125">
        <v>2.2700999999999998</v>
      </c>
      <c r="R445" s="125">
        <v>1.1041000000000001</v>
      </c>
      <c r="S445" s="125">
        <v>2.2881</v>
      </c>
      <c r="T445" s="363">
        <v>5.1218000000000004</v>
      </c>
      <c r="U445" s="125">
        <v>1059</v>
      </c>
    </row>
    <row r="446" spans="1:21">
      <c r="A446" s="125">
        <v>1058</v>
      </c>
      <c r="B446" s="125">
        <v>0.28420000000000001</v>
      </c>
      <c r="C446" s="125">
        <v>1.0149999999999999</v>
      </c>
      <c r="D446" s="125">
        <v>2.1469999999999998</v>
      </c>
      <c r="E446" s="125">
        <v>4.4240000000000004</v>
      </c>
      <c r="F446" s="125">
        <v>9.3751999999999995</v>
      </c>
      <c r="G446" s="125">
        <v>12.1343</v>
      </c>
      <c r="H446" s="125">
        <v>18.374400000000001</v>
      </c>
      <c r="I446" s="125">
        <v>0.3236</v>
      </c>
      <c r="J446" s="125">
        <v>1.0884</v>
      </c>
      <c r="K446" s="125">
        <v>2.2675999999999998</v>
      </c>
      <c r="L446" s="125">
        <v>0.35770000000000002</v>
      </c>
      <c r="M446" s="125">
        <v>1.1828000000000001</v>
      </c>
      <c r="N446" s="125">
        <v>2.4651000000000001</v>
      </c>
      <c r="O446" s="125">
        <v>0.30409999999999998</v>
      </c>
      <c r="P446" s="125">
        <v>1.0799000000000001</v>
      </c>
      <c r="Q446" s="125">
        <v>2.2707999999999999</v>
      </c>
      <c r="R446" s="125">
        <v>1.1045</v>
      </c>
      <c r="S446" s="125">
        <v>2.2888000000000002</v>
      </c>
      <c r="T446" s="363">
        <v>5.1233000000000004</v>
      </c>
      <c r="U446" s="125">
        <v>1058</v>
      </c>
    </row>
    <row r="447" spans="1:21">
      <c r="A447" s="125">
        <v>1057</v>
      </c>
      <c r="B447" s="125">
        <v>0.28439999999999999</v>
      </c>
      <c r="C447" s="125">
        <v>1.0153000000000001</v>
      </c>
      <c r="D447" s="125">
        <v>2.1476000000000002</v>
      </c>
      <c r="E447" s="125">
        <v>4.4253</v>
      </c>
      <c r="F447" s="125">
        <v>9.3779000000000003</v>
      </c>
      <c r="G447" s="125">
        <v>12.1378</v>
      </c>
      <c r="H447" s="125">
        <v>18.3797</v>
      </c>
      <c r="I447" s="125">
        <v>0.32379999999999998</v>
      </c>
      <c r="J447" s="125">
        <v>1.0887</v>
      </c>
      <c r="K447" s="125">
        <v>2.2683</v>
      </c>
      <c r="L447" s="125">
        <v>0.3579</v>
      </c>
      <c r="M447" s="125">
        <v>1.1832</v>
      </c>
      <c r="N447" s="125">
        <v>2.4660000000000002</v>
      </c>
      <c r="O447" s="125">
        <v>0.30430000000000001</v>
      </c>
      <c r="P447" s="125">
        <v>1.0802</v>
      </c>
      <c r="Q447" s="125">
        <v>2.2715000000000001</v>
      </c>
      <c r="R447" s="125">
        <v>1.1048</v>
      </c>
      <c r="S447" s="125">
        <v>2.2894999999999999</v>
      </c>
      <c r="T447" s="363">
        <v>5.1246999999999998</v>
      </c>
      <c r="U447" s="125">
        <v>1057</v>
      </c>
    </row>
    <row r="448" spans="1:21">
      <c r="A448" s="125">
        <v>1056</v>
      </c>
      <c r="B448" s="125">
        <v>0.28449999999999998</v>
      </c>
      <c r="C448" s="125">
        <v>1.0156000000000001</v>
      </c>
      <c r="D448" s="125">
        <v>2.1482999999999999</v>
      </c>
      <c r="E448" s="125">
        <v>4.4267000000000003</v>
      </c>
      <c r="F448" s="125">
        <v>9.3805999999999994</v>
      </c>
      <c r="G448" s="125">
        <v>12.1412</v>
      </c>
      <c r="H448" s="125">
        <v>18.384899999999998</v>
      </c>
      <c r="I448" s="125">
        <v>0.32400000000000001</v>
      </c>
      <c r="J448" s="125">
        <v>1.0891</v>
      </c>
      <c r="K448" s="125">
        <v>2.2690999999999999</v>
      </c>
      <c r="L448" s="125">
        <v>0.35809999999999997</v>
      </c>
      <c r="M448" s="125">
        <v>1.1837</v>
      </c>
      <c r="N448" s="125">
        <v>2.4668000000000001</v>
      </c>
      <c r="O448" s="125">
        <v>0.3044</v>
      </c>
      <c r="P448" s="125">
        <v>1.0806</v>
      </c>
      <c r="Q448" s="125">
        <v>2.2723</v>
      </c>
      <c r="R448" s="125">
        <v>1.1052</v>
      </c>
      <c r="S448" s="125">
        <v>2.2902999999999998</v>
      </c>
      <c r="T448" s="363">
        <v>5.1261999999999999</v>
      </c>
      <c r="U448" s="125">
        <v>1056</v>
      </c>
    </row>
    <row r="449" spans="1:21">
      <c r="A449" s="125">
        <v>1055</v>
      </c>
      <c r="B449" s="125">
        <v>0.28460000000000002</v>
      </c>
      <c r="C449" s="125">
        <v>1.0159</v>
      </c>
      <c r="D449" s="125">
        <v>2.149</v>
      </c>
      <c r="E449" s="125">
        <v>4.4279999999999999</v>
      </c>
      <c r="F449" s="125">
        <v>9.3833000000000002</v>
      </c>
      <c r="G449" s="125">
        <v>12.1447</v>
      </c>
      <c r="H449" s="125">
        <v>18.3902</v>
      </c>
      <c r="I449" s="125">
        <v>0.32419999999999999</v>
      </c>
      <c r="J449" s="125">
        <v>1.0894999999999999</v>
      </c>
      <c r="K449" s="125">
        <v>2.2698</v>
      </c>
      <c r="L449" s="125">
        <v>0.35830000000000001</v>
      </c>
      <c r="M449" s="125">
        <v>1.1840999999999999</v>
      </c>
      <c r="N449" s="125">
        <v>2.4676999999999998</v>
      </c>
      <c r="O449" s="125">
        <v>0.30459999999999998</v>
      </c>
      <c r="P449" s="125">
        <v>1.081</v>
      </c>
      <c r="Q449" s="125">
        <v>2.2730000000000001</v>
      </c>
      <c r="R449" s="125">
        <v>1.1055999999999999</v>
      </c>
      <c r="S449" s="125">
        <v>2.2909999999999999</v>
      </c>
      <c r="T449" s="363">
        <v>5.1276999999999999</v>
      </c>
      <c r="U449" s="125">
        <v>1055</v>
      </c>
    </row>
    <row r="450" spans="1:21">
      <c r="A450" s="125">
        <v>1054</v>
      </c>
      <c r="B450" s="125">
        <v>0.2848</v>
      </c>
      <c r="C450" s="125">
        <v>1.0162</v>
      </c>
      <c r="D450" s="125">
        <v>2.1496</v>
      </c>
      <c r="E450" s="125">
        <v>4.4294000000000002</v>
      </c>
      <c r="F450" s="125">
        <v>9.3859999999999992</v>
      </c>
      <c r="G450" s="125">
        <v>12.148099999999999</v>
      </c>
      <c r="H450" s="125">
        <v>18.395499999999998</v>
      </c>
      <c r="I450" s="125">
        <v>0.32429999999999998</v>
      </c>
      <c r="J450" s="125">
        <v>1.0899000000000001</v>
      </c>
      <c r="K450" s="125">
        <v>2.2706</v>
      </c>
      <c r="L450" s="125">
        <v>0.35849999999999999</v>
      </c>
      <c r="M450" s="125">
        <v>1.1845000000000001</v>
      </c>
      <c r="N450" s="125">
        <v>2.4685999999999999</v>
      </c>
      <c r="O450" s="125">
        <v>0.30470000000000003</v>
      </c>
      <c r="P450" s="125">
        <v>1.0812999999999999</v>
      </c>
      <c r="Q450" s="125">
        <v>2.2736999999999998</v>
      </c>
      <c r="R450" s="125">
        <v>1.1059000000000001</v>
      </c>
      <c r="S450" s="125">
        <v>2.2917000000000001</v>
      </c>
      <c r="T450" s="363">
        <v>5.1292</v>
      </c>
      <c r="U450" s="125">
        <v>1054</v>
      </c>
    </row>
    <row r="451" spans="1:21">
      <c r="A451" s="125">
        <v>1053</v>
      </c>
      <c r="B451" s="125">
        <v>0.28489999999999999</v>
      </c>
      <c r="C451" s="125">
        <v>1.0165</v>
      </c>
      <c r="D451" s="125">
        <v>2.1503000000000001</v>
      </c>
      <c r="E451" s="125">
        <v>4.4306999999999999</v>
      </c>
      <c r="F451" s="125">
        <v>9.3887</v>
      </c>
      <c r="G451" s="125">
        <v>12.1516</v>
      </c>
      <c r="H451" s="125">
        <v>18.400700000000001</v>
      </c>
      <c r="I451" s="125">
        <v>0.32450000000000001</v>
      </c>
      <c r="J451" s="125">
        <v>1.0903</v>
      </c>
      <c r="K451" s="125">
        <v>2.2713999999999999</v>
      </c>
      <c r="L451" s="125">
        <v>0.35870000000000002</v>
      </c>
      <c r="M451" s="125">
        <v>1.1850000000000001</v>
      </c>
      <c r="N451" s="125">
        <v>2.4695</v>
      </c>
      <c r="O451" s="125">
        <v>0.3049</v>
      </c>
      <c r="P451" s="125">
        <v>1.0817000000000001</v>
      </c>
      <c r="Q451" s="125">
        <v>2.2744</v>
      </c>
      <c r="R451" s="125">
        <v>1.1063000000000001</v>
      </c>
      <c r="S451" s="125">
        <v>2.2925</v>
      </c>
      <c r="T451" s="363">
        <v>5.1306000000000003</v>
      </c>
      <c r="U451" s="125">
        <v>1053</v>
      </c>
    </row>
    <row r="452" spans="1:21">
      <c r="A452" s="125">
        <v>1052</v>
      </c>
      <c r="B452" s="125">
        <v>0.28510000000000002</v>
      </c>
      <c r="C452" s="125">
        <v>1.0167999999999999</v>
      </c>
      <c r="D452" s="125">
        <v>2.1509999999999998</v>
      </c>
      <c r="E452" s="125">
        <v>4.4321000000000002</v>
      </c>
      <c r="F452" s="125">
        <v>9.3914000000000009</v>
      </c>
      <c r="G452" s="125">
        <v>12.154999999999999</v>
      </c>
      <c r="H452" s="125">
        <v>18.405999999999999</v>
      </c>
      <c r="I452" s="125">
        <v>0.32469999999999999</v>
      </c>
      <c r="J452" s="125">
        <v>1.0907</v>
      </c>
      <c r="K452" s="125">
        <v>2.2721</v>
      </c>
      <c r="L452" s="125">
        <v>0.3589</v>
      </c>
      <c r="M452" s="125">
        <v>1.1854</v>
      </c>
      <c r="N452" s="125">
        <v>2.4702999999999999</v>
      </c>
      <c r="O452" s="125">
        <v>0.30509999999999998</v>
      </c>
      <c r="P452" s="125">
        <v>1.0821000000000001</v>
      </c>
      <c r="Q452" s="125">
        <v>2.2751999999999999</v>
      </c>
      <c r="R452" s="125">
        <v>1.1067</v>
      </c>
      <c r="S452" s="125">
        <v>2.2932000000000001</v>
      </c>
      <c r="T452" s="363">
        <v>5.1321000000000003</v>
      </c>
      <c r="U452" s="125">
        <v>1052</v>
      </c>
    </row>
    <row r="453" spans="1:21">
      <c r="A453" s="125">
        <v>1051</v>
      </c>
      <c r="B453" s="125">
        <v>0.28520000000000001</v>
      </c>
      <c r="C453" s="125">
        <v>1.0169999999999999</v>
      </c>
      <c r="D453" s="125">
        <v>2.1516000000000002</v>
      </c>
      <c r="E453" s="125">
        <v>4.4335000000000004</v>
      </c>
      <c r="F453" s="125">
        <v>9.3940999999999999</v>
      </c>
      <c r="G453" s="125">
        <v>12.1585</v>
      </c>
      <c r="H453" s="125">
        <v>18.411300000000001</v>
      </c>
      <c r="I453" s="125">
        <v>0.32490000000000002</v>
      </c>
      <c r="J453" s="125">
        <v>1.091</v>
      </c>
      <c r="K453" s="125">
        <v>2.2728999999999999</v>
      </c>
      <c r="L453" s="125">
        <v>0.35909999999999997</v>
      </c>
      <c r="M453" s="125">
        <v>1.1859</v>
      </c>
      <c r="N453" s="125">
        <v>2.4712000000000001</v>
      </c>
      <c r="O453" s="125">
        <v>0.30520000000000003</v>
      </c>
      <c r="P453" s="125">
        <v>1.0824</v>
      </c>
      <c r="Q453" s="125">
        <v>2.2759</v>
      </c>
      <c r="R453" s="125">
        <v>1.107</v>
      </c>
      <c r="S453" s="125">
        <v>2.2938999999999998</v>
      </c>
      <c r="T453" s="363">
        <v>5.1336000000000004</v>
      </c>
      <c r="U453" s="125">
        <v>1051</v>
      </c>
    </row>
    <row r="454" spans="1:21">
      <c r="A454" s="125">
        <v>1050</v>
      </c>
      <c r="B454" s="125">
        <v>0.28539999999999999</v>
      </c>
      <c r="C454" s="125">
        <v>1.0173000000000001</v>
      </c>
      <c r="D454" s="125">
        <v>2.1522999999999999</v>
      </c>
      <c r="E454" s="125">
        <v>4.4348000000000001</v>
      </c>
      <c r="F454" s="125">
        <v>9.3968000000000007</v>
      </c>
      <c r="G454" s="125">
        <v>12.161899999999999</v>
      </c>
      <c r="H454" s="125">
        <v>18.416599999999999</v>
      </c>
      <c r="I454" s="125">
        <v>0.3251</v>
      </c>
      <c r="J454" s="125">
        <v>1.0913999999999999</v>
      </c>
      <c r="K454" s="125">
        <v>2.2736999999999998</v>
      </c>
      <c r="L454" s="125">
        <v>0.35930000000000001</v>
      </c>
      <c r="M454" s="125">
        <v>1.1862999999999999</v>
      </c>
      <c r="N454" s="125">
        <v>2.4721000000000002</v>
      </c>
      <c r="O454" s="125">
        <v>0.3054</v>
      </c>
      <c r="P454" s="125">
        <v>1.0828</v>
      </c>
      <c r="Q454" s="125">
        <v>2.2766000000000002</v>
      </c>
      <c r="R454" s="125">
        <v>1.1073999999999999</v>
      </c>
      <c r="S454" s="125">
        <v>2.2947000000000002</v>
      </c>
      <c r="T454" s="363">
        <v>5.1351000000000004</v>
      </c>
      <c r="U454" s="125">
        <v>1050</v>
      </c>
    </row>
    <row r="455" spans="1:21">
      <c r="A455" s="125">
        <v>1049</v>
      </c>
      <c r="B455" s="125">
        <v>0.28549999999999998</v>
      </c>
      <c r="C455" s="125">
        <v>1.0176000000000001</v>
      </c>
      <c r="D455" s="125">
        <v>2.153</v>
      </c>
      <c r="E455" s="125">
        <v>4.4362000000000004</v>
      </c>
      <c r="F455" s="125">
        <v>9.3994999999999997</v>
      </c>
      <c r="G455" s="125">
        <v>12.1654</v>
      </c>
      <c r="H455" s="125">
        <v>18.421800000000001</v>
      </c>
      <c r="I455" s="125">
        <v>0.32529999999999998</v>
      </c>
      <c r="J455" s="125">
        <v>1.0918000000000001</v>
      </c>
      <c r="K455" s="125">
        <v>2.2744</v>
      </c>
      <c r="L455" s="125">
        <v>0.35949999999999999</v>
      </c>
      <c r="M455" s="125">
        <v>1.1868000000000001</v>
      </c>
      <c r="N455" s="125">
        <v>2.4729999999999999</v>
      </c>
      <c r="O455" s="125">
        <v>0.30559999999999998</v>
      </c>
      <c r="P455" s="125">
        <v>1.0831999999999999</v>
      </c>
      <c r="Q455" s="125">
        <v>2.2772999999999999</v>
      </c>
      <c r="R455" s="125">
        <v>1.1077999999999999</v>
      </c>
      <c r="S455" s="125">
        <v>2.2953999999999999</v>
      </c>
      <c r="T455" s="363">
        <v>5.1365999999999996</v>
      </c>
      <c r="U455" s="125">
        <v>1049</v>
      </c>
    </row>
    <row r="456" spans="1:21">
      <c r="A456" s="125">
        <v>1048</v>
      </c>
      <c r="B456" s="125">
        <v>0.28570000000000001</v>
      </c>
      <c r="C456" s="125">
        <v>1.0179</v>
      </c>
      <c r="D456" s="125">
        <v>2.1537000000000002</v>
      </c>
      <c r="E456" s="125">
        <v>4.4375</v>
      </c>
      <c r="F456" s="125">
        <v>9.4022000000000006</v>
      </c>
      <c r="G456" s="125">
        <v>12.168799999999999</v>
      </c>
      <c r="H456" s="125">
        <v>18.427099999999999</v>
      </c>
      <c r="I456" s="125">
        <v>0.32550000000000001</v>
      </c>
      <c r="J456" s="125">
        <v>1.0922000000000001</v>
      </c>
      <c r="K456" s="125">
        <v>2.2751999999999999</v>
      </c>
      <c r="L456" s="125">
        <v>0.35970000000000002</v>
      </c>
      <c r="M456" s="125">
        <v>1.1872</v>
      </c>
      <c r="N456" s="125">
        <v>2.4739</v>
      </c>
      <c r="O456" s="125">
        <v>0.30570000000000003</v>
      </c>
      <c r="P456" s="125">
        <v>1.0835999999999999</v>
      </c>
      <c r="Q456" s="125">
        <v>2.2780999999999998</v>
      </c>
      <c r="R456" s="125">
        <v>1.1081000000000001</v>
      </c>
      <c r="S456" s="125">
        <v>2.2961999999999998</v>
      </c>
      <c r="T456" s="363">
        <v>5.1379999999999999</v>
      </c>
      <c r="U456" s="125">
        <v>1048</v>
      </c>
    </row>
    <row r="457" spans="1:21">
      <c r="A457" s="125">
        <v>1047</v>
      </c>
      <c r="B457" s="125">
        <v>0.2858</v>
      </c>
      <c r="C457" s="125">
        <v>1.0182</v>
      </c>
      <c r="D457" s="125">
        <v>2.1543000000000001</v>
      </c>
      <c r="E457" s="125">
        <v>4.4389000000000003</v>
      </c>
      <c r="F457" s="125">
        <v>9.4049999999999994</v>
      </c>
      <c r="G457" s="125">
        <v>12.1723</v>
      </c>
      <c r="H457" s="125">
        <v>18.432400000000001</v>
      </c>
      <c r="I457" s="125">
        <v>0.32569999999999999</v>
      </c>
      <c r="J457" s="125">
        <v>1.0926</v>
      </c>
      <c r="K457" s="125">
        <v>2.2759999999999998</v>
      </c>
      <c r="L457" s="125">
        <v>0.3599</v>
      </c>
      <c r="M457" s="125">
        <v>1.1877</v>
      </c>
      <c r="N457" s="125">
        <v>2.4748000000000001</v>
      </c>
      <c r="O457" s="125">
        <v>0.30590000000000001</v>
      </c>
      <c r="P457" s="125">
        <v>1.0839000000000001</v>
      </c>
      <c r="Q457" s="125">
        <v>2.2787999999999999</v>
      </c>
      <c r="R457" s="125">
        <v>1.1085</v>
      </c>
      <c r="S457" s="125">
        <v>2.2968999999999999</v>
      </c>
      <c r="T457" s="363">
        <v>5.1395</v>
      </c>
      <c r="U457" s="125">
        <v>1047</v>
      </c>
    </row>
    <row r="458" spans="1:21">
      <c r="A458" s="125">
        <v>1046</v>
      </c>
      <c r="B458" s="125">
        <v>0.28599999999999998</v>
      </c>
      <c r="C458" s="125">
        <v>1.0185</v>
      </c>
      <c r="D458" s="125">
        <v>2.1549999999999998</v>
      </c>
      <c r="E458" s="125">
        <v>4.4401999999999999</v>
      </c>
      <c r="F458" s="125">
        <v>9.4077000000000002</v>
      </c>
      <c r="G458" s="125">
        <v>12.175700000000001</v>
      </c>
      <c r="H458" s="125">
        <v>18.4377</v>
      </c>
      <c r="I458" s="125">
        <v>0.32590000000000002</v>
      </c>
      <c r="J458" s="125">
        <v>1.093</v>
      </c>
      <c r="K458" s="125">
        <v>2.2766999999999999</v>
      </c>
      <c r="L458" s="125">
        <v>0.36009999999999998</v>
      </c>
      <c r="M458" s="125">
        <v>1.1880999999999999</v>
      </c>
      <c r="N458" s="125">
        <v>2.4756</v>
      </c>
      <c r="O458" s="125">
        <v>0.30609999999999998</v>
      </c>
      <c r="P458" s="125">
        <v>1.0843</v>
      </c>
      <c r="Q458" s="125">
        <v>2.2795000000000001</v>
      </c>
      <c r="R458" s="125">
        <v>1.1089</v>
      </c>
      <c r="S458" s="125">
        <v>2.2976000000000001</v>
      </c>
      <c r="T458" s="363">
        <v>5.141</v>
      </c>
      <c r="U458" s="125">
        <v>1046</v>
      </c>
    </row>
    <row r="459" spans="1:21">
      <c r="A459" s="125">
        <v>1045</v>
      </c>
      <c r="B459" s="125">
        <v>0.28610000000000002</v>
      </c>
      <c r="C459" s="125">
        <v>1.0187999999999999</v>
      </c>
      <c r="D459" s="125">
        <v>2.1556999999999999</v>
      </c>
      <c r="E459" s="125">
        <v>4.4416000000000002</v>
      </c>
      <c r="F459" s="125">
        <v>9.4103999999999992</v>
      </c>
      <c r="G459" s="125">
        <v>12.1792</v>
      </c>
      <c r="H459" s="125">
        <v>18.443000000000001</v>
      </c>
      <c r="I459" s="125">
        <v>0.32600000000000001</v>
      </c>
      <c r="J459" s="125">
        <v>1.0933999999999999</v>
      </c>
      <c r="K459" s="125">
        <v>2.2774999999999999</v>
      </c>
      <c r="L459" s="125">
        <v>0.36030000000000001</v>
      </c>
      <c r="M459" s="125">
        <v>1.1886000000000001</v>
      </c>
      <c r="N459" s="125">
        <v>2.4765000000000001</v>
      </c>
      <c r="O459" s="125">
        <v>0.30620000000000003</v>
      </c>
      <c r="P459" s="125">
        <v>1.0847</v>
      </c>
      <c r="Q459" s="125">
        <v>2.2801999999999998</v>
      </c>
      <c r="R459" s="125">
        <v>1.1093</v>
      </c>
      <c r="S459" s="125">
        <v>2.2984</v>
      </c>
      <c r="T459" s="363">
        <v>5.1425000000000001</v>
      </c>
      <c r="U459" s="125">
        <v>1045</v>
      </c>
    </row>
    <row r="460" spans="1:21">
      <c r="A460" s="125">
        <v>1044</v>
      </c>
      <c r="B460" s="125">
        <v>0.2863</v>
      </c>
      <c r="C460" s="125">
        <v>1.0190999999999999</v>
      </c>
      <c r="D460" s="125">
        <v>2.1562999999999999</v>
      </c>
      <c r="E460" s="125">
        <v>4.4429999999999996</v>
      </c>
      <c r="F460" s="125">
        <v>9.4131</v>
      </c>
      <c r="G460" s="125">
        <v>12.182600000000001</v>
      </c>
      <c r="H460" s="125">
        <v>18.4483</v>
      </c>
      <c r="I460" s="125">
        <v>0.32619999999999999</v>
      </c>
      <c r="J460" s="125">
        <v>1.0936999999999999</v>
      </c>
      <c r="K460" s="125">
        <v>2.2783000000000002</v>
      </c>
      <c r="L460" s="125">
        <v>0.3604</v>
      </c>
      <c r="M460" s="125">
        <v>1.1890000000000001</v>
      </c>
      <c r="N460" s="125">
        <v>2.4773999999999998</v>
      </c>
      <c r="O460" s="125">
        <v>0.30640000000000001</v>
      </c>
      <c r="P460" s="125">
        <v>1.085</v>
      </c>
      <c r="Q460" s="125">
        <v>2.2810000000000001</v>
      </c>
      <c r="R460" s="125">
        <v>1.1095999999999999</v>
      </c>
      <c r="S460" s="125">
        <v>2.2991000000000001</v>
      </c>
      <c r="T460" s="363">
        <v>5.1440000000000001</v>
      </c>
      <c r="U460" s="125">
        <v>1044</v>
      </c>
    </row>
    <row r="461" spans="1:21">
      <c r="A461" s="125">
        <v>1043</v>
      </c>
      <c r="B461" s="125">
        <v>0.28639999999999999</v>
      </c>
      <c r="C461" s="125">
        <v>1.0194000000000001</v>
      </c>
      <c r="D461" s="125">
        <v>2.157</v>
      </c>
      <c r="E461" s="125">
        <v>4.4443000000000001</v>
      </c>
      <c r="F461" s="125">
        <v>9.4158000000000008</v>
      </c>
      <c r="G461" s="125">
        <v>12.1861</v>
      </c>
      <c r="H461" s="125">
        <v>18.453499999999998</v>
      </c>
      <c r="I461" s="125">
        <v>0.32640000000000002</v>
      </c>
      <c r="J461" s="125">
        <v>1.0941000000000001</v>
      </c>
      <c r="K461" s="125">
        <v>2.2789999999999999</v>
      </c>
      <c r="L461" s="125">
        <v>0.36059999999999998</v>
      </c>
      <c r="M461" s="125">
        <v>1.1894</v>
      </c>
      <c r="N461" s="125">
        <v>2.4782999999999999</v>
      </c>
      <c r="O461" s="125">
        <v>0.30649999999999999</v>
      </c>
      <c r="P461" s="125">
        <v>1.0853999999999999</v>
      </c>
      <c r="Q461" s="125">
        <v>2.2816999999999998</v>
      </c>
      <c r="R461" s="125">
        <v>1.1100000000000001</v>
      </c>
      <c r="S461" s="125">
        <v>2.2997999999999998</v>
      </c>
      <c r="T461" s="363">
        <v>5.1454000000000004</v>
      </c>
      <c r="U461" s="125">
        <v>1043</v>
      </c>
    </row>
    <row r="462" spans="1:21">
      <c r="A462" s="125">
        <v>1042</v>
      </c>
      <c r="B462" s="125">
        <v>0.28649999999999998</v>
      </c>
      <c r="C462" s="125">
        <v>1.0197000000000001</v>
      </c>
      <c r="D462" s="125">
        <v>2.1577000000000002</v>
      </c>
      <c r="E462" s="125">
        <v>4.4457000000000004</v>
      </c>
      <c r="F462" s="125">
        <v>9.4184999999999999</v>
      </c>
      <c r="G462" s="125">
        <v>12.1896</v>
      </c>
      <c r="H462" s="125">
        <v>18.4588</v>
      </c>
      <c r="I462" s="125">
        <v>0.3266</v>
      </c>
      <c r="J462" s="125">
        <v>1.0945</v>
      </c>
      <c r="K462" s="125">
        <v>2.2797999999999998</v>
      </c>
      <c r="L462" s="125">
        <v>0.36080000000000001</v>
      </c>
      <c r="M462" s="125">
        <v>1.1899</v>
      </c>
      <c r="N462" s="125">
        <v>2.4792000000000001</v>
      </c>
      <c r="O462" s="125">
        <v>0.30669999999999997</v>
      </c>
      <c r="P462" s="125">
        <v>1.0858000000000001</v>
      </c>
      <c r="Q462" s="125">
        <v>2.2824</v>
      </c>
      <c r="R462" s="125">
        <v>1.1104000000000001</v>
      </c>
      <c r="S462" s="125">
        <v>2.3006000000000002</v>
      </c>
      <c r="T462" s="363">
        <v>5.1468999999999996</v>
      </c>
      <c r="U462" s="125">
        <v>1042</v>
      </c>
    </row>
    <row r="463" spans="1:21">
      <c r="A463" s="125">
        <v>1041</v>
      </c>
      <c r="B463" s="125">
        <v>0.28670000000000001</v>
      </c>
      <c r="C463" s="125">
        <v>1.02</v>
      </c>
      <c r="D463" s="125">
        <v>2.1583999999999999</v>
      </c>
      <c r="E463" s="125">
        <v>4.4470000000000001</v>
      </c>
      <c r="F463" s="125">
        <v>9.4212000000000007</v>
      </c>
      <c r="G463" s="125">
        <v>12.193</v>
      </c>
      <c r="H463" s="125">
        <v>18.464099999999998</v>
      </c>
      <c r="I463" s="125">
        <v>0.32679999999999998</v>
      </c>
      <c r="J463" s="125">
        <v>1.0949</v>
      </c>
      <c r="K463" s="125">
        <v>2.2806000000000002</v>
      </c>
      <c r="L463" s="125">
        <v>0.36099999999999999</v>
      </c>
      <c r="M463" s="125">
        <v>1.1902999999999999</v>
      </c>
      <c r="N463" s="125">
        <v>2.48</v>
      </c>
      <c r="O463" s="125">
        <v>0.30690000000000001</v>
      </c>
      <c r="P463" s="125">
        <v>1.0862000000000001</v>
      </c>
      <c r="Q463" s="125">
        <v>2.2831000000000001</v>
      </c>
      <c r="R463" s="125">
        <v>1.1107</v>
      </c>
      <c r="S463" s="125">
        <v>2.3012999999999999</v>
      </c>
      <c r="T463" s="363">
        <v>5.1483999999999996</v>
      </c>
      <c r="U463" s="125">
        <v>1041</v>
      </c>
    </row>
    <row r="464" spans="1:21">
      <c r="A464" s="125">
        <v>1040</v>
      </c>
      <c r="B464" s="125">
        <v>0.2868</v>
      </c>
      <c r="C464" s="125">
        <v>1.0203</v>
      </c>
      <c r="D464" s="125">
        <v>2.1589999999999998</v>
      </c>
      <c r="E464" s="125">
        <v>4.4484000000000004</v>
      </c>
      <c r="F464" s="125">
        <v>9.4239999999999995</v>
      </c>
      <c r="G464" s="125">
        <v>12.1965</v>
      </c>
      <c r="H464" s="125">
        <v>18.4694</v>
      </c>
      <c r="I464" s="125">
        <v>0.32700000000000001</v>
      </c>
      <c r="J464" s="125">
        <v>1.0952999999999999</v>
      </c>
      <c r="K464" s="125">
        <v>2.2812999999999999</v>
      </c>
      <c r="L464" s="125">
        <v>0.36120000000000002</v>
      </c>
      <c r="M464" s="125">
        <v>1.1908000000000001</v>
      </c>
      <c r="N464" s="125">
        <v>2.4809000000000001</v>
      </c>
      <c r="O464" s="125">
        <v>0.307</v>
      </c>
      <c r="P464" s="125">
        <v>1.0865</v>
      </c>
      <c r="Q464" s="125">
        <v>2.2839</v>
      </c>
      <c r="R464" s="125">
        <v>1.1111</v>
      </c>
      <c r="S464" s="125">
        <v>2.3020999999999998</v>
      </c>
      <c r="T464" s="363">
        <v>5.1498999999999997</v>
      </c>
      <c r="U464" s="125">
        <v>1040</v>
      </c>
    </row>
    <row r="465" spans="1:21">
      <c r="A465" s="125">
        <v>1039</v>
      </c>
      <c r="B465" s="125">
        <v>0.28699999999999998</v>
      </c>
      <c r="C465" s="125">
        <v>1.0206</v>
      </c>
      <c r="D465" s="125">
        <v>2.1597</v>
      </c>
      <c r="E465" s="125">
        <v>4.4497999999999998</v>
      </c>
      <c r="F465" s="125">
        <v>9.4267000000000003</v>
      </c>
      <c r="G465" s="125">
        <v>12.2</v>
      </c>
      <c r="H465" s="125">
        <v>18.474699999999999</v>
      </c>
      <c r="I465" s="125">
        <v>0.32719999999999999</v>
      </c>
      <c r="J465" s="125">
        <v>1.0956999999999999</v>
      </c>
      <c r="K465" s="125">
        <v>2.2820999999999998</v>
      </c>
      <c r="L465" s="125">
        <v>0.3614</v>
      </c>
      <c r="M465" s="125">
        <v>1.1912</v>
      </c>
      <c r="N465" s="125">
        <v>2.4817999999999998</v>
      </c>
      <c r="O465" s="125">
        <v>0.30719999999999997</v>
      </c>
      <c r="P465" s="125">
        <v>1.0869</v>
      </c>
      <c r="Q465" s="125">
        <v>2.2846000000000002</v>
      </c>
      <c r="R465" s="125">
        <v>1.1114999999999999</v>
      </c>
      <c r="S465" s="125">
        <v>2.3028</v>
      </c>
      <c r="T465" s="363">
        <v>5.1513999999999998</v>
      </c>
      <c r="U465" s="125">
        <v>1039</v>
      </c>
    </row>
    <row r="466" spans="1:21">
      <c r="A466" s="125">
        <v>1038</v>
      </c>
      <c r="B466" s="125">
        <v>0.28710000000000002</v>
      </c>
      <c r="C466" s="125">
        <v>1.0208999999999999</v>
      </c>
      <c r="D466" s="125">
        <v>2.1604000000000001</v>
      </c>
      <c r="E466" s="125">
        <v>4.4511000000000003</v>
      </c>
      <c r="F466" s="125">
        <v>9.4293999999999993</v>
      </c>
      <c r="G466" s="125">
        <v>12.2034</v>
      </c>
      <c r="H466" s="125">
        <v>18.48</v>
      </c>
      <c r="I466" s="125">
        <v>0.32740000000000002</v>
      </c>
      <c r="J466" s="125">
        <v>1.0961000000000001</v>
      </c>
      <c r="K466" s="125">
        <v>2.2829000000000002</v>
      </c>
      <c r="L466" s="125">
        <v>0.36159999999999998</v>
      </c>
      <c r="M466" s="125">
        <v>1.1917</v>
      </c>
      <c r="N466" s="125">
        <v>2.4826999999999999</v>
      </c>
      <c r="O466" s="125">
        <v>0.30740000000000001</v>
      </c>
      <c r="P466" s="125">
        <v>1.0872999999999999</v>
      </c>
      <c r="Q466" s="125">
        <v>2.2852999999999999</v>
      </c>
      <c r="R466" s="125">
        <v>1.1117999999999999</v>
      </c>
      <c r="S466" s="125">
        <v>2.3035000000000001</v>
      </c>
      <c r="T466" s="363">
        <v>5.1528999999999998</v>
      </c>
      <c r="U466" s="125">
        <v>1038</v>
      </c>
    </row>
    <row r="467" spans="1:21">
      <c r="A467" s="125">
        <v>1037</v>
      </c>
      <c r="B467" s="125">
        <v>0.2873</v>
      </c>
      <c r="C467" s="125">
        <v>1.0212000000000001</v>
      </c>
      <c r="D467" s="125">
        <v>2.1610999999999998</v>
      </c>
      <c r="E467" s="125">
        <v>4.4524999999999997</v>
      </c>
      <c r="F467" s="125">
        <v>9.4321000000000002</v>
      </c>
      <c r="G467" s="125">
        <v>12.206899999999999</v>
      </c>
      <c r="H467" s="125">
        <v>18.485299999999999</v>
      </c>
      <c r="I467" s="125">
        <v>0.3276</v>
      </c>
      <c r="J467" s="125">
        <v>1.0965</v>
      </c>
      <c r="K467" s="125">
        <v>2.2837000000000001</v>
      </c>
      <c r="L467" s="125">
        <v>0.36180000000000001</v>
      </c>
      <c r="M467" s="125">
        <v>1.1920999999999999</v>
      </c>
      <c r="N467" s="125">
        <v>2.4836</v>
      </c>
      <c r="O467" s="125">
        <v>0.3075</v>
      </c>
      <c r="P467" s="125">
        <v>1.0875999999999999</v>
      </c>
      <c r="Q467" s="125">
        <v>2.2860999999999998</v>
      </c>
      <c r="R467" s="125">
        <v>1.1122000000000001</v>
      </c>
      <c r="S467" s="125">
        <v>2.3043</v>
      </c>
      <c r="T467" s="363">
        <v>5.1543999999999999</v>
      </c>
      <c r="U467" s="125">
        <v>1037</v>
      </c>
    </row>
    <row r="468" spans="1:21">
      <c r="A468" s="125">
        <v>1036</v>
      </c>
      <c r="B468" s="125">
        <v>0.28739999999999999</v>
      </c>
      <c r="C468" s="125">
        <v>1.0215000000000001</v>
      </c>
      <c r="D468" s="125">
        <v>2.1617000000000002</v>
      </c>
      <c r="E468" s="125">
        <v>4.4538000000000002</v>
      </c>
      <c r="F468" s="125">
        <v>9.4349000000000007</v>
      </c>
      <c r="G468" s="125">
        <v>12.2104</v>
      </c>
      <c r="H468" s="125">
        <v>18.4907</v>
      </c>
      <c r="I468" s="125">
        <v>0.32769999999999999</v>
      </c>
      <c r="J468" s="125">
        <v>1.0968</v>
      </c>
      <c r="K468" s="125">
        <v>2.2844000000000002</v>
      </c>
      <c r="L468" s="125">
        <v>0.36199999999999999</v>
      </c>
      <c r="M468" s="125">
        <v>1.1926000000000001</v>
      </c>
      <c r="N468" s="125">
        <v>2.4845000000000002</v>
      </c>
      <c r="O468" s="125">
        <v>0.30769999999999997</v>
      </c>
      <c r="P468" s="125">
        <v>1.0880000000000001</v>
      </c>
      <c r="Q468" s="125">
        <v>2.2867999999999999</v>
      </c>
      <c r="R468" s="125">
        <v>1.1126</v>
      </c>
      <c r="S468" s="125">
        <v>2.3050000000000002</v>
      </c>
      <c r="T468" s="363">
        <v>5.1558999999999999</v>
      </c>
      <c r="U468" s="125">
        <v>1036</v>
      </c>
    </row>
    <row r="469" spans="1:21">
      <c r="A469" s="125">
        <v>1035</v>
      </c>
      <c r="B469" s="125">
        <v>0.28760000000000002</v>
      </c>
      <c r="C469" s="125">
        <v>1.0218</v>
      </c>
      <c r="D469" s="125">
        <v>2.1623999999999999</v>
      </c>
      <c r="E469" s="125">
        <v>4.4551999999999996</v>
      </c>
      <c r="F469" s="125">
        <v>9.4375999999999998</v>
      </c>
      <c r="G469" s="125">
        <v>12.213800000000001</v>
      </c>
      <c r="H469" s="125">
        <v>18.495999999999999</v>
      </c>
      <c r="I469" s="125">
        <v>0.32790000000000002</v>
      </c>
      <c r="J469" s="125">
        <v>1.0972</v>
      </c>
      <c r="K469" s="125">
        <v>2.2852000000000001</v>
      </c>
      <c r="L469" s="125">
        <v>0.36220000000000002</v>
      </c>
      <c r="M469" s="125">
        <v>1.1930000000000001</v>
      </c>
      <c r="N469" s="125">
        <v>2.4853999999999998</v>
      </c>
      <c r="O469" s="125">
        <v>0.30790000000000001</v>
      </c>
      <c r="P469" s="125">
        <v>1.0884</v>
      </c>
      <c r="Q469" s="125">
        <v>2.2875000000000001</v>
      </c>
      <c r="R469" s="125">
        <v>1.1129</v>
      </c>
      <c r="S469" s="125">
        <v>2.3058000000000001</v>
      </c>
      <c r="T469" s="363">
        <v>5.1573000000000002</v>
      </c>
      <c r="U469" s="125">
        <v>1035</v>
      </c>
    </row>
    <row r="470" spans="1:21">
      <c r="A470" s="125">
        <v>1034</v>
      </c>
      <c r="B470" s="125">
        <v>0.28770000000000001</v>
      </c>
      <c r="C470" s="125">
        <v>1.0221</v>
      </c>
      <c r="D470" s="125">
        <v>2.1631</v>
      </c>
      <c r="E470" s="125">
        <v>4.4565999999999999</v>
      </c>
      <c r="F470" s="125">
        <v>9.4403000000000006</v>
      </c>
      <c r="G470" s="125">
        <v>12.2173</v>
      </c>
      <c r="H470" s="125">
        <v>18.501300000000001</v>
      </c>
      <c r="I470" s="125">
        <v>0.3281</v>
      </c>
      <c r="J470" s="125">
        <v>1.0975999999999999</v>
      </c>
      <c r="K470" s="125">
        <v>2.286</v>
      </c>
      <c r="L470" s="125">
        <v>0.3624</v>
      </c>
      <c r="M470" s="125">
        <v>1.1935</v>
      </c>
      <c r="N470" s="125">
        <v>2.4862000000000002</v>
      </c>
      <c r="O470" s="125">
        <v>0.308</v>
      </c>
      <c r="P470" s="125">
        <v>1.0888</v>
      </c>
      <c r="Q470" s="125">
        <v>2.2883</v>
      </c>
      <c r="R470" s="125">
        <v>1.1133</v>
      </c>
      <c r="S470" s="125">
        <v>2.3065000000000002</v>
      </c>
      <c r="T470" s="363">
        <v>5.1588000000000003</v>
      </c>
      <c r="U470" s="125">
        <v>1034</v>
      </c>
    </row>
    <row r="471" spans="1:21">
      <c r="A471" s="125">
        <v>1033</v>
      </c>
      <c r="B471" s="125">
        <v>0.28789999999999999</v>
      </c>
      <c r="C471" s="125">
        <v>1.0224</v>
      </c>
      <c r="D471" s="125">
        <v>2.1638000000000002</v>
      </c>
      <c r="E471" s="125">
        <v>4.4579000000000004</v>
      </c>
      <c r="F471" s="125">
        <v>9.4429999999999996</v>
      </c>
      <c r="G471" s="125">
        <v>12.220800000000001</v>
      </c>
      <c r="H471" s="125">
        <v>18.506599999999999</v>
      </c>
      <c r="I471" s="125">
        <v>0.32829999999999998</v>
      </c>
      <c r="J471" s="125">
        <v>1.0980000000000001</v>
      </c>
      <c r="K471" s="125">
        <v>2.2867000000000002</v>
      </c>
      <c r="L471" s="125">
        <v>0.36259999999999998</v>
      </c>
      <c r="M471" s="125">
        <v>1.1939</v>
      </c>
      <c r="N471" s="125">
        <v>2.4870999999999999</v>
      </c>
      <c r="O471" s="125">
        <v>0.30819999999999997</v>
      </c>
      <c r="P471" s="125">
        <v>1.0891</v>
      </c>
      <c r="Q471" s="125">
        <v>2.2890000000000001</v>
      </c>
      <c r="R471" s="125">
        <v>1.1136999999999999</v>
      </c>
      <c r="S471" s="125">
        <v>2.3071999999999999</v>
      </c>
      <c r="T471" s="363">
        <v>5.1603000000000003</v>
      </c>
      <c r="U471" s="125">
        <v>1033</v>
      </c>
    </row>
    <row r="472" spans="1:21">
      <c r="A472" s="125">
        <v>1032</v>
      </c>
      <c r="B472" s="125">
        <v>0.28799999999999998</v>
      </c>
      <c r="C472" s="125">
        <v>1.0226999999999999</v>
      </c>
      <c r="D472" s="125">
        <v>2.1644000000000001</v>
      </c>
      <c r="E472" s="125">
        <v>4.4592999999999998</v>
      </c>
      <c r="F472" s="125">
        <v>9.4458000000000002</v>
      </c>
      <c r="G472" s="125">
        <v>12.224299999999999</v>
      </c>
      <c r="H472" s="125">
        <v>18.511900000000001</v>
      </c>
      <c r="I472" s="125">
        <v>0.32850000000000001</v>
      </c>
      <c r="J472" s="125">
        <v>1.0984</v>
      </c>
      <c r="K472" s="125">
        <v>2.2875000000000001</v>
      </c>
      <c r="L472" s="125">
        <v>0.36280000000000001</v>
      </c>
      <c r="M472" s="125">
        <v>1.1943999999999999</v>
      </c>
      <c r="N472" s="125">
        <v>2.488</v>
      </c>
      <c r="O472" s="125">
        <v>0.30830000000000002</v>
      </c>
      <c r="P472" s="125">
        <v>1.0894999999999999</v>
      </c>
      <c r="Q472" s="125">
        <v>2.2896999999999998</v>
      </c>
      <c r="R472" s="125">
        <v>1.1141000000000001</v>
      </c>
      <c r="S472" s="125">
        <v>2.3079999999999998</v>
      </c>
      <c r="T472" s="363">
        <v>5.1618000000000004</v>
      </c>
      <c r="U472" s="125">
        <v>1032</v>
      </c>
    </row>
    <row r="473" spans="1:21">
      <c r="A473" s="125">
        <v>1031</v>
      </c>
      <c r="B473" s="125">
        <v>0.28820000000000001</v>
      </c>
      <c r="C473" s="125">
        <v>1.0229999999999999</v>
      </c>
      <c r="D473" s="125">
        <v>2.1650999999999998</v>
      </c>
      <c r="E473" s="125">
        <v>4.4607000000000001</v>
      </c>
      <c r="F473" s="125">
        <v>9.4484999999999992</v>
      </c>
      <c r="G473" s="125">
        <v>12.2278</v>
      </c>
      <c r="H473" s="125">
        <v>18.517199999999999</v>
      </c>
      <c r="I473" s="125">
        <v>0.32869999999999999</v>
      </c>
      <c r="J473" s="125">
        <v>1.0988</v>
      </c>
      <c r="K473" s="125">
        <v>2.2883</v>
      </c>
      <c r="L473" s="125">
        <v>0.36299999999999999</v>
      </c>
      <c r="M473" s="125">
        <v>1.1948000000000001</v>
      </c>
      <c r="N473" s="125">
        <v>2.4889000000000001</v>
      </c>
      <c r="O473" s="125">
        <v>0.3085</v>
      </c>
      <c r="P473" s="125">
        <v>1.0899000000000001</v>
      </c>
      <c r="Q473" s="125">
        <v>2.2905000000000002</v>
      </c>
      <c r="R473" s="125">
        <v>1.1144000000000001</v>
      </c>
      <c r="S473" s="125">
        <v>2.3087</v>
      </c>
      <c r="T473" s="363">
        <v>5.1632999999999996</v>
      </c>
      <c r="U473" s="125">
        <v>1031</v>
      </c>
    </row>
    <row r="474" spans="1:21">
      <c r="A474" s="125">
        <v>1030</v>
      </c>
      <c r="B474" s="125">
        <v>0.2883</v>
      </c>
      <c r="C474" s="125">
        <v>1.0233000000000001</v>
      </c>
      <c r="D474" s="125">
        <v>2.1657999999999999</v>
      </c>
      <c r="E474" s="125">
        <v>4.4619999999999997</v>
      </c>
      <c r="F474" s="125">
        <v>9.4512</v>
      </c>
      <c r="G474" s="125">
        <v>12.231199999999999</v>
      </c>
      <c r="H474" s="125">
        <v>18.522600000000001</v>
      </c>
      <c r="I474" s="125">
        <v>0.32890000000000003</v>
      </c>
      <c r="J474" s="125">
        <v>1.0992</v>
      </c>
      <c r="K474" s="125">
        <v>2.2890000000000001</v>
      </c>
      <c r="L474" s="125">
        <v>0.36320000000000002</v>
      </c>
      <c r="M474" s="125">
        <v>1.1953</v>
      </c>
      <c r="N474" s="125">
        <v>2.4897999999999998</v>
      </c>
      <c r="O474" s="125">
        <v>0.30869999999999997</v>
      </c>
      <c r="P474" s="125">
        <v>1.0903</v>
      </c>
      <c r="Q474" s="125">
        <v>2.2911999999999999</v>
      </c>
      <c r="R474" s="125">
        <v>1.1148</v>
      </c>
      <c r="S474" s="125">
        <v>2.3094999999999999</v>
      </c>
      <c r="T474" s="363">
        <v>5.1647999999999996</v>
      </c>
      <c r="U474" s="125">
        <v>1030</v>
      </c>
    </row>
    <row r="475" spans="1:21">
      <c r="A475" s="125">
        <v>1029</v>
      </c>
      <c r="B475" s="125">
        <v>0.28849999999999998</v>
      </c>
      <c r="C475" s="125">
        <v>1.0236000000000001</v>
      </c>
      <c r="D475" s="125">
        <v>2.1665000000000001</v>
      </c>
      <c r="E475" s="125">
        <v>4.4634</v>
      </c>
      <c r="F475" s="125">
        <v>9.4540000000000006</v>
      </c>
      <c r="G475" s="125">
        <v>12.2347</v>
      </c>
      <c r="H475" s="125">
        <v>18.527899999999999</v>
      </c>
      <c r="I475" s="125">
        <v>0.3291</v>
      </c>
      <c r="J475" s="125">
        <v>1.0995999999999999</v>
      </c>
      <c r="K475" s="125">
        <v>2.2898000000000001</v>
      </c>
      <c r="L475" s="125">
        <v>0.3634</v>
      </c>
      <c r="M475" s="125">
        <v>1.1957</v>
      </c>
      <c r="N475" s="125">
        <v>2.4906999999999999</v>
      </c>
      <c r="O475" s="125">
        <v>0.30880000000000002</v>
      </c>
      <c r="P475" s="125">
        <v>1.0906</v>
      </c>
      <c r="Q475" s="125">
        <v>2.2919</v>
      </c>
      <c r="R475" s="125">
        <v>1.1152</v>
      </c>
      <c r="S475" s="125">
        <v>2.3102</v>
      </c>
      <c r="T475" s="363">
        <v>5.1662999999999997</v>
      </c>
      <c r="U475" s="125">
        <v>1029</v>
      </c>
    </row>
    <row r="476" spans="1:21">
      <c r="A476" s="125">
        <v>1028</v>
      </c>
      <c r="B476" s="125">
        <v>0.28860000000000002</v>
      </c>
      <c r="C476" s="125">
        <v>1.0239</v>
      </c>
      <c r="D476" s="125">
        <v>2.1671</v>
      </c>
      <c r="E476" s="125">
        <v>4.4648000000000003</v>
      </c>
      <c r="F476" s="125">
        <v>9.4566999999999997</v>
      </c>
      <c r="G476" s="125">
        <v>12.238200000000001</v>
      </c>
      <c r="H476" s="125">
        <v>18.533200000000001</v>
      </c>
      <c r="I476" s="125">
        <v>0.32929999999999998</v>
      </c>
      <c r="J476" s="125">
        <v>1.1000000000000001</v>
      </c>
      <c r="K476" s="125">
        <v>2.2906</v>
      </c>
      <c r="L476" s="125">
        <v>0.36359999999999998</v>
      </c>
      <c r="M476" s="125">
        <v>1.1961999999999999</v>
      </c>
      <c r="N476" s="125">
        <v>2.4916</v>
      </c>
      <c r="O476" s="125">
        <v>0.309</v>
      </c>
      <c r="P476" s="125">
        <v>1.091</v>
      </c>
      <c r="Q476" s="125">
        <v>2.2927</v>
      </c>
      <c r="R476" s="125">
        <v>1.1154999999999999</v>
      </c>
      <c r="S476" s="125">
        <v>2.3109999999999999</v>
      </c>
      <c r="T476" s="363">
        <v>5.1677999999999997</v>
      </c>
      <c r="U476" s="125">
        <v>1028</v>
      </c>
    </row>
    <row r="477" spans="1:21">
      <c r="A477" s="125">
        <v>1027</v>
      </c>
      <c r="B477" s="125">
        <v>0.2888</v>
      </c>
      <c r="C477" s="125">
        <v>1.0242</v>
      </c>
      <c r="D477" s="125">
        <v>2.1678000000000002</v>
      </c>
      <c r="E477" s="125">
        <v>4.4661999999999997</v>
      </c>
      <c r="F477" s="125">
        <v>9.4594000000000005</v>
      </c>
      <c r="G477" s="125">
        <v>12.2417</v>
      </c>
      <c r="H477" s="125">
        <v>18.538599999999999</v>
      </c>
      <c r="I477" s="125">
        <v>0.32950000000000002</v>
      </c>
      <c r="J477" s="125">
        <v>1.1003000000000001</v>
      </c>
      <c r="K477" s="125">
        <v>2.2913999999999999</v>
      </c>
      <c r="L477" s="125">
        <v>0.36380000000000001</v>
      </c>
      <c r="M477" s="125">
        <v>1.1966000000000001</v>
      </c>
      <c r="N477" s="125">
        <v>2.4925000000000002</v>
      </c>
      <c r="O477" s="125">
        <v>0.30919999999999997</v>
      </c>
      <c r="P477" s="125">
        <v>1.0913999999999999</v>
      </c>
      <c r="Q477" s="125">
        <v>2.2934000000000001</v>
      </c>
      <c r="R477" s="125">
        <v>1.1158999999999999</v>
      </c>
      <c r="S477" s="125">
        <v>2.3117000000000001</v>
      </c>
      <c r="T477" s="363">
        <v>5.1692999999999998</v>
      </c>
      <c r="U477" s="125">
        <v>1027</v>
      </c>
    </row>
    <row r="478" spans="1:21">
      <c r="A478" s="125">
        <v>1026</v>
      </c>
      <c r="B478" s="125">
        <v>0.28889999999999999</v>
      </c>
      <c r="C478" s="125">
        <v>1.0245</v>
      </c>
      <c r="D478" s="125">
        <v>2.1684999999999999</v>
      </c>
      <c r="E478" s="125">
        <v>4.4675000000000002</v>
      </c>
      <c r="F478" s="125">
        <v>9.4621999999999993</v>
      </c>
      <c r="G478" s="125">
        <v>12.245200000000001</v>
      </c>
      <c r="H478" s="125">
        <v>18.543900000000001</v>
      </c>
      <c r="I478" s="125">
        <v>0.3296</v>
      </c>
      <c r="J478" s="125">
        <v>1.1007</v>
      </c>
      <c r="K478" s="125">
        <v>2.2921</v>
      </c>
      <c r="L478" s="125">
        <v>0.36399999999999999</v>
      </c>
      <c r="M478" s="125">
        <v>1.1971000000000001</v>
      </c>
      <c r="N478" s="125">
        <v>2.4933999999999998</v>
      </c>
      <c r="O478" s="125">
        <v>0.30930000000000002</v>
      </c>
      <c r="P478" s="125">
        <v>1.0916999999999999</v>
      </c>
      <c r="Q478" s="125">
        <v>2.2940999999999998</v>
      </c>
      <c r="R478" s="125">
        <v>1.1163000000000001</v>
      </c>
      <c r="S478" s="125">
        <v>2.3125</v>
      </c>
      <c r="T478" s="363">
        <v>5.1707999999999998</v>
      </c>
      <c r="U478" s="125">
        <v>1026</v>
      </c>
    </row>
    <row r="479" spans="1:21">
      <c r="A479" s="125">
        <v>1025</v>
      </c>
      <c r="B479" s="125">
        <v>0.28910000000000002</v>
      </c>
      <c r="C479" s="125">
        <v>1.0247999999999999</v>
      </c>
      <c r="D479" s="125">
        <v>2.1692</v>
      </c>
      <c r="E479" s="125">
        <v>4.4688999999999997</v>
      </c>
      <c r="F479" s="125">
        <v>9.4649000000000001</v>
      </c>
      <c r="G479" s="125">
        <v>12.248699999999999</v>
      </c>
      <c r="H479" s="125">
        <v>18.549199999999999</v>
      </c>
      <c r="I479" s="125">
        <v>0.32979999999999998</v>
      </c>
      <c r="J479" s="125">
        <v>1.1011</v>
      </c>
      <c r="K479" s="125">
        <v>2.2928999999999999</v>
      </c>
      <c r="L479" s="125">
        <v>0.36420000000000002</v>
      </c>
      <c r="M479" s="125">
        <v>1.1975</v>
      </c>
      <c r="N479" s="125">
        <v>2.4942000000000002</v>
      </c>
      <c r="O479" s="125">
        <v>0.3095</v>
      </c>
      <c r="P479" s="125">
        <v>1.0921000000000001</v>
      </c>
      <c r="Q479" s="125">
        <v>2.2949000000000002</v>
      </c>
      <c r="R479" s="125">
        <v>1.1167</v>
      </c>
      <c r="S479" s="125">
        <v>2.3132000000000001</v>
      </c>
      <c r="T479" s="363">
        <v>5.1722999999999999</v>
      </c>
      <c r="U479" s="125">
        <v>1025</v>
      </c>
    </row>
    <row r="480" spans="1:21">
      <c r="A480" s="125">
        <v>1024</v>
      </c>
      <c r="B480" s="125">
        <v>0.28920000000000001</v>
      </c>
      <c r="C480" s="125">
        <v>1.0250999999999999</v>
      </c>
      <c r="D480" s="125">
        <v>2.1699000000000002</v>
      </c>
      <c r="E480" s="125">
        <v>4.4702999999999999</v>
      </c>
      <c r="F480" s="125">
        <v>9.4677000000000007</v>
      </c>
      <c r="G480" s="125">
        <v>12.2522</v>
      </c>
      <c r="H480" s="125">
        <v>18.554600000000001</v>
      </c>
      <c r="I480" s="125">
        <v>0.33</v>
      </c>
      <c r="J480" s="125">
        <v>1.1014999999999999</v>
      </c>
      <c r="K480" s="125">
        <v>2.2936999999999999</v>
      </c>
      <c r="L480" s="125">
        <v>0.3644</v>
      </c>
      <c r="M480" s="125">
        <v>1.198</v>
      </c>
      <c r="N480" s="125">
        <v>2.4950999999999999</v>
      </c>
      <c r="O480" s="125">
        <v>0.30969999999999998</v>
      </c>
      <c r="P480" s="125">
        <v>1.0925</v>
      </c>
      <c r="Q480" s="125">
        <v>2.2955999999999999</v>
      </c>
      <c r="R480" s="125">
        <v>1.117</v>
      </c>
      <c r="S480" s="125">
        <v>2.3138999999999998</v>
      </c>
      <c r="T480" s="363">
        <v>5.1738</v>
      </c>
      <c r="U480" s="125">
        <v>1024</v>
      </c>
    </row>
    <row r="481" spans="1:21">
      <c r="A481" s="125">
        <v>1023</v>
      </c>
      <c r="B481" s="125">
        <v>0.2893</v>
      </c>
      <c r="C481" s="125">
        <v>1.0254000000000001</v>
      </c>
      <c r="D481" s="125">
        <v>2.1705000000000001</v>
      </c>
      <c r="E481" s="125">
        <v>4.4715999999999996</v>
      </c>
      <c r="F481" s="125">
        <v>9.4703999999999997</v>
      </c>
      <c r="G481" s="125">
        <v>12.255699999999999</v>
      </c>
      <c r="H481" s="125">
        <v>18.559899999999999</v>
      </c>
      <c r="I481" s="125">
        <v>0.33019999999999999</v>
      </c>
      <c r="J481" s="125">
        <v>1.1019000000000001</v>
      </c>
      <c r="K481" s="125">
        <v>2.2945000000000002</v>
      </c>
      <c r="L481" s="125">
        <v>0.36459999999999998</v>
      </c>
      <c r="M481" s="125">
        <v>1.1983999999999999</v>
      </c>
      <c r="N481" s="125">
        <v>2.496</v>
      </c>
      <c r="O481" s="125">
        <v>0.30980000000000002</v>
      </c>
      <c r="P481" s="125">
        <v>1.0929</v>
      </c>
      <c r="Q481" s="125">
        <v>2.2963</v>
      </c>
      <c r="R481" s="125">
        <v>1.1173999999999999</v>
      </c>
      <c r="S481" s="125">
        <v>2.3147000000000002</v>
      </c>
      <c r="T481" s="363">
        <v>5.1753</v>
      </c>
      <c r="U481" s="125">
        <v>1023</v>
      </c>
    </row>
    <row r="482" spans="1:21">
      <c r="A482" s="125">
        <v>1022</v>
      </c>
      <c r="B482" s="125">
        <v>0.28949999999999998</v>
      </c>
      <c r="C482" s="125">
        <v>1.0257000000000001</v>
      </c>
      <c r="D482" s="125">
        <v>2.1711999999999998</v>
      </c>
      <c r="E482" s="125">
        <v>4.4729999999999999</v>
      </c>
      <c r="F482" s="125">
        <v>9.4732000000000003</v>
      </c>
      <c r="G482" s="125">
        <v>12.2592</v>
      </c>
      <c r="H482" s="125">
        <v>18.565300000000001</v>
      </c>
      <c r="I482" s="125">
        <v>0.33040000000000003</v>
      </c>
      <c r="J482" s="125">
        <v>1.1023000000000001</v>
      </c>
      <c r="K482" s="125">
        <v>2.2951999999999999</v>
      </c>
      <c r="L482" s="125">
        <v>0.36480000000000001</v>
      </c>
      <c r="M482" s="125">
        <v>1.1989000000000001</v>
      </c>
      <c r="N482" s="125">
        <v>2.4969000000000001</v>
      </c>
      <c r="O482" s="125">
        <v>0.31</v>
      </c>
      <c r="P482" s="125">
        <v>1.0931999999999999</v>
      </c>
      <c r="Q482" s="125">
        <v>2.2970999999999999</v>
      </c>
      <c r="R482" s="125">
        <v>1.1177999999999999</v>
      </c>
      <c r="S482" s="125">
        <v>2.3153999999999999</v>
      </c>
      <c r="T482" s="363">
        <v>5.1768000000000001</v>
      </c>
      <c r="U482" s="125">
        <v>1022</v>
      </c>
    </row>
    <row r="483" spans="1:21">
      <c r="A483" s="125">
        <v>1021</v>
      </c>
      <c r="B483" s="125">
        <v>0.28960000000000002</v>
      </c>
      <c r="C483" s="125">
        <v>1.026</v>
      </c>
      <c r="D483" s="125">
        <v>2.1718999999999999</v>
      </c>
      <c r="E483" s="125">
        <v>4.4744000000000002</v>
      </c>
      <c r="F483" s="125">
        <v>9.4758999999999993</v>
      </c>
      <c r="G483" s="125">
        <v>12.262700000000001</v>
      </c>
      <c r="H483" s="125">
        <v>18.570599999999999</v>
      </c>
      <c r="I483" s="125">
        <v>0.3306</v>
      </c>
      <c r="J483" s="125">
        <v>1.1027</v>
      </c>
      <c r="K483" s="125">
        <v>2.2959999999999998</v>
      </c>
      <c r="L483" s="125">
        <v>0.36499999999999999</v>
      </c>
      <c r="M483" s="125">
        <v>1.1993</v>
      </c>
      <c r="N483" s="125">
        <v>2.4977999999999998</v>
      </c>
      <c r="O483" s="125">
        <v>0.31019999999999998</v>
      </c>
      <c r="P483" s="125">
        <v>1.0935999999999999</v>
      </c>
      <c r="Q483" s="125">
        <v>2.2978000000000001</v>
      </c>
      <c r="R483" s="125">
        <v>1.1182000000000001</v>
      </c>
      <c r="S483" s="125">
        <v>2.3161999999999998</v>
      </c>
      <c r="T483" s="363">
        <v>5.1783000000000001</v>
      </c>
      <c r="U483" s="125">
        <v>1021</v>
      </c>
    </row>
    <row r="484" spans="1:21">
      <c r="A484" s="125">
        <v>1020</v>
      </c>
      <c r="B484" s="125">
        <v>0.2898</v>
      </c>
      <c r="C484" s="125">
        <v>1.0263</v>
      </c>
      <c r="D484" s="125">
        <v>2.1726000000000001</v>
      </c>
      <c r="E484" s="125">
        <v>4.4757999999999996</v>
      </c>
      <c r="F484" s="125">
        <v>9.4786000000000001</v>
      </c>
      <c r="G484" s="125">
        <v>12.2662</v>
      </c>
      <c r="H484" s="125">
        <v>18.576000000000001</v>
      </c>
      <c r="I484" s="125">
        <v>0.33079999999999998</v>
      </c>
      <c r="J484" s="125">
        <v>1.1031</v>
      </c>
      <c r="K484" s="125">
        <v>2.2968000000000002</v>
      </c>
      <c r="L484" s="125">
        <v>0.36520000000000002</v>
      </c>
      <c r="M484" s="125">
        <v>1.1998</v>
      </c>
      <c r="N484" s="125">
        <v>2.4986999999999999</v>
      </c>
      <c r="O484" s="125">
        <v>0.31030000000000002</v>
      </c>
      <c r="P484" s="125">
        <v>1.0940000000000001</v>
      </c>
      <c r="Q484" s="125">
        <v>2.2985000000000002</v>
      </c>
      <c r="R484" s="125">
        <v>1.1185</v>
      </c>
      <c r="S484" s="125">
        <v>2.3169</v>
      </c>
      <c r="T484" s="363">
        <v>5.1798000000000002</v>
      </c>
      <c r="U484" s="125">
        <v>1020</v>
      </c>
    </row>
    <row r="485" spans="1:21">
      <c r="A485" s="125">
        <v>1019</v>
      </c>
      <c r="B485" s="125">
        <v>0.28989999999999999</v>
      </c>
      <c r="C485" s="125">
        <v>1.0266</v>
      </c>
      <c r="D485" s="125">
        <v>2.1732999999999998</v>
      </c>
      <c r="E485" s="125">
        <v>4.4771000000000001</v>
      </c>
      <c r="F485" s="125">
        <v>9.4814000000000007</v>
      </c>
      <c r="G485" s="125">
        <v>12.2697</v>
      </c>
      <c r="H485" s="125">
        <v>18.581299999999999</v>
      </c>
      <c r="I485" s="125">
        <v>0.33100000000000002</v>
      </c>
      <c r="J485" s="125">
        <v>1.1034999999999999</v>
      </c>
      <c r="K485" s="125">
        <v>2.2976000000000001</v>
      </c>
      <c r="L485" s="125">
        <v>0.3654</v>
      </c>
      <c r="M485" s="125">
        <v>1.2001999999999999</v>
      </c>
      <c r="N485" s="125">
        <v>2.4996</v>
      </c>
      <c r="O485" s="125">
        <v>0.3105</v>
      </c>
      <c r="P485" s="125">
        <v>1.0944</v>
      </c>
      <c r="Q485" s="125">
        <v>2.2993000000000001</v>
      </c>
      <c r="R485" s="125">
        <v>1.1189</v>
      </c>
      <c r="S485" s="125">
        <v>2.3176999999999999</v>
      </c>
      <c r="T485" s="363">
        <v>5.1813000000000002</v>
      </c>
      <c r="U485" s="125">
        <v>1019</v>
      </c>
    </row>
    <row r="486" spans="1:21">
      <c r="A486" s="125">
        <v>1018</v>
      </c>
      <c r="B486" s="125">
        <v>0.29010000000000002</v>
      </c>
      <c r="C486" s="125">
        <v>1.0268999999999999</v>
      </c>
      <c r="D486" s="125">
        <v>2.1739000000000002</v>
      </c>
      <c r="E486" s="125">
        <v>4.4785000000000004</v>
      </c>
      <c r="F486" s="125">
        <v>9.4840999999999998</v>
      </c>
      <c r="G486" s="125">
        <v>12.273199999999999</v>
      </c>
      <c r="H486" s="125">
        <v>18.5867</v>
      </c>
      <c r="I486" s="125">
        <v>0.33119999999999999</v>
      </c>
      <c r="J486" s="125">
        <v>1.1039000000000001</v>
      </c>
      <c r="K486" s="125">
        <v>2.2982999999999998</v>
      </c>
      <c r="L486" s="125">
        <v>0.36559999999999998</v>
      </c>
      <c r="M486" s="125">
        <v>1.2007000000000001</v>
      </c>
      <c r="N486" s="125">
        <v>2.5005000000000002</v>
      </c>
      <c r="O486" s="125">
        <v>0.31069999999999998</v>
      </c>
      <c r="P486" s="125">
        <v>1.0948</v>
      </c>
      <c r="Q486" s="125">
        <v>2.2999999999999998</v>
      </c>
      <c r="R486" s="125">
        <v>1.1193</v>
      </c>
      <c r="S486" s="125">
        <v>2.3184</v>
      </c>
      <c r="T486" s="363">
        <v>5.1828000000000003</v>
      </c>
      <c r="U486" s="125">
        <v>1018</v>
      </c>
    </row>
    <row r="487" spans="1:21">
      <c r="A487" s="125">
        <v>1017</v>
      </c>
      <c r="B487" s="125">
        <v>0.29020000000000001</v>
      </c>
      <c r="C487" s="125">
        <v>1.0271999999999999</v>
      </c>
      <c r="D487" s="125">
        <v>2.1745999999999999</v>
      </c>
      <c r="E487" s="125">
        <v>4.4798999999999998</v>
      </c>
      <c r="F487" s="125">
        <v>9.4869000000000003</v>
      </c>
      <c r="G487" s="125">
        <v>12.2767</v>
      </c>
      <c r="H487" s="125">
        <v>18.591999999999999</v>
      </c>
      <c r="I487" s="125">
        <v>0.33139999999999997</v>
      </c>
      <c r="J487" s="125">
        <v>1.1042000000000001</v>
      </c>
      <c r="K487" s="125">
        <v>2.2991000000000001</v>
      </c>
      <c r="L487" s="125">
        <v>0.36580000000000001</v>
      </c>
      <c r="M487" s="125">
        <v>1.2011000000000001</v>
      </c>
      <c r="N487" s="125">
        <v>2.5013999999999998</v>
      </c>
      <c r="O487" s="125">
        <v>0.31080000000000002</v>
      </c>
      <c r="P487" s="125">
        <v>1.0951</v>
      </c>
      <c r="Q487" s="125">
        <v>2.3007</v>
      </c>
      <c r="R487" s="125">
        <v>1.1196999999999999</v>
      </c>
      <c r="S487" s="125">
        <v>2.3191999999999999</v>
      </c>
      <c r="T487" s="363">
        <v>5.1843000000000004</v>
      </c>
      <c r="U487" s="125">
        <v>1017</v>
      </c>
    </row>
    <row r="488" spans="1:21">
      <c r="A488" s="125">
        <v>1016</v>
      </c>
      <c r="B488" s="125">
        <v>0.29039999999999999</v>
      </c>
      <c r="C488" s="125">
        <v>1.0275000000000001</v>
      </c>
      <c r="D488" s="125">
        <v>2.1753</v>
      </c>
      <c r="E488" s="125">
        <v>4.4813000000000001</v>
      </c>
      <c r="F488" s="125">
        <v>9.4895999999999994</v>
      </c>
      <c r="G488" s="125">
        <v>12.280200000000001</v>
      </c>
      <c r="H488" s="125">
        <v>18.5974</v>
      </c>
      <c r="I488" s="125">
        <v>0.33160000000000001</v>
      </c>
      <c r="J488" s="125">
        <v>1.1046</v>
      </c>
      <c r="K488" s="125">
        <v>2.2999000000000001</v>
      </c>
      <c r="L488" s="125">
        <v>0.3659</v>
      </c>
      <c r="M488" s="125">
        <v>1.2016</v>
      </c>
      <c r="N488" s="125">
        <v>2.5023</v>
      </c>
      <c r="O488" s="125">
        <v>0.311</v>
      </c>
      <c r="P488" s="125">
        <v>1.0954999999999999</v>
      </c>
      <c r="Q488" s="125">
        <v>2.3014999999999999</v>
      </c>
      <c r="R488" s="125">
        <v>1.1200000000000001</v>
      </c>
      <c r="S488" s="125">
        <v>2.3199000000000001</v>
      </c>
      <c r="T488" s="363">
        <v>5.1858000000000004</v>
      </c>
      <c r="U488" s="125">
        <v>1016</v>
      </c>
    </row>
    <row r="489" spans="1:21">
      <c r="A489" s="125">
        <v>1015</v>
      </c>
      <c r="B489" s="125">
        <v>0.29049999999999998</v>
      </c>
      <c r="C489" s="125">
        <v>1.0278</v>
      </c>
      <c r="D489" s="125">
        <v>2.1760000000000002</v>
      </c>
      <c r="E489" s="125">
        <v>4.4827000000000004</v>
      </c>
      <c r="F489" s="125">
        <v>9.4923999999999999</v>
      </c>
      <c r="G489" s="125">
        <v>12.2837</v>
      </c>
      <c r="H489" s="125">
        <v>19.002800000000001</v>
      </c>
      <c r="I489" s="125">
        <v>0.33169999999999999</v>
      </c>
      <c r="J489" s="125">
        <v>1.105</v>
      </c>
      <c r="K489" s="125">
        <v>2.3007</v>
      </c>
      <c r="L489" s="125">
        <v>0.36609999999999998</v>
      </c>
      <c r="M489" s="125">
        <v>1.202</v>
      </c>
      <c r="N489" s="125">
        <v>2.5032000000000001</v>
      </c>
      <c r="O489" s="125">
        <v>0.31119999999999998</v>
      </c>
      <c r="P489" s="125">
        <v>1.0959000000000001</v>
      </c>
      <c r="Q489" s="125">
        <v>2.3022</v>
      </c>
      <c r="R489" s="125">
        <v>1.1204000000000001</v>
      </c>
      <c r="S489" s="125">
        <v>2.3207</v>
      </c>
      <c r="T489" s="363">
        <v>5.1872999999999996</v>
      </c>
      <c r="U489" s="125">
        <v>1015</v>
      </c>
    </row>
    <row r="490" spans="1:21">
      <c r="A490" s="125">
        <v>1014</v>
      </c>
      <c r="B490" s="125">
        <v>0.29070000000000001</v>
      </c>
      <c r="C490" s="125">
        <v>1.0281</v>
      </c>
      <c r="D490" s="125">
        <v>2.1766999999999999</v>
      </c>
      <c r="E490" s="125">
        <v>4.484</v>
      </c>
      <c r="F490" s="125">
        <v>9.4952000000000005</v>
      </c>
      <c r="G490" s="125">
        <v>12.2872</v>
      </c>
      <c r="H490" s="125">
        <v>19.008099999999999</v>
      </c>
      <c r="I490" s="125">
        <v>0.33189999999999997</v>
      </c>
      <c r="J490" s="125">
        <v>1.1053999999999999</v>
      </c>
      <c r="K490" s="125">
        <v>2.3014999999999999</v>
      </c>
      <c r="L490" s="125">
        <v>0.36630000000000001</v>
      </c>
      <c r="M490" s="125">
        <v>1.2024999999999999</v>
      </c>
      <c r="N490" s="125">
        <v>2.5041000000000002</v>
      </c>
      <c r="O490" s="125">
        <v>0.31130000000000002</v>
      </c>
      <c r="P490" s="125">
        <v>1.0963000000000001</v>
      </c>
      <c r="Q490" s="125">
        <v>2.3029999999999999</v>
      </c>
      <c r="R490" s="125">
        <v>1.1208</v>
      </c>
      <c r="S490" s="125">
        <v>2.3214000000000001</v>
      </c>
      <c r="T490" s="363">
        <v>5.1887999999999996</v>
      </c>
      <c r="U490" s="125">
        <v>1014</v>
      </c>
    </row>
    <row r="491" spans="1:21">
      <c r="A491" s="125">
        <v>1013</v>
      </c>
      <c r="B491" s="125">
        <v>0.2908</v>
      </c>
      <c r="C491" s="125">
        <v>1.0284</v>
      </c>
      <c r="D491" s="125">
        <v>2.1772999999999998</v>
      </c>
      <c r="E491" s="125">
        <v>4.4854000000000003</v>
      </c>
      <c r="F491" s="125">
        <v>9.4978999999999996</v>
      </c>
      <c r="G491" s="125">
        <v>12.290699999999999</v>
      </c>
      <c r="H491" s="125">
        <v>19.013500000000001</v>
      </c>
      <c r="I491" s="125">
        <v>0.33210000000000001</v>
      </c>
      <c r="J491" s="125">
        <v>1.1057999999999999</v>
      </c>
      <c r="K491" s="125">
        <v>2.3022</v>
      </c>
      <c r="L491" s="125">
        <v>0.36649999999999999</v>
      </c>
      <c r="M491" s="125">
        <v>1.2029000000000001</v>
      </c>
      <c r="N491" s="125">
        <v>2.5049999999999999</v>
      </c>
      <c r="O491" s="125">
        <v>0.3115</v>
      </c>
      <c r="P491" s="125">
        <v>1.0966</v>
      </c>
      <c r="Q491" s="125">
        <v>2.3037000000000001</v>
      </c>
      <c r="R491" s="125">
        <v>1.1211</v>
      </c>
      <c r="S491" s="125">
        <v>2.3222</v>
      </c>
      <c r="T491" s="363">
        <v>5.1902999999999997</v>
      </c>
      <c r="U491" s="125">
        <v>1013</v>
      </c>
    </row>
    <row r="492" spans="1:21">
      <c r="A492" s="125">
        <v>1012</v>
      </c>
      <c r="B492" s="125">
        <v>0.29099999999999998</v>
      </c>
      <c r="C492" s="125">
        <v>1.0286999999999999</v>
      </c>
      <c r="D492" s="125">
        <v>2.1779999999999999</v>
      </c>
      <c r="E492" s="125">
        <v>4.4867999999999997</v>
      </c>
      <c r="F492" s="125">
        <v>9.5007000000000001</v>
      </c>
      <c r="G492" s="125">
        <v>12.2942</v>
      </c>
      <c r="H492" s="125">
        <v>19.018899999999999</v>
      </c>
      <c r="I492" s="125">
        <v>0.33229999999999998</v>
      </c>
      <c r="J492" s="125">
        <v>1.1062000000000001</v>
      </c>
      <c r="K492" s="125">
        <v>2.3029999999999999</v>
      </c>
      <c r="L492" s="125">
        <v>0.36670000000000003</v>
      </c>
      <c r="M492" s="125">
        <v>1.2034</v>
      </c>
      <c r="N492" s="125">
        <v>2.5059</v>
      </c>
      <c r="O492" s="125">
        <v>0.31169999999999998</v>
      </c>
      <c r="P492" s="125">
        <v>1.097</v>
      </c>
      <c r="Q492" s="125">
        <v>2.3043999999999998</v>
      </c>
      <c r="R492" s="125">
        <v>1.1214999999999999</v>
      </c>
      <c r="S492" s="125">
        <v>2.3229000000000002</v>
      </c>
      <c r="T492" s="363">
        <v>5.1917999999999997</v>
      </c>
      <c r="U492" s="125">
        <v>1012</v>
      </c>
    </row>
    <row r="493" spans="1:21">
      <c r="A493" s="125">
        <v>1011</v>
      </c>
      <c r="B493" s="125">
        <v>0.29110000000000003</v>
      </c>
      <c r="C493" s="125">
        <v>1.0289999999999999</v>
      </c>
      <c r="D493" s="125">
        <v>2.1787000000000001</v>
      </c>
      <c r="E493" s="125">
        <v>4.4882</v>
      </c>
      <c r="F493" s="125">
        <v>9.5033999999999992</v>
      </c>
      <c r="G493" s="125">
        <v>12.297800000000001</v>
      </c>
      <c r="H493" s="125">
        <v>19.0242</v>
      </c>
      <c r="I493" s="125">
        <v>0.33250000000000002</v>
      </c>
      <c r="J493" s="125">
        <v>1.1066</v>
      </c>
      <c r="K493" s="125">
        <v>2.3037999999999998</v>
      </c>
      <c r="L493" s="125">
        <v>0.3669</v>
      </c>
      <c r="M493" s="125">
        <v>1.2038</v>
      </c>
      <c r="N493" s="125">
        <v>2.5068000000000001</v>
      </c>
      <c r="O493" s="125">
        <v>0.31180000000000002</v>
      </c>
      <c r="P493" s="125">
        <v>1.0973999999999999</v>
      </c>
      <c r="Q493" s="125">
        <v>2.3052000000000001</v>
      </c>
      <c r="R493" s="125">
        <v>1.1218999999999999</v>
      </c>
      <c r="S493" s="125">
        <v>2.3237000000000001</v>
      </c>
      <c r="T493" s="363">
        <v>5.1932999999999998</v>
      </c>
      <c r="U493" s="125">
        <v>1011</v>
      </c>
    </row>
    <row r="494" spans="1:21">
      <c r="A494" s="125">
        <v>1010</v>
      </c>
      <c r="B494" s="125">
        <v>0.2913</v>
      </c>
      <c r="C494" s="125">
        <v>1.0293000000000001</v>
      </c>
      <c r="D494" s="125">
        <v>2.1793999999999998</v>
      </c>
      <c r="E494" s="125">
        <v>4.4896000000000003</v>
      </c>
      <c r="F494" s="125">
        <v>9.5061999999999998</v>
      </c>
      <c r="G494" s="125">
        <v>12.301299999999999</v>
      </c>
      <c r="H494" s="125">
        <v>19.029599999999999</v>
      </c>
      <c r="I494" s="125">
        <v>0.3327</v>
      </c>
      <c r="J494" s="125">
        <v>1.107</v>
      </c>
      <c r="K494" s="125">
        <v>2.3046000000000002</v>
      </c>
      <c r="L494" s="125">
        <v>0.36709999999999998</v>
      </c>
      <c r="M494" s="125">
        <v>1.2042999999999999</v>
      </c>
      <c r="N494" s="125">
        <v>2.5076999999999998</v>
      </c>
      <c r="O494" s="125">
        <v>0.312</v>
      </c>
      <c r="P494" s="125">
        <v>1.0978000000000001</v>
      </c>
      <c r="Q494" s="125">
        <v>2.3058999999999998</v>
      </c>
      <c r="R494" s="125">
        <v>1.1223000000000001</v>
      </c>
      <c r="S494" s="125">
        <v>2.3243999999999998</v>
      </c>
      <c r="T494" s="363">
        <v>5.1947999999999999</v>
      </c>
      <c r="U494" s="125">
        <v>1010</v>
      </c>
    </row>
    <row r="495" spans="1:21">
      <c r="A495" s="125">
        <v>1009</v>
      </c>
      <c r="B495" s="125">
        <v>0.29139999999999999</v>
      </c>
      <c r="C495" s="125">
        <v>1.0296000000000001</v>
      </c>
      <c r="D495" s="125">
        <v>2.1800999999999999</v>
      </c>
      <c r="E495" s="125">
        <v>4.4908999999999999</v>
      </c>
      <c r="F495" s="125">
        <v>9.5089000000000006</v>
      </c>
      <c r="G495" s="125">
        <v>12.3048</v>
      </c>
      <c r="H495" s="125">
        <v>19.035</v>
      </c>
      <c r="I495" s="125">
        <v>0.33289999999999997</v>
      </c>
      <c r="J495" s="125">
        <v>1.1073999999999999</v>
      </c>
      <c r="K495" s="125">
        <v>2.3054000000000001</v>
      </c>
      <c r="L495" s="125">
        <v>0.36730000000000002</v>
      </c>
      <c r="M495" s="125">
        <v>1.2047000000000001</v>
      </c>
      <c r="N495" s="125">
        <v>2.5085999999999999</v>
      </c>
      <c r="O495" s="125">
        <v>0.31209999999999999</v>
      </c>
      <c r="P495" s="125">
        <v>1.0981000000000001</v>
      </c>
      <c r="Q495" s="125">
        <v>2.3067000000000002</v>
      </c>
      <c r="R495" s="125">
        <v>1.1227</v>
      </c>
      <c r="S495" s="125">
        <v>2.3252000000000002</v>
      </c>
      <c r="T495" s="363">
        <v>5.1962999999999999</v>
      </c>
      <c r="U495" s="125">
        <v>1009</v>
      </c>
    </row>
    <row r="496" spans="1:21">
      <c r="A496" s="125">
        <v>1008</v>
      </c>
      <c r="B496" s="125">
        <v>0.29160000000000003</v>
      </c>
      <c r="C496" s="125">
        <v>1.0299</v>
      </c>
      <c r="D496" s="125">
        <v>2.1808000000000001</v>
      </c>
      <c r="E496" s="125">
        <v>4.4923000000000002</v>
      </c>
      <c r="F496" s="125">
        <v>9.5116999999999994</v>
      </c>
      <c r="G496" s="125">
        <v>12.308299999999999</v>
      </c>
      <c r="H496" s="125">
        <v>19.040400000000002</v>
      </c>
      <c r="I496" s="125">
        <v>0.33310000000000001</v>
      </c>
      <c r="J496" s="125">
        <v>1.1077999999999999</v>
      </c>
      <c r="K496" s="125">
        <v>2.3060999999999998</v>
      </c>
      <c r="L496" s="125">
        <v>0.36749999999999999</v>
      </c>
      <c r="M496" s="125">
        <v>1.2052</v>
      </c>
      <c r="N496" s="125">
        <v>2.5095000000000001</v>
      </c>
      <c r="O496" s="125">
        <v>0.31230000000000002</v>
      </c>
      <c r="P496" s="125">
        <v>1.0985</v>
      </c>
      <c r="Q496" s="125">
        <v>2.3073999999999999</v>
      </c>
      <c r="R496" s="125">
        <v>1.123</v>
      </c>
      <c r="S496" s="125">
        <v>2.3258999999999999</v>
      </c>
      <c r="T496" s="363">
        <v>5.1978</v>
      </c>
      <c r="U496" s="125">
        <v>1008</v>
      </c>
    </row>
    <row r="497" spans="1:21">
      <c r="A497" s="125">
        <v>1007</v>
      </c>
      <c r="B497" s="125">
        <v>0.29170000000000001</v>
      </c>
      <c r="C497" s="125">
        <v>1.0302</v>
      </c>
      <c r="D497" s="125">
        <v>2.1815000000000002</v>
      </c>
      <c r="E497" s="125">
        <v>4.4936999999999996</v>
      </c>
      <c r="F497" s="125">
        <v>9.5145</v>
      </c>
      <c r="G497" s="125">
        <v>12.3118</v>
      </c>
      <c r="H497" s="125">
        <v>19.0458</v>
      </c>
      <c r="I497" s="125">
        <v>0.33329999999999999</v>
      </c>
      <c r="J497" s="125">
        <v>1.1082000000000001</v>
      </c>
      <c r="K497" s="125">
        <v>2.3069000000000002</v>
      </c>
      <c r="L497" s="125">
        <v>0.36770000000000003</v>
      </c>
      <c r="M497" s="125">
        <v>1.2057</v>
      </c>
      <c r="N497" s="125">
        <v>2.5104000000000002</v>
      </c>
      <c r="O497" s="125">
        <v>0.3125</v>
      </c>
      <c r="P497" s="125">
        <v>1.0989</v>
      </c>
      <c r="Q497" s="125">
        <v>2.3081</v>
      </c>
      <c r="R497" s="125">
        <v>1.1234</v>
      </c>
      <c r="S497" s="125">
        <v>2.3267000000000002</v>
      </c>
      <c r="T497" s="363">
        <v>5.1993</v>
      </c>
      <c r="U497" s="125">
        <v>1007</v>
      </c>
    </row>
    <row r="498" spans="1:21">
      <c r="A498" s="125">
        <v>1006</v>
      </c>
      <c r="B498" s="125">
        <v>0.29189999999999999</v>
      </c>
      <c r="C498" s="125">
        <v>1.0305</v>
      </c>
      <c r="D498" s="125">
        <v>2.1821000000000002</v>
      </c>
      <c r="E498" s="125">
        <v>4.4950999999999999</v>
      </c>
      <c r="F498" s="125">
        <v>9.5172000000000008</v>
      </c>
      <c r="G498" s="125">
        <v>12.3154</v>
      </c>
      <c r="H498" s="125">
        <v>19.051200000000001</v>
      </c>
      <c r="I498" s="125">
        <v>0.33350000000000002</v>
      </c>
      <c r="J498" s="125">
        <v>1.1086</v>
      </c>
      <c r="K498" s="125">
        <v>2.3077000000000001</v>
      </c>
      <c r="L498" s="125">
        <v>0.3679</v>
      </c>
      <c r="M498" s="125">
        <v>1.2060999999999999</v>
      </c>
      <c r="N498" s="125">
        <v>2.5112999999999999</v>
      </c>
      <c r="O498" s="125">
        <v>0.31259999999999999</v>
      </c>
      <c r="P498" s="125">
        <v>1.0992999999999999</v>
      </c>
      <c r="Q498" s="125">
        <v>2.3089</v>
      </c>
      <c r="R498" s="125">
        <v>1.1237999999999999</v>
      </c>
      <c r="S498" s="125">
        <v>2.3273999999999999</v>
      </c>
      <c r="T498" s="363">
        <v>5.2008999999999999</v>
      </c>
      <c r="U498" s="125">
        <v>1006</v>
      </c>
    </row>
    <row r="499" spans="1:21">
      <c r="A499" s="125">
        <v>1005</v>
      </c>
      <c r="B499" s="125">
        <v>0.29199999999999998</v>
      </c>
      <c r="C499" s="125">
        <v>1.0307999999999999</v>
      </c>
      <c r="D499" s="125">
        <v>2.1827999999999999</v>
      </c>
      <c r="E499" s="125">
        <v>4.4965000000000002</v>
      </c>
      <c r="F499" s="125">
        <v>9.52</v>
      </c>
      <c r="G499" s="125">
        <v>12.318899999999999</v>
      </c>
      <c r="H499" s="125">
        <v>19.0566</v>
      </c>
      <c r="I499" s="125">
        <v>0.3337</v>
      </c>
      <c r="J499" s="125">
        <v>1.109</v>
      </c>
      <c r="K499" s="125">
        <v>2.3085</v>
      </c>
      <c r="L499" s="125">
        <v>0.36809999999999998</v>
      </c>
      <c r="M499" s="125">
        <v>1.2065999999999999</v>
      </c>
      <c r="N499" s="125">
        <v>2.5122</v>
      </c>
      <c r="O499" s="125">
        <v>0.31280000000000002</v>
      </c>
      <c r="P499" s="125">
        <v>1.0996999999999999</v>
      </c>
      <c r="Q499" s="125">
        <v>2.3096000000000001</v>
      </c>
      <c r="R499" s="125">
        <v>1.1242000000000001</v>
      </c>
      <c r="S499" s="125">
        <v>2.3281999999999998</v>
      </c>
      <c r="T499" s="363">
        <v>5.2023999999999999</v>
      </c>
      <c r="U499" s="125">
        <v>1005</v>
      </c>
    </row>
    <row r="500" spans="1:21">
      <c r="A500" s="125">
        <v>1004</v>
      </c>
      <c r="B500" s="125">
        <v>0.29220000000000002</v>
      </c>
      <c r="C500" s="125">
        <v>1.0310999999999999</v>
      </c>
      <c r="D500" s="125">
        <v>2.1835</v>
      </c>
      <c r="E500" s="125">
        <v>4.4978999999999996</v>
      </c>
      <c r="F500" s="125">
        <v>9.5228000000000002</v>
      </c>
      <c r="G500" s="125">
        <v>12.3224</v>
      </c>
      <c r="H500" s="125">
        <v>19.061900000000001</v>
      </c>
      <c r="I500" s="125">
        <v>0.33389999999999997</v>
      </c>
      <c r="J500" s="125">
        <v>1.1093999999999999</v>
      </c>
      <c r="K500" s="125">
        <v>2.3092999999999999</v>
      </c>
      <c r="L500" s="125">
        <v>0.36830000000000002</v>
      </c>
      <c r="M500" s="125">
        <v>1.2070000000000001</v>
      </c>
      <c r="N500" s="125">
        <v>2.5131000000000001</v>
      </c>
      <c r="O500" s="125">
        <v>0.313</v>
      </c>
      <c r="P500" s="125">
        <v>1.1000000000000001</v>
      </c>
      <c r="Q500" s="125">
        <v>2.3104</v>
      </c>
      <c r="R500" s="125">
        <v>1.1245000000000001</v>
      </c>
      <c r="S500" s="125">
        <v>2.3289</v>
      </c>
      <c r="T500" s="363">
        <v>5.2039</v>
      </c>
      <c r="U500" s="125">
        <v>1004</v>
      </c>
    </row>
    <row r="501" spans="1:21">
      <c r="A501" s="125">
        <v>1003</v>
      </c>
      <c r="B501" s="125">
        <v>0.2923</v>
      </c>
      <c r="C501" s="125">
        <v>1.0314000000000001</v>
      </c>
      <c r="D501" s="125">
        <v>2.1842000000000001</v>
      </c>
      <c r="E501" s="125">
        <v>4.4992000000000001</v>
      </c>
      <c r="F501" s="125">
        <v>9.5254999999999992</v>
      </c>
      <c r="G501" s="125">
        <v>12.325900000000001</v>
      </c>
      <c r="H501" s="125">
        <v>19.067299999999999</v>
      </c>
      <c r="I501" s="125">
        <v>0.33400000000000002</v>
      </c>
      <c r="J501" s="125">
        <v>1.1096999999999999</v>
      </c>
      <c r="K501" s="125">
        <v>2.3100999999999998</v>
      </c>
      <c r="L501" s="125">
        <v>0.36849999999999999</v>
      </c>
      <c r="M501" s="125">
        <v>1.2075</v>
      </c>
      <c r="N501" s="125">
        <v>2.5139999999999998</v>
      </c>
      <c r="O501" s="125">
        <v>0.31309999999999999</v>
      </c>
      <c r="P501" s="125">
        <v>1.1004</v>
      </c>
      <c r="Q501" s="125">
        <v>2.3111000000000002</v>
      </c>
      <c r="R501" s="125">
        <v>1.1249</v>
      </c>
      <c r="S501" s="125">
        <v>2.3296999999999999</v>
      </c>
      <c r="T501" s="363">
        <v>5.2054</v>
      </c>
      <c r="U501" s="125">
        <v>1003</v>
      </c>
    </row>
    <row r="502" spans="1:21">
      <c r="A502" s="125">
        <v>1002</v>
      </c>
      <c r="B502" s="125">
        <v>0.29249999999999998</v>
      </c>
      <c r="C502" s="125">
        <v>1.0317000000000001</v>
      </c>
      <c r="D502" s="125">
        <v>2.1848999999999998</v>
      </c>
      <c r="E502" s="125">
        <v>4.5006000000000004</v>
      </c>
      <c r="F502" s="125">
        <v>9.5282999999999998</v>
      </c>
      <c r="G502" s="125">
        <v>12.329499999999999</v>
      </c>
      <c r="H502" s="125">
        <v>19.072700000000001</v>
      </c>
      <c r="I502" s="125">
        <v>0.3342</v>
      </c>
      <c r="J502" s="125">
        <v>1.1101000000000001</v>
      </c>
      <c r="K502" s="125">
        <v>2.3108</v>
      </c>
      <c r="L502" s="125">
        <v>0.36870000000000003</v>
      </c>
      <c r="M502" s="125">
        <v>1.2079</v>
      </c>
      <c r="N502" s="125">
        <v>2.5148999999999999</v>
      </c>
      <c r="O502" s="125">
        <v>0.31330000000000002</v>
      </c>
      <c r="P502" s="125">
        <v>1.1008</v>
      </c>
      <c r="Q502" s="125">
        <v>2.3117999999999999</v>
      </c>
      <c r="R502" s="125">
        <v>1.1253</v>
      </c>
      <c r="S502" s="125">
        <v>2.3304</v>
      </c>
      <c r="T502" s="363">
        <v>5.2069000000000001</v>
      </c>
      <c r="U502" s="125">
        <v>1002</v>
      </c>
    </row>
    <row r="503" spans="1:21">
      <c r="A503" s="125">
        <v>1001</v>
      </c>
      <c r="B503" s="125">
        <v>0.29260000000000003</v>
      </c>
      <c r="C503" s="125">
        <v>1.032</v>
      </c>
      <c r="D503" s="125">
        <v>2.1856</v>
      </c>
      <c r="E503" s="125">
        <v>4.5019999999999998</v>
      </c>
      <c r="F503" s="125">
        <v>9.5311000000000003</v>
      </c>
      <c r="G503" s="125">
        <v>12.333</v>
      </c>
      <c r="H503" s="125">
        <v>19.078099999999999</v>
      </c>
      <c r="I503" s="125">
        <v>0.33439999999999998</v>
      </c>
      <c r="J503" s="125">
        <v>1.1105</v>
      </c>
      <c r="K503" s="125">
        <v>2.3115999999999999</v>
      </c>
      <c r="L503" s="125">
        <v>0.36890000000000001</v>
      </c>
      <c r="M503" s="125">
        <v>1.2083999999999999</v>
      </c>
      <c r="N503" s="125">
        <v>2.5158</v>
      </c>
      <c r="O503" s="125">
        <v>0.3135</v>
      </c>
      <c r="P503" s="125">
        <v>1.1012</v>
      </c>
      <c r="Q503" s="125">
        <v>2.3126000000000002</v>
      </c>
      <c r="R503" s="125">
        <v>1.1256999999999999</v>
      </c>
      <c r="S503" s="125">
        <v>2.3311999999999999</v>
      </c>
      <c r="T503" s="363">
        <v>5.2084000000000001</v>
      </c>
      <c r="U503" s="125">
        <v>1001</v>
      </c>
    </row>
    <row r="504" spans="1:21">
      <c r="A504" s="125">
        <v>1000</v>
      </c>
      <c r="B504" s="125">
        <v>0.2928</v>
      </c>
      <c r="C504" s="125">
        <v>1.0323</v>
      </c>
      <c r="D504" s="125">
        <v>2.1863000000000001</v>
      </c>
      <c r="E504" s="125">
        <v>4.5034000000000001</v>
      </c>
      <c r="F504" s="125">
        <v>9.5338999999999992</v>
      </c>
      <c r="G504" s="125">
        <v>12.336499999999999</v>
      </c>
      <c r="H504" s="125">
        <v>19.083600000000001</v>
      </c>
      <c r="I504" s="125">
        <v>0.33460000000000001</v>
      </c>
      <c r="J504" s="125">
        <v>1.1109</v>
      </c>
      <c r="K504" s="125">
        <v>2.3123999999999998</v>
      </c>
      <c r="L504" s="125">
        <v>0.36909999999999998</v>
      </c>
      <c r="M504" s="125">
        <v>1.2088000000000001</v>
      </c>
      <c r="N504" s="125">
        <v>2.5167000000000002</v>
      </c>
      <c r="O504" s="125">
        <v>0.31359999999999999</v>
      </c>
      <c r="P504" s="125">
        <v>1.1015999999999999</v>
      </c>
      <c r="Q504" s="125">
        <v>2.3132999999999999</v>
      </c>
      <c r="R504" s="125">
        <v>1.1259999999999999</v>
      </c>
      <c r="S504" s="125">
        <v>2.3319000000000001</v>
      </c>
      <c r="T504" s="363">
        <v>5.2099000000000002</v>
      </c>
      <c r="U504" s="125">
        <v>1000</v>
      </c>
    </row>
    <row r="505" spans="1:21">
      <c r="A505" s="125">
        <v>999</v>
      </c>
      <c r="B505" s="125">
        <v>0.29289999999999999</v>
      </c>
      <c r="C505" s="125">
        <v>1.0327</v>
      </c>
      <c r="D505" s="125">
        <v>2.1869000000000001</v>
      </c>
      <c r="E505" s="125">
        <v>4.5048000000000004</v>
      </c>
      <c r="F505" s="125">
        <v>9.5366</v>
      </c>
      <c r="G505" s="125">
        <v>12.3401</v>
      </c>
      <c r="H505" s="125">
        <v>19.088999999999999</v>
      </c>
      <c r="I505" s="125">
        <v>0.33479999999999999</v>
      </c>
      <c r="J505" s="125">
        <v>1.1113</v>
      </c>
      <c r="K505" s="125">
        <v>2.3132000000000001</v>
      </c>
      <c r="L505" s="125">
        <v>0.36930000000000002</v>
      </c>
      <c r="M505" s="125">
        <v>1.2093</v>
      </c>
      <c r="N505" s="125">
        <v>2.5175999999999998</v>
      </c>
      <c r="O505" s="125">
        <v>0.31380000000000002</v>
      </c>
      <c r="P505" s="125">
        <v>1.1019000000000001</v>
      </c>
      <c r="Q505" s="125">
        <v>2.3140999999999998</v>
      </c>
      <c r="R505" s="125">
        <v>1.1264000000000001</v>
      </c>
      <c r="S505" s="125">
        <v>2.3327</v>
      </c>
      <c r="T505" s="363">
        <v>5.2115</v>
      </c>
      <c r="U505" s="125">
        <v>999</v>
      </c>
    </row>
    <row r="506" spans="1:21">
      <c r="A506" s="125">
        <v>998</v>
      </c>
      <c r="B506" s="125">
        <v>0.29310000000000003</v>
      </c>
      <c r="C506" s="125">
        <v>1.0329999999999999</v>
      </c>
      <c r="D506" s="125">
        <v>2.1876000000000002</v>
      </c>
      <c r="E506" s="125">
        <v>4.5061999999999998</v>
      </c>
      <c r="F506" s="125">
        <v>9.5394000000000005</v>
      </c>
      <c r="G506" s="125">
        <v>12.3436</v>
      </c>
      <c r="H506" s="125">
        <v>19.0944</v>
      </c>
      <c r="I506" s="125">
        <v>0.33500000000000002</v>
      </c>
      <c r="J506" s="125">
        <v>1.1116999999999999</v>
      </c>
      <c r="K506" s="125">
        <v>2.3140000000000001</v>
      </c>
      <c r="L506" s="125">
        <v>0.3695</v>
      </c>
      <c r="M506" s="125">
        <v>1.2098</v>
      </c>
      <c r="N506" s="125">
        <v>2.5185</v>
      </c>
      <c r="O506" s="125">
        <v>0.314</v>
      </c>
      <c r="P506" s="125">
        <v>1.1023000000000001</v>
      </c>
      <c r="Q506" s="125">
        <v>2.3148</v>
      </c>
      <c r="R506" s="125">
        <v>1.1268</v>
      </c>
      <c r="S506" s="125">
        <v>2.3334999999999999</v>
      </c>
      <c r="T506" s="363">
        <v>5.2130000000000001</v>
      </c>
      <c r="U506" s="125">
        <v>998</v>
      </c>
    </row>
    <row r="507" spans="1:21">
      <c r="A507" s="125">
        <v>997</v>
      </c>
      <c r="B507" s="125">
        <v>0.29320000000000002</v>
      </c>
      <c r="C507" s="125">
        <v>1.0333000000000001</v>
      </c>
      <c r="D507" s="125">
        <v>2.1882999999999999</v>
      </c>
      <c r="E507" s="125">
        <v>4.5076000000000001</v>
      </c>
      <c r="F507" s="125">
        <v>9.5421999999999993</v>
      </c>
      <c r="G507" s="125">
        <v>12.347200000000001</v>
      </c>
      <c r="H507" s="125">
        <v>19.099799999999998</v>
      </c>
      <c r="I507" s="125">
        <v>0.3352</v>
      </c>
      <c r="J507" s="125">
        <v>1.1121000000000001</v>
      </c>
      <c r="K507" s="125">
        <v>2.3148</v>
      </c>
      <c r="L507" s="125">
        <v>0.36969999999999997</v>
      </c>
      <c r="M507" s="125">
        <v>1.2101999999999999</v>
      </c>
      <c r="N507" s="125">
        <v>2.5194000000000001</v>
      </c>
      <c r="O507" s="125">
        <v>0.31419999999999998</v>
      </c>
      <c r="P507" s="125">
        <v>1.1027</v>
      </c>
      <c r="Q507" s="125">
        <v>2.3155999999999999</v>
      </c>
      <c r="R507" s="125">
        <v>1.1272</v>
      </c>
      <c r="S507" s="125">
        <v>2.3342000000000001</v>
      </c>
      <c r="T507" s="363">
        <v>5.2145000000000001</v>
      </c>
      <c r="U507" s="125">
        <v>997</v>
      </c>
    </row>
    <row r="508" spans="1:21">
      <c r="A508" s="125">
        <v>996</v>
      </c>
      <c r="B508" s="125">
        <v>0.29339999999999999</v>
      </c>
      <c r="C508" s="125">
        <v>1.0336000000000001</v>
      </c>
      <c r="D508" s="125">
        <v>2.1890000000000001</v>
      </c>
      <c r="E508" s="125">
        <v>4.5090000000000003</v>
      </c>
      <c r="F508" s="125">
        <v>9.5449999999999999</v>
      </c>
      <c r="G508" s="125">
        <v>12.3507</v>
      </c>
      <c r="H508" s="125">
        <v>19.1052</v>
      </c>
      <c r="I508" s="125">
        <v>0.33539999999999998</v>
      </c>
      <c r="J508" s="125">
        <v>1.1125</v>
      </c>
      <c r="K508" s="125">
        <v>2.3155000000000001</v>
      </c>
      <c r="L508" s="125">
        <v>0.36990000000000001</v>
      </c>
      <c r="M508" s="125">
        <v>1.2107000000000001</v>
      </c>
      <c r="N508" s="125">
        <v>2.5203000000000002</v>
      </c>
      <c r="O508" s="125">
        <v>0.31430000000000002</v>
      </c>
      <c r="P508" s="125">
        <v>1.1031</v>
      </c>
      <c r="Q508" s="125">
        <v>2.3163</v>
      </c>
      <c r="R508" s="125">
        <v>1.1274999999999999</v>
      </c>
      <c r="S508" s="125">
        <v>2.335</v>
      </c>
      <c r="T508" s="363">
        <v>5.2160000000000002</v>
      </c>
      <c r="U508" s="125">
        <v>996</v>
      </c>
    </row>
    <row r="509" spans="1:21">
      <c r="A509" s="125">
        <v>995</v>
      </c>
      <c r="B509" s="125">
        <v>0.29349999999999998</v>
      </c>
      <c r="C509" s="125">
        <v>1.0339</v>
      </c>
      <c r="D509" s="125">
        <v>2.1897000000000002</v>
      </c>
      <c r="E509" s="125">
        <v>4.5103999999999997</v>
      </c>
      <c r="F509" s="125">
        <v>9.5477000000000007</v>
      </c>
      <c r="G509" s="125">
        <v>12.354200000000001</v>
      </c>
      <c r="H509" s="125">
        <v>19.110600000000002</v>
      </c>
      <c r="I509" s="125">
        <v>0.33560000000000001</v>
      </c>
      <c r="J509" s="125">
        <v>1.1129</v>
      </c>
      <c r="K509" s="125">
        <v>2.3163</v>
      </c>
      <c r="L509" s="125">
        <v>0.37009999999999998</v>
      </c>
      <c r="M509" s="125">
        <v>1.2111000000000001</v>
      </c>
      <c r="N509" s="125">
        <v>2.5211999999999999</v>
      </c>
      <c r="O509" s="125">
        <v>0.3145</v>
      </c>
      <c r="P509" s="125">
        <v>1.1034999999999999</v>
      </c>
      <c r="Q509" s="125">
        <v>2.3170999999999999</v>
      </c>
      <c r="R509" s="125">
        <v>1.1278999999999999</v>
      </c>
      <c r="S509" s="125">
        <v>2.3357000000000001</v>
      </c>
      <c r="T509" s="363">
        <v>5.2175000000000002</v>
      </c>
      <c r="U509" s="125">
        <v>995</v>
      </c>
    </row>
    <row r="510" spans="1:21">
      <c r="A510" s="125">
        <v>994</v>
      </c>
      <c r="B510" s="125">
        <v>0.29370000000000002</v>
      </c>
      <c r="C510" s="125">
        <v>1.0342</v>
      </c>
      <c r="D510" s="125">
        <v>2.1903999999999999</v>
      </c>
      <c r="E510" s="125">
        <v>4.5118</v>
      </c>
      <c r="F510" s="125">
        <v>9.5504999999999995</v>
      </c>
      <c r="G510" s="125">
        <v>12.357799999999999</v>
      </c>
      <c r="H510" s="125">
        <v>19.116</v>
      </c>
      <c r="I510" s="125">
        <v>0.33579999999999999</v>
      </c>
      <c r="J510" s="125">
        <v>1.1133</v>
      </c>
      <c r="K510" s="125">
        <v>2.3170999999999999</v>
      </c>
      <c r="L510" s="125">
        <v>0.37030000000000002</v>
      </c>
      <c r="M510" s="125">
        <v>1.2116</v>
      </c>
      <c r="N510" s="125">
        <v>2.5221</v>
      </c>
      <c r="O510" s="125">
        <v>0.31469999999999998</v>
      </c>
      <c r="P510" s="125">
        <v>1.1037999999999999</v>
      </c>
      <c r="Q510" s="125">
        <v>2.3178000000000001</v>
      </c>
      <c r="R510" s="125">
        <v>1.1283000000000001</v>
      </c>
      <c r="S510" s="125">
        <v>2.3365</v>
      </c>
      <c r="T510" s="363">
        <v>5.2190000000000003</v>
      </c>
      <c r="U510" s="125">
        <v>994</v>
      </c>
    </row>
    <row r="511" spans="1:21">
      <c r="A511" s="125">
        <v>993</v>
      </c>
      <c r="B511" s="125">
        <v>0.29380000000000001</v>
      </c>
      <c r="C511" s="125">
        <v>1.0345</v>
      </c>
      <c r="D511" s="125">
        <v>2.1911</v>
      </c>
      <c r="E511" s="125">
        <v>4.5132000000000003</v>
      </c>
      <c r="F511" s="125">
        <v>9.5533000000000001</v>
      </c>
      <c r="G511" s="125">
        <v>12.3613</v>
      </c>
      <c r="H511" s="125">
        <v>19.121500000000001</v>
      </c>
      <c r="I511" s="125">
        <v>0.33600000000000002</v>
      </c>
      <c r="J511" s="125">
        <v>1.1136999999999999</v>
      </c>
      <c r="K511" s="125">
        <v>2.3178999999999998</v>
      </c>
      <c r="L511" s="125">
        <v>0.3705</v>
      </c>
      <c r="M511" s="125">
        <v>1.212</v>
      </c>
      <c r="N511" s="125">
        <v>2.5230000000000001</v>
      </c>
      <c r="O511" s="125">
        <v>0.31480000000000002</v>
      </c>
      <c r="P511" s="125">
        <v>1.1042000000000001</v>
      </c>
      <c r="Q511" s="125">
        <v>2.3184999999999998</v>
      </c>
      <c r="R511" s="125">
        <v>1.1287</v>
      </c>
      <c r="S511" s="125">
        <v>2.3372000000000002</v>
      </c>
      <c r="T511" s="363">
        <v>5.2206000000000001</v>
      </c>
      <c r="U511" s="125">
        <v>993</v>
      </c>
    </row>
    <row r="512" spans="1:21">
      <c r="A512" s="125">
        <v>992</v>
      </c>
      <c r="B512" s="125">
        <v>0.29399999999999998</v>
      </c>
      <c r="C512" s="125">
        <v>1.0347999999999999</v>
      </c>
      <c r="D512" s="125">
        <v>2.1918000000000002</v>
      </c>
      <c r="E512" s="125">
        <v>4.5145</v>
      </c>
      <c r="F512" s="125">
        <v>9.5561000000000007</v>
      </c>
      <c r="G512" s="125">
        <v>12.3649</v>
      </c>
      <c r="H512" s="125">
        <v>19.126899999999999</v>
      </c>
      <c r="I512" s="125">
        <v>0.3362</v>
      </c>
      <c r="J512" s="125">
        <v>1.1141000000000001</v>
      </c>
      <c r="K512" s="125">
        <v>2.3187000000000002</v>
      </c>
      <c r="L512" s="125">
        <v>0.37069999999999997</v>
      </c>
      <c r="M512" s="125">
        <v>1.2124999999999999</v>
      </c>
      <c r="N512" s="125">
        <v>2.5238999999999998</v>
      </c>
      <c r="O512" s="125">
        <v>0.315</v>
      </c>
      <c r="P512" s="125">
        <v>1.1046</v>
      </c>
      <c r="Q512" s="125">
        <v>2.3193000000000001</v>
      </c>
      <c r="R512" s="125">
        <v>1.1291</v>
      </c>
      <c r="S512" s="125">
        <v>2.3380000000000001</v>
      </c>
      <c r="T512" s="363">
        <v>5.2221000000000002</v>
      </c>
      <c r="U512" s="125">
        <v>992</v>
      </c>
    </row>
    <row r="513" spans="1:21">
      <c r="A513" s="125">
        <v>991</v>
      </c>
      <c r="B513" s="125">
        <v>0.29409999999999997</v>
      </c>
      <c r="C513" s="125">
        <v>1.0350999999999999</v>
      </c>
      <c r="D513" s="125">
        <v>2.1924999999999999</v>
      </c>
      <c r="E513" s="125">
        <v>4.5159000000000002</v>
      </c>
      <c r="F513" s="125">
        <v>9.5588999999999995</v>
      </c>
      <c r="G513" s="125">
        <v>12.368399999999999</v>
      </c>
      <c r="H513" s="125">
        <v>19.132300000000001</v>
      </c>
      <c r="I513" s="125">
        <v>0.33639999999999998</v>
      </c>
      <c r="J513" s="125">
        <v>1.1145</v>
      </c>
      <c r="K513" s="125">
        <v>2.3195000000000001</v>
      </c>
      <c r="L513" s="125">
        <v>0.37090000000000001</v>
      </c>
      <c r="M513" s="125">
        <v>1.2130000000000001</v>
      </c>
      <c r="N513" s="125">
        <v>2.5247999999999999</v>
      </c>
      <c r="O513" s="125">
        <v>0.31519999999999998</v>
      </c>
      <c r="P513" s="125">
        <v>1.105</v>
      </c>
      <c r="Q513" s="125">
        <v>2.3199999999999998</v>
      </c>
      <c r="R513" s="125">
        <v>1.1294</v>
      </c>
      <c r="S513" s="125">
        <v>2.3386999999999998</v>
      </c>
      <c r="T513" s="363">
        <v>5.2236000000000002</v>
      </c>
      <c r="U513" s="125">
        <v>991</v>
      </c>
    </row>
    <row r="514" spans="1:21">
      <c r="A514" s="125">
        <v>990</v>
      </c>
      <c r="B514" s="125">
        <v>0.29430000000000001</v>
      </c>
      <c r="C514" s="125">
        <v>1.0354000000000001</v>
      </c>
      <c r="D514" s="125">
        <v>2.1930999999999998</v>
      </c>
      <c r="E514" s="125">
        <v>4.5172999999999996</v>
      </c>
      <c r="F514" s="125">
        <v>9.5617000000000001</v>
      </c>
      <c r="G514" s="125">
        <v>12.372</v>
      </c>
      <c r="H514" s="125">
        <v>19.137699999999999</v>
      </c>
      <c r="I514" s="125">
        <v>0.33660000000000001</v>
      </c>
      <c r="J514" s="125">
        <v>1.1149</v>
      </c>
      <c r="K514" s="125">
        <v>2.3203</v>
      </c>
      <c r="L514" s="125">
        <v>0.37109999999999999</v>
      </c>
      <c r="M514" s="125">
        <v>1.2134</v>
      </c>
      <c r="N514" s="125">
        <v>2.5257000000000001</v>
      </c>
      <c r="O514" s="125">
        <v>0.31530000000000002</v>
      </c>
      <c r="P514" s="125">
        <v>1.1053999999999999</v>
      </c>
      <c r="Q514" s="125">
        <v>2.3208000000000002</v>
      </c>
      <c r="R514" s="125">
        <v>1.1297999999999999</v>
      </c>
      <c r="S514" s="125">
        <v>2.3395000000000001</v>
      </c>
      <c r="T514" s="363">
        <v>5.2251000000000003</v>
      </c>
      <c r="U514" s="125">
        <v>990</v>
      </c>
    </row>
    <row r="515" spans="1:21">
      <c r="A515" s="125">
        <v>989</v>
      </c>
      <c r="B515" s="125">
        <v>0.2944</v>
      </c>
      <c r="C515" s="125">
        <v>1.0357000000000001</v>
      </c>
      <c r="D515" s="125">
        <v>2.1938</v>
      </c>
      <c r="E515" s="125">
        <v>4.5186999999999999</v>
      </c>
      <c r="F515" s="125">
        <v>9.5645000000000007</v>
      </c>
      <c r="G515" s="125">
        <v>12.3756</v>
      </c>
      <c r="H515" s="125">
        <v>19.1432</v>
      </c>
      <c r="I515" s="125">
        <v>0.3367</v>
      </c>
      <c r="J515" s="125">
        <v>1.1153</v>
      </c>
      <c r="K515" s="125">
        <v>2.3210999999999999</v>
      </c>
      <c r="L515" s="125">
        <v>0.37130000000000002</v>
      </c>
      <c r="M515" s="125">
        <v>1.2139</v>
      </c>
      <c r="N515" s="125">
        <v>2.5266000000000002</v>
      </c>
      <c r="O515" s="125">
        <v>0.3155</v>
      </c>
      <c r="P515" s="125">
        <v>1.1056999999999999</v>
      </c>
      <c r="Q515" s="125">
        <v>2.3214999999999999</v>
      </c>
      <c r="R515" s="125">
        <v>1.1302000000000001</v>
      </c>
      <c r="S515" s="125">
        <v>2.3403</v>
      </c>
      <c r="T515" s="363">
        <v>5.2267000000000001</v>
      </c>
      <c r="U515" s="125">
        <v>989</v>
      </c>
    </row>
    <row r="516" spans="1:21">
      <c r="A516" s="125">
        <v>988</v>
      </c>
      <c r="B516" s="125">
        <v>0.29459999999999997</v>
      </c>
      <c r="C516" s="125">
        <v>1.036</v>
      </c>
      <c r="D516" s="125">
        <v>2.1945000000000001</v>
      </c>
      <c r="E516" s="125">
        <v>4.5201000000000002</v>
      </c>
      <c r="F516" s="125">
        <v>9.5672999999999995</v>
      </c>
      <c r="G516" s="125">
        <v>12.379099999999999</v>
      </c>
      <c r="H516" s="125">
        <v>19.148599999999998</v>
      </c>
      <c r="I516" s="125">
        <v>0.33689999999999998</v>
      </c>
      <c r="J516" s="125">
        <v>1.1156999999999999</v>
      </c>
      <c r="K516" s="125">
        <v>2.3218000000000001</v>
      </c>
      <c r="L516" s="125">
        <v>0.3715</v>
      </c>
      <c r="M516" s="125">
        <v>1.2142999999999999</v>
      </c>
      <c r="N516" s="125">
        <v>2.5274999999999999</v>
      </c>
      <c r="O516" s="125">
        <v>0.31569999999999998</v>
      </c>
      <c r="P516" s="125">
        <v>1.1061000000000001</v>
      </c>
      <c r="Q516" s="125">
        <v>2.3222999999999998</v>
      </c>
      <c r="R516" s="125">
        <v>1.1306</v>
      </c>
      <c r="S516" s="125">
        <v>2.3410000000000002</v>
      </c>
      <c r="T516" s="363">
        <v>5.2282000000000002</v>
      </c>
      <c r="U516" s="125">
        <v>988</v>
      </c>
    </row>
    <row r="517" spans="1:21">
      <c r="A517" s="125">
        <v>987</v>
      </c>
      <c r="B517" s="125">
        <v>0.29470000000000002</v>
      </c>
      <c r="C517" s="125">
        <v>1.0363</v>
      </c>
      <c r="D517" s="125">
        <v>2.1951999999999998</v>
      </c>
      <c r="E517" s="125">
        <v>4.5214999999999996</v>
      </c>
      <c r="F517" s="125">
        <v>9.57</v>
      </c>
      <c r="G517" s="125">
        <v>12.3827</v>
      </c>
      <c r="H517" s="125">
        <v>19.1541</v>
      </c>
      <c r="I517" s="125">
        <v>0.33710000000000001</v>
      </c>
      <c r="J517" s="125">
        <v>1.1161000000000001</v>
      </c>
      <c r="K517" s="125">
        <v>2.3226</v>
      </c>
      <c r="L517" s="125">
        <v>0.37169999999999997</v>
      </c>
      <c r="M517" s="125">
        <v>1.2148000000000001</v>
      </c>
      <c r="N517" s="125">
        <v>2.5284</v>
      </c>
      <c r="O517" s="125">
        <v>0.31580000000000003</v>
      </c>
      <c r="P517" s="125">
        <v>1.1065</v>
      </c>
      <c r="Q517" s="125">
        <v>2.323</v>
      </c>
      <c r="R517" s="125">
        <v>1.131</v>
      </c>
      <c r="S517" s="125">
        <v>2.3418000000000001</v>
      </c>
      <c r="T517" s="363">
        <v>5.2297000000000002</v>
      </c>
      <c r="U517" s="125">
        <v>987</v>
      </c>
    </row>
    <row r="518" spans="1:21">
      <c r="A518" s="125">
        <v>986</v>
      </c>
      <c r="B518" s="125">
        <v>0.2949</v>
      </c>
      <c r="C518" s="125">
        <v>1.0366</v>
      </c>
      <c r="D518" s="125">
        <v>2.1959</v>
      </c>
      <c r="E518" s="125">
        <v>4.5228999999999999</v>
      </c>
      <c r="F518" s="125">
        <v>9.5728000000000009</v>
      </c>
      <c r="G518" s="125">
        <v>12.386200000000001</v>
      </c>
      <c r="H518" s="125">
        <v>19.159500000000001</v>
      </c>
      <c r="I518" s="125">
        <v>0.33729999999999999</v>
      </c>
      <c r="J518" s="125">
        <v>1.1165</v>
      </c>
      <c r="K518" s="125">
        <v>2.3233999999999999</v>
      </c>
      <c r="L518" s="125">
        <v>0.37190000000000001</v>
      </c>
      <c r="M518" s="125">
        <v>1.2152000000000001</v>
      </c>
      <c r="N518" s="125">
        <v>2.5293000000000001</v>
      </c>
      <c r="O518" s="125">
        <v>0.316</v>
      </c>
      <c r="P518" s="125">
        <v>1.1069</v>
      </c>
      <c r="Q518" s="125">
        <v>2.3237999999999999</v>
      </c>
      <c r="R518" s="125">
        <v>1.1313</v>
      </c>
      <c r="S518" s="125">
        <v>2.3424999999999998</v>
      </c>
      <c r="T518" s="363">
        <v>5.2312000000000003</v>
      </c>
      <c r="U518" s="125">
        <v>986</v>
      </c>
    </row>
    <row r="519" spans="1:21">
      <c r="A519" s="125">
        <v>985</v>
      </c>
      <c r="B519" s="125">
        <v>0.29499999999999998</v>
      </c>
      <c r="C519" s="125">
        <v>1.0368999999999999</v>
      </c>
      <c r="D519" s="125">
        <v>2.1966000000000001</v>
      </c>
      <c r="E519" s="125">
        <v>4.5243000000000002</v>
      </c>
      <c r="F519" s="125">
        <v>9.5755999999999997</v>
      </c>
      <c r="G519" s="125">
        <v>12.389799999999999</v>
      </c>
      <c r="H519" s="125">
        <v>19.164899999999999</v>
      </c>
      <c r="I519" s="125">
        <v>0.33750000000000002</v>
      </c>
      <c r="J519" s="125">
        <v>1.1169</v>
      </c>
      <c r="K519" s="125">
        <v>2.3241999999999998</v>
      </c>
      <c r="L519" s="125">
        <v>0.37209999999999999</v>
      </c>
      <c r="M519" s="125">
        <v>1.2157</v>
      </c>
      <c r="N519" s="125">
        <v>2.5301999999999998</v>
      </c>
      <c r="O519" s="125">
        <v>0.31619999999999998</v>
      </c>
      <c r="P519" s="125">
        <v>1.1073</v>
      </c>
      <c r="Q519" s="125">
        <v>2.3245</v>
      </c>
      <c r="R519" s="125">
        <v>1.1316999999999999</v>
      </c>
      <c r="S519" s="125">
        <v>2.3433000000000002</v>
      </c>
      <c r="T519" s="363">
        <v>5.2328000000000001</v>
      </c>
      <c r="U519" s="125">
        <v>985</v>
      </c>
    </row>
    <row r="520" spans="1:21">
      <c r="A520" s="125">
        <v>984</v>
      </c>
      <c r="B520" s="125">
        <v>0.29520000000000002</v>
      </c>
      <c r="C520" s="125">
        <v>1.0371999999999999</v>
      </c>
      <c r="D520" s="125">
        <v>2.1972999999999998</v>
      </c>
      <c r="E520" s="125">
        <v>4.5256999999999996</v>
      </c>
      <c r="F520" s="125">
        <v>9.5784000000000002</v>
      </c>
      <c r="G520" s="125">
        <v>12.3934</v>
      </c>
      <c r="H520" s="125">
        <v>19.170400000000001</v>
      </c>
      <c r="I520" s="125">
        <v>0.3377</v>
      </c>
      <c r="J520" s="125">
        <v>1.1173</v>
      </c>
      <c r="K520" s="125">
        <v>2.3250000000000002</v>
      </c>
      <c r="L520" s="125">
        <v>0.37230000000000002</v>
      </c>
      <c r="M520" s="125">
        <v>1.2161999999999999</v>
      </c>
      <c r="N520" s="125">
        <v>2.5312000000000001</v>
      </c>
      <c r="O520" s="125">
        <v>0.31630000000000003</v>
      </c>
      <c r="P520" s="125">
        <v>1.1075999999999999</v>
      </c>
      <c r="Q520" s="125">
        <v>2.3252999999999999</v>
      </c>
      <c r="R520" s="125">
        <v>1.1321000000000001</v>
      </c>
      <c r="S520" s="125">
        <v>2.3441000000000001</v>
      </c>
      <c r="T520" s="363">
        <v>5.2343000000000002</v>
      </c>
      <c r="U520" s="125">
        <v>984</v>
      </c>
    </row>
    <row r="521" spans="1:21">
      <c r="A521" s="125">
        <v>983</v>
      </c>
      <c r="B521" s="125">
        <v>0.29530000000000001</v>
      </c>
      <c r="C521" s="125">
        <v>1.0375000000000001</v>
      </c>
      <c r="D521" s="125">
        <v>2.198</v>
      </c>
      <c r="E521" s="125">
        <v>4.5270999999999999</v>
      </c>
      <c r="F521" s="125">
        <v>9.5812000000000008</v>
      </c>
      <c r="G521" s="125">
        <v>12.3969</v>
      </c>
      <c r="H521" s="125">
        <v>19.175799999999999</v>
      </c>
      <c r="I521" s="125">
        <v>0.33789999999999998</v>
      </c>
      <c r="J521" s="125">
        <v>1.1176999999999999</v>
      </c>
      <c r="K521" s="125">
        <v>2.3258000000000001</v>
      </c>
      <c r="L521" s="125">
        <v>0.3725</v>
      </c>
      <c r="M521" s="125">
        <v>1.2165999999999999</v>
      </c>
      <c r="N521" s="125">
        <v>2.5320999999999998</v>
      </c>
      <c r="O521" s="125">
        <v>0.3165</v>
      </c>
      <c r="P521" s="125">
        <v>1.1080000000000001</v>
      </c>
      <c r="Q521" s="125">
        <v>2.3260000000000001</v>
      </c>
      <c r="R521" s="125">
        <v>1.1325000000000001</v>
      </c>
      <c r="S521" s="125">
        <v>2.3448000000000002</v>
      </c>
      <c r="T521" s="363">
        <v>5.2358000000000002</v>
      </c>
      <c r="U521" s="125">
        <v>983</v>
      </c>
    </row>
    <row r="522" spans="1:21">
      <c r="A522" s="125">
        <v>982</v>
      </c>
      <c r="B522" s="125">
        <v>0.29549999999999998</v>
      </c>
      <c r="C522" s="125">
        <v>1.0378000000000001</v>
      </c>
      <c r="D522" s="125">
        <v>2.1987000000000001</v>
      </c>
      <c r="E522" s="125">
        <v>4.5285000000000002</v>
      </c>
      <c r="F522" s="125">
        <v>9.5839999999999996</v>
      </c>
      <c r="G522" s="125">
        <v>12.400499999999999</v>
      </c>
      <c r="H522" s="125">
        <v>19.1813</v>
      </c>
      <c r="I522" s="125">
        <v>0.33810000000000001</v>
      </c>
      <c r="J522" s="125">
        <v>1.1181000000000001</v>
      </c>
      <c r="K522" s="125">
        <v>2.3266</v>
      </c>
      <c r="L522" s="125">
        <v>0.37269999999999998</v>
      </c>
      <c r="M522" s="125">
        <v>1.2171000000000001</v>
      </c>
      <c r="N522" s="125">
        <v>2.5329999999999999</v>
      </c>
      <c r="O522" s="125">
        <v>0.31669999999999998</v>
      </c>
      <c r="P522" s="125">
        <v>1.1084000000000001</v>
      </c>
      <c r="Q522" s="125">
        <v>2.3268</v>
      </c>
      <c r="R522" s="125">
        <v>1.1329</v>
      </c>
      <c r="S522" s="125">
        <v>2.3456000000000001</v>
      </c>
      <c r="T522" s="363">
        <v>5.2373000000000003</v>
      </c>
      <c r="U522" s="125">
        <v>982</v>
      </c>
    </row>
    <row r="523" spans="1:21">
      <c r="A523" s="125">
        <v>981</v>
      </c>
      <c r="B523" s="125">
        <v>0.29559999999999997</v>
      </c>
      <c r="C523" s="125">
        <v>1.0381</v>
      </c>
      <c r="D523" s="125">
        <v>2.1993999999999998</v>
      </c>
      <c r="E523" s="125">
        <v>4.5298999999999996</v>
      </c>
      <c r="F523" s="125">
        <v>9.5868000000000002</v>
      </c>
      <c r="G523" s="125">
        <v>12.4041</v>
      </c>
      <c r="H523" s="125">
        <v>19.186800000000002</v>
      </c>
      <c r="I523" s="125">
        <v>0.33829999999999999</v>
      </c>
      <c r="J523" s="125">
        <v>1.1185</v>
      </c>
      <c r="K523" s="125">
        <v>2.3273999999999999</v>
      </c>
      <c r="L523" s="125">
        <v>0.37290000000000001</v>
      </c>
      <c r="M523" s="125">
        <v>1.2175</v>
      </c>
      <c r="N523" s="125">
        <v>2.5339</v>
      </c>
      <c r="O523" s="125">
        <v>0.31680000000000003</v>
      </c>
      <c r="P523" s="125">
        <v>1.1088</v>
      </c>
      <c r="Q523" s="125">
        <v>2.3275000000000001</v>
      </c>
      <c r="R523" s="125">
        <v>1.1332</v>
      </c>
      <c r="S523" s="125">
        <v>2.3462999999999998</v>
      </c>
      <c r="T523" s="363">
        <v>5.2389000000000001</v>
      </c>
      <c r="U523" s="125">
        <v>981</v>
      </c>
    </row>
    <row r="524" spans="1:21">
      <c r="A524" s="125">
        <v>980</v>
      </c>
      <c r="B524" s="125">
        <v>0.29580000000000001</v>
      </c>
      <c r="C524" s="125">
        <v>1.0385</v>
      </c>
      <c r="D524" s="125">
        <v>2.2000999999999999</v>
      </c>
      <c r="E524" s="125">
        <v>4.5312999999999999</v>
      </c>
      <c r="F524" s="125">
        <v>9.5896000000000008</v>
      </c>
      <c r="G524" s="125">
        <v>12.4076</v>
      </c>
      <c r="H524" s="125">
        <v>19.1922</v>
      </c>
      <c r="I524" s="125">
        <v>0.33850000000000002</v>
      </c>
      <c r="J524" s="125">
        <v>1.1189</v>
      </c>
      <c r="K524" s="125">
        <v>2.3281999999999998</v>
      </c>
      <c r="L524" s="125">
        <v>0.37309999999999999</v>
      </c>
      <c r="M524" s="125">
        <v>1.218</v>
      </c>
      <c r="N524" s="125">
        <v>2.5348000000000002</v>
      </c>
      <c r="O524" s="125">
        <v>0.317</v>
      </c>
      <c r="P524" s="125">
        <v>1.1092</v>
      </c>
      <c r="Q524" s="125">
        <v>2.3283</v>
      </c>
      <c r="R524" s="125">
        <v>1.1335999999999999</v>
      </c>
      <c r="S524" s="125">
        <v>2.3471000000000002</v>
      </c>
      <c r="T524" s="363">
        <v>5.2404000000000002</v>
      </c>
      <c r="U524" s="125">
        <v>980</v>
      </c>
    </row>
    <row r="525" spans="1:21">
      <c r="A525" s="125">
        <v>979</v>
      </c>
      <c r="B525" s="125">
        <v>0.2959</v>
      </c>
      <c r="C525" s="125">
        <v>1.0387999999999999</v>
      </c>
      <c r="D525" s="125">
        <v>2.2008000000000001</v>
      </c>
      <c r="E525" s="125">
        <v>4.5327000000000002</v>
      </c>
      <c r="F525" s="125">
        <v>9.5923999999999996</v>
      </c>
      <c r="G525" s="125">
        <v>12.411199999999999</v>
      </c>
      <c r="H525" s="125">
        <v>19.197700000000001</v>
      </c>
      <c r="I525" s="125">
        <v>0.3387</v>
      </c>
      <c r="J525" s="125">
        <v>1.1193</v>
      </c>
      <c r="K525" s="125">
        <v>2.3290000000000002</v>
      </c>
      <c r="L525" s="125">
        <v>0.37330000000000002</v>
      </c>
      <c r="M525" s="125">
        <v>1.2184999999999999</v>
      </c>
      <c r="N525" s="125">
        <v>2.5356999999999998</v>
      </c>
      <c r="O525" s="125">
        <v>0.31719999999999998</v>
      </c>
      <c r="P525" s="125">
        <v>1.1095999999999999</v>
      </c>
      <c r="Q525" s="125">
        <v>2.3290000000000002</v>
      </c>
      <c r="R525" s="125">
        <v>1.1339999999999999</v>
      </c>
      <c r="S525" s="125">
        <v>2.3479000000000001</v>
      </c>
      <c r="T525" s="363">
        <v>5.2419000000000002</v>
      </c>
      <c r="U525" s="125">
        <v>979</v>
      </c>
    </row>
    <row r="526" spans="1:21">
      <c r="A526" s="125">
        <v>978</v>
      </c>
      <c r="B526" s="125">
        <v>0.29609999999999997</v>
      </c>
      <c r="C526" s="125">
        <v>1.0390999999999999</v>
      </c>
      <c r="D526" s="125">
        <v>2.2014999999999998</v>
      </c>
      <c r="E526" s="125">
        <v>4.5340999999999996</v>
      </c>
      <c r="F526" s="125">
        <v>9.5952000000000002</v>
      </c>
      <c r="G526" s="125">
        <v>12.4148</v>
      </c>
      <c r="H526" s="125">
        <v>19.203099999999999</v>
      </c>
      <c r="I526" s="125">
        <v>0.33889999999999998</v>
      </c>
      <c r="J526" s="125">
        <v>1.1196999999999999</v>
      </c>
      <c r="K526" s="125">
        <v>2.3298000000000001</v>
      </c>
      <c r="L526" s="125">
        <v>0.3735</v>
      </c>
      <c r="M526" s="125">
        <v>1.2189000000000001</v>
      </c>
      <c r="N526" s="125">
        <v>2.5366</v>
      </c>
      <c r="O526" s="125">
        <v>0.31730000000000003</v>
      </c>
      <c r="P526" s="125">
        <v>1.1099000000000001</v>
      </c>
      <c r="Q526" s="125">
        <v>2.3298000000000001</v>
      </c>
      <c r="R526" s="125">
        <v>1.1344000000000001</v>
      </c>
      <c r="S526" s="125">
        <v>2.3485999999999998</v>
      </c>
      <c r="T526" s="363">
        <v>5.2435</v>
      </c>
      <c r="U526" s="125">
        <v>978</v>
      </c>
    </row>
    <row r="527" spans="1:21">
      <c r="A527" s="125">
        <v>977</v>
      </c>
      <c r="B527" s="125">
        <v>0.29620000000000002</v>
      </c>
      <c r="C527" s="125">
        <v>1.0394000000000001</v>
      </c>
      <c r="D527" s="125">
        <v>2.2021999999999999</v>
      </c>
      <c r="E527" s="125">
        <v>4.5354999999999999</v>
      </c>
      <c r="F527" s="125">
        <v>9.5980000000000008</v>
      </c>
      <c r="G527" s="125">
        <v>12.4183</v>
      </c>
      <c r="H527" s="125">
        <v>19.208600000000001</v>
      </c>
      <c r="I527" s="125">
        <v>0.33910000000000001</v>
      </c>
      <c r="J527" s="125">
        <v>1.1201000000000001</v>
      </c>
      <c r="K527" s="125">
        <v>2.3304999999999998</v>
      </c>
      <c r="L527" s="125">
        <v>0.37369999999999998</v>
      </c>
      <c r="M527" s="125">
        <v>1.2194</v>
      </c>
      <c r="N527" s="125">
        <v>2.5375000000000001</v>
      </c>
      <c r="O527" s="125">
        <v>0.3175</v>
      </c>
      <c r="P527" s="125">
        <v>1.1103000000000001</v>
      </c>
      <c r="Q527" s="125">
        <v>2.3304999999999998</v>
      </c>
      <c r="R527" s="125">
        <v>1.1348</v>
      </c>
      <c r="S527" s="125">
        <v>2.3494000000000002</v>
      </c>
      <c r="T527" s="363">
        <v>5.2450000000000001</v>
      </c>
      <c r="U527" s="125">
        <v>977</v>
      </c>
    </row>
    <row r="528" spans="1:21">
      <c r="A528" s="125">
        <v>976</v>
      </c>
      <c r="B528" s="125">
        <v>0.2964</v>
      </c>
      <c r="C528" s="125">
        <v>1.0397000000000001</v>
      </c>
      <c r="D528" s="125">
        <v>2.2027999999999999</v>
      </c>
      <c r="E528" s="125">
        <v>4.5369999999999999</v>
      </c>
      <c r="F528" s="125">
        <v>10.0009</v>
      </c>
      <c r="G528" s="125">
        <v>12.421900000000001</v>
      </c>
      <c r="H528" s="125">
        <v>19.214099999999998</v>
      </c>
      <c r="I528" s="125">
        <v>0.33929999999999999</v>
      </c>
      <c r="J528" s="125">
        <v>1.1205000000000001</v>
      </c>
      <c r="K528" s="125">
        <v>2.3313000000000001</v>
      </c>
      <c r="L528" s="125">
        <v>0.37390000000000001</v>
      </c>
      <c r="M528" s="125">
        <v>1.2198</v>
      </c>
      <c r="N528" s="125">
        <v>2.5384000000000002</v>
      </c>
      <c r="O528" s="125">
        <v>0.31769999999999998</v>
      </c>
      <c r="P528" s="125">
        <v>1.1107</v>
      </c>
      <c r="Q528" s="125">
        <v>2.3313000000000001</v>
      </c>
      <c r="R528" s="125">
        <v>1.1351</v>
      </c>
      <c r="S528" s="125">
        <v>2.3502000000000001</v>
      </c>
      <c r="T528" s="363">
        <v>5.2465000000000002</v>
      </c>
      <c r="U528" s="125">
        <v>976</v>
      </c>
    </row>
    <row r="529" spans="1:21">
      <c r="A529" s="125">
        <v>975</v>
      </c>
      <c r="B529" s="125">
        <v>0.29649999999999999</v>
      </c>
      <c r="C529" s="125">
        <v>1.04</v>
      </c>
      <c r="D529" s="125">
        <v>2.2035</v>
      </c>
      <c r="E529" s="125">
        <v>4.5384000000000002</v>
      </c>
      <c r="F529" s="125">
        <v>10.0037</v>
      </c>
      <c r="G529" s="125">
        <v>12.4255</v>
      </c>
      <c r="H529" s="125">
        <v>19.2196</v>
      </c>
      <c r="I529" s="125">
        <v>0.33950000000000002</v>
      </c>
      <c r="J529" s="125">
        <v>1.1209</v>
      </c>
      <c r="K529" s="125">
        <v>2.3321000000000001</v>
      </c>
      <c r="L529" s="125">
        <v>0.37409999999999999</v>
      </c>
      <c r="M529" s="125">
        <v>1.2202999999999999</v>
      </c>
      <c r="N529" s="125">
        <v>2.5394000000000001</v>
      </c>
      <c r="O529" s="125">
        <v>0.31790000000000002</v>
      </c>
      <c r="P529" s="125">
        <v>1.1111</v>
      </c>
      <c r="Q529" s="125">
        <v>2.3319999999999999</v>
      </c>
      <c r="R529" s="125">
        <v>1.1355</v>
      </c>
      <c r="S529" s="125">
        <v>2.3509000000000002</v>
      </c>
      <c r="T529" s="363">
        <v>5.2481</v>
      </c>
      <c r="U529" s="125">
        <v>975</v>
      </c>
    </row>
    <row r="530" spans="1:21">
      <c r="A530" s="125">
        <v>974</v>
      </c>
      <c r="B530" s="125">
        <v>0.29670000000000002</v>
      </c>
      <c r="C530" s="125">
        <v>1.0403</v>
      </c>
      <c r="D530" s="125">
        <v>2.2042000000000002</v>
      </c>
      <c r="E530" s="125">
        <v>4.5397999999999996</v>
      </c>
      <c r="F530" s="125">
        <v>10.006500000000001</v>
      </c>
      <c r="G530" s="125">
        <v>12.4291</v>
      </c>
      <c r="H530" s="125">
        <v>19.225000000000001</v>
      </c>
      <c r="I530" s="125">
        <v>0.3397</v>
      </c>
      <c r="J530" s="125">
        <v>1.1213</v>
      </c>
      <c r="K530" s="125">
        <v>2.3329</v>
      </c>
      <c r="L530" s="125">
        <v>0.37430000000000002</v>
      </c>
      <c r="M530" s="125">
        <v>1.2208000000000001</v>
      </c>
      <c r="N530" s="125">
        <v>2.5402999999999998</v>
      </c>
      <c r="O530" s="125">
        <v>0.318</v>
      </c>
      <c r="P530" s="125">
        <v>1.1114999999999999</v>
      </c>
      <c r="Q530" s="125">
        <v>2.3328000000000002</v>
      </c>
      <c r="R530" s="125">
        <v>1.1358999999999999</v>
      </c>
      <c r="S530" s="125">
        <v>2.3517000000000001</v>
      </c>
      <c r="T530" s="363">
        <v>5.2496</v>
      </c>
      <c r="U530" s="125">
        <v>974</v>
      </c>
    </row>
    <row r="531" spans="1:21">
      <c r="A531" s="125">
        <v>973</v>
      </c>
      <c r="B531" s="125">
        <v>0.29680000000000001</v>
      </c>
      <c r="C531" s="125">
        <v>1.0406</v>
      </c>
      <c r="D531" s="125">
        <v>2.2048999999999999</v>
      </c>
      <c r="E531" s="125">
        <v>4.5411999999999999</v>
      </c>
      <c r="F531" s="125">
        <v>10.0093</v>
      </c>
      <c r="G531" s="125">
        <v>12.432700000000001</v>
      </c>
      <c r="H531" s="125">
        <v>19.230499999999999</v>
      </c>
      <c r="I531" s="125">
        <v>0.33989999999999998</v>
      </c>
      <c r="J531" s="125">
        <v>1.1216999999999999</v>
      </c>
      <c r="K531" s="125">
        <v>2.3336999999999999</v>
      </c>
      <c r="L531" s="125">
        <v>0.37459999999999999</v>
      </c>
      <c r="M531" s="125">
        <v>1.2212000000000001</v>
      </c>
      <c r="N531" s="125">
        <v>2.5411999999999999</v>
      </c>
      <c r="O531" s="125">
        <v>0.31819999999999998</v>
      </c>
      <c r="P531" s="125">
        <v>1.1119000000000001</v>
      </c>
      <c r="Q531" s="125">
        <v>2.3336000000000001</v>
      </c>
      <c r="R531" s="125">
        <v>1.1363000000000001</v>
      </c>
      <c r="S531" s="125">
        <v>2.3525</v>
      </c>
      <c r="T531" s="363">
        <v>5.2511000000000001</v>
      </c>
      <c r="U531" s="125">
        <v>973</v>
      </c>
    </row>
    <row r="532" spans="1:21">
      <c r="A532" s="125">
        <v>972</v>
      </c>
      <c r="B532" s="125">
        <v>0.29699999999999999</v>
      </c>
      <c r="C532" s="125">
        <v>1.0408999999999999</v>
      </c>
      <c r="D532" s="125">
        <v>2.2056</v>
      </c>
      <c r="E532" s="125">
        <v>4.5426000000000002</v>
      </c>
      <c r="F532" s="125">
        <v>10.0121</v>
      </c>
      <c r="G532" s="125">
        <v>12.436299999999999</v>
      </c>
      <c r="H532" s="125">
        <v>19.236000000000001</v>
      </c>
      <c r="I532" s="125">
        <v>0.34010000000000001</v>
      </c>
      <c r="J532" s="125">
        <v>1.1221000000000001</v>
      </c>
      <c r="K532" s="125">
        <v>2.3344999999999998</v>
      </c>
      <c r="L532" s="125">
        <v>0.37480000000000002</v>
      </c>
      <c r="M532" s="125">
        <v>1.2217</v>
      </c>
      <c r="N532" s="125">
        <v>2.5421</v>
      </c>
      <c r="O532" s="125">
        <v>0.31840000000000002</v>
      </c>
      <c r="P532" s="125">
        <v>1.1123000000000001</v>
      </c>
      <c r="Q532" s="125">
        <v>2.3342999999999998</v>
      </c>
      <c r="R532" s="125">
        <v>1.1367</v>
      </c>
      <c r="S532" s="125">
        <v>2.3532000000000002</v>
      </c>
      <c r="T532" s="363">
        <v>5.2526999999999999</v>
      </c>
      <c r="U532" s="125">
        <v>972</v>
      </c>
    </row>
    <row r="533" spans="1:21">
      <c r="A533" s="125">
        <v>971</v>
      </c>
      <c r="B533" s="125">
        <v>0.29709999999999998</v>
      </c>
      <c r="C533" s="125">
        <v>1.0411999999999999</v>
      </c>
      <c r="D533" s="125">
        <v>2.2063000000000001</v>
      </c>
      <c r="E533" s="125">
        <v>4.5439999999999996</v>
      </c>
      <c r="F533" s="125">
        <v>10.014900000000001</v>
      </c>
      <c r="G533" s="125">
        <v>12.4398</v>
      </c>
      <c r="H533" s="125">
        <v>19.241499999999998</v>
      </c>
      <c r="I533" s="125">
        <v>0.34029999999999999</v>
      </c>
      <c r="J533" s="125">
        <v>1.1225000000000001</v>
      </c>
      <c r="K533" s="125">
        <v>2.3353000000000002</v>
      </c>
      <c r="L533" s="125">
        <v>0.375</v>
      </c>
      <c r="M533" s="125">
        <v>1.2222</v>
      </c>
      <c r="N533" s="125">
        <v>2.5430000000000001</v>
      </c>
      <c r="O533" s="125">
        <v>0.31850000000000001</v>
      </c>
      <c r="P533" s="125">
        <v>1.1126</v>
      </c>
      <c r="Q533" s="125">
        <v>2.3351000000000002</v>
      </c>
      <c r="R533" s="125">
        <v>1.1371</v>
      </c>
      <c r="S533" s="125">
        <v>2.3540000000000001</v>
      </c>
      <c r="T533" s="363">
        <v>5.2542</v>
      </c>
      <c r="U533" s="125">
        <v>971</v>
      </c>
    </row>
    <row r="534" spans="1:21">
      <c r="A534" s="125">
        <v>970</v>
      </c>
      <c r="B534" s="125">
        <v>0.29730000000000001</v>
      </c>
      <c r="C534" s="125">
        <v>1.0415000000000001</v>
      </c>
      <c r="D534" s="125">
        <v>2.2069999999999999</v>
      </c>
      <c r="E534" s="125">
        <v>4.5453999999999999</v>
      </c>
      <c r="F534" s="125">
        <v>10.0177</v>
      </c>
      <c r="G534" s="125">
        <v>12.4434</v>
      </c>
      <c r="H534" s="125">
        <v>19.247</v>
      </c>
      <c r="I534" s="125">
        <v>0.34050000000000002</v>
      </c>
      <c r="J534" s="125">
        <v>1.1229</v>
      </c>
      <c r="K534" s="125">
        <v>2.3361000000000001</v>
      </c>
      <c r="L534" s="125">
        <v>0.37519999999999998</v>
      </c>
      <c r="M534" s="125">
        <v>1.2225999999999999</v>
      </c>
      <c r="N534" s="125">
        <v>2.5438999999999998</v>
      </c>
      <c r="O534" s="125">
        <v>0.31869999999999998</v>
      </c>
      <c r="P534" s="125">
        <v>1.113</v>
      </c>
      <c r="Q534" s="125">
        <v>2.3357999999999999</v>
      </c>
      <c r="R534" s="125">
        <v>1.1374</v>
      </c>
      <c r="S534" s="125">
        <v>2.3546999999999998</v>
      </c>
      <c r="T534" s="363">
        <v>5.2557999999999998</v>
      </c>
      <c r="U534" s="125">
        <v>970</v>
      </c>
    </row>
    <row r="535" spans="1:21">
      <c r="A535" s="125">
        <v>969</v>
      </c>
      <c r="B535" s="125">
        <v>0.2974</v>
      </c>
      <c r="C535" s="125">
        <v>1.0418000000000001</v>
      </c>
      <c r="D535" s="125">
        <v>2.2077</v>
      </c>
      <c r="E535" s="125">
        <v>4.5468000000000002</v>
      </c>
      <c r="F535" s="125">
        <v>10.0205</v>
      </c>
      <c r="G535" s="125">
        <v>12.446999999999999</v>
      </c>
      <c r="H535" s="125">
        <v>19.252500000000001</v>
      </c>
      <c r="I535" s="125">
        <v>0.34060000000000001</v>
      </c>
      <c r="J535" s="125">
        <v>1.1233</v>
      </c>
      <c r="K535" s="125">
        <v>2.3369</v>
      </c>
      <c r="L535" s="125">
        <v>0.37540000000000001</v>
      </c>
      <c r="M535" s="125">
        <v>1.2231000000000001</v>
      </c>
      <c r="N535" s="125">
        <v>2.5449000000000002</v>
      </c>
      <c r="O535" s="125">
        <v>0.31890000000000002</v>
      </c>
      <c r="P535" s="125">
        <v>1.1133999999999999</v>
      </c>
      <c r="Q535" s="125">
        <v>2.3365999999999998</v>
      </c>
      <c r="R535" s="125">
        <v>1.1377999999999999</v>
      </c>
      <c r="S535" s="125">
        <v>2.3555000000000001</v>
      </c>
      <c r="T535" s="363">
        <v>5.2572999999999999</v>
      </c>
      <c r="U535" s="125">
        <v>969</v>
      </c>
    </row>
    <row r="536" spans="1:21">
      <c r="A536" s="125">
        <v>968</v>
      </c>
      <c r="B536" s="125">
        <v>0.29759999999999998</v>
      </c>
      <c r="C536" s="125">
        <v>1.0421</v>
      </c>
      <c r="D536" s="125">
        <v>2.2084000000000001</v>
      </c>
      <c r="E536" s="125">
        <v>4.5481999999999996</v>
      </c>
      <c r="F536" s="125">
        <v>10.023400000000001</v>
      </c>
      <c r="G536" s="125">
        <v>12.4506</v>
      </c>
      <c r="H536" s="125">
        <v>19.257899999999999</v>
      </c>
      <c r="I536" s="125">
        <v>0.34079999999999999</v>
      </c>
      <c r="J536" s="125">
        <v>1.1236999999999999</v>
      </c>
      <c r="K536" s="125">
        <v>2.3376999999999999</v>
      </c>
      <c r="L536" s="125">
        <v>0.37559999999999999</v>
      </c>
      <c r="M536" s="125">
        <v>1.2235</v>
      </c>
      <c r="N536" s="125">
        <v>2.5457999999999998</v>
      </c>
      <c r="O536" s="125">
        <v>0.31900000000000001</v>
      </c>
      <c r="P536" s="125">
        <v>1.1137999999999999</v>
      </c>
      <c r="Q536" s="125">
        <v>2.3372999999999999</v>
      </c>
      <c r="R536" s="125">
        <v>1.1382000000000001</v>
      </c>
      <c r="S536" s="125">
        <v>2.3563000000000001</v>
      </c>
      <c r="T536" s="363">
        <v>5.2587999999999999</v>
      </c>
      <c r="U536" s="125">
        <v>968</v>
      </c>
    </row>
    <row r="537" spans="1:21">
      <c r="A537" s="125">
        <v>967</v>
      </c>
      <c r="B537" s="125">
        <v>0.29780000000000001</v>
      </c>
      <c r="C537" s="125">
        <v>1.0425</v>
      </c>
      <c r="D537" s="125">
        <v>2.2090999999999998</v>
      </c>
      <c r="E537" s="125">
        <v>4.5495999999999999</v>
      </c>
      <c r="F537" s="125">
        <v>10.026199999999999</v>
      </c>
      <c r="G537" s="125">
        <v>12.4542</v>
      </c>
      <c r="H537" s="125">
        <v>19.263400000000001</v>
      </c>
      <c r="I537" s="125">
        <v>0.34100000000000003</v>
      </c>
      <c r="J537" s="125">
        <v>1.1241000000000001</v>
      </c>
      <c r="K537" s="125">
        <v>2.3384999999999998</v>
      </c>
      <c r="L537" s="125">
        <v>0.37580000000000002</v>
      </c>
      <c r="M537" s="125">
        <v>1.224</v>
      </c>
      <c r="N537" s="125">
        <v>2.5467</v>
      </c>
      <c r="O537" s="125">
        <v>0.31919999999999998</v>
      </c>
      <c r="P537" s="125">
        <v>1.1142000000000001</v>
      </c>
      <c r="Q537" s="125">
        <v>2.3380999999999998</v>
      </c>
      <c r="R537" s="125">
        <v>1.1386000000000001</v>
      </c>
      <c r="S537" s="125">
        <v>2.3570000000000002</v>
      </c>
      <c r="T537" s="363">
        <v>5.2603999999999997</v>
      </c>
      <c r="U537" s="125">
        <v>967</v>
      </c>
    </row>
    <row r="538" spans="1:21">
      <c r="A538" s="125">
        <v>966</v>
      </c>
      <c r="B538" s="125">
        <v>0.2979</v>
      </c>
      <c r="C538" s="125">
        <v>1.0427999999999999</v>
      </c>
      <c r="D538" s="125">
        <v>2.2098</v>
      </c>
      <c r="E538" s="125">
        <v>4.5510000000000002</v>
      </c>
      <c r="F538" s="125">
        <v>10.029</v>
      </c>
      <c r="G538" s="125">
        <v>12.457800000000001</v>
      </c>
      <c r="H538" s="125">
        <v>19.268899999999999</v>
      </c>
      <c r="I538" s="125">
        <v>0.3412</v>
      </c>
      <c r="J538" s="125">
        <v>1.1245000000000001</v>
      </c>
      <c r="K538" s="125">
        <v>2.3393000000000002</v>
      </c>
      <c r="L538" s="125">
        <v>0.376</v>
      </c>
      <c r="M538" s="125">
        <v>1.2244999999999999</v>
      </c>
      <c r="N538" s="125">
        <v>2.5476000000000001</v>
      </c>
      <c r="O538" s="125">
        <v>0.31940000000000002</v>
      </c>
      <c r="P538" s="125">
        <v>1.1146</v>
      </c>
      <c r="Q538" s="125">
        <v>2.3388</v>
      </c>
      <c r="R538" s="125">
        <v>1.139</v>
      </c>
      <c r="S538" s="125">
        <v>2.3578000000000001</v>
      </c>
      <c r="T538" s="363">
        <v>5.2618999999999998</v>
      </c>
      <c r="U538" s="125">
        <v>966</v>
      </c>
    </row>
    <row r="539" spans="1:21">
      <c r="A539" s="125">
        <v>965</v>
      </c>
      <c r="B539" s="125">
        <v>0.29809999999999998</v>
      </c>
      <c r="C539" s="125">
        <v>1.0430999999999999</v>
      </c>
      <c r="D539" s="125">
        <v>2.2105000000000001</v>
      </c>
      <c r="E539" s="125">
        <v>4.5525000000000002</v>
      </c>
      <c r="F539" s="125">
        <v>10.0318</v>
      </c>
      <c r="G539" s="125">
        <v>12.461399999999999</v>
      </c>
      <c r="H539" s="125">
        <v>19.2744</v>
      </c>
      <c r="I539" s="125">
        <v>0.34139999999999998</v>
      </c>
      <c r="J539" s="125">
        <v>1.1249</v>
      </c>
      <c r="K539" s="125">
        <v>2.3401000000000001</v>
      </c>
      <c r="L539" s="125">
        <v>0.37619999999999998</v>
      </c>
      <c r="M539" s="125">
        <v>1.2249000000000001</v>
      </c>
      <c r="N539" s="125">
        <v>2.5485000000000002</v>
      </c>
      <c r="O539" s="125">
        <v>0.31950000000000001</v>
      </c>
      <c r="P539" s="125">
        <v>1.115</v>
      </c>
      <c r="Q539" s="125">
        <v>2.3395999999999999</v>
      </c>
      <c r="R539" s="125">
        <v>1.1394</v>
      </c>
      <c r="S539" s="125">
        <v>2.3586</v>
      </c>
      <c r="T539" s="363">
        <v>5.2634999999999996</v>
      </c>
      <c r="U539" s="125">
        <v>965</v>
      </c>
    </row>
    <row r="540" spans="1:21">
      <c r="A540" s="125">
        <v>964</v>
      </c>
      <c r="B540" s="125">
        <v>0.29820000000000002</v>
      </c>
      <c r="C540" s="125">
        <v>1.0434000000000001</v>
      </c>
      <c r="D540" s="125">
        <v>2.2111999999999998</v>
      </c>
      <c r="E540" s="125">
        <v>4.5538999999999996</v>
      </c>
      <c r="F540" s="125">
        <v>10.034700000000001</v>
      </c>
      <c r="G540" s="125">
        <v>12.465</v>
      </c>
      <c r="H540" s="125">
        <v>19.279900000000001</v>
      </c>
      <c r="I540" s="125">
        <v>0.34160000000000001</v>
      </c>
      <c r="J540" s="125">
        <v>1.1253</v>
      </c>
      <c r="K540" s="125">
        <v>2.3409</v>
      </c>
      <c r="L540" s="125">
        <v>0.37640000000000001</v>
      </c>
      <c r="M540" s="125">
        <v>1.2254</v>
      </c>
      <c r="N540" s="125">
        <v>2.5493999999999999</v>
      </c>
      <c r="O540" s="125">
        <v>0.31969999999999998</v>
      </c>
      <c r="P540" s="125">
        <v>1.1153</v>
      </c>
      <c r="Q540" s="125">
        <v>2.3403999999999998</v>
      </c>
      <c r="R540" s="125">
        <v>1.1396999999999999</v>
      </c>
      <c r="S540" s="125">
        <v>2.3593999999999999</v>
      </c>
      <c r="T540" s="363">
        <v>5.2649999999999997</v>
      </c>
      <c r="U540" s="125">
        <v>964</v>
      </c>
    </row>
    <row r="541" spans="1:21">
      <c r="A541" s="125">
        <v>963</v>
      </c>
      <c r="B541" s="125">
        <v>0.2984</v>
      </c>
      <c r="C541" s="125">
        <v>1.0437000000000001</v>
      </c>
      <c r="D541" s="125">
        <v>2.2119</v>
      </c>
      <c r="E541" s="125">
        <v>4.5552999999999999</v>
      </c>
      <c r="F541" s="125">
        <v>10.0375</v>
      </c>
      <c r="G541" s="125">
        <v>12.4686</v>
      </c>
      <c r="H541" s="125">
        <v>19.285499999999999</v>
      </c>
      <c r="I541" s="125">
        <v>0.34179999999999999</v>
      </c>
      <c r="J541" s="125">
        <v>1.1256999999999999</v>
      </c>
      <c r="K541" s="125">
        <v>2.3416999999999999</v>
      </c>
      <c r="L541" s="125">
        <v>0.37659999999999999</v>
      </c>
      <c r="M541" s="125">
        <v>1.2259</v>
      </c>
      <c r="N541" s="125">
        <v>2.5503999999999998</v>
      </c>
      <c r="O541" s="125">
        <v>0.31990000000000002</v>
      </c>
      <c r="P541" s="125">
        <v>1.1156999999999999</v>
      </c>
      <c r="Q541" s="125">
        <v>2.3411</v>
      </c>
      <c r="R541" s="125">
        <v>1.1400999999999999</v>
      </c>
      <c r="S541" s="125">
        <v>2.3601000000000001</v>
      </c>
      <c r="T541" s="363">
        <v>5.2666000000000004</v>
      </c>
      <c r="U541" s="125">
        <v>963</v>
      </c>
    </row>
    <row r="542" spans="1:21">
      <c r="A542" s="125">
        <v>962</v>
      </c>
      <c r="B542" s="125">
        <v>0.29849999999999999</v>
      </c>
      <c r="C542" s="125">
        <v>1.044</v>
      </c>
      <c r="D542" s="125">
        <v>2.2126000000000001</v>
      </c>
      <c r="E542" s="125">
        <v>4.5567000000000002</v>
      </c>
      <c r="F542" s="125">
        <v>10.0403</v>
      </c>
      <c r="G542" s="125">
        <v>12.472200000000001</v>
      </c>
      <c r="H542" s="125">
        <v>19.291</v>
      </c>
      <c r="I542" s="125">
        <v>0.34200000000000003</v>
      </c>
      <c r="J542" s="125">
        <v>1.1261000000000001</v>
      </c>
      <c r="K542" s="125">
        <v>2.3424999999999998</v>
      </c>
      <c r="L542" s="125">
        <v>0.37680000000000002</v>
      </c>
      <c r="M542" s="125">
        <v>1.2262999999999999</v>
      </c>
      <c r="N542" s="125">
        <v>2.5512999999999999</v>
      </c>
      <c r="O542" s="125">
        <v>0.3201</v>
      </c>
      <c r="P542" s="125">
        <v>1.1161000000000001</v>
      </c>
      <c r="Q542" s="125">
        <v>2.3418999999999999</v>
      </c>
      <c r="R542" s="125">
        <v>1.1405000000000001</v>
      </c>
      <c r="S542" s="125">
        <v>2.3609</v>
      </c>
      <c r="T542" s="363">
        <v>5.2680999999999996</v>
      </c>
      <c r="U542" s="125">
        <v>962</v>
      </c>
    </row>
    <row r="543" spans="1:21">
      <c r="A543" s="125">
        <v>961</v>
      </c>
      <c r="B543" s="125">
        <v>0.29870000000000002</v>
      </c>
      <c r="C543" s="125">
        <v>1.0443</v>
      </c>
      <c r="D543" s="125">
        <v>2.2132999999999998</v>
      </c>
      <c r="E543" s="125">
        <v>4.5580999999999996</v>
      </c>
      <c r="F543" s="125">
        <v>10.043100000000001</v>
      </c>
      <c r="G543" s="125">
        <v>12.4758</v>
      </c>
      <c r="H543" s="125">
        <v>19.296500000000002</v>
      </c>
      <c r="I543" s="125">
        <v>0.3422</v>
      </c>
      <c r="J543" s="125">
        <v>1.1265000000000001</v>
      </c>
      <c r="K543" s="125">
        <v>2.3433000000000002</v>
      </c>
      <c r="L543" s="125">
        <v>0.377</v>
      </c>
      <c r="M543" s="125">
        <v>1.2267999999999999</v>
      </c>
      <c r="N543" s="125">
        <v>2.5522</v>
      </c>
      <c r="O543" s="125">
        <v>0.32019999999999998</v>
      </c>
      <c r="P543" s="125">
        <v>1.1165</v>
      </c>
      <c r="Q543" s="125">
        <v>2.3426</v>
      </c>
      <c r="R543" s="125">
        <v>1.1409</v>
      </c>
      <c r="S543" s="125">
        <v>2.3616999999999999</v>
      </c>
      <c r="T543" s="363">
        <v>5.2695999999999996</v>
      </c>
      <c r="U543" s="125">
        <v>961</v>
      </c>
    </row>
    <row r="544" spans="1:21">
      <c r="A544" s="125">
        <v>960</v>
      </c>
      <c r="B544" s="125">
        <v>0.29880000000000001</v>
      </c>
      <c r="C544" s="125">
        <v>1.0446</v>
      </c>
      <c r="D544" s="125">
        <v>2.214</v>
      </c>
      <c r="E544" s="125">
        <v>4.5594999999999999</v>
      </c>
      <c r="F544" s="125">
        <v>10.045999999999999</v>
      </c>
      <c r="G544" s="125">
        <v>12.4794</v>
      </c>
      <c r="H544" s="125">
        <v>19.302</v>
      </c>
      <c r="I544" s="125">
        <v>0.34239999999999998</v>
      </c>
      <c r="J544" s="125">
        <v>1.1269</v>
      </c>
      <c r="K544" s="125">
        <v>2.3441000000000001</v>
      </c>
      <c r="L544" s="125">
        <v>0.37719999999999998</v>
      </c>
      <c r="M544" s="125">
        <v>1.2273000000000001</v>
      </c>
      <c r="N544" s="125">
        <v>2.5531000000000001</v>
      </c>
      <c r="O544" s="125">
        <v>0.32040000000000002</v>
      </c>
      <c r="P544" s="125">
        <v>1.1169</v>
      </c>
      <c r="Q544" s="125">
        <v>2.3433999999999999</v>
      </c>
      <c r="R544" s="125">
        <v>1.1413</v>
      </c>
      <c r="S544" s="125">
        <v>2.3624000000000001</v>
      </c>
      <c r="T544" s="363">
        <v>5.2712000000000003</v>
      </c>
      <c r="U544" s="125">
        <v>960</v>
      </c>
    </row>
    <row r="545" spans="1:21">
      <c r="A545" s="125">
        <v>959</v>
      </c>
      <c r="B545" s="125">
        <v>0.29899999999999999</v>
      </c>
      <c r="C545" s="125">
        <v>1.0448999999999999</v>
      </c>
      <c r="D545" s="125">
        <v>2.2147000000000001</v>
      </c>
      <c r="E545" s="125">
        <v>4.5609999999999999</v>
      </c>
      <c r="F545" s="125">
        <v>10.0488</v>
      </c>
      <c r="G545" s="125">
        <v>12.483000000000001</v>
      </c>
      <c r="H545" s="125">
        <v>19.307500000000001</v>
      </c>
      <c r="I545" s="125">
        <v>0.34260000000000002</v>
      </c>
      <c r="J545" s="125">
        <v>1.1273</v>
      </c>
      <c r="K545" s="125">
        <v>2.3449</v>
      </c>
      <c r="L545" s="125">
        <v>0.37740000000000001</v>
      </c>
      <c r="M545" s="125">
        <v>1.2277</v>
      </c>
      <c r="N545" s="125">
        <v>2.5539999999999998</v>
      </c>
      <c r="O545" s="125">
        <v>0.3206</v>
      </c>
      <c r="P545" s="125">
        <v>1.1173</v>
      </c>
      <c r="Q545" s="125">
        <v>2.3441000000000001</v>
      </c>
      <c r="R545" s="125">
        <v>1.1416999999999999</v>
      </c>
      <c r="S545" s="125">
        <v>2.3632</v>
      </c>
      <c r="T545" s="363">
        <v>5.2727000000000004</v>
      </c>
      <c r="U545" s="125">
        <v>959</v>
      </c>
    </row>
    <row r="546" spans="1:21">
      <c r="A546" s="125">
        <v>958</v>
      </c>
      <c r="B546" s="125">
        <v>0.29909999999999998</v>
      </c>
      <c r="C546" s="125">
        <v>1.0451999999999999</v>
      </c>
      <c r="D546" s="125">
        <v>2.2153999999999998</v>
      </c>
      <c r="E546" s="125">
        <v>4.5624000000000002</v>
      </c>
      <c r="F546" s="125">
        <v>10.051600000000001</v>
      </c>
      <c r="G546" s="125">
        <v>12.486700000000001</v>
      </c>
      <c r="H546" s="125">
        <v>19.312999999999999</v>
      </c>
      <c r="I546" s="125">
        <v>0.34279999999999999</v>
      </c>
      <c r="J546" s="125">
        <v>1.1276999999999999</v>
      </c>
      <c r="K546" s="125">
        <v>2.3456999999999999</v>
      </c>
      <c r="L546" s="125">
        <v>0.37759999999999999</v>
      </c>
      <c r="M546" s="125">
        <v>1.2282</v>
      </c>
      <c r="N546" s="125">
        <v>2.5550000000000002</v>
      </c>
      <c r="O546" s="125">
        <v>0.32069999999999999</v>
      </c>
      <c r="P546" s="125">
        <v>1.1176999999999999</v>
      </c>
      <c r="Q546" s="125">
        <v>2.3449</v>
      </c>
      <c r="R546" s="125">
        <v>1.1420999999999999</v>
      </c>
      <c r="S546" s="125">
        <v>2.3639999999999999</v>
      </c>
      <c r="T546" s="363">
        <v>5.2743000000000002</v>
      </c>
      <c r="U546" s="125">
        <v>958</v>
      </c>
    </row>
    <row r="547" spans="1:21">
      <c r="A547" s="125">
        <v>957</v>
      </c>
      <c r="B547" s="125">
        <v>0.29930000000000001</v>
      </c>
      <c r="C547" s="125">
        <v>1.0456000000000001</v>
      </c>
      <c r="D547" s="125">
        <v>2.2161</v>
      </c>
      <c r="E547" s="125">
        <v>4.5637999999999996</v>
      </c>
      <c r="F547" s="125">
        <v>10.054500000000001</v>
      </c>
      <c r="G547" s="125">
        <v>12.4903</v>
      </c>
      <c r="H547" s="125">
        <v>19.3186</v>
      </c>
      <c r="I547" s="125">
        <v>0.34300000000000003</v>
      </c>
      <c r="J547" s="125">
        <v>1.1281000000000001</v>
      </c>
      <c r="K547" s="125">
        <v>2.3464999999999998</v>
      </c>
      <c r="L547" s="125">
        <v>0.37780000000000002</v>
      </c>
      <c r="M547" s="125">
        <v>1.2286999999999999</v>
      </c>
      <c r="N547" s="125">
        <v>2.5558999999999998</v>
      </c>
      <c r="O547" s="125">
        <v>0.32090000000000002</v>
      </c>
      <c r="P547" s="125">
        <v>1.1180000000000001</v>
      </c>
      <c r="Q547" s="125">
        <v>2.3456999999999999</v>
      </c>
      <c r="R547" s="125">
        <v>1.1424000000000001</v>
      </c>
      <c r="S547" s="125">
        <v>2.3647</v>
      </c>
      <c r="T547" s="363">
        <v>5.2758000000000003</v>
      </c>
      <c r="U547" s="125">
        <v>957</v>
      </c>
    </row>
    <row r="548" spans="1:21">
      <c r="A548" s="125">
        <v>956</v>
      </c>
      <c r="B548" s="125">
        <v>0.2994</v>
      </c>
      <c r="C548" s="125">
        <v>1.0459000000000001</v>
      </c>
      <c r="D548" s="125">
        <v>2.2168000000000001</v>
      </c>
      <c r="E548" s="125">
        <v>4.5651999999999999</v>
      </c>
      <c r="F548" s="125">
        <v>10.0573</v>
      </c>
      <c r="G548" s="125">
        <v>12.4939</v>
      </c>
      <c r="H548" s="125">
        <v>19.324100000000001</v>
      </c>
      <c r="I548" s="125">
        <v>0.34320000000000001</v>
      </c>
      <c r="J548" s="125">
        <v>1.1285000000000001</v>
      </c>
      <c r="K548" s="125">
        <v>2.3473000000000002</v>
      </c>
      <c r="L548" s="125">
        <v>0.378</v>
      </c>
      <c r="M548" s="125">
        <v>1.2291000000000001</v>
      </c>
      <c r="N548" s="125">
        <v>2.5568</v>
      </c>
      <c r="O548" s="125">
        <v>0.3211</v>
      </c>
      <c r="P548" s="125">
        <v>1.1184000000000001</v>
      </c>
      <c r="Q548" s="125">
        <v>2.3464</v>
      </c>
      <c r="R548" s="125">
        <v>1.1428</v>
      </c>
      <c r="S548" s="125">
        <v>2.3654999999999999</v>
      </c>
      <c r="T548" s="363">
        <v>5.2774000000000001</v>
      </c>
      <c r="U548" s="125">
        <v>956</v>
      </c>
    </row>
    <row r="549" spans="1:21">
      <c r="A549" s="125">
        <v>955</v>
      </c>
      <c r="B549" s="125">
        <v>0.29959999999999998</v>
      </c>
      <c r="C549" s="125">
        <v>1.0462</v>
      </c>
      <c r="D549" s="125">
        <v>2.2174999999999998</v>
      </c>
      <c r="E549" s="125">
        <v>4.5666000000000002</v>
      </c>
      <c r="F549" s="125">
        <v>10.0601</v>
      </c>
      <c r="G549" s="125">
        <v>12.4975</v>
      </c>
      <c r="H549" s="125">
        <v>19.329599999999999</v>
      </c>
      <c r="I549" s="125">
        <v>0.34339999999999998</v>
      </c>
      <c r="J549" s="125">
        <v>1.1289</v>
      </c>
      <c r="K549" s="125">
        <v>2.3481000000000001</v>
      </c>
      <c r="L549" s="125">
        <v>0.37819999999999998</v>
      </c>
      <c r="M549" s="125">
        <v>1.2296</v>
      </c>
      <c r="N549" s="125">
        <v>2.5577000000000001</v>
      </c>
      <c r="O549" s="125">
        <v>0.32129999999999997</v>
      </c>
      <c r="P549" s="125">
        <v>1.1188</v>
      </c>
      <c r="Q549" s="125">
        <v>2.3472</v>
      </c>
      <c r="R549" s="125">
        <v>1.1432</v>
      </c>
      <c r="S549" s="125">
        <v>2.3662999999999998</v>
      </c>
      <c r="T549" s="363">
        <v>5.2789000000000001</v>
      </c>
      <c r="U549" s="125">
        <v>955</v>
      </c>
    </row>
    <row r="550" spans="1:21">
      <c r="A550" s="125">
        <v>954</v>
      </c>
      <c r="B550" s="125">
        <v>0.29970000000000002</v>
      </c>
      <c r="C550" s="125">
        <v>1.0465</v>
      </c>
      <c r="D550" s="125">
        <v>2.2181999999999999</v>
      </c>
      <c r="E550" s="125">
        <v>4.5681000000000003</v>
      </c>
      <c r="F550" s="125">
        <v>10.063000000000001</v>
      </c>
      <c r="G550" s="125">
        <v>12.501099999999999</v>
      </c>
      <c r="H550" s="125">
        <v>19.3352</v>
      </c>
      <c r="I550" s="125">
        <v>0.34360000000000002</v>
      </c>
      <c r="J550" s="125">
        <v>1.1293</v>
      </c>
      <c r="K550" s="125">
        <v>2.3489</v>
      </c>
      <c r="L550" s="125">
        <v>0.37840000000000001</v>
      </c>
      <c r="M550" s="125">
        <v>1.2301</v>
      </c>
      <c r="N550" s="125">
        <v>2.5587</v>
      </c>
      <c r="O550" s="125">
        <v>0.32140000000000002</v>
      </c>
      <c r="P550" s="125">
        <v>1.1192</v>
      </c>
      <c r="Q550" s="125">
        <v>2.3479000000000001</v>
      </c>
      <c r="R550" s="125">
        <v>1.1435999999999999</v>
      </c>
      <c r="S550" s="125">
        <v>2.3671000000000002</v>
      </c>
      <c r="T550" s="363">
        <v>5.2805</v>
      </c>
      <c r="U550" s="125">
        <v>954</v>
      </c>
    </row>
    <row r="551" spans="1:21">
      <c r="A551" s="125">
        <v>953</v>
      </c>
      <c r="B551" s="125">
        <v>0.2999</v>
      </c>
      <c r="C551" s="125">
        <v>1.0468</v>
      </c>
      <c r="D551" s="125">
        <v>2.2189000000000001</v>
      </c>
      <c r="E551" s="125">
        <v>4.5694999999999997</v>
      </c>
      <c r="F551" s="125">
        <v>10.065799999999999</v>
      </c>
      <c r="G551" s="125">
        <v>12.5047</v>
      </c>
      <c r="H551" s="125">
        <v>19.340699999999998</v>
      </c>
      <c r="I551" s="125">
        <v>0.34379999999999999</v>
      </c>
      <c r="J551" s="125">
        <v>1.1296999999999999</v>
      </c>
      <c r="K551" s="125">
        <v>2.3496999999999999</v>
      </c>
      <c r="L551" s="125">
        <v>0.37859999999999999</v>
      </c>
      <c r="M551" s="125">
        <v>1.2304999999999999</v>
      </c>
      <c r="N551" s="125">
        <v>2.5596000000000001</v>
      </c>
      <c r="O551" s="125">
        <v>0.3216</v>
      </c>
      <c r="P551" s="125">
        <v>1.1195999999999999</v>
      </c>
      <c r="Q551" s="125">
        <v>2.3487</v>
      </c>
      <c r="R551" s="125">
        <v>1.1439999999999999</v>
      </c>
      <c r="S551" s="125">
        <v>2.3677999999999999</v>
      </c>
      <c r="T551" s="363">
        <v>5.282</v>
      </c>
      <c r="U551" s="125">
        <v>953</v>
      </c>
    </row>
    <row r="552" spans="1:21">
      <c r="A552" s="125">
        <v>952</v>
      </c>
      <c r="B552" s="125">
        <v>0.3</v>
      </c>
      <c r="C552" s="125">
        <v>1.0470999999999999</v>
      </c>
      <c r="D552" s="125">
        <v>2.2195999999999998</v>
      </c>
      <c r="E552" s="125">
        <v>4.5709</v>
      </c>
      <c r="F552" s="125">
        <v>10.0687</v>
      </c>
      <c r="G552" s="125">
        <v>12.5084</v>
      </c>
      <c r="H552" s="125">
        <v>19.3462</v>
      </c>
      <c r="I552" s="125">
        <v>0.34399999999999997</v>
      </c>
      <c r="J552" s="125">
        <v>1.1301000000000001</v>
      </c>
      <c r="K552" s="125">
        <v>2.3504999999999998</v>
      </c>
      <c r="L552" s="125">
        <v>0.37880000000000003</v>
      </c>
      <c r="M552" s="125">
        <v>1.2310000000000001</v>
      </c>
      <c r="N552" s="125">
        <v>2.5605000000000002</v>
      </c>
      <c r="O552" s="125">
        <v>0.32179999999999997</v>
      </c>
      <c r="P552" s="125">
        <v>1.1200000000000001</v>
      </c>
      <c r="Q552" s="125">
        <v>2.3494999999999999</v>
      </c>
      <c r="R552" s="125">
        <v>1.1444000000000001</v>
      </c>
      <c r="S552" s="125">
        <v>2.3685999999999998</v>
      </c>
      <c r="T552" s="363">
        <v>5.2835999999999999</v>
      </c>
      <c r="U552" s="125">
        <v>952</v>
      </c>
    </row>
    <row r="553" spans="1:21">
      <c r="A553" s="125">
        <v>951</v>
      </c>
      <c r="B553" s="125">
        <v>0.30020000000000002</v>
      </c>
      <c r="C553" s="125">
        <v>1.0474000000000001</v>
      </c>
      <c r="D553" s="125">
        <v>2.2202999999999999</v>
      </c>
      <c r="E553" s="125">
        <v>4.5723000000000003</v>
      </c>
      <c r="F553" s="125">
        <v>10.0715</v>
      </c>
      <c r="G553" s="125">
        <v>12.512</v>
      </c>
      <c r="H553" s="125">
        <v>19.351800000000001</v>
      </c>
      <c r="I553" s="125">
        <v>0.34420000000000001</v>
      </c>
      <c r="J553" s="125">
        <v>1.1305000000000001</v>
      </c>
      <c r="K553" s="125">
        <v>2.3513000000000002</v>
      </c>
      <c r="L553" s="125">
        <v>0.379</v>
      </c>
      <c r="M553" s="125">
        <v>1.2315</v>
      </c>
      <c r="N553" s="125">
        <v>2.5613999999999999</v>
      </c>
      <c r="O553" s="125">
        <v>0.32190000000000002</v>
      </c>
      <c r="P553" s="125">
        <v>1.1204000000000001</v>
      </c>
      <c r="Q553" s="125">
        <v>2.3502000000000001</v>
      </c>
      <c r="R553" s="125">
        <v>1.1448</v>
      </c>
      <c r="S553" s="125">
        <v>2.3694000000000002</v>
      </c>
      <c r="T553" s="363">
        <v>5.2850999999999999</v>
      </c>
      <c r="U553" s="125">
        <v>951</v>
      </c>
    </row>
    <row r="554" spans="1:21">
      <c r="A554" s="125">
        <v>950</v>
      </c>
      <c r="B554" s="125">
        <v>0.3004</v>
      </c>
      <c r="C554" s="125">
        <v>1.0477000000000001</v>
      </c>
      <c r="D554" s="125">
        <v>2.2210999999999999</v>
      </c>
      <c r="E554" s="125">
        <v>4.5738000000000003</v>
      </c>
      <c r="F554" s="125">
        <v>10.074400000000001</v>
      </c>
      <c r="G554" s="125">
        <v>12.515599999999999</v>
      </c>
      <c r="H554" s="125">
        <v>19.357299999999999</v>
      </c>
      <c r="I554" s="125">
        <v>0.34439999999999998</v>
      </c>
      <c r="J554" s="125">
        <v>1.1309</v>
      </c>
      <c r="K554" s="125">
        <v>2.3521000000000001</v>
      </c>
      <c r="L554" s="125">
        <v>0.37919999999999998</v>
      </c>
      <c r="M554" s="125">
        <v>1.2319</v>
      </c>
      <c r="N554" s="125">
        <v>2.5623</v>
      </c>
      <c r="O554" s="125">
        <v>0.3221</v>
      </c>
      <c r="P554" s="125">
        <v>1.1208</v>
      </c>
      <c r="Q554" s="125">
        <v>2.351</v>
      </c>
      <c r="R554" s="125">
        <v>1.1451</v>
      </c>
      <c r="S554" s="125">
        <v>2.3702000000000001</v>
      </c>
      <c r="T554" s="363">
        <v>5.2866999999999997</v>
      </c>
      <c r="U554" s="125">
        <v>950</v>
      </c>
    </row>
    <row r="555" spans="1:21">
      <c r="A555" s="125">
        <v>949</v>
      </c>
      <c r="B555" s="125">
        <v>0.30049999999999999</v>
      </c>
      <c r="C555" s="125">
        <v>1.048</v>
      </c>
      <c r="D555" s="125">
        <v>2.2218</v>
      </c>
      <c r="E555" s="125">
        <v>4.5751999999999997</v>
      </c>
      <c r="F555" s="125">
        <v>10.077199999999999</v>
      </c>
      <c r="G555" s="125">
        <v>12.5192</v>
      </c>
      <c r="H555" s="125">
        <v>19.3629</v>
      </c>
      <c r="I555" s="125">
        <v>0.34460000000000002</v>
      </c>
      <c r="J555" s="125">
        <v>1.1313</v>
      </c>
      <c r="K555" s="125">
        <v>2.3529</v>
      </c>
      <c r="L555" s="125">
        <v>0.37940000000000002</v>
      </c>
      <c r="M555" s="125">
        <v>1.2323999999999999</v>
      </c>
      <c r="N555" s="125">
        <v>2.5632999999999999</v>
      </c>
      <c r="O555" s="125">
        <v>0.32229999999999998</v>
      </c>
      <c r="P555" s="125">
        <v>1.1212</v>
      </c>
      <c r="Q555" s="125">
        <v>2.3517999999999999</v>
      </c>
      <c r="R555" s="125">
        <v>1.1455</v>
      </c>
      <c r="S555" s="125">
        <v>2.3708999999999998</v>
      </c>
      <c r="T555" s="363">
        <v>5.2882999999999996</v>
      </c>
      <c r="U555" s="125">
        <v>949</v>
      </c>
    </row>
    <row r="556" spans="1:21">
      <c r="A556" s="125">
        <v>948</v>
      </c>
      <c r="B556" s="125">
        <v>0.30070000000000002</v>
      </c>
      <c r="C556" s="125">
        <v>1.0484</v>
      </c>
      <c r="D556" s="125">
        <v>2.2225000000000001</v>
      </c>
      <c r="E556" s="125">
        <v>4.5766</v>
      </c>
      <c r="F556" s="125">
        <v>10.0801</v>
      </c>
      <c r="G556" s="125">
        <v>12.5229</v>
      </c>
      <c r="H556" s="125">
        <v>19.368400000000001</v>
      </c>
      <c r="I556" s="125">
        <v>0.3448</v>
      </c>
      <c r="J556" s="125">
        <v>1.1316999999999999</v>
      </c>
      <c r="K556" s="125">
        <v>2.3536999999999999</v>
      </c>
      <c r="L556" s="125">
        <v>0.37959999999999999</v>
      </c>
      <c r="M556" s="125">
        <v>1.2329000000000001</v>
      </c>
      <c r="N556" s="125">
        <v>2.5642</v>
      </c>
      <c r="O556" s="125">
        <v>0.32250000000000001</v>
      </c>
      <c r="P556" s="125">
        <v>1.1214999999999999</v>
      </c>
      <c r="Q556" s="125">
        <v>2.3525</v>
      </c>
      <c r="R556" s="125">
        <v>1.1458999999999999</v>
      </c>
      <c r="S556" s="125">
        <v>2.3717000000000001</v>
      </c>
      <c r="T556" s="363">
        <v>5.2897999999999996</v>
      </c>
      <c r="U556" s="125">
        <v>948</v>
      </c>
    </row>
    <row r="557" spans="1:21">
      <c r="A557" s="125">
        <v>947</v>
      </c>
      <c r="B557" s="125">
        <v>0.30080000000000001</v>
      </c>
      <c r="C557" s="125">
        <v>1.0487</v>
      </c>
      <c r="D557" s="125">
        <v>2.2231999999999998</v>
      </c>
      <c r="E557" s="125">
        <v>4.5780000000000003</v>
      </c>
      <c r="F557" s="125">
        <v>10.0829</v>
      </c>
      <c r="G557" s="125">
        <v>12.5265</v>
      </c>
      <c r="H557" s="125">
        <v>19.373999999999999</v>
      </c>
      <c r="I557" s="125">
        <v>0.34499999999999997</v>
      </c>
      <c r="J557" s="125">
        <v>1.1321000000000001</v>
      </c>
      <c r="K557" s="125">
        <v>2.3544999999999998</v>
      </c>
      <c r="L557" s="125">
        <v>0.37980000000000003</v>
      </c>
      <c r="M557" s="125">
        <v>1.2333000000000001</v>
      </c>
      <c r="N557" s="125">
        <v>2.5651000000000002</v>
      </c>
      <c r="O557" s="125">
        <v>0.3226</v>
      </c>
      <c r="P557" s="125">
        <v>1.1218999999999999</v>
      </c>
      <c r="Q557" s="125">
        <v>2.3532999999999999</v>
      </c>
      <c r="R557" s="125">
        <v>1.1463000000000001</v>
      </c>
      <c r="S557" s="125">
        <v>2.3725000000000001</v>
      </c>
      <c r="T557" s="363">
        <v>5.2914000000000003</v>
      </c>
      <c r="U557" s="125">
        <v>947</v>
      </c>
    </row>
    <row r="558" spans="1:21">
      <c r="A558" s="125">
        <v>946</v>
      </c>
      <c r="B558" s="125">
        <v>0.30099999999999999</v>
      </c>
      <c r="C558" s="125">
        <v>1.0489999999999999</v>
      </c>
      <c r="D558" s="125">
        <v>2.2239</v>
      </c>
      <c r="E558" s="125">
        <v>4.5795000000000003</v>
      </c>
      <c r="F558" s="125">
        <v>10.085800000000001</v>
      </c>
      <c r="G558" s="125">
        <v>12.530099999999999</v>
      </c>
      <c r="H558" s="125">
        <v>19.3795</v>
      </c>
      <c r="I558" s="125">
        <v>0.34520000000000001</v>
      </c>
      <c r="J558" s="125">
        <v>1.1325000000000001</v>
      </c>
      <c r="K558" s="125">
        <v>2.3553000000000002</v>
      </c>
      <c r="L558" s="125">
        <v>0.38</v>
      </c>
      <c r="M558" s="125">
        <v>1.2338</v>
      </c>
      <c r="N558" s="125">
        <v>2.5661</v>
      </c>
      <c r="O558" s="125">
        <v>0.32279999999999998</v>
      </c>
      <c r="P558" s="125">
        <v>1.1223000000000001</v>
      </c>
      <c r="Q558" s="125">
        <v>2.3540999999999999</v>
      </c>
      <c r="R558" s="125">
        <v>1.1467000000000001</v>
      </c>
      <c r="S558" s="125">
        <v>2.3732000000000002</v>
      </c>
      <c r="T558" s="363">
        <v>5.2929000000000004</v>
      </c>
      <c r="U558" s="125">
        <v>946</v>
      </c>
    </row>
    <row r="559" spans="1:21">
      <c r="A559" s="125">
        <v>945</v>
      </c>
      <c r="B559" s="125">
        <v>0.30109999999999998</v>
      </c>
      <c r="C559" s="125">
        <v>1.0492999999999999</v>
      </c>
      <c r="D559" s="125">
        <v>2.2246000000000001</v>
      </c>
      <c r="E559" s="125">
        <v>4.5808999999999997</v>
      </c>
      <c r="F559" s="125">
        <v>10.0886</v>
      </c>
      <c r="G559" s="125">
        <v>12.533799999999999</v>
      </c>
      <c r="H559" s="125">
        <v>19.385100000000001</v>
      </c>
      <c r="I559" s="125">
        <v>0.34539999999999998</v>
      </c>
      <c r="J559" s="125">
        <v>1.1329</v>
      </c>
      <c r="K559" s="125">
        <v>2.3561000000000001</v>
      </c>
      <c r="L559" s="125">
        <v>0.38030000000000003</v>
      </c>
      <c r="M559" s="125">
        <v>1.2343</v>
      </c>
      <c r="N559" s="125">
        <v>2.5670000000000002</v>
      </c>
      <c r="O559" s="125">
        <v>0.32300000000000001</v>
      </c>
      <c r="P559" s="125">
        <v>1.1227</v>
      </c>
      <c r="Q559" s="125">
        <v>2.3548</v>
      </c>
      <c r="R559" s="125">
        <v>1.1471</v>
      </c>
      <c r="S559" s="125">
        <v>2.3740000000000001</v>
      </c>
      <c r="T559" s="363">
        <v>5.2945000000000002</v>
      </c>
      <c r="U559" s="125">
        <v>945</v>
      </c>
    </row>
    <row r="560" spans="1:21">
      <c r="A560" s="125">
        <v>944</v>
      </c>
      <c r="B560" s="125">
        <v>0.30130000000000001</v>
      </c>
      <c r="C560" s="125">
        <v>1.0496000000000001</v>
      </c>
      <c r="D560" s="125">
        <v>2.2252999999999998</v>
      </c>
      <c r="E560" s="125">
        <v>4.5823</v>
      </c>
      <c r="F560" s="125">
        <v>10.0915</v>
      </c>
      <c r="G560" s="125">
        <v>12.5374</v>
      </c>
      <c r="H560" s="125">
        <v>19.390599999999999</v>
      </c>
      <c r="I560" s="125">
        <v>0.34560000000000002</v>
      </c>
      <c r="J560" s="125">
        <v>1.1334</v>
      </c>
      <c r="K560" s="125">
        <v>2.3569</v>
      </c>
      <c r="L560" s="125">
        <v>0.3805</v>
      </c>
      <c r="M560" s="125">
        <v>1.2346999999999999</v>
      </c>
      <c r="N560" s="125">
        <v>2.5678999999999998</v>
      </c>
      <c r="O560" s="125">
        <v>0.3231</v>
      </c>
      <c r="P560" s="125">
        <v>1.1231</v>
      </c>
      <c r="Q560" s="125">
        <v>2.3555999999999999</v>
      </c>
      <c r="R560" s="125">
        <v>1.1475</v>
      </c>
      <c r="S560" s="125">
        <v>2.3748</v>
      </c>
      <c r="T560" s="363">
        <v>5.2960000000000003</v>
      </c>
      <c r="U560" s="125">
        <v>944</v>
      </c>
    </row>
    <row r="561" spans="1:21">
      <c r="A561" s="125">
        <v>943</v>
      </c>
      <c r="B561" s="125">
        <v>0.3014</v>
      </c>
      <c r="C561" s="125">
        <v>1.0499000000000001</v>
      </c>
      <c r="D561" s="125">
        <v>2.226</v>
      </c>
      <c r="E561" s="125">
        <v>4.5837000000000003</v>
      </c>
      <c r="F561" s="125">
        <v>10.0943</v>
      </c>
      <c r="G561" s="125">
        <v>12.5411</v>
      </c>
      <c r="H561" s="125">
        <v>19.3962</v>
      </c>
      <c r="I561" s="125">
        <v>0.3458</v>
      </c>
      <c r="J561" s="125">
        <v>1.1337999999999999</v>
      </c>
      <c r="K561" s="125">
        <v>2.3578000000000001</v>
      </c>
      <c r="L561" s="125">
        <v>0.38069999999999998</v>
      </c>
      <c r="M561" s="125">
        <v>1.2352000000000001</v>
      </c>
      <c r="N561" s="125">
        <v>2.5688</v>
      </c>
      <c r="O561" s="125">
        <v>0.32329999999999998</v>
      </c>
      <c r="P561" s="125">
        <v>1.1234999999999999</v>
      </c>
      <c r="Q561" s="125">
        <v>2.3563000000000001</v>
      </c>
      <c r="R561" s="125">
        <v>1.1478999999999999</v>
      </c>
      <c r="S561" s="125">
        <v>2.3755999999999999</v>
      </c>
      <c r="T561" s="363">
        <v>5.2976000000000001</v>
      </c>
      <c r="U561" s="125">
        <v>943</v>
      </c>
    </row>
    <row r="562" spans="1:21">
      <c r="A562" s="125">
        <v>942</v>
      </c>
      <c r="B562" s="125">
        <v>0.30159999999999998</v>
      </c>
      <c r="C562" s="125">
        <v>1.0502</v>
      </c>
      <c r="D562" s="125">
        <v>2.2267000000000001</v>
      </c>
      <c r="E562" s="125">
        <v>4.5852000000000004</v>
      </c>
      <c r="F562" s="125">
        <v>10.097200000000001</v>
      </c>
      <c r="G562" s="125">
        <v>12.544700000000001</v>
      </c>
      <c r="H562" s="125">
        <v>19.401800000000001</v>
      </c>
      <c r="I562" s="125">
        <v>0.34599999999999997</v>
      </c>
      <c r="J562" s="125">
        <v>1.1342000000000001</v>
      </c>
      <c r="K562" s="125">
        <v>2.3586</v>
      </c>
      <c r="L562" s="125">
        <v>0.38090000000000002</v>
      </c>
      <c r="M562" s="125">
        <v>1.2357</v>
      </c>
      <c r="N562" s="125">
        <v>2.5697999999999999</v>
      </c>
      <c r="O562" s="125">
        <v>0.32350000000000001</v>
      </c>
      <c r="P562" s="125">
        <v>1.1238999999999999</v>
      </c>
      <c r="Q562" s="125">
        <v>2.3571</v>
      </c>
      <c r="R562" s="125">
        <v>1.1482000000000001</v>
      </c>
      <c r="S562" s="125">
        <v>2.3763999999999998</v>
      </c>
      <c r="T562" s="363">
        <v>5.2991999999999999</v>
      </c>
      <c r="U562" s="125">
        <v>942</v>
      </c>
    </row>
    <row r="563" spans="1:21">
      <c r="A563" s="125">
        <v>941</v>
      </c>
      <c r="B563" s="125">
        <v>0.30170000000000002</v>
      </c>
      <c r="C563" s="125">
        <v>1.0505</v>
      </c>
      <c r="D563" s="125">
        <v>2.2273999999999998</v>
      </c>
      <c r="E563" s="125">
        <v>4.5865999999999998</v>
      </c>
      <c r="F563" s="125">
        <v>10.1</v>
      </c>
      <c r="G563" s="125">
        <v>12.548299999999999</v>
      </c>
      <c r="H563" s="125">
        <v>19.407399999999999</v>
      </c>
      <c r="I563" s="125">
        <v>0.34620000000000001</v>
      </c>
      <c r="J563" s="125">
        <v>1.1346000000000001</v>
      </c>
      <c r="K563" s="125">
        <v>2.3593999999999999</v>
      </c>
      <c r="L563" s="125">
        <v>0.38109999999999999</v>
      </c>
      <c r="M563" s="125">
        <v>1.2361</v>
      </c>
      <c r="N563" s="125">
        <v>2.5707</v>
      </c>
      <c r="O563" s="125">
        <v>0.32369999999999999</v>
      </c>
      <c r="P563" s="125">
        <v>1.1243000000000001</v>
      </c>
      <c r="Q563" s="125">
        <v>2.3578999999999999</v>
      </c>
      <c r="R563" s="125">
        <v>1.1486000000000001</v>
      </c>
      <c r="S563" s="125">
        <v>2.3771</v>
      </c>
      <c r="T563" s="363">
        <v>5.3007</v>
      </c>
      <c r="U563" s="125">
        <v>941</v>
      </c>
    </row>
    <row r="564" spans="1:21">
      <c r="A564" s="125">
        <v>940</v>
      </c>
      <c r="B564" s="125">
        <v>0.3019</v>
      </c>
      <c r="C564" s="125">
        <v>1.0508999999999999</v>
      </c>
      <c r="D564" s="125">
        <v>2.2281</v>
      </c>
      <c r="E564" s="125">
        <v>4.5880000000000001</v>
      </c>
      <c r="F564" s="125">
        <v>10.1029</v>
      </c>
      <c r="G564" s="125">
        <v>12.552</v>
      </c>
      <c r="H564" s="125">
        <v>19.4129</v>
      </c>
      <c r="I564" s="125">
        <v>0.34639999999999999</v>
      </c>
      <c r="J564" s="125">
        <v>1.135</v>
      </c>
      <c r="K564" s="125">
        <v>2.3601999999999999</v>
      </c>
      <c r="L564" s="125">
        <v>0.38129999999999997</v>
      </c>
      <c r="M564" s="125">
        <v>1.2365999999999999</v>
      </c>
      <c r="N564" s="125">
        <v>2.5716000000000001</v>
      </c>
      <c r="O564" s="125">
        <v>0.32379999999999998</v>
      </c>
      <c r="P564" s="125">
        <v>1.1247</v>
      </c>
      <c r="Q564" s="125">
        <v>2.3586</v>
      </c>
      <c r="R564" s="125">
        <v>1.149</v>
      </c>
      <c r="S564" s="125">
        <v>2.3778999999999999</v>
      </c>
      <c r="T564" s="363">
        <v>5.3022999999999998</v>
      </c>
      <c r="U564" s="125">
        <v>940</v>
      </c>
    </row>
    <row r="565" spans="1:21">
      <c r="A565" s="125">
        <v>939</v>
      </c>
      <c r="B565" s="125">
        <v>0.30199999999999999</v>
      </c>
      <c r="C565" s="125">
        <v>1.0511999999999999</v>
      </c>
      <c r="D565" s="125">
        <v>2.2288000000000001</v>
      </c>
      <c r="E565" s="125">
        <v>4.5895000000000001</v>
      </c>
      <c r="F565" s="125">
        <v>10.1058</v>
      </c>
      <c r="G565" s="125">
        <v>12.5556</v>
      </c>
      <c r="H565" s="125">
        <v>19.418500000000002</v>
      </c>
      <c r="I565" s="125">
        <v>0.34660000000000002</v>
      </c>
      <c r="J565" s="125">
        <v>1.1354</v>
      </c>
      <c r="K565" s="125">
        <v>2.3610000000000002</v>
      </c>
      <c r="L565" s="125">
        <v>0.38150000000000001</v>
      </c>
      <c r="M565" s="125">
        <v>1.2371000000000001</v>
      </c>
      <c r="N565" s="125">
        <v>2.5726</v>
      </c>
      <c r="O565" s="125">
        <v>0.32400000000000001</v>
      </c>
      <c r="P565" s="125">
        <v>1.1251</v>
      </c>
      <c r="Q565" s="125">
        <v>2.3593999999999999</v>
      </c>
      <c r="R565" s="125">
        <v>1.1494</v>
      </c>
      <c r="S565" s="125">
        <v>2.3786999999999998</v>
      </c>
      <c r="T565" s="363">
        <v>5.3038999999999996</v>
      </c>
      <c r="U565" s="125">
        <v>939</v>
      </c>
    </row>
    <row r="566" spans="1:21">
      <c r="A566" s="125">
        <v>938</v>
      </c>
      <c r="B566" s="125">
        <v>0.30220000000000002</v>
      </c>
      <c r="C566" s="125">
        <v>1.0515000000000001</v>
      </c>
      <c r="D566" s="125">
        <v>2.2294999999999998</v>
      </c>
      <c r="E566" s="125">
        <v>4.5909000000000004</v>
      </c>
      <c r="F566" s="125">
        <v>10.108599999999999</v>
      </c>
      <c r="G566" s="125">
        <v>12.5593</v>
      </c>
      <c r="H566" s="125">
        <v>19.424099999999999</v>
      </c>
      <c r="I566" s="125">
        <v>0.3468</v>
      </c>
      <c r="J566" s="125">
        <v>1.1357999999999999</v>
      </c>
      <c r="K566" s="125">
        <v>2.3618000000000001</v>
      </c>
      <c r="L566" s="125">
        <v>0.38169999999999998</v>
      </c>
      <c r="M566" s="125">
        <v>1.2376</v>
      </c>
      <c r="N566" s="125">
        <v>2.5735000000000001</v>
      </c>
      <c r="O566" s="125">
        <v>0.32419999999999999</v>
      </c>
      <c r="P566" s="125">
        <v>1.1254999999999999</v>
      </c>
      <c r="Q566" s="125">
        <v>2.3601999999999999</v>
      </c>
      <c r="R566" s="125">
        <v>1.1497999999999999</v>
      </c>
      <c r="S566" s="125">
        <v>2.3795000000000002</v>
      </c>
      <c r="T566" s="363">
        <v>5.3053999999999997</v>
      </c>
      <c r="U566" s="125">
        <v>938</v>
      </c>
    </row>
    <row r="567" spans="1:21">
      <c r="A567" s="125">
        <v>937</v>
      </c>
      <c r="B567" s="125">
        <v>0.3024</v>
      </c>
      <c r="C567" s="125">
        <v>1.0518000000000001</v>
      </c>
      <c r="D567" s="125">
        <v>2.2303000000000002</v>
      </c>
      <c r="E567" s="125">
        <v>4.5922999999999998</v>
      </c>
      <c r="F567" s="125">
        <v>10.111499999999999</v>
      </c>
      <c r="G567" s="125">
        <v>12.562900000000001</v>
      </c>
      <c r="H567" s="125">
        <v>19.4297</v>
      </c>
      <c r="I567" s="125">
        <v>0.34699999999999998</v>
      </c>
      <c r="J567" s="125">
        <v>1.1362000000000001</v>
      </c>
      <c r="K567" s="125">
        <v>2.3626</v>
      </c>
      <c r="L567" s="125">
        <v>0.38190000000000002</v>
      </c>
      <c r="M567" s="125">
        <v>1.238</v>
      </c>
      <c r="N567" s="125">
        <v>2.5743999999999998</v>
      </c>
      <c r="O567" s="125">
        <v>0.32429999999999998</v>
      </c>
      <c r="P567" s="125">
        <v>1.1257999999999999</v>
      </c>
      <c r="Q567" s="125">
        <v>2.3610000000000002</v>
      </c>
      <c r="R567" s="125">
        <v>1.1501999999999999</v>
      </c>
      <c r="S567" s="125">
        <v>2.3801999999999999</v>
      </c>
      <c r="T567" s="363">
        <v>5.3070000000000004</v>
      </c>
      <c r="U567" s="125">
        <v>937</v>
      </c>
    </row>
    <row r="568" spans="1:21">
      <c r="A568" s="125">
        <v>936</v>
      </c>
      <c r="B568" s="125">
        <v>0.30249999999999999</v>
      </c>
      <c r="C568" s="125">
        <v>1.0521</v>
      </c>
      <c r="D568" s="125">
        <v>2.2309999999999999</v>
      </c>
      <c r="E568" s="125">
        <v>4.5937999999999999</v>
      </c>
      <c r="F568" s="125">
        <v>10.1144</v>
      </c>
      <c r="G568" s="125">
        <v>12.566599999999999</v>
      </c>
      <c r="H568" s="125">
        <v>19.435300000000002</v>
      </c>
      <c r="I568" s="125">
        <v>0.34720000000000001</v>
      </c>
      <c r="J568" s="125">
        <v>1.1366000000000001</v>
      </c>
      <c r="K568" s="125">
        <v>2.3633999999999999</v>
      </c>
      <c r="L568" s="125">
        <v>0.3821</v>
      </c>
      <c r="M568" s="125">
        <v>1.2384999999999999</v>
      </c>
      <c r="N568" s="125">
        <v>2.5754000000000001</v>
      </c>
      <c r="O568" s="125">
        <v>0.32450000000000001</v>
      </c>
      <c r="P568" s="125">
        <v>1.1262000000000001</v>
      </c>
      <c r="Q568" s="125">
        <v>2.3616999999999999</v>
      </c>
      <c r="R568" s="125">
        <v>1.1506000000000001</v>
      </c>
      <c r="S568" s="125">
        <v>2.3809999999999998</v>
      </c>
      <c r="T568" s="363">
        <v>5.3086000000000002</v>
      </c>
      <c r="U568" s="125">
        <v>936</v>
      </c>
    </row>
    <row r="569" spans="1:21">
      <c r="A569" s="125">
        <v>935</v>
      </c>
      <c r="B569" s="125">
        <v>0.30270000000000002</v>
      </c>
      <c r="C569" s="125">
        <v>1.0524</v>
      </c>
      <c r="D569" s="125">
        <v>2.2317</v>
      </c>
      <c r="E569" s="125">
        <v>4.5952000000000002</v>
      </c>
      <c r="F569" s="125">
        <v>10.1172</v>
      </c>
      <c r="G569" s="125">
        <v>12.5703</v>
      </c>
      <c r="H569" s="125">
        <v>19.440799999999999</v>
      </c>
      <c r="I569" s="125">
        <v>0.34739999999999999</v>
      </c>
      <c r="J569" s="125">
        <v>1.137</v>
      </c>
      <c r="K569" s="125">
        <v>2.3641999999999999</v>
      </c>
      <c r="L569" s="125">
        <v>0.38229999999999997</v>
      </c>
      <c r="M569" s="125">
        <v>1.2390000000000001</v>
      </c>
      <c r="N569" s="125">
        <v>2.5762999999999998</v>
      </c>
      <c r="O569" s="125">
        <v>0.32469999999999999</v>
      </c>
      <c r="P569" s="125">
        <v>1.1266</v>
      </c>
      <c r="Q569" s="125">
        <v>2.3624999999999998</v>
      </c>
      <c r="R569" s="125">
        <v>1.151</v>
      </c>
      <c r="S569" s="125">
        <v>2.3818000000000001</v>
      </c>
      <c r="T569" s="363">
        <v>5.3101000000000003</v>
      </c>
      <c r="U569" s="125">
        <v>935</v>
      </c>
    </row>
    <row r="570" spans="1:21">
      <c r="A570" s="125">
        <v>934</v>
      </c>
      <c r="B570" s="125">
        <v>0.30280000000000001</v>
      </c>
      <c r="C570" s="125">
        <v>1.0527</v>
      </c>
      <c r="D570" s="125">
        <v>2.2324000000000002</v>
      </c>
      <c r="E570" s="125">
        <v>4.5967000000000002</v>
      </c>
      <c r="F570" s="125">
        <v>10.120100000000001</v>
      </c>
      <c r="G570" s="125">
        <v>12.5739</v>
      </c>
      <c r="H570" s="125">
        <v>19.446400000000001</v>
      </c>
      <c r="I570" s="125">
        <v>0.34760000000000002</v>
      </c>
      <c r="J570" s="125">
        <v>1.1374</v>
      </c>
      <c r="K570" s="125">
        <v>2.3650000000000002</v>
      </c>
      <c r="L570" s="125">
        <v>0.38250000000000001</v>
      </c>
      <c r="M570" s="125">
        <v>1.2394000000000001</v>
      </c>
      <c r="N570" s="125">
        <v>2.5771999999999999</v>
      </c>
      <c r="O570" s="125">
        <v>0.32490000000000002</v>
      </c>
      <c r="P570" s="125">
        <v>1.127</v>
      </c>
      <c r="Q570" s="125">
        <v>2.3633000000000002</v>
      </c>
      <c r="R570" s="125">
        <v>1.1514</v>
      </c>
      <c r="S570" s="125">
        <v>2.3826000000000001</v>
      </c>
      <c r="T570" s="363">
        <v>5.3117000000000001</v>
      </c>
      <c r="U570" s="125">
        <v>934</v>
      </c>
    </row>
    <row r="571" spans="1:21">
      <c r="A571" s="125">
        <v>933</v>
      </c>
      <c r="B571" s="125">
        <v>0.30299999999999999</v>
      </c>
      <c r="C571" s="125">
        <v>1.0530999999999999</v>
      </c>
      <c r="D571" s="125">
        <v>2.2330999999999999</v>
      </c>
      <c r="E571" s="125">
        <v>4.5980999999999996</v>
      </c>
      <c r="F571" s="125">
        <v>10.122999999999999</v>
      </c>
      <c r="G571" s="125">
        <v>12.5776</v>
      </c>
      <c r="H571" s="125">
        <v>19.452000000000002</v>
      </c>
      <c r="I571" s="125">
        <v>0.3478</v>
      </c>
      <c r="J571" s="125">
        <v>1.1377999999999999</v>
      </c>
      <c r="K571" s="125">
        <v>2.3658999999999999</v>
      </c>
      <c r="L571" s="125">
        <v>0.38269999999999998</v>
      </c>
      <c r="M571" s="125">
        <v>1.2399</v>
      </c>
      <c r="N571" s="125">
        <v>2.5781999999999998</v>
      </c>
      <c r="O571" s="125">
        <v>0.32500000000000001</v>
      </c>
      <c r="P571" s="125">
        <v>1.1274</v>
      </c>
      <c r="Q571" s="125">
        <v>2.3639999999999999</v>
      </c>
      <c r="R571" s="125">
        <v>1.1516999999999999</v>
      </c>
      <c r="S571" s="125">
        <v>2.3834</v>
      </c>
      <c r="T571" s="363">
        <v>5.3132999999999999</v>
      </c>
      <c r="U571" s="125">
        <v>933</v>
      </c>
    </row>
    <row r="572" spans="1:21">
      <c r="A572" s="125">
        <v>932</v>
      </c>
      <c r="B572" s="125">
        <v>0.30309999999999998</v>
      </c>
      <c r="C572" s="125">
        <v>1.0533999999999999</v>
      </c>
      <c r="D572" s="125">
        <v>2.2338</v>
      </c>
      <c r="E572" s="125">
        <v>4.5994999999999999</v>
      </c>
      <c r="F572" s="125">
        <v>10.1258</v>
      </c>
      <c r="G572" s="125">
        <v>12.581200000000001</v>
      </c>
      <c r="H572" s="125">
        <v>19.457599999999999</v>
      </c>
      <c r="I572" s="125">
        <v>0.34799999999999998</v>
      </c>
      <c r="J572" s="125">
        <v>1.1382000000000001</v>
      </c>
      <c r="K572" s="125">
        <v>2.3666999999999998</v>
      </c>
      <c r="L572" s="125">
        <v>0.38290000000000002</v>
      </c>
      <c r="M572" s="125">
        <v>1.2403999999999999</v>
      </c>
      <c r="N572" s="125">
        <v>2.5790999999999999</v>
      </c>
      <c r="O572" s="125">
        <v>0.32519999999999999</v>
      </c>
      <c r="P572" s="125">
        <v>1.1277999999999999</v>
      </c>
      <c r="Q572" s="125">
        <v>2.3647999999999998</v>
      </c>
      <c r="R572" s="125">
        <v>1.1520999999999999</v>
      </c>
      <c r="S572" s="125">
        <v>2.3841999999999999</v>
      </c>
      <c r="T572" s="363">
        <v>5.3148</v>
      </c>
      <c r="U572" s="125">
        <v>932</v>
      </c>
    </row>
    <row r="573" spans="1:21">
      <c r="A573" s="125">
        <v>931</v>
      </c>
      <c r="B573" s="125">
        <v>0.30330000000000001</v>
      </c>
      <c r="C573" s="125">
        <v>1.0537000000000001</v>
      </c>
      <c r="D573" s="125">
        <v>2.2345000000000002</v>
      </c>
      <c r="E573" s="125">
        <v>5.0010000000000003</v>
      </c>
      <c r="F573" s="125">
        <v>10.1287</v>
      </c>
      <c r="G573" s="125">
        <v>12.584899999999999</v>
      </c>
      <c r="H573" s="125">
        <v>19.463200000000001</v>
      </c>
      <c r="I573" s="125">
        <v>0.34820000000000001</v>
      </c>
      <c r="J573" s="125">
        <v>1.1387</v>
      </c>
      <c r="K573" s="125">
        <v>2.3675000000000002</v>
      </c>
      <c r="L573" s="125">
        <v>0.3831</v>
      </c>
      <c r="M573" s="125">
        <v>1.2408999999999999</v>
      </c>
      <c r="N573" s="125">
        <v>2.58</v>
      </c>
      <c r="O573" s="125">
        <v>0.32540000000000002</v>
      </c>
      <c r="P573" s="125">
        <v>1.1282000000000001</v>
      </c>
      <c r="Q573" s="125">
        <v>2.3656000000000001</v>
      </c>
      <c r="R573" s="125">
        <v>1.1525000000000001</v>
      </c>
      <c r="S573" s="125">
        <v>2.3849</v>
      </c>
      <c r="T573" s="363">
        <v>5.3163999999999998</v>
      </c>
      <c r="U573" s="125">
        <v>931</v>
      </c>
    </row>
    <row r="574" spans="1:21">
      <c r="A574" s="125">
        <v>930</v>
      </c>
      <c r="B574" s="125">
        <v>0.3034</v>
      </c>
      <c r="C574" s="125">
        <v>1.054</v>
      </c>
      <c r="D574" s="125">
        <v>2.2351999999999999</v>
      </c>
      <c r="E574" s="125">
        <v>5.0023999999999997</v>
      </c>
      <c r="F574" s="125">
        <v>10.131600000000001</v>
      </c>
      <c r="G574" s="125">
        <v>12.5886</v>
      </c>
      <c r="H574" s="125">
        <v>19.468800000000002</v>
      </c>
      <c r="I574" s="125">
        <v>0.34839999999999999</v>
      </c>
      <c r="J574" s="125">
        <v>1.1391</v>
      </c>
      <c r="K574" s="125">
        <v>2.3683000000000001</v>
      </c>
      <c r="L574" s="125">
        <v>0.38329999999999997</v>
      </c>
      <c r="M574" s="125">
        <v>1.2413000000000001</v>
      </c>
      <c r="N574" s="125">
        <v>2.581</v>
      </c>
      <c r="O574" s="125">
        <v>0.3256</v>
      </c>
      <c r="P574" s="125">
        <v>1.1286</v>
      </c>
      <c r="Q574" s="125">
        <v>2.3662999999999998</v>
      </c>
      <c r="R574" s="125">
        <v>1.1529</v>
      </c>
      <c r="S574" s="125">
        <v>2.3856999999999999</v>
      </c>
      <c r="T574" s="363">
        <v>5.3179999999999996</v>
      </c>
      <c r="U574" s="125">
        <v>930</v>
      </c>
    </row>
    <row r="575" spans="1:21">
      <c r="A575" s="125">
        <v>929</v>
      </c>
      <c r="B575" s="125">
        <v>0.30359999999999998</v>
      </c>
      <c r="C575" s="125">
        <v>1.0543</v>
      </c>
      <c r="D575" s="125">
        <v>2.2359</v>
      </c>
      <c r="E575" s="125">
        <v>5.0038999999999998</v>
      </c>
      <c r="F575" s="125">
        <v>10.134499999999999</v>
      </c>
      <c r="G575" s="125">
        <v>12.5922</v>
      </c>
      <c r="H575" s="125">
        <v>19.474399999999999</v>
      </c>
      <c r="I575" s="125">
        <v>0.34860000000000002</v>
      </c>
      <c r="J575" s="125">
        <v>1.1395</v>
      </c>
      <c r="K575" s="125">
        <v>2.3691</v>
      </c>
      <c r="L575" s="125">
        <v>0.3836</v>
      </c>
      <c r="M575" s="125">
        <v>1.2418</v>
      </c>
      <c r="N575" s="125">
        <v>2.5819000000000001</v>
      </c>
      <c r="O575" s="125">
        <v>0.32569999999999999</v>
      </c>
      <c r="P575" s="125">
        <v>1.129</v>
      </c>
      <c r="Q575" s="125">
        <v>2.3671000000000002</v>
      </c>
      <c r="R575" s="125">
        <v>1.1533</v>
      </c>
      <c r="S575" s="125">
        <v>2.3864999999999998</v>
      </c>
      <c r="T575" s="363">
        <v>5.3194999999999997</v>
      </c>
      <c r="U575" s="125">
        <v>929</v>
      </c>
    </row>
    <row r="576" spans="1:21">
      <c r="A576" s="125">
        <v>928</v>
      </c>
      <c r="B576" s="125">
        <v>0.30380000000000001</v>
      </c>
      <c r="C576" s="125">
        <v>1.0546</v>
      </c>
      <c r="D576" s="125">
        <v>2.2366999999999999</v>
      </c>
      <c r="E576" s="125">
        <v>5.0053000000000001</v>
      </c>
      <c r="F576" s="125">
        <v>10.1374</v>
      </c>
      <c r="G576" s="125">
        <v>12.5959</v>
      </c>
      <c r="H576" s="125">
        <v>19.4801</v>
      </c>
      <c r="I576" s="125">
        <v>0.3488</v>
      </c>
      <c r="J576" s="125">
        <v>1.1398999999999999</v>
      </c>
      <c r="K576" s="125">
        <v>2.3698999999999999</v>
      </c>
      <c r="L576" s="125">
        <v>0.38379999999999997</v>
      </c>
      <c r="M576" s="125">
        <v>1.2423</v>
      </c>
      <c r="N576" s="125">
        <v>2.5828000000000002</v>
      </c>
      <c r="O576" s="125">
        <v>0.32590000000000002</v>
      </c>
      <c r="P576" s="125">
        <v>1.1294</v>
      </c>
      <c r="Q576" s="125">
        <v>2.3679000000000001</v>
      </c>
      <c r="R576" s="125">
        <v>1.1536999999999999</v>
      </c>
      <c r="S576" s="125">
        <v>2.3873000000000002</v>
      </c>
      <c r="T576" s="363">
        <v>5.3211000000000004</v>
      </c>
      <c r="U576" s="125">
        <v>928</v>
      </c>
    </row>
    <row r="577" spans="1:21">
      <c r="A577" s="125">
        <v>927</v>
      </c>
      <c r="B577" s="125">
        <v>0.3039</v>
      </c>
      <c r="C577" s="125">
        <v>1.0548999999999999</v>
      </c>
      <c r="D577" s="125">
        <v>2.2374000000000001</v>
      </c>
      <c r="E577" s="125">
        <v>5.0067000000000004</v>
      </c>
      <c r="F577" s="125">
        <v>10.1402</v>
      </c>
      <c r="G577" s="125">
        <v>12.599600000000001</v>
      </c>
      <c r="H577" s="125">
        <v>19.485700000000001</v>
      </c>
      <c r="I577" s="125">
        <v>0.34899999999999998</v>
      </c>
      <c r="J577" s="125">
        <v>1.1403000000000001</v>
      </c>
      <c r="K577" s="125">
        <v>2.3706999999999998</v>
      </c>
      <c r="L577" s="125">
        <v>0.38400000000000001</v>
      </c>
      <c r="M577" s="125">
        <v>1.2426999999999999</v>
      </c>
      <c r="N577" s="125">
        <v>2.5838000000000001</v>
      </c>
      <c r="O577" s="125">
        <v>0.3261</v>
      </c>
      <c r="P577" s="125">
        <v>1.1297999999999999</v>
      </c>
      <c r="Q577" s="125">
        <v>2.3687</v>
      </c>
      <c r="R577" s="125">
        <v>1.1540999999999999</v>
      </c>
      <c r="S577" s="125">
        <v>2.3881000000000001</v>
      </c>
      <c r="T577" s="363">
        <v>5.3227000000000002</v>
      </c>
      <c r="U577" s="125">
        <v>927</v>
      </c>
    </row>
    <row r="578" spans="1:21">
      <c r="A578" s="125">
        <v>926</v>
      </c>
      <c r="B578" s="125">
        <v>0.30409999999999998</v>
      </c>
      <c r="C578" s="125">
        <v>1.0552999999999999</v>
      </c>
      <c r="D578" s="125">
        <v>2.2381000000000002</v>
      </c>
      <c r="E578" s="125">
        <v>5.0082000000000004</v>
      </c>
      <c r="F578" s="125">
        <v>10.1431</v>
      </c>
      <c r="G578" s="125">
        <v>13.0032</v>
      </c>
      <c r="H578" s="125">
        <v>19.491299999999999</v>
      </c>
      <c r="I578" s="125">
        <v>0.34920000000000001</v>
      </c>
      <c r="J578" s="125">
        <v>1.1407</v>
      </c>
      <c r="K578" s="125">
        <v>2.3715000000000002</v>
      </c>
      <c r="L578" s="125">
        <v>0.38419999999999999</v>
      </c>
      <c r="M578" s="125">
        <v>1.2432000000000001</v>
      </c>
      <c r="N578" s="125">
        <v>2.5847000000000002</v>
      </c>
      <c r="O578" s="125">
        <v>0.32619999999999999</v>
      </c>
      <c r="P578" s="125">
        <v>1.1302000000000001</v>
      </c>
      <c r="Q578" s="125">
        <v>2.3694000000000002</v>
      </c>
      <c r="R578" s="125">
        <v>1.1545000000000001</v>
      </c>
      <c r="S578" s="125">
        <v>2.3887999999999998</v>
      </c>
      <c r="T578" s="363">
        <v>5.3243</v>
      </c>
      <c r="U578" s="125">
        <v>926</v>
      </c>
    </row>
    <row r="579" spans="1:21">
      <c r="A579" s="125">
        <v>925</v>
      </c>
      <c r="B579" s="125">
        <v>0.30420000000000003</v>
      </c>
      <c r="C579" s="125">
        <v>1.0556000000000001</v>
      </c>
      <c r="D579" s="125">
        <v>2.2387999999999999</v>
      </c>
      <c r="E579" s="125">
        <v>5.0095999999999998</v>
      </c>
      <c r="F579" s="125">
        <v>10.146000000000001</v>
      </c>
      <c r="G579" s="125">
        <v>13.0069</v>
      </c>
      <c r="H579" s="125">
        <v>19.4969</v>
      </c>
      <c r="I579" s="125">
        <v>0.34939999999999999</v>
      </c>
      <c r="J579" s="125">
        <v>1.1411</v>
      </c>
      <c r="K579" s="125">
        <v>2.3723999999999998</v>
      </c>
      <c r="L579" s="125">
        <v>0.38440000000000002</v>
      </c>
      <c r="M579" s="125">
        <v>1.2437</v>
      </c>
      <c r="N579" s="125">
        <v>2.5855999999999999</v>
      </c>
      <c r="O579" s="125">
        <v>0.32640000000000002</v>
      </c>
      <c r="P579" s="125">
        <v>1.1306</v>
      </c>
      <c r="Q579" s="125">
        <v>2.3702000000000001</v>
      </c>
      <c r="R579" s="125">
        <v>1.1549</v>
      </c>
      <c r="S579" s="125">
        <v>2.3896000000000002</v>
      </c>
      <c r="T579" s="363">
        <v>5.3258000000000001</v>
      </c>
      <c r="U579" s="125">
        <v>925</v>
      </c>
    </row>
    <row r="580" spans="1:21">
      <c r="A580" s="125">
        <v>924</v>
      </c>
      <c r="B580" s="125">
        <v>0.3044</v>
      </c>
      <c r="C580" s="125">
        <v>1.0559000000000001</v>
      </c>
      <c r="D580" s="125">
        <v>2.2395</v>
      </c>
      <c r="E580" s="125">
        <v>5.0110999999999999</v>
      </c>
      <c r="F580" s="125">
        <v>10.148899999999999</v>
      </c>
      <c r="G580" s="125">
        <v>13.0106</v>
      </c>
      <c r="H580" s="125">
        <v>19.502500000000001</v>
      </c>
      <c r="I580" s="125">
        <v>0.34960000000000002</v>
      </c>
      <c r="J580" s="125">
        <v>1.1415</v>
      </c>
      <c r="K580" s="125">
        <v>2.3732000000000002</v>
      </c>
      <c r="L580" s="125">
        <v>0.3846</v>
      </c>
      <c r="M580" s="125">
        <v>1.2442</v>
      </c>
      <c r="N580" s="125">
        <v>2.5865999999999998</v>
      </c>
      <c r="O580" s="125">
        <v>0.3266</v>
      </c>
      <c r="P580" s="125">
        <v>1.131</v>
      </c>
      <c r="Q580" s="125">
        <v>2.371</v>
      </c>
      <c r="R580" s="125">
        <v>1.1553</v>
      </c>
      <c r="S580" s="125">
        <v>2.3904000000000001</v>
      </c>
      <c r="T580" s="363">
        <v>5.3273999999999999</v>
      </c>
      <c r="U580" s="125">
        <v>924</v>
      </c>
    </row>
    <row r="581" spans="1:21">
      <c r="A581" s="125">
        <v>923</v>
      </c>
      <c r="B581" s="125">
        <v>0.30449999999999999</v>
      </c>
      <c r="C581" s="125">
        <v>1.0562</v>
      </c>
      <c r="D581" s="125">
        <v>2.2402000000000002</v>
      </c>
      <c r="E581" s="125">
        <v>5.0125000000000002</v>
      </c>
      <c r="F581" s="125">
        <v>10.1518</v>
      </c>
      <c r="G581" s="125">
        <v>13.0143</v>
      </c>
      <c r="H581" s="125">
        <v>19.508199999999999</v>
      </c>
      <c r="I581" s="125">
        <v>0.3498</v>
      </c>
      <c r="J581" s="125">
        <v>1.1418999999999999</v>
      </c>
      <c r="K581" s="125">
        <v>2.3740000000000001</v>
      </c>
      <c r="L581" s="125">
        <v>0.38479999999999998</v>
      </c>
      <c r="M581" s="125">
        <v>1.2445999999999999</v>
      </c>
      <c r="N581" s="125">
        <v>2.5874999999999999</v>
      </c>
      <c r="O581" s="125">
        <v>0.32679999999999998</v>
      </c>
      <c r="P581" s="125">
        <v>1.1314</v>
      </c>
      <c r="Q581" s="125">
        <v>2.3717000000000001</v>
      </c>
      <c r="R581" s="125">
        <v>1.1556999999999999</v>
      </c>
      <c r="S581" s="125">
        <v>2.3912</v>
      </c>
      <c r="T581" s="363">
        <v>5.3289999999999997</v>
      </c>
      <c r="U581" s="125">
        <v>923</v>
      </c>
    </row>
    <row r="582" spans="1:21">
      <c r="A582" s="125">
        <v>922</v>
      </c>
      <c r="B582" s="125">
        <v>0.30470000000000003</v>
      </c>
      <c r="C582" s="125">
        <v>1.0565</v>
      </c>
      <c r="D582" s="125">
        <v>2.2408999999999999</v>
      </c>
      <c r="E582" s="125">
        <v>5.0140000000000002</v>
      </c>
      <c r="F582" s="125">
        <v>10.1547</v>
      </c>
      <c r="G582" s="125">
        <v>13.018000000000001</v>
      </c>
      <c r="H582" s="125">
        <v>19.5138</v>
      </c>
      <c r="I582" s="125">
        <v>0.35</v>
      </c>
      <c r="J582" s="125">
        <v>1.1423000000000001</v>
      </c>
      <c r="K582" s="125">
        <v>2.3748</v>
      </c>
      <c r="L582" s="125">
        <v>0.38500000000000001</v>
      </c>
      <c r="M582" s="125">
        <v>1.2451000000000001</v>
      </c>
      <c r="N582" s="125">
        <v>2.5884999999999998</v>
      </c>
      <c r="O582" s="125">
        <v>0.32690000000000002</v>
      </c>
      <c r="P582" s="125">
        <v>1.1317999999999999</v>
      </c>
      <c r="Q582" s="125">
        <v>2.3725000000000001</v>
      </c>
      <c r="R582" s="125">
        <v>1.1560999999999999</v>
      </c>
      <c r="S582" s="125">
        <v>2.3919999999999999</v>
      </c>
      <c r="T582" s="363">
        <v>5.3305999999999996</v>
      </c>
      <c r="U582" s="125">
        <v>922</v>
      </c>
    </row>
    <row r="583" spans="1:21">
      <c r="A583" s="125">
        <v>921</v>
      </c>
      <c r="B583" s="125">
        <v>0.30480000000000002</v>
      </c>
      <c r="C583" s="125">
        <v>1.0568</v>
      </c>
      <c r="D583" s="125">
        <v>2.2416999999999998</v>
      </c>
      <c r="E583" s="125">
        <v>5.0153999999999996</v>
      </c>
      <c r="F583" s="125">
        <v>10.1576</v>
      </c>
      <c r="G583" s="125">
        <v>13.021599999999999</v>
      </c>
      <c r="H583" s="125">
        <v>19.519400000000001</v>
      </c>
      <c r="I583" s="125">
        <v>0.35020000000000001</v>
      </c>
      <c r="J583" s="125">
        <v>1.1428</v>
      </c>
      <c r="K583" s="125">
        <v>2.3755999999999999</v>
      </c>
      <c r="L583" s="125">
        <v>0.38519999999999999</v>
      </c>
      <c r="M583" s="125">
        <v>1.2456</v>
      </c>
      <c r="N583" s="125">
        <v>2.5893999999999999</v>
      </c>
      <c r="O583" s="125">
        <v>0.3271</v>
      </c>
      <c r="P583" s="125">
        <v>1.1321000000000001</v>
      </c>
      <c r="Q583" s="125">
        <v>2.3733</v>
      </c>
      <c r="R583" s="125">
        <v>1.1565000000000001</v>
      </c>
      <c r="S583" s="125">
        <v>2.3927999999999998</v>
      </c>
      <c r="T583" s="363">
        <v>5.3322000000000003</v>
      </c>
      <c r="U583" s="125">
        <v>921</v>
      </c>
    </row>
    <row r="584" spans="1:21">
      <c r="A584" s="125">
        <v>920</v>
      </c>
      <c r="B584" s="125">
        <v>0.30499999999999999</v>
      </c>
      <c r="C584" s="125">
        <v>1.0571999999999999</v>
      </c>
      <c r="D584" s="125">
        <v>2.2423999999999999</v>
      </c>
      <c r="E584" s="125">
        <v>5.0168999999999997</v>
      </c>
      <c r="F584" s="125">
        <v>10.160399999999999</v>
      </c>
      <c r="G584" s="125">
        <v>13.0253</v>
      </c>
      <c r="H584" s="125">
        <v>19.524999999999999</v>
      </c>
      <c r="I584" s="125">
        <v>0.35039999999999999</v>
      </c>
      <c r="J584" s="125">
        <v>1.1432</v>
      </c>
      <c r="K584" s="125">
        <v>2.3763999999999998</v>
      </c>
      <c r="L584" s="125">
        <v>0.38540000000000002</v>
      </c>
      <c r="M584" s="125">
        <v>1.2461</v>
      </c>
      <c r="N584" s="125">
        <v>2.5903</v>
      </c>
      <c r="O584" s="125">
        <v>0.32729999999999998</v>
      </c>
      <c r="P584" s="125">
        <v>1.1325000000000001</v>
      </c>
      <c r="Q584" s="125">
        <v>2.3740999999999999</v>
      </c>
      <c r="R584" s="125">
        <v>1.1568000000000001</v>
      </c>
      <c r="S584" s="125">
        <v>2.3936000000000002</v>
      </c>
      <c r="T584" s="363">
        <v>5.3337000000000003</v>
      </c>
      <c r="U584" s="125">
        <v>920</v>
      </c>
    </row>
    <row r="585" spans="1:21">
      <c r="A585" s="125">
        <v>919</v>
      </c>
      <c r="B585" s="125">
        <v>0.30520000000000003</v>
      </c>
      <c r="C585" s="125">
        <v>1.0575000000000001</v>
      </c>
      <c r="D585" s="125">
        <v>2.2431000000000001</v>
      </c>
      <c r="E585" s="125">
        <v>5.0183</v>
      </c>
      <c r="F585" s="125">
        <v>10.1633</v>
      </c>
      <c r="G585" s="125">
        <v>13.029</v>
      </c>
      <c r="H585" s="125">
        <v>19.5307</v>
      </c>
      <c r="I585" s="125">
        <v>0.35060000000000002</v>
      </c>
      <c r="J585" s="125">
        <v>1.1435999999999999</v>
      </c>
      <c r="K585" s="125">
        <v>2.3773</v>
      </c>
      <c r="L585" s="125">
        <v>0.3856</v>
      </c>
      <c r="M585" s="125">
        <v>1.2464999999999999</v>
      </c>
      <c r="N585" s="125">
        <v>2.5912999999999999</v>
      </c>
      <c r="O585" s="125">
        <v>0.32750000000000001</v>
      </c>
      <c r="P585" s="125">
        <v>1.1329</v>
      </c>
      <c r="Q585" s="125">
        <v>2.3748</v>
      </c>
      <c r="R585" s="125">
        <v>1.1572</v>
      </c>
      <c r="S585" s="125">
        <v>2.3942999999999999</v>
      </c>
      <c r="T585" s="363">
        <v>5.3353000000000002</v>
      </c>
      <c r="U585" s="125">
        <v>919</v>
      </c>
    </row>
    <row r="586" spans="1:21">
      <c r="A586" s="125">
        <v>918</v>
      </c>
      <c r="B586" s="125">
        <v>0.30530000000000002</v>
      </c>
      <c r="C586" s="125">
        <v>1.0578000000000001</v>
      </c>
      <c r="D586" s="125">
        <v>2.2437999999999998</v>
      </c>
      <c r="E586" s="125">
        <v>5.0198</v>
      </c>
      <c r="F586" s="125">
        <v>10.1662</v>
      </c>
      <c r="G586" s="125">
        <v>13.0327</v>
      </c>
      <c r="H586" s="125">
        <v>19.536300000000001</v>
      </c>
      <c r="I586" s="125">
        <v>0.3508</v>
      </c>
      <c r="J586" s="125">
        <v>1.1439999999999999</v>
      </c>
      <c r="K586" s="125">
        <v>2.3780999999999999</v>
      </c>
      <c r="L586" s="125">
        <v>0.38579999999999998</v>
      </c>
      <c r="M586" s="125">
        <v>1.2470000000000001</v>
      </c>
      <c r="N586" s="125">
        <v>2.5922000000000001</v>
      </c>
      <c r="O586" s="125">
        <v>0.3276</v>
      </c>
      <c r="P586" s="125">
        <v>1.1333</v>
      </c>
      <c r="Q586" s="125">
        <v>2.3755999999999999</v>
      </c>
      <c r="R586" s="125">
        <v>1.1576</v>
      </c>
      <c r="S586" s="125">
        <v>2.3950999999999998</v>
      </c>
      <c r="T586" s="363">
        <v>5.3369</v>
      </c>
      <c r="U586" s="125">
        <v>918</v>
      </c>
    </row>
    <row r="587" spans="1:21">
      <c r="A587" s="125">
        <v>917</v>
      </c>
      <c r="B587" s="125">
        <v>0.30549999999999999</v>
      </c>
      <c r="C587" s="125">
        <v>1.0581</v>
      </c>
      <c r="D587" s="125">
        <v>2.2444999999999999</v>
      </c>
      <c r="E587" s="125">
        <v>5.0212000000000003</v>
      </c>
      <c r="F587" s="125">
        <v>10.1691</v>
      </c>
      <c r="G587" s="125">
        <v>13.0364</v>
      </c>
      <c r="H587" s="125">
        <v>19.542000000000002</v>
      </c>
      <c r="I587" s="125">
        <v>0.35099999999999998</v>
      </c>
      <c r="J587" s="125">
        <v>1.1444000000000001</v>
      </c>
      <c r="K587" s="125">
        <v>2.3788999999999998</v>
      </c>
      <c r="L587" s="125">
        <v>0.38600000000000001</v>
      </c>
      <c r="M587" s="125">
        <v>1.2475000000000001</v>
      </c>
      <c r="N587" s="125">
        <v>2.5931999999999999</v>
      </c>
      <c r="O587" s="125">
        <v>0.32779999999999998</v>
      </c>
      <c r="P587" s="125">
        <v>1.1336999999999999</v>
      </c>
      <c r="Q587" s="125">
        <v>2.3763999999999998</v>
      </c>
      <c r="R587" s="125">
        <v>1.1579999999999999</v>
      </c>
      <c r="S587" s="125">
        <v>2.3959000000000001</v>
      </c>
      <c r="T587" s="363">
        <v>5.3384999999999998</v>
      </c>
      <c r="U587" s="125">
        <v>917</v>
      </c>
    </row>
    <row r="588" spans="1:21">
      <c r="A588" s="125">
        <v>916</v>
      </c>
      <c r="B588" s="125">
        <v>0.30559999999999998</v>
      </c>
      <c r="C588" s="125">
        <v>1.0584</v>
      </c>
      <c r="D588" s="125">
        <v>2.2452000000000001</v>
      </c>
      <c r="E588" s="125">
        <v>5.0227000000000004</v>
      </c>
      <c r="F588" s="125">
        <v>10.172000000000001</v>
      </c>
      <c r="G588" s="125">
        <v>13.040100000000001</v>
      </c>
      <c r="H588" s="125">
        <v>19.547599999999999</v>
      </c>
      <c r="I588" s="125">
        <v>0.35120000000000001</v>
      </c>
      <c r="J588" s="125">
        <v>1.1448</v>
      </c>
      <c r="K588" s="125">
        <v>2.3797000000000001</v>
      </c>
      <c r="L588" s="125">
        <v>0.38629999999999998</v>
      </c>
      <c r="M588" s="125">
        <v>1.248</v>
      </c>
      <c r="N588" s="125">
        <v>2.5941000000000001</v>
      </c>
      <c r="O588" s="125">
        <v>0.32800000000000001</v>
      </c>
      <c r="P588" s="125">
        <v>1.1341000000000001</v>
      </c>
      <c r="Q588" s="125">
        <v>2.3772000000000002</v>
      </c>
      <c r="R588" s="125">
        <v>1.1584000000000001</v>
      </c>
      <c r="S588" s="125">
        <v>2.3967000000000001</v>
      </c>
      <c r="T588" s="363">
        <v>5.3400999999999996</v>
      </c>
      <c r="U588" s="125">
        <v>916</v>
      </c>
    </row>
    <row r="589" spans="1:21">
      <c r="A589" s="125">
        <v>915</v>
      </c>
      <c r="B589" s="125">
        <v>0.30580000000000002</v>
      </c>
      <c r="C589" s="125">
        <v>1.0587</v>
      </c>
      <c r="D589" s="125">
        <v>2.246</v>
      </c>
      <c r="E589" s="125">
        <v>5.0240999999999998</v>
      </c>
      <c r="F589" s="125">
        <v>10.174899999999999</v>
      </c>
      <c r="G589" s="125">
        <v>13.043799999999999</v>
      </c>
      <c r="H589" s="125">
        <v>19.5533</v>
      </c>
      <c r="I589" s="125">
        <v>0.35139999999999999</v>
      </c>
      <c r="J589" s="125">
        <v>1.1452</v>
      </c>
      <c r="K589" s="125">
        <v>2.3805000000000001</v>
      </c>
      <c r="L589" s="125">
        <v>0.38650000000000001</v>
      </c>
      <c r="M589" s="125">
        <v>1.2484</v>
      </c>
      <c r="N589" s="125">
        <v>2.5950000000000002</v>
      </c>
      <c r="O589" s="125">
        <v>0.32819999999999999</v>
      </c>
      <c r="P589" s="125">
        <v>1.1345000000000001</v>
      </c>
      <c r="Q589" s="125">
        <v>2.3780000000000001</v>
      </c>
      <c r="R589" s="125">
        <v>1.1588000000000001</v>
      </c>
      <c r="S589" s="125">
        <v>2.3975</v>
      </c>
      <c r="T589" s="363">
        <v>5.3415999999999997</v>
      </c>
      <c r="U589" s="125">
        <v>915</v>
      </c>
    </row>
    <row r="590" spans="1:21">
      <c r="A590" s="125">
        <v>914</v>
      </c>
      <c r="B590" s="125">
        <v>0.30590000000000001</v>
      </c>
      <c r="C590" s="125">
        <v>1.0590999999999999</v>
      </c>
      <c r="D590" s="125">
        <v>2.2467000000000001</v>
      </c>
      <c r="E590" s="125">
        <v>5.0255999999999998</v>
      </c>
      <c r="F590" s="125">
        <v>10.1778</v>
      </c>
      <c r="G590" s="125">
        <v>13.047499999999999</v>
      </c>
      <c r="H590" s="125">
        <v>19.558900000000001</v>
      </c>
      <c r="I590" s="125">
        <v>0.35160000000000002</v>
      </c>
      <c r="J590" s="125">
        <v>1.1456</v>
      </c>
      <c r="K590" s="125">
        <v>2.3814000000000002</v>
      </c>
      <c r="L590" s="125">
        <v>0.38669999999999999</v>
      </c>
      <c r="M590" s="125">
        <v>1.2488999999999999</v>
      </c>
      <c r="N590" s="125">
        <v>2.5960000000000001</v>
      </c>
      <c r="O590" s="125">
        <v>0.32829999999999998</v>
      </c>
      <c r="P590" s="125">
        <v>1.1349</v>
      </c>
      <c r="Q590" s="125">
        <v>2.3786999999999998</v>
      </c>
      <c r="R590" s="125">
        <v>1.1592</v>
      </c>
      <c r="S590" s="125">
        <v>2.3982999999999999</v>
      </c>
      <c r="T590" s="363">
        <v>5.3432000000000004</v>
      </c>
      <c r="U590" s="125">
        <v>914</v>
      </c>
    </row>
    <row r="591" spans="1:21">
      <c r="A591" s="125">
        <v>913</v>
      </c>
      <c r="B591" s="125">
        <v>0.30609999999999998</v>
      </c>
      <c r="C591" s="125">
        <v>1.0593999999999999</v>
      </c>
      <c r="D591" s="125">
        <v>2.2473999999999998</v>
      </c>
      <c r="E591" s="125">
        <v>5.0270000000000001</v>
      </c>
      <c r="F591" s="125">
        <v>10.1807</v>
      </c>
      <c r="G591" s="125">
        <v>13.0512</v>
      </c>
      <c r="H591" s="125">
        <v>19.564599999999999</v>
      </c>
      <c r="I591" s="125">
        <v>0.3518</v>
      </c>
      <c r="J591" s="125">
        <v>1.1460999999999999</v>
      </c>
      <c r="K591" s="125">
        <v>2.3822000000000001</v>
      </c>
      <c r="L591" s="125">
        <v>0.38690000000000002</v>
      </c>
      <c r="M591" s="125">
        <v>1.2494000000000001</v>
      </c>
      <c r="N591" s="125">
        <v>2.5969000000000002</v>
      </c>
      <c r="O591" s="125">
        <v>0.32850000000000001</v>
      </c>
      <c r="P591" s="125">
        <v>1.1353</v>
      </c>
      <c r="Q591" s="125">
        <v>2.3795000000000002</v>
      </c>
      <c r="R591" s="125">
        <v>1.1596</v>
      </c>
      <c r="S591" s="125">
        <v>2.3990999999999998</v>
      </c>
      <c r="T591" s="363">
        <v>5.3448000000000002</v>
      </c>
      <c r="U591" s="125">
        <v>913</v>
      </c>
    </row>
    <row r="592" spans="1:21">
      <c r="A592" s="125">
        <v>912</v>
      </c>
      <c r="B592" s="125">
        <v>0.30620000000000003</v>
      </c>
      <c r="C592" s="125">
        <v>1.0597000000000001</v>
      </c>
      <c r="D592" s="125">
        <v>2.2481</v>
      </c>
      <c r="E592" s="125">
        <v>5.0285000000000002</v>
      </c>
      <c r="F592" s="125">
        <v>10.1836</v>
      </c>
      <c r="G592" s="125">
        <v>13.0549</v>
      </c>
      <c r="H592" s="125">
        <v>19.5702</v>
      </c>
      <c r="I592" s="125">
        <v>0.35199999999999998</v>
      </c>
      <c r="J592" s="125">
        <v>1.1465000000000001</v>
      </c>
      <c r="K592" s="125">
        <v>2.383</v>
      </c>
      <c r="L592" s="125">
        <v>0.3871</v>
      </c>
      <c r="M592" s="125">
        <v>1.2499</v>
      </c>
      <c r="N592" s="125">
        <v>2.5979000000000001</v>
      </c>
      <c r="O592" s="125">
        <v>0.32869999999999999</v>
      </c>
      <c r="P592" s="125">
        <v>1.1356999999999999</v>
      </c>
      <c r="Q592" s="125">
        <v>2.3803000000000001</v>
      </c>
      <c r="R592" s="125">
        <v>1.1599999999999999</v>
      </c>
      <c r="S592" s="125">
        <v>2.3999000000000001</v>
      </c>
      <c r="T592" s="363">
        <v>5.3464</v>
      </c>
      <c r="U592" s="125">
        <v>912</v>
      </c>
    </row>
    <row r="593" spans="1:21">
      <c r="A593" s="125">
        <v>911</v>
      </c>
      <c r="B593" s="125">
        <v>0.30640000000000001</v>
      </c>
      <c r="C593" s="125">
        <v>1.06</v>
      </c>
      <c r="D593" s="125">
        <v>2.2488000000000001</v>
      </c>
      <c r="E593" s="125">
        <v>5.0298999999999996</v>
      </c>
      <c r="F593" s="125">
        <v>10.186500000000001</v>
      </c>
      <c r="G593" s="125">
        <v>13.0586</v>
      </c>
      <c r="H593" s="125">
        <v>19.575900000000001</v>
      </c>
      <c r="I593" s="125">
        <v>0.35220000000000001</v>
      </c>
      <c r="J593" s="125">
        <v>1.1469</v>
      </c>
      <c r="K593" s="125">
        <v>2.3837999999999999</v>
      </c>
      <c r="L593" s="125">
        <v>0.38729999999999998</v>
      </c>
      <c r="M593" s="125">
        <v>1.2504</v>
      </c>
      <c r="N593" s="125">
        <v>2.5988000000000002</v>
      </c>
      <c r="O593" s="125">
        <v>0.32890000000000003</v>
      </c>
      <c r="P593" s="125">
        <v>1.1361000000000001</v>
      </c>
      <c r="Q593" s="125">
        <v>2.3811</v>
      </c>
      <c r="R593" s="125">
        <v>1.1604000000000001</v>
      </c>
      <c r="S593" s="125">
        <v>2.4007000000000001</v>
      </c>
      <c r="T593" s="363">
        <v>5.3479999999999999</v>
      </c>
      <c r="U593" s="125">
        <v>911</v>
      </c>
    </row>
    <row r="594" spans="1:21">
      <c r="A594" s="125">
        <v>910</v>
      </c>
      <c r="B594" s="125">
        <v>0.30659999999999998</v>
      </c>
      <c r="C594" s="125">
        <v>1.0603</v>
      </c>
      <c r="D594" s="125">
        <v>2.2496</v>
      </c>
      <c r="E594" s="125">
        <v>5.0313999999999997</v>
      </c>
      <c r="F594" s="125">
        <v>10.189500000000001</v>
      </c>
      <c r="G594" s="125">
        <v>13.0623</v>
      </c>
      <c r="H594" s="125">
        <v>19.581600000000002</v>
      </c>
      <c r="I594" s="125">
        <v>0.35239999999999999</v>
      </c>
      <c r="J594" s="125">
        <v>1.1473</v>
      </c>
      <c r="K594" s="125">
        <v>2.3845999999999998</v>
      </c>
      <c r="L594" s="125">
        <v>0.38750000000000001</v>
      </c>
      <c r="M594" s="125">
        <v>1.2507999999999999</v>
      </c>
      <c r="N594" s="125">
        <v>2.5998000000000001</v>
      </c>
      <c r="O594" s="125">
        <v>0.32900000000000001</v>
      </c>
      <c r="P594" s="125">
        <v>1.1365000000000001</v>
      </c>
      <c r="Q594" s="125">
        <v>2.3818000000000001</v>
      </c>
      <c r="R594" s="125">
        <v>1.1608000000000001</v>
      </c>
      <c r="S594" s="125">
        <v>2.4014000000000002</v>
      </c>
      <c r="T594" s="363">
        <v>5.3495999999999997</v>
      </c>
      <c r="U594" s="125">
        <v>910</v>
      </c>
    </row>
    <row r="595" spans="1:21">
      <c r="A595" s="125">
        <v>909</v>
      </c>
      <c r="B595" s="125">
        <v>0.30669999999999997</v>
      </c>
      <c r="C595" s="125">
        <v>1.0606</v>
      </c>
      <c r="D595" s="125">
        <v>2.2503000000000002</v>
      </c>
      <c r="E595" s="125">
        <v>5.0327999999999999</v>
      </c>
      <c r="F595" s="125">
        <v>10.192399999999999</v>
      </c>
      <c r="G595" s="125">
        <v>13.066000000000001</v>
      </c>
      <c r="H595" s="125">
        <v>19.587199999999999</v>
      </c>
      <c r="I595" s="125">
        <v>0.35260000000000002</v>
      </c>
      <c r="J595" s="125">
        <v>1.1476999999999999</v>
      </c>
      <c r="K595" s="125">
        <v>2.3855</v>
      </c>
      <c r="L595" s="125">
        <v>0.38769999999999999</v>
      </c>
      <c r="M595" s="125">
        <v>1.2513000000000001</v>
      </c>
      <c r="N595" s="125">
        <v>3.0007000000000001</v>
      </c>
      <c r="O595" s="125">
        <v>0.32919999999999999</v>
      </c>
      <c r="P595" s="125">
        <v>1.1369</v>
      </c>
      <c r="Q595" s="125">
        <v>2.3826000000000001</v>
      </c>
      <c r="R595" s="125">
        <v>1.1612</v>
      </c>
      <c r="S595" s="125">
        <v>2.4022000000000001</v>
      </c>
      <c r="T595" s="363">
        <v>5.3512000000000004</v>
      </c>
      <c r="U595" s="125">
        <v>909</v>
      </c>
    </row>
    <row r="596" spans="1:21">
      <c r="A596" s="125">
        <v>908</v>
      </c>
      <c r="B596" s="125">
        <v>0.30690000000000001</v>
      </c>
      <c r="C596" s="125">
        <v>1.0609999999999999</v>
      </c>
      <c r="D596" s="125">
        <v>2.2509999999999999</v>
      </c>
      <c r="E596" s="125">
        <v>5.0343</v>
      </c>
      <c r="F596" s="125">
        <v>10.1953</v>
      </c>
      <c r="G596" s="125">
        <v>13.069699999999999</v>
      </c>
      <c r="H596" s="125">
        <v>19.5929</v>
      </c>
      <c r="I596" s="125">
        <v>0.3528</v>
      </c>
      <c r="J596" s="125">
        <v>1.1480999999999999</v>
      </c>
      <c r="K596" s="125">
        <v>2.3862999999999999</v>
      </c>
      <c r="L596" s="125">
        <v>0.38790000000000002</v>
      </c>
      <c r="M596" s="125">
        <v>1.2518</v>
      </c>
      <c r="N596" s="125">
        <v>3.0017</v>
      </c>
      <c r="O596" s="125">
        <v>0.32940000000000003</v>
      </c>
      <c r="P596" s="125">
        <v>1.1373</v>
      </c>
      <c r="Q596" s="125">
        <v>2.3834</v>
      </c>
      <c r="R596" s="125">
        <v>1.1616</v>
      </c>
      <c r="S596" s="125">
        <v>2.403</v>
      </c>
      <c r="T596" s="363">
        <v>5.3528000000000002</v>
      </c>
      <c r="U596" s="125">
        <v>908</v>
      </c>
    </row>
    <row r="597" spans="1:21">
      <c r="A597" s="125">
        <v>907</v>
      </c>
      <c r="B597" s="125">
        <v>0.307</v>
      </c>
      <c r="C597" s="125">
        <v>1.0612999999999999</v>
      </c>
      <c r="D597" s="125">
        <v>2.2517</v>
      </c>
      <c r="E597" s="125">
        <v>5.0357000000000003</v>
      </c>
      <c r="F597" s="125">
        <v>10.1982</v>
      </c>
      <c r="G597" s="125">
        <v>13.073399999999999</v>
      </c>
      <c r="H597" s="125">
        <v>19.598600000000001</v>
      </c>
      <c r="I597" s="125">
        <v>0.35299999999999998</v>
      </c>
      <c r="J597" s="125">
        <v>1.1485000000000001</v>
      </c>
      <c r="K597" s="125">
        <v>2.3871000000000002</v>
      </c>
      <c r="L597" s="125">
        <v>0.3881</v>
      </c>
      <c r="M597" s="125">
        <v>1.2523</v>
      </c>
      <c r="N597" s="125">
        <v>3.0026000000000002</v>
      </c>
      <c r="O597" s="125">
        <v>0.3296</v>
      </c>
      <c r="P597" s="125">
        <v>1.1376999999999999</v>
      </c>
      <c r="Q597" s="125">
        <v>2.3841999999999999</v>
      </c>
      <c r="R597" s="125">
        <v>1.1619999999999999</v>
      </c>
      <c r="S597" s="125">
        <v>2.4037999999999999</v>
      </c>
      <c r="T597" s="363">
        <v>5.3543000000000003</v>
      </c>
      <c r="U597" s="125">
        <v>907</v>
      </c>
    </row>
    <row r="598" spans="1:21">
      <c r="A598" s="125">
        <v>906</v>
      </c>
      <c r="B598" s="125">
        <v>0.30719999999999997</v>
      </c>
      <c r="C598" s="125">
        <v>1.0616000000000001</v>
      </c>
      <c r="D598" s="125">
        <v>2.2524000000000002</v>
      </c>
      <c r="E598" s="125">
        <v>5.0372000000000003</v>
      </c>
      <c r="F598" s="125">
        <v>10.2011</v>
      </c>
      <c r="G598" s="125">
        <v>13.0771</v>
      </c>
      <c r="H598" s="125">
        <v>20.004300000000001</v>
      </c>
      <c r="I598" s="125">
        <v>0.35320000000000001</v>
      </c>
      <c r="J598" s="125">
        <v>1.149</v>
      </c>
      <c r="K598" s="125">
        <v>2.3879000000000001</v>
      </c>
      <c r="L598" s="125">
        <v>0.38829999999999998</v>
      </c>
      <c r="M598" s="125">
        <v>1.2526999999999999</v>
      </c>
      <c r="N598" s="125">
        <v>3.0036</v>
      </c>
      <c r="O598" s="125">
        <v>0.32969999999999999</v>
      </c>
      <c r="P598" s="125">
        <v>1.1380999999999999</v>
      </c>
      <c r="Q598" s="125">
        <v>2.3849999999999998</v>
      </c>
      <c r="R598" s="125">
        <v>1.1624000000000001</v>
      </c>
      <c r="S598" s="125">
        <v>2.4045999999999998</v>
      </c>
      <c r="T598" s="363">
        <v>5.3559000000000001</v>
      </c>
      <c r="U598" s="125">
        <v>906</v>
      </c>
    </row>
    <row r="599" spans="1:21">
      <c r="A599" s="125">
        <v>905</v>
      </c>
      <c r="B599" s="125">
        <v>0.30730000000000002</v>
      </c>
      <c r="C599" s="125">
        <v>1.0619000000000001</v>
      </c>
      <c r="D599" s="125">
        <v>2.2532000000000001</v>
      </c>
      <c r="E599" s="125">
        <v>5.0387000000000004</v>
      </c>
      <c r="F599" s="125">
        <v>10.204000000000001</v>
      </c>
      <c r="G599" s="125">
        <v>13.0809</v>
      </c>
      <c r="H599" s="125">
        <v>20.009899999999998</v>
      </c>
      <c r="I599" s="125">
        <v>0.35339999999999999</v>
      </c>
      <c r="J599" s="125">
        <v>1.1494</v>
      </c>
      <c r="K599" s="125">
        <v>2.3887999999999998</v>
      </c>
      <c r="L599" s="125">
        <v>0.3886</v>
      </c>
      <c r="M599" s="125">
        <v>1.2532000000000001</v>
      </c>
      <c r="N599" s="125">
        <v>3.0045000000000002</v>
      </c>
      <c r="O599" s="125">
        <v>0.32990000000000003</v>
      </c>
      <c r="P599" s="125">
        <v>1.1385000000000001</v>
      </c>
      <c r="Q599" s="125">
        <v>2.3858000000000001</v>
      </c>
      <c r="R599" s="125">
        <v>1.1628000000000001</v>
      </c>
      <c r="S599" s="125">
        <v>2.4054000000000002</v>
      </c>
      <c r="T599" s="363">
        <v>5.3574999999999999</v>
      </c>
      <c r="U599" s="125">
        <v>905</v>
      </c>
    </row>
    <row r="600" spans="1:21">
      <c r="A600" s="125">
        <v>904</v>
      </c>
      <c r="B600" s="125">
        <v>0.3075</v>
      </c>
      <c r="C600" s="125">
        <v>1.0622</v>
      </c>
      <c r="D600" s="125">
        <v>2.2538999999999998</v>
      </c>
      <c r="E600" s="125">
        <v>5.0400999999999998</v>
      </c>
      <c r="F600" s="125">
        <v>10.206899999999999</v>
      </c>
      <c r="G600" s="125">
        <v>13.0846</v>
      </c>
      <c r="H600" s="125">
        <v>20.015599999999999</v>
      </c>
      <c r="I600" s="125">
        <v>0.35360000000000003</v>
      </c>
      <c r="J600" s="125">
        <v>1.1497999999999999</v>
      </c>
      <c r="K600" s="125">
        <v>2.3896000000000002</v>
      </c>
      <c r="L600" s="125">
        <v>0.38879999999999998</v>
      </c>
      <c r="M600" s="125">
        <v>1.2537</v>
      </c>
      <c r="N600" s="125">
        <v>3.0055000000000001</v>
      </c>
      <c r="O600" s="125">
        <v>0.3301</v>
      </c>
      <c r="P600" s="125">
        <v>1.1389</v>
      </c>
      <c r="Q600" s="125">
        <v>2.3864999999999998</v>
      </c>
      <c r="R600" s="125">
        <v>1.1632</v>
      </c>
      <c r="S600" s="125">
        <v>2.4062000000000001</v>
      </c>
      <c r="T600" s="363">
        <v>5.3590999999999998</v>
      </c>
      <c r="U600" s="125">
        <v>904</v>
      </c>
    </row>
    <row r="601" spans="1:21">
      <c r="A601" s="125">
        <v>903</v>
      </c>
      <c r="B601" s="125">
        <v>0.30769999999999997</v>
      </c>
      <c r="C601" s="125">
        <v>1.0626</v>
      </c>
      <c r="D601" s="125">
        <v>2.2545999999999999</v>
      </c>
      <c r="E601" s="125">
        <v>5.0415999999999999</v>
      </c>
      <c r="F601" s="125">
        <v>10.2098</v>
      </c>
      <c r="G601" s="125">
        <v>13.0883</v>
      </c>
      <c r="H601" s="125">
        <v>20.0213</v>
      </c>
      <c r="I601" s="125">
        <v>0.3538</v>
      </c>
      <c r="J601" s="125">
        <v>1.1501999999999999</v>
      </c>
      <c r="K601" s="125">
        <v>2.3904000000000001</v>
      </c>
      <c r="L601" s="125">
        <v>0.38900000000000001</v>
      </c>
      <c r="M601" s="125">
        <v>1.2542</v>
      </c>
      <c r="N601" s="125">
        <v>3.0064000000000002</v>
      </c>
      <c r="O601" s="125">
        <v>0.33029999999999998</v>
      </c>
      <c r="P601" s="125">
        <v>1.1393</v>
      </c>
      <c r="Q601" s="125">
        <v>2.3873000000000002</v>
      </c>
      <c r="R601" s="125">
        <v>1.1636</v>
      </c>
      <c r="S601" s="125">
        <v>2.407</v>
      </c>
      <c r="T601" s="363">
        <v>5.3606999999999996</v>
      </c>
      <c r="U601" s="125">
        <v>903</v>
      </c>
    </row>
    <row r="602" spans="1:21">
      <c r="A602" s="125">
        <v>902</v>
      </c>
      <c r="B602" s="125">
        <v>0.30780000000000002</v>
      </c>
      <c r="C602" s="125">
        <v>1.0629</v>
      </c>
      <c r="D602" s="125">
        <v>2.2553000000000001</v>
      </c>
      <c r="E602" s="125">
        <v>5.0430000000000001</v>
      </c>
      <c r="F602" s="125">
        <v>10.2128</v>
      </c>
      <c r="G602" s="125">
        <v>13.092000000000001</v>
      </c>
      <c r="H602" s="125">
        <v>20.027000000000001</v>
      </c>
      <c r="I602" s="125">
        <v>0.35399999999999998</v>
      </c>
      <c r="J602" s="125">
        <v>1.1506000000000001</v>
      </c>
      <c r="K602" s="125">
        <v>2.3912</v>
      </c>
      <c r="L602" s="125">
        <v>0.38919999999999999</v>
      </c>
      <c r="M602" s="125">
        <v>1.2546999999999999</v>
      </c>
      <c r="N602" s="125">
        <v>3.0074000000000001</v>
      </c>
      <c r="O602" s="125">
        <v>0.33040000000000003</v>
      </c>
      <c r="P602" s="125">
        <v>1.1396999999999999</v>
      </c>
      <c r="Q602" s="125">
        <v>2.3881000000000001</v>
      </c>
      <c r="R602" s="125">
        <v>1.1639999999999999</v>
      </c>
      <c r="S602" s="125">
        <v>2.4077999999999999</v>
      </c>
      <c r="T602" s="363">
        <v>5.3623000000000003</v>
      </c>
      <c r="U602" s="125">
        <v>902</v>
      </c>
    </row>
    <row r="603" spans="1:21">
      <c r="A603" s="125">
        <v>901</v>
      </c>
      <c r="B603" s="125">
        <v>0.308</v>
      </c>
      <c r="C603" s="125">
        <v>1.0631999999999999</v>
      </c>
      <c r="D603" s="125">
        <v>2.2561</v>
      </c>
      <c r="E603" s="125">
        <v>5.0445000000000002</v>
      </c>
      <c r="F603" s="125">
        <v>10.2157</v>
      </c>
      <c r="G603" s="125">
        <v>13.095700000000001</v>
      </c>
      <c r="H603" s="125">
        <v>20.032699999999998</v>
      </c>
      <c r="I603" s="125">
        <v>0.35420000000000001</v>
      </c>
      <c r="J603" s="125">
        <v>1.151</v>
      </c>
      <c r="K603" s="125">
        <v>2.3921000000000001</v>
      </c>
      <c r="L603" s="125">
        <v>0.38940000000000002</v>
      </c>
      <c r="M603" s="125">
        <v>1.2551000000000001</v>
      </c>
      <c r="N603" s="125">
        <v>3.0083000000000002</v>
      </c>
      <c r="O603" s="125">
        <v>0.3306</v>
      </c>
      <c r="P603" s="125">
        <v>1.1400999999999999</v>
      </c>
      <c r="Q603" s="125">
        <v>2.3889</v>
      </c>
      <c r="R603" s="125">
        <v>1.1644000000000001</v>
      </c>
      <c r="S603" s="125">
        <v>2.4085999999999999</v>
      </c>
      <c r="T603" s="363">
        <v>5.3639000000000001</v>
      </c>
      <c r="U603" s="125">
        <v>901</v>
      </c>
    </row>
    <row r="604" spans="1:21">
      <c r="A604" s="125">
        <v>900</v>
      </c>
      <c r="B604" s="125">
        <v>0.30809999999999998</v>
      </c>
      <c r="C604" s="125">
        <v>1.0634999999999999</v>
      </c>
      <c r="D604" s="125">
        <v>2.2568000000000001</v>
      </c>
      <c r="E604" s="125">
        <v>5.0460000000000003</v>
      </c>
      <c r="F604" s="125">
        <v>10.2186</v>
      </c>
      <c r="G604" s="125">
        <v>13.099500000000001</v>
      </c>
      <c r="H604" s="125">
        <v>20.038399999999999</v>
      </c>
      <c r="I604" s="125">
        <v>0.35439999999999999</v>
      </c>
      <c r="J604" s="125">
        <v>1.1514</v>
      </c>
      <c r="K604" s="125">
        <v>2.3929</v>
      </c>
      <c r="L604" s="125">
        <v>0.3896</v>
      </c>
      <c r="M604" s="125">
        <v>1.2556</v>
      </c>
      <c r="N604" s="125">
        <v>3.0093000000000001</v>
      </c>
      <c r="O604" s="125">
        <v>0.33079999999999998</v>
      </c>
      <c r="P604" s="125">
        <v>1.1405000000000001</v>
      </c>
      <c r="Q604" s="125">
        <v>2.3896999999999999</v>
      </c>
      <c r="R604" s="125">
        <v>1.1648000000000001</v>
      </c>
      <c r="S604" s="125">
        <v>2.4094000000000002</v>
      </c>
      <c r="T604" s="363">
        <v>5.3654999999999999</v>
      </c>
      <c r="U604" s="125">
        <v>900</v>
      </c>
    </row>
    <row r="605" spans="1:21">
      <c r="A605" s="125">
        <v>899</v>
      </c>
      <c r="B605" s="125">
        <v>0.30830000000000002</v>
      </c>
      <c r="C605" s="125">
        <v>1.0638000000000001</v>
      </c>
      <c r="D605" s="125">
        <v>2.2574999999999998</v>
      </c>
      <c r="E605" s="125">
        <v>5.0473999999999997</v>
      </c>
      <c r="F605" s="125">
        <v>10.221500000000001</v>
      </c>
      <c r="G605" s="125">
        <v>13.103199999999999</v>
      </c>
      <c r="H605" s="125">
        <v>20.0441</v>
      </c>
      <c r="I605" s="125">
        <v>0.35460000000000003</v>
      </c>
      <c r="J605" s="125">
        <v>1.1518999999999999</v>
      </c>
      <c r="K605" s="125">
        <v>2.3936999999999999</v>
      </c>
      <c r="L605" s="125">
        <v>0.38979999999999998</v>
      </c>
      <c r="M605" s="125">
        <v>1.2561</v>
      </c>
      <c r="N605" s="125">
        <v>3.0102000000000002</v>
      </c>
      <c r="O605" s="125">
        <v>0.33100000000000002</v>
      </c>
      <c r="P605" s="125">
        <v>1.1409</v>
      </c>
      <c r="Q605" s="125">
        <v>2.3904999999999998</v>
      </c>
      <c r="R605" s="125">
        <v>1.1651</v>
      </c>
      <c r="S605" s="125">
        <v>2.4102000000000001</v>
      </c>
      <c r="T605" s="363">
        <v>5.3670999999999998</v>
      </c>
      <c r="U605" s="125">
        <v>899</v>
      </c>
    </row>
    <row r="606" spans="1:21">
      <c r="A606" s="125">
        <v>898</v>
      </c>
      <c r="B606" s="125">
        <v>0.3085</v>
      </c>
      <c r="C606" s="125">
        <v>1.0642</v>
      </c>
      <c r="D606" s="125">
        <v>2.2582</v>
      </c>
      <c r="E606" s="125">
        <v>5.0488999999999997</v>
      </c>
      <c r="F606" s="125">
        <v>10.224500000000001</v>
      </c>
      <c r="G606" s="125">
        <v>13.1069</v>
      </c>
      <c r="H606" s="125">
        <v>20.049800000000001</v>
      </c>
      <c r="I606" s="125">
        <v>0.3548</v>
      </c>
      <c r="J606" s="125">
        <v>1.1523000000000001</v>
      </c>
      <c r="K606" s="125">
        <v>2.3944999999999999</v>
      </c>
      <c r="L606" s="125">
        <v>0.39</v>
      </c>
      <c r="M606" s="125">
        <v>1.2565999999999999</v>
      </c>
      <c r="N606" s="125">
        <v>3.0112000000000001</v>
      </c>
      <c r="O606" s="125">
        <v>0.33110000000000001</v>
      </c>
      <c r="P606" s="125">
        <v>1.1413</v>
      </c>
      <c r="Q606" s="125">
        <v>2.3912</v>
      </c>
      <c r="R606" s="125">
        <v>1.1655</v>
      </c>
      <c r="S606" s="125">
        <v>2.411</v>
      </c>
      <c r="T606" s="363">
        <v>5.3686999999999996</v>
      </c>
      <c r="U606" s="125">
        <v>898</v>
      </c>
    </row>
    <row r="607" spans="1:21">
      <c r="A607" s="125">
        <v>897</v>
      </c>
      <c r="B607" s="125">
        <v>0.30859999999999999</v>
      </c>
      <c r="C607" s="125">
        <v>1.0645</v>
      </c>
      <c r="D607" s="125">
        <v>2.2589999999999999</v>
      </c>
      <c r="E607" s="125">
        <v>5.0503999999999998</v>
      </c>
      <c r="F607" s="125">
        <v>10.227399999999999</v>
      </c>
      <c r="G607" s="125">
        <v>13.1107</v>
      </c>
      <c r="H607" s="125">
        <v>20.055499999999999</v>
      </c>
      <c r="I607" s="125">
        <v>0.35499999999999998</v>
      </c>
      <c r="J607" s="125">
        <v>1.1527000000000001</v>
      </c>
      <c r="K607" s="125">
        <v>2.3954</v>
      </c>
      <c r="L607" s="125">
        <v>0.39019999999999999</v>
      </c>
      <c r="M607" s="125">
        <v>1.2571000000000001</v>
      </c>
      <c r="N607" s="125">
        <v>3.0121000000000002</v>
      </c>
      <c r="O607" s="125">
        <v>0.33129999999999998</v>
      </c>
      <c r="P607" s="125">
        <v>1.1416999999999999</v>
      </c>
      <c r="Q607" s="125">
        <v>2.3919999999999999</v>
      </c>
      <c r="R607" s="125">
        <v>1.1658999999999999</v>
      </c>
      <c r="S607" s="125">
        <v>2.4117999999999999</v>
      </c>
      <c r="T607" s="363">
        <v>5.3703000000000003</v>
      </c>
      <c r="U607" s="125">
        <v>897</v>
      </c>
    </row>
    <row r="608" spans="1:21">
      <c r="A608" s="125">
        <v>896</v>
      </c>
      <c r="B608" s="125">
        <v>0.30880000000000002</v>
      </c>
      <c r="C608" s="125">
        <v>1.0648</v>
      </c>
      <c r="D608" s="125">
        <v>2.2597</v>
      </c>
      <c r="E608" s="125">
        <v>5.0518000000000001</v>
      </c>
      <c r="F608" s="125">
        <v>10.2303</v>
      </c>
      <c r="G608" s="125">
        <v>13.1144</v>
      </c>
      <c r="H608" s="125">
        <v>20.061199999999999</v>
      </c>
      <c r="I608" s="125">
        <v>0.35520000000000002</v>
      </c>
      <c r="J608" s="125">
        <v>1.1531</v>
      </c>
      <c r="K608" s="125">
        <v>2.3961999999999999</v>
      </c>
      <c r="L608" s="125">
        <v>0.39040000000000002</v>
      </c>
      <c r="M608" s="125">
        <v>1.2575000000000001</v>
      </c>
      <c r="N608" s="125">
        <v>3.0131000000000001</v>
      </c>
      <c r="O608" s="125">
        <v>0.33150000000000002</v>
      </c>
      <c r="P608" s="125">
        <v>1.1420999999999999</v>
      </c>
      <c r="Q608" s="125">
        <v>2.3927999999999998</v>
      </c>
      <c r="R608" s="125">
        <v>1.1662999999999999</v>
      </c>
      <c r="S608" s="125">
        <v>2.4125999999999999</v>
      </c>
      <c r="T608" s="363">
        <v>5.3719000000000001</v>
      </c>
      <c r="U608" s="125">
        <v>896</v>
      </c>
    </row>
    <row r="609" spans="1:21">
      <c r="A609" s="125">
        <v>895</v>
      </c>
      <c r="B609" s="125">
        <v>0.30890000000000001</v>
      </c>
      <c r="C609" s="125">
        <v>1.0650999999999999</v>
      </c>
      <c r="D609" s="125">
        <v>2.2604000000000002</v>
      </c>
      <c r="E609" s="125">
        <v>5.0533000000000001</v>
      </c>
      <c r="F609" s="125">
        <v>10.2333</v>
      </c>
      <c r="G609" s="125">
        <v>13.1181</v>
      </c>
      <c r="H609" s="125">
        <v>20.0669</v>
      </c>
      <c r="I609" s="125">
        <v>0.35539999999999999</v>
      </c>
      <c r="J609" s="125">
        <v>1.1535</v>
      </c>
      <c r="K609" s="125">
        <v>2.3969999999999998</v>
      </c>
      <c r="L609" s="125">
        <v>0.39069999999999999</v>
      </c>
      <c r="M609" s="125">
        <v>1.258</v>
      </c>
      <c r="N609" s="125">
        <v>3.0139999999999998</v>
      </c>
      <c r="O609" s="125">
        <v>0.33169999999999999</v>
      </c>
      <c r="P609" s="125">
        <v>1.1425000000000001</v>
      </c>
      <c r="Q609" s="125">
        <v>2.3936000000000002</v>
      </c>
      <c r="R609" s="125">
        <v>1.1667000000000001</v>
      </c>
      <c r="S609" s="125">
        <v>2.4134000000000002</v>
      </c>
      <c r="T609" s="363">
        <v>5.3734999999999999</v>
      </c>
      <c r="U609" s="125">
        <v>895</v>
      </c>
    </row>
    <row r="610" spans="1:21">
      <c r="A610" s="125">
        <v>894</v>
      </c>
      <c r="B610" s="125">
        <v>0.30909999999999999</v>
      </c>
      <c r="C610" s="125">
        <v>1.0653999999999999</v>
      </c>
      <c r="D610" s="125">
        <v>2.2610999999999999</v>
      </c>
      <c r="E610" s="125">
        <v>5.0548000000000002</v>
      </c>
      <c r="F610" s="125">
        <v>10.2362</v>
      </c>
      <c r="G610" s="125">
        <v>13.1219</v>
      </c>
      <c r="H610" s="125">
        <v>20.072600000000001</v>
      </c>
      <c r="I610" s="125">
        <v>0.35560000000000003</v>
      </c>
      <c r="J610" s="125">
        <v>1.1538999999999999</v>
      </c>
      <c r="K610" s="125">
        <v>2.3978999999999999</v>
      </c>
      <c r="L610" s="125">
        <v>0.39090000000000003</v>
      </c>
      <c r="M610" s="125">
        <v>1.2585</v>
      </c>
      <c r="N610" s="125">
        <v>3.0150000000000001</v>
      </c>
      <c r="O610" s="125">
        <v>0.33179999999999998</v>
      </c>
      <c r="P610" s="125">
        <v>1.1429</v>
      </c>
      <c r="Q610" s="125">
        <v>2.3944000000000001</v>
      </c>
      <c r="R610" s="125">
        <v>1.1671</v>
      </c>
      <c r="S610" s="125">
        <v>2.4142000000000001</v>
      </c>
      <c r="T610" s="363">
        <v>5.3750999999999998</v>
      </c>
      <c r="U610" s="125">
        <v>894</v>
      </c>
    </row>
    <row r="611" spans="1:21">
      <c r="A611" s="125">
        <v>893</v>
      </c>
      <c r="B611" s="125">
        <v>0.30919999999999997</v>
      </c>
      <c r="C611" s="125">
        <v>1.0658000000000001</v>
      </c>
      <c r="D611" s="125">
        <v>2.2618999999999998</v>
      </c>
      <c r="E611" s="125">
        <v>5.0561999999999996</v>
      </c>
      <c r="F611" s="125">
        <v>10.239100000000001</v>
      </c>
      <c r="G611" s="125">
        <v>13.1256</v>
      </c>
      <c r="H611" s="125">
        <v>20.078399999999998</v>
      </c>
      <c r="I611" s="125">
        <v>0.35580000000000001</v>
      </c>
      <c r="J611" s="125">
        <v>1.1544000000000001</v>
      </c>
      <c r="K611" s="125">
        <v>2.3986999999999998</v>
      </c>
      <c r="L611" s="125">
        <v>0.3911</v>
      </c>
      <c r="M611" s="125">
        <v>1.2589999999999999</v>
      </c>
      <c r="N611" s="125">
        <v>3.0158999999999998</v>
      </c>
      <c r="O611" s="125">
        <v>0.33200000000000002</v>
      </c>
      <c r="P611" s="125">
        <v>1.1433</v>
      </c>
      <c r="Q611" s="125">
        <v>2.3952</v>
      </c>
      <c r="R611" s="125">
        <v>1.1675</v>
      </c>
      <c r="S611" s="125">
        <v>2.415</v>
      </c>
      <c r="T611" s="363">
        <v>5.3766999999999996</v>
      </c>
      <c r="U611" s="125">
        <v>893</v>
      </c>
    </row>
    <row r="612" spans="1:21">
      <c r="A612" s="125">
        <v>892</v>
      </c>
      <c r="B612" s="125">
        <v>0.30940000000000001</v>
      </c>
      <c r="C612" s="125">
        <v>1.0661</v>
      </c>
      <c r="D612" s="125">
        <v>2.2625999999999999</v>
      </c>
      <c r="E612" s="125">
        <v>5.0576999999999996</v>
      </c>
      <c r="F612" s="125">
        <v>10.242100000000001</v>
      </c>
      <c r="G612" s="125">
        <v>13.1294</v>
      </c>
      <c r="H612" s="125">
        <v>20.084099999999999</v>
      </c>
      <c r="I612" s="125">
        <v>0.35599999999999998</v>
      </c>
      <c r="J612" s="125">
        <v>1.1548</v>
      </c>
      <c r="K612" s="125">
        <v>2.3995000000000002</v>
      </c>
      <c r="L612" s="125">
        <v>0.39129999999999998</v>
      </c>
      <c r="M612" s="125">
        <v>1.2595000000000001</v>
      </c>
      <c r="N612" s="125">
        <v>3.0169000000000001</v>
      </c>
      <c r="O612" s="125">
        <v>0.3322</v>
      </c>
      <c r="P612" s="125">
        <v>1.1436999999999999</v>
      </c>
      <c r="Q612" s="125">
        <v>2.3959999999999999</v>
      </c>
      <c r="R612" s="125">
        <v>1.1678999999999999</v>
      </c>
      <c r="S612" s="125">
        <v>2.4157999999999999</v>
      </c>
      <c r="T612" s="363">
        <v>5.3783000000000003</v>
      </c>
      <c r="U612" s="125">
        <v>892</v>
      </c>
    </row>
    <row r="613" spans="1:21">
      <c r="A613" s="125">
        <v>891</v>
      </c>
      <c r="B613" s="125">
        <v>0.30959999999999999</v>
      </c>
      <c r="C613" s="125">
        <v>1.0664</v>
      </c>
      <c r="D613" s="125">
        <v>2.2633000000000001</v>
      </c>
      <c r="E613" s="125">
        <v>5.0591999999999997</v>
      </c>
      <c r="F613" s="125">
        <v>10.244999999999999</v>
      </c>
      <c r="G613" s="125">
        <v>13.133100000000001</v>
      </c>
      <c r="H613" s="125">
        <v>20.0898</v>
      </c>
      <c r="I613" s="125">
        <v>0.35620000000000002</v>
      </c>
      <c r="J613" s="125">
        <v>1.1552</v>
      </c>
      <c r="K613" s="125">
        <v>2.4003000000000001</v>
      </c>
      <c r="L613" s="125">
        <v>0.39150000000000001</v>
      </c>
      <c r="M613" s="125">
        <v>1.26</v>
      </c>
      <c r="N613" s="125">
        <v>3.0177999999999998</v>
      </c>
      <c r="O613" s="125">
        <v>0.33239999999999997</v>
      </c>
      <c r="P613" s="125">
        <v>1.1440999999999999</v>
      </c>
      <c r="Q613" s="125">
        <v>2.3967000000000001</v>
      </c>
      <c r="R613" s="125">
        <v>1.1682999999999999</v>
      </c>
      <c r="S613" s="125">
        <v>2.4165999999999999</v>
      </c>
      <c r="T613" s="363">
        <v>5.3799000000000001</v>
      </c>
      <c r="U613" s="125">
        <v>891</v>
      </c>
    </row>
    <row r="614" spans="1:21">
      <c r="A614" s="125">
        <v>890</v>
      </c>
      <c r="B614" s="125">
        <v>0.30969999999999998</v>
      </c>
      <c r="C614" s="125">
        <v>1.0667</v>
      </c>
      <c r="D614" s="125">
        <v>2.2639999999999998</v>
      </c>
      <c r="E614" s="125">
        <v>5.0606999999999998</v>
      </c>
      <c r="F614" s="125">
        <v>10.2479</v>
      </c>
      <c r="G614" s="125">
        <v>13.136799999999999</v>
      </c>
      <c r="H614" s="125">
        <v>20.095500000000001</v>
      </c>
      <c r="I614" s="125">
        <v>0.35639999999999999</v>
      </c>
      <c r="J614" s="125">
        <v>1.1556</v>
      </c>
      <c r="K614" s="125">
        <v>2.4011999999999998</v>
      </c>
      <c r="L614" s="125">
        <v>0.39169999999999999</v>
      </c>
      <c r="M614" s="125">
        <v>1.2604</v>
      </c>
      <c r="N614" s="125">
        <v>3.0188000000000001</v>
      </c>
      <c r="O614" s="125">
        <v>0.33260000000000001</v>
      </c>
      <c r="P614" s="125">
        <v>1.1445000000000001</v>
      </c>
      <c r="Q614" s="125">
        <v>2.3975</v>
      </c>
      <c r="R614" s="125">
        <v>1.1687000000000001</v>
      </c>
      <c r="S614" s="125">
        <v>2.4174000000000002</v>
      </c>
      <c r="T614" s="363">
        <v>5.3815</v>
      </c>
      <c r="U614" s="125">
        <v>890</v>
      </c>
    </row>
    <row r="615" spans="1:21">
      <c r="A615" s="125">
        <v>889</v>
      </c>
      <c r="B615" s="125">
        <v>0.30990000000000001</v>
      </c>
      <c r="C615" s="125">
        <v>1.0670999999999999</v>
      </c>
      <c r="D615" s="125">
        <v>2.2648000000000001</v>
      </c>
      <c r="E615" s="125">
        <v>5.0621</v>
      </c>
      <c r="F615" s="125">
        <v>10.2509</v>
      </c>
      <c r="G615" s="125">
        <v>13.140599999999999</v>
      </c>
      <c r="H615" s="125">
        <v>20.101299999999998</v>
      </c>
      <c r="I615" s="125">
        <v>0.35670000000000002</v>
      </c>
      <c r="J615" s="125">
        <v>1.1559999999999999</v>
      </c>
      <c r="K615" s="125">
        <v>2.4020000000000001</v>
      </c>
      <c r="L615" s="125">
        <v>0.39190000000000003</v>
      </c>
      <c r="M615" s="125">
        <v>1.2608999999999999</v>
      </c>
      <c r="N615" s="125">
        <v>3.0196999999999998</v>
      </c>
      <c r="O615" s="125">
        <v>0.3327</v>
      </c>
      <c r="P615" s="125">
        <v>1.1449</v>
      </c>
      <c r="Q615" s="125">
        <v>2.3982999999999999</v>
      </c>
      <c r="R615" s="125">
        <v>1.1691</v>
      </c>
      <c r="S615" s="125">
        <v>2.4182000000000001</v>
      </c>
      <c r="T615" s="363">
        <v>5.3830999999999998</v>
      </c>
      <c r="U615" s="125">
        <v>889</v>
      </c>
    </row>
    <row r="616" spans="1:21">
      <c r="A616" s="125">
        <v>888</v>
      </c>
      <c r="B616" s="125">
        <v>0.31</v>
      </c>
      <c r="C616" s="125">
        <v>1.0673999999999999</v>
      </c>
      <c r="D616" s="125">
        <v>2.2654999999999998</v>
      </c>
      <c r="E616" s="125">
        <v>5.0636000000000001</v>
      </c>
      <c r="F616" s="125">
        <v>10.2538</v>
      </c>
      <c r="G616" s="125">
        <v>13.144299999999999</v>
      </c>
      <c r="H616" s="125">
        <v>20.106999999999999</v>
      </c>
      <c r="I616" s="125">
        <v>0.3569</v>
      </c>
      <c r="J616" s="125">
        <v>1.1565000000000001</v>
      </c>
      <c r="K616" s="125">
        <v>2.4028</v>
      </c>
      <c r="L616" s="125">
        <v>0.3921</v>
      </c>
      <c r="M616" s="125">
        <v>1.2614000000000001</v>
      </c>
      <c r="N616" s="125">
        <v>3.0207000000000002</v>
      </c>
      <c r="O616" s="125">
        <v>0.33289999999999997</v>
      </c>
      <c r="P616" s="125">
        <v>1.1453</v>
      </c>
      <c r="Q616" s="125">
        <v>2.3990999999999998</v>
      </c>
      <c r="R616" s="125">
        <v>1.1695</v>
      </c>
      <c r="S616" s="125">
        <v>2.419</v>
      </c>
      <c r="T616" s="363">
        <v>5.3848000000000003</v>
      </c>
      <c r="U616" s="125">
        <v>888</v>
      </c>
    </row>
    <row r="617" spans="1:21">
      <c r="A617" s="125">
        <v>887</v>
      </c>
      <c r="B617" s="125">
        <v>0.31019999999999998</v>
      </c>
      <c r="C617" s="125">
        <v>1.0677000000000001</v>
      </c>
      <c r="D617" s="125">
        <v>2.2662</v>
      </c>
      <c r="E617" s="125">
        <v>5.0651000000000002</v>
      </c>
      <c r="F617" s="125">
        <v>10.2568</v>
      </c>
      <c r="G617" s="125">
        <v>13.148099999999999</v>
      </c>
      <c r="H617" s="125">
        <v>20.1127</v>
      </c>
      <c r="I617" s="125">
        <v>0.35709999999999997</v>
      </c>
      <c r="J617" s="125">
        <v>1.1569</v>
      </c>
      <c r="K617" s="125">
        <v>2.4037000000000002</v>
      </c>
      <c r="L617" s="125">
        <v>0.39229999999999998</v>
      </c>
      <c r="M617" s="125">
        <v>1.2619</v>
      </c>
      <c r="N617" s="125">
        <v>3.0217000000000001</v>
      </c>
      <c r="O617" s="125">
        <v>0.33310000000000001</v>
      </c>
      <c r="P617" s="125">
        <v>1.1456999999999999</v>
      </c>
      <c r="Q617" s="125">
        <v>2.3999000000000001</v>
      </c>
      <c r="R617" s="125">
        <v>1.1698999999999999</v>
      </c>
      <c r="S617" s="125">
        <v>2.4198</v>
      </c>
      <c r="T617" s="363">
        <v>5.3864000000000001</v>
      </c>
      <c r="U617" s="125">
        <v>887</v>
      </c>
    </row>
    <row r="618" spans="1:21">
      <c r="A618" s="125">
        <v>886</v>
      </c>
      <c r="B618" s="125">
        <v>0.31040000000000001</v>
      </c>
      <c r="C618" s="125">
        <v>1.0680000000000001</v>
      </c>
      <c r="D618" s="125">
        <v>2.2669999999999999</v>
      </c>
      <c r="E618" s="125">
        <v>5.0666000000000002</v>
      </c>
      <c r="F618" s="125">
        <v>10.2597</v>
      </c>
      <c r="G618" s="125">
        <v>13.151899999999999</v>
      </c>
      <c r="H618" s="125">
        <v>20.118500000000001</v>
      </c>
      <c r="I618" s="125">
        <v>0.35730000000000001</v>
      </c>
      <c r="J618" s="125">
        <v>1.1573</v>
      </c>
      <c r="K618" s="125">
        <v>2.4045000000000001</v>
      </c>
      <c r="L618" s="125">
        <v>0.3926</v>
      </c>
      <c r="M618" s="125">
        <v>1.2624</v>
      </c>
      <c r="N618" s="125">
        <v>3.0226000000000002</v>
      </c>
      <c r="O618" s="125">
        <v>0.33329999999999999</v>
      </c>
      <c r="P618" s="125">
        <v>1.1460999999999999</v>
      </c>
      <c r="Q618" s="125">
        <v>2.4007000000000001</v>
      </c>
      <c r="R618" s="125">
        <v>1.1702999999999999</v>
      </c>
      <c r="S618" s="125">
        <v>2.4205999999999999</v>
      </c>
      <c r="T618" s="363">
        <v>5.3879999999999999</v>
      </c>
      <c r="U618" s="125">
        <v>886</v>
      </c>
    </row>
    <row r="619" spans="1:21">
      <c r="A619" s="125">
        <v>885</v>
      </c>
      <c r="B619" s="125">
        <v>0.3105</v>
      </c>
      <c r="C619" s="125">
        <v>1.0683</v>
      </c>
      <c r="D619" s="125">
        <v>2.2677</v>
      </c>
      <c r="E619" s="125">
        <v>5.0679999999999996</v>
      </c>
      <c r="F619" s="125">
        <v>10.262700000000001</v>
      </c>
      <c r="G619" s="125">
        <v>13.1556</v>
      </c>
      <c r="H619" s="125">
        <v>20.124199999999998</v>
      </c>
      <c r="I619" s="125">
        <v>0.35749999999999998</v>
      </c>
      <c r="J619" s="125">
        <v>1.1577</v>
      </c>
      <c r="K619" s="125">
        <v>2.4053</v>
      </c>
      <c r="L619" s="125">
        <v>0.39279999999999998</v>
      </c>
      <c r="M619" s="125">
        <v>1.2628999999999999</v>
      </c>
      <c r="N619" s="125">
        <v>3.0236000000000001</v>
      </c>
      <c r="O619" s="125">
        <v>0.33339999999999997</v>
      </c>
      <c r="P619" s="125">
        <v>1.1465000000000001</v>
      </c>
      <c r="Q619" s="125">
        <v>2.4015</v>
      </c>
      <c r="R619" s="125">
        <v>1.1707000000000001</v>
      </c>
      <c r="S619" s="125">
        <v>2.4214000000000002</v>
      </c>
      <c r="T619" s="363">
        <v>5.3895999999999997</v>
      </c>
      <c r="U619" s="125">
        <v>885</v>
      </c>
    </row>
    <row r="620" spans="1:21">
      <c r="A620" s="125">
        <v>884</v>
      </c>
      <c r="B620" s="125">
        <v>0.31069999999999998</v>
      </c>
      <c r="C620" s="125">
        <v>1.0687</v>
      </c>
      <c r="D620" s="125">
        <v>2.2684000000000002</v>
      </c>
      <c r="E620" s="125">
        <v>5.0694999999999997</v>
      </c>
      <c r="F620" s="125">
        <v>10.265599999999999</v>
      </c>
      <c r="G620" s="125">
        <v>13.1594</v>
      </c>
      <c r="H620" s="125">
        <v>20.13</v>
      </c>
      <c r="I620" s="125">
        <v>0.35770000000000002</v>
      </c>
      <c r="J620" s="125">
        <v>1.1580999999999999</v>
      </c>
      <c r="K620" s="125">
        <v>2.4062000000000001</v>
      </c>
      <c r="L620" s="125">
        <v>0.39300000000000002</v>
      </c>
      <c r="M620" s="125">
        <v>1.2633000000000001</v>
      </c>
      <c r="N620" s="125">
        <v>3.0245000000000002</v>
      </c>
      <c r="O620" s="125">
        <v>0.33360000000000001</v>
      </c>
      <c r="P620" s="125">
        <v>1.1469</v>
      </c>
      <c r="Q620" s="125">
        <v>2.4022999999999999</v>
      </c>
      <c r="R620" s="125">
        <v>1.1711</v>
      </c>
      <c r="S620" s="125">
        <v>2.4222000000000001</v>
      </c>
      <c r="T620" s="363">
        <v>5.3912000000000004</v>
      </c>
      <c r="U620" s="125">
        <v>884</v>
      </c>
    </row>
    <row r="621" spans="1:21">
      <c r="A621" s="125">
        <v>883</v>
      </c>
      <c r="B621" s="125">
        <v>0.31080000000000002</v>
      </c>
      <c r="C621" s="125">
        <v>1.069</v>
      </c>
      <c r="D621" s="125">
        <v>2.2692000000000001</v>
      </c>
      <c r="E621" s="125">
        <v>5.0709999999999997</v>
      </c>
      <c r="F621" s="125">
        <v>10.268599999999999</v>
      </c>
      <c r="G621" s="125">
        <v>13.1631</v>
      </c>
      <c r="H621" s="125">
        <v>20.1357</v>
      </c>
      <c r="I621" s="125">
        <v>0.3579</v>
      </c>
      <c r="J621" s="125">
        <v>1.1586000000000001</v>
      </c>
      <c r="K621" s="125">
        <v>2.407</v>
      </c>
      <c r="L621" s="125">
        <v>0.39319999999999999</v>
      </c>
      <c r="M621" s="125">
        <v>1.2638</v>
      </c>
      <c r="N621" s="125">
        <v>3.0255000000000001</v>
      </c>
      <c r="O621" s="125">
        <v>0.33379999999999999</v>
      </c>
      <c r="P621" s="125">
        <v>1.1473</v>
      </c>
      <c r="Q621" s="125">
        <v>2.4030999999999998</v>
      </c>
      <c r="R621" s="125">
        <v>1.1715</v>
      </c>
      <c r="S621" s="125">
        <v>2.423</v>
      </c>
      <c r="T621" s="363">
        <v>5.3928000000000003</v>
      </c>
      <c r="U621" s="125">
        <v>883</v>
      </c>
    </row>
    <row r="622" spans="1:21">
      <c r="A622" s="125">
        <v>882</v>
      </c>
      <c r="B622" s="125">
        <v>0.311</v>
      </c>
      <c r="C622" s="125">
        <v>1.0692999999999999</v>
      </c>
      <c r="D622" s="125">
        <v>2.2698999999999998</v>
      </c>
      <c r="E622" s="125">
        <v>5.0724999999999998</v>
      </c>
      <c r="F622" s="125">
        <v>10.2715</v>
      </c>
      <c r="G622" s="125">
        <v>13.1669</v>
      </c>
      <c r="H622" s="125">
        <v>20.141500000000001</v>
      </c>
      <c r="I622" s="125">
        <v>0.35809999999999997</v>
      </c>
      <c r="J622" s="125">
        <v>1.159</v>
      </c>
      <c r="K622" s="125">
        <v>2.4077999999999999</v>
      </c>
      <c r="L622" s="125">
        <v>0.39340000000000003</v>
      </c>
      <c r="M622" s="125">
        <v>1.2643</v>
      </c>
      <c r="N622" s="125">
        <v>3.0265</v>
      </c>
      <c r="O622" s="125">
        <v>0.33400000000000002</v>
      </c>
      <c r="P622" s="125">
        <v>1.1476999999999999</v>
      </c>
      <c r="Q622" s="125">
        <v>2.4039000000000001</v>
      </c>
      <c r="R622" s="125">
        <v>1.1718999999999999</v>
      </c>
      <c r="S622" s="125">
        <v>2.4238</v>
      </c>
      <c r="T622" s="363">
        <v>5.3944000000000001</v>
      </c>
      <c r="U622" s="125">
        <v>882</v>
      </c>
    </row>
    <row r="623" spans="1:21">
      <c r="A623" s="125">
        <v>881</v>
      </c>
      <c r="B623" s="125">
        <v>0.31109999999999999</v>
      </c>
      <c r="C623" s="125">
        <v>1.0696000000000001</v>
      </c>
      <c r="D623" s="125">
        <v>2.2706</v>
      </c>
      <c r="E623" s="125">
        <v>5.0739000000000001</v>
      </c>
      <c r="F623" s="125">
        <v>10.2745</v>
      </c>
      <c r="G623" s="125">
        <v>13.1707</v>
      </c>
      <c r="H623" s="125">
        <v>20.147200000000002</v>
      </c>
      <c r="I623" s="125">
        <v>0.35830000000000001</v>
      </c>
      <c r="J623" s="125">
        <v>1.1594</v>
      </c>
      <c r="K623" s="125">
        <v>2.4087000000000001</v>
      </c>
      <c r="L623" s="125">
        <v>0.39360000000000001</v>
      </c>
      <c r="M623" s="125">
        <v>1.2647999999999999</v>
      </c>
      <c r="N623" s="125">
        <v>3.0274000000000001</v>
      </c>
      <c r="O623" s="125">
        <v>0.3342</v>
      </c>
      <c r="P623" s="125">
        <v>1.1480999999999999</v>
      </c>
      <c r="Q623" s="125">
        <v>2.4045999999999998</v>
      </c>
      <c r="R623" s="125">
        <v>1.1722999999999999</v>
      </c>
      <c r="S623" s="125">
        <v>2.4245999999999999</v>
      </c>
      <c r="T623" s="363">
        <v>5.3959999999999999</v>
      </c>
      <c r="U623" s="125">
        <v>881</v>
      </c>
    </row>
    <row r="624" spans="1:21">
      <c r="A624" s="125">
        <v>880</v>
      </c>
      <c r="B624" s="125">
        <v>0.31130000000000002</v>
      </c>
      <c r="C624" s="125">
        <v>1.07</v>
      </c>
      <c r="D624" s="125">
        <v>2.2713999999999999</v>
      </c>
      <c r="E624" s="125">
        <v>5.0754000000000001</v>
      </c>
      <c r="F624" s="125">
        <v>10.2774</v>
      </c>
      <c r="G624" s="125">
        <v>13.1744</v>
      </c>
      <c r="H624" s="125">
        <v>20.152999999999999</v>
      </c>
      <c r="I624" s="125">
        <v>0.35849999999999999</v>
      </c>
      <c r="J624" s="125">
        <v>1.1597999999999999</v>
      </c>
      <c r="K624" s="125">
        <v>2.4095</v>
      </c>
      <c r="L624" s="125">
        <v>0.39379999999999998</v>
      </c>
      <c r="M624" s="125">
        <v>1.2653000000000001</v>
      </c>
      <c r="N624" s="125">
        <v>3.0284</v>
      </c>
      <c r="O624" s="125">
        <v>0.33429999999999999</v>
      </c>
      <c r="P624" s="125">
        <v>1.1485000000000001</v>
      </c>
      <c r="Q624" s="125">
        <v>2.4054000000000002</v>
      </c>
      <c r="R624" s="125">
        <v>1.1727000000000001</v>
      </c>
      <c r="S624" s="125">
        <v>2.4253999999999998</v>
      </c>
      <c r="T624" s="363">
        <v>5.3975999999999997</v>
      </c>
      <c r="U624" s="125">
        <v>880</v>
      </c>
    </row>
    <row r="625" spans="1:21">
      <c r="A625" s="125">
        <v>879</v>
      </c>
      <c r="B625" s="125">
        <v>0.3115</v>
      </c>
      <c r="C625" s="125">
        <v>1.0703</v>
      </c>
      <c r="D625" s="125">
        <v>2.2721</v>
      </c>
      <c r="E625" s="125">
        <v>5.0769000000000002</v>
      </c>
      <c r="F625" s="125">
        <v>10.2804</v>
      </c>
      <c r="G625" s="125">
        <v>13.1782</v>
      </c>
      <c r="H625" s="125">
        <v>20.158799999999999</v>
      </c>
      <c r="I625" s="125">
        <v>0.35870000000000002</v>
      </c>
      <c r="J625" s="125">
        <v>1.1601999999999999</v>
      </c>
      <c r="K625" s="125">
        <v>2.4102999999999999</v>
      </c>
      <c r="L625" s="125">
        <v>0.39400000000000002</v>
      </c>
      <c r="M625" s="125">
        <v>1.2658</v>
      </c>
      <c r="N625" s="125">
        <v>3.0293000000000001</v>
      </c>
      <c r="O625" s="125">
        <v>0.33450000000000002</v>
      </c>
      <c r="P625" s="125">
        <v>1.1489</v>
      </c>
      <c r="Q625" s="125">
        <v>2.4062000000000001</v>
      </c>
      <c r="R625" s="125">
        <v>1.1732</v>
      </c>
      <c r="S625" s="125">
        <v>2.4262000000000001</v>
      </c>
      <c r="T625" s="363">
        <v>5.3993000000000002</v>
      </c>
      <c r="U625" s="125">
        <v>879</v>
      </c>
    </row>
    <row r="626" spans="1:21">
      <c r="A626" s="125">
        <v>878</v>
      </c>
      <c r="B626" s="125">
        <v>0.31159999999999999</v>
      </c>
      <c r="C626" s="125">
        <v>1.0706</v>
      </c>
      <c r="D626" s="125">
        <v>2.2728000000000002</v>
      </c>
      <c r="E626" s="125">
        <v>5.0784000000000002</v>
      </c>
      <c r="F626" s="125">
        <v>10.2834</v>
      </c>
      <c r="G626" s="125">
        <v>13.182</v>
      </c>
      <c r="H626" s="125">
        <v>20.1645</v>
      </c>
      <c r="I626" s="125">
        <v>0.3589</v>
      </c>
      <c r="J626" s="125">
        <v>1.1607000000000001</v>
      </c>
      <c r="K626" s="125">
        <v>2.4112</v>
      </c>
      <c r="L626" s="125">
        <v>0.39429999999999998</v>
      </c>
      <c r="M626" s="125">
        <v>1.2663</v>
      </c>
      <c r="N626" s="125">
        <v>3.0303</v>
      </c>
      <c r="O626" s="125">
        <v>0.3347</v>
      </c>
      <c r="P626" s="125">
        <v>1.1494</v>
      </c>
      <c r="Q626" s="125">
        <v>2.407</v>
      </c>
      <c r="R626" s="125">
        <v>1.1736</v>
      </c>
      <c r="S626" s="125">
        <v>2.427</v>
      </c>
      <c r="T626" s="363">
        <v>5.4009</v>
      </c>
      <c r="U626" s="125">
        <v>878</v>
      </c>
    </row>
    <row r="627" spans="1:21">
      <c r="A627" s="125">
        <v>877</v>
      </c>
      <c r="B627" s="125">
        <v>0.31180000000000002</v>
      </c>
      <c r="C627" s="125">
        <v>1.0709</v>
      </c>
      <c r="D627" s="125">
        <v>2.2736000000000001</v>
      </c>
      <c r="E627" s="125">
        <v>5.0799000000000003</v>
      </c>
      <c r="F627" s="125">
        <v>10.286300000000001</v>
      </c>
      <c r="G627" s="125">
        <v>13.1858</v>
      </c>
      <c r="H627" s="125">
        <v>20.170300000000001</v>
      </c>
      <c r="I627" s="125">
        <v>0.35909999999999997</v>
      </c>
      <c r="J627" s="125">
        <v>1.1611</v>
      </c>
      <c r="K627" s="125">
        <v>2.4119999999999999</v>
      </c>
      <c r="L627" s="125">
        <v>0.39450000000000002</v>
      </c>
      <c r="M627" s="125">
        <v>1.2666999999999999</v>
      </c>
      <c r="N627" s="125">
        <v>3.0312999999999999</v>
      </c>
      <c r="O627" s="125">
        <v>0.33489999999999998</v>
      </c>
      <c r="P627" s="125">
        <v>1.1497999999999999</v>
      </c>
      <c r="Q627" s="125">
        <v>2.4077999999999999</v>
      </c>
      <c r="R627" s="125">
        <v>1.1739999999999999</v>
      </c>
      <c r="S627" s="125">
        <v>2.4278</v>
      </c>
      <c r="T627" s="363">
        <v>5.4024999999999999</v>
      </c>
      <c r="U627" s="125">
        <v>877</v>
      </c>
    </row>
    <row r="628" spans="1:21">
      <c r="A628" s="125">
        <v>876</v>
      </c>
      <c r="B628" s="125">
        <v>0.31190000000000001</v>
      </c>
      <c r="C628" s="125">
        <v>1.0712999999999999</v>
      </c>
      <c r="D628" s="125">
        <v>2.2743000000000002</v>
      </c>
      <c r="E628" s="125">
        <v>5.0814000000000004</v>
      </c>
      <c r="F628" s="125">
        <v>10.289300000000001</v>
      </c>
      <c r="G628" s="125">
        <v>13.189500000000001</v>
      </c>
      <c r="H628" s="125">
        <v>20.176100000000002</v>
      </c>
      <c r="I628" s="125">
        <v>0.35930000000000001</v>
      </c>
      <c r="J628" s="125">
        <v>1.1615</v>
      </c>
      <c r="K628" s="125">
        <v>2.4129</v>
      </c>
      <c r="L628" s="125">
        <v>0.3947</v>
      </c>
      <c r="M628" s="125">
        <v>1.2672000000000001</v>
      </c>
      <c r="N628" s="125">
        <v>3.0322</v>
      </c>
      <c r="O628" s="125">
        <v>0.33500000000000002</v>
      </c>
      <c r="P628" s="125">
        <v>1.1501999999999999</v>
      </c>
      <c r="Q628" s="125">
        <v>2.4085999999999999</v>
      </c>
      <c r="R628" s="125">
        <v>1.1744000000000001</v>
      </c>
      <c r="S628" s="125">
        <v>2.4285999999999999</v>
      </c>
      <c r="T628" s="363">
        <v>5.4040999999999997</v>
      </c>
      <c r="U628" s="125">
        <v>876</v>
      </c>
    </row>
    <row r="629" spans="1:21">
      <c r="A629" s="125">
        <v>875</v>
      </c>
      <c r="B629" s="125">
        <v>0.31209999999999999</v>
      </c>
      <c r="C629" s="125">
        <v>1.0716000000000001</v>
      </c>
      <c r="D629" s="125">
        <v>2.2749999999999999</v>
      </c>
      <c r="E629" s="125">
        <v>5.0827999999999998</v>
      </c>
      <c r="F629" s="125">
        <v>10.292199999999999</v>
      </c>
      <c r="G629" s="125">
        <v>13.193300000000001</v>
      </c>
      <c r="H629" s="125">
        <v>20.181899999999999</v>
      </c>
      <c r="I629" s="125">
        <v>0.35949999999999999</v>
      </c>
      <c r="J629" s="125">
        <v>1.1618999999999999</v>
      </c>
      <c r="K629" s="125">
        <v>2.4137</v>
      </c>
      <c r="L629" s="125">
        <v>0.39489999999999997</v>
      </c>
      <c r="M629" s="125">
        <v>1.2677</v>
      </c>
      <c r="N629" s="125">
        <v>3.0331999999999999</v>
      </c>
      <c r="O629" s="125">
        <v>0.3352</v>
      </c>
      <c r="P629" s="125">
        <v>1.1506000000000001</v>
      </c>
      <c r="Q629" s="125">
        <v>2.4094000000000002</v>
      </c>
      <c r="R629" s="125">
        <v>1.1748000000000001</v>
      </c>
      <c r="S629" s="125">
        <v>2.4293999999999998</v>
      </c>
      <c r="T629" s="363">
        <v>5.4057000000000004</v>
      </c>
      <c r="U629" s="125">
        <v>875</v>
      </c>
    </row>
    <row r="630" spans="1:21">
      <c r="A630" s="125">
        <v>874</v>
      </c>
      <c r="B630" s="125">
        <v>0.31230000000000002</v>
      </c>
      <c r="C630" s="125">
        <v>1.0719000000000001</v>
      </c>
      <c r="D630" s="125">
        <v>2.2757999999999998</v>
      </c>
      <c r="E630" s="125">
        <v>5.0842999999999998</v>
      </c>
      <c r="F630" s="125">
        <v>10.295199999999999</v>
      </c>
      <c r="G630" s="125">
        <v>13.197100000000001</v>
      </c>
      <c r="H630" s="125">
        <v>20.1876</v>
      </c>
      <c r="I630" s="125">
        <v>0.35970000000000002</v>
      </c>
      <c r="J630" s="125">
        <v>1.1623000000000001</v>
      </c>
      <c r="K630" s="125">
        <v>2.4144999999999999</v>
      </c>
      <c r="L630" s="125">
        <v>0.39510000000000001</v>
      </c>
      <c r="M630" s="125">
        <v>1.2682</v>
      </c>
      <c r="N630" s="125">
        <v>3.0341999999999998</v>
      </c>
      <c r="O630" s="125">
        <v>0.33539999999999998</v>
      </c>
      <c r="P630" s="125">
        <v>1.151</v>
      </c>
      <c r="Q630" s="125">
        <v>2.4102000000000001</v>
      </c>
      <c r="R630" s="125">
        <v>1.1752</v>
      </c>
      <c r="S630" s="125">
        <v>2.4302000000000001</v>
      </c>
      <c r="T630" s="363">
        <v>5.4074</v>
      </c>
      <c r="U630" s="125">
        <v>874</v>
      </c>
    </row>
    <row r="631" spans="1:21">
      <c r="A631" s="125">
        <v>873</v>
      </c>
      <c r="B631" s="125">
        <v>0.31240000000000001</v>
      </c>
      <c r="C631" s="125">
        <v>1.0722</v>
      </c>
      <c r="D631" s="125">
        <v>2.2765</v>
      </c>
      <c r="E631" s="125">
        <v>5.0857999999999999</v>
      </c>
      <c r="F631" s="125">
        <v>10.2982</v>
      </c>
      <c r="G631" s="125">
        <v>13.200900000000001</v>
      </c>
      <c r="H631" s="125">
        <v>20.1934</v>
      </c>
      <c r="I631" s="125">
        <v>0.3599</v>
      </c>
      <c r="J631" s="125">
        <v>1.1628000000000001</v>
      </c>
      <c r="K631" s="125">
        <v>2.4154</v>
      </c>
      <c r="L631" s="125">
        <v>0.39529999999999998</v>
      </c>
      <c r="M631" s="125">
        <v>1.2686999999999999</v>
      </c>
      <c r="N631" s="125">
        <v>3.0350999999999999</v>
      </c>
      <c r="O631" s="125">
        <v>0.33560000000000001</v>
      </c>
      <c r="P631" s="125">
        <v>1.1514</v>
      </c>
      <c r="Q631" s="125">
        <v>2.411</v>
      </c>
      <c r="R631" s="125">
        <v>1.1756</v>
      </c>
      <c r="S631" s="125">
        <v>2.431</v>
      </c>
      <c r="T631" s="363">
        <v>5.4089999999999998</v>
      </c>
      <c r="U631" s="125">
        <v>873</v>
      </c>
    </row>
    <row r="632" spans="1:21">
      <c r="A632" s="125">
        <v>872</v>
      </c>
      <c r="B632" s="125">
        <v>0.31259999999999999</v>
      </c>
      <c r="C632" s="125">
        <v>1.0726</v>
      </c>
      <c r="D632" s="125">
        <v>2.2772000000000001</v>
      </c>
      <c r="E632" s="125">
        <v>5.0872999999999999</v>
      </c>
      <c r="F632" s="125">
        <v>10.3012</v>
      </c>
      <c r="G632" s="125">
        <v>13.204700000000001</v>
      </c>
      <c r="H632" s="125">
        <v>20.199200000000001</v>
      </c>
      <c r="I632" s="125">
        <v>0.36009999999999998</v>
      </c>
      <c r="J632" s="125">
        <v>1.1632</v>
      </c>
      <c r="K632" s="125">
        <v>2.4161999999999999</v>
      </c>
      <c r="L632" s="125">
        <v>0.39550000000000002</v>
      </c>
      <c r="M632" s="125">
        <v>1.2692000000000001</v>
      </c>
      <c r="N632" s="125">
        <v>3.0360999999999998</v>
      </c>
      <c r="O632" s="125">
        <v>0.33579999999999999</v>
      </c>
      <c r="P632" s="125">
        <v>1.1517999999999999</v>
      </c>
      <c r="Q632" s="125">
        <v>2.4117999999999999</v>
      </c>
      <c r="R632" s="125">
        <v>1.1759999999999999</v>
      </c>
      <c r="S632" s="125">
        <v>2.4318</v>
      </c>
      <c r="T632" s="363">
        <v>5.4105999999999996</v>
      </c>
      <c r="U632" s="125">
        <v>872</v>
      </c>
    </row>
    <row r="633" spans="1:21">
      <c r="A633" s="125">
        <v>871</v>
      </c>
      <c r="B633" s="125">
        <v>0.31269999999999998</v>
      </c>
      <c r="C633" s="125">
        <v>1.0729</v>
      </c>
      <c r="D633" s="125">
        <v>2.278</v>
      </c>
      <c r="E633" s="125">
        <v>5.0888</v>
      </c>
      <c r="F633" s="125">
        <v>10.3041</v>
      </c>
      <c r="G633" s="125">
        <v>13.208399999999999</v>
      </c>
      <c r="H633" s="125">
        <v>20.204999999999998</v>
      </c>
      <c r="I633" s="125">
        <v>0.3604</v>
      </c>
      <c r="J633" s="125">
        <v>1.1636</v>
      </c>
      <c r="K633" s="125">
        <v>2.4171</v>
      </c>
      <c r="L633" s="125">
        <v>0.39579999999999999</v>
      </c>
      <c r="M633" s="125">
        <v>1.2697000000000001</v>
      </c>
      <c r="N633" s="125">
        <v>3.0371000000000001</v>
      </c>
      <c r="O633" s="125">
        <v>0.33589999999999998</v>
      </c>
      <c r="P633" s="125">
        <v>1.1521999999999999</v>
      </c>
      <c r="Q633" s="125">
        <v>2.4125999999999999</v>
      </c>
      <c r="R633" s="125">
        <v>1.1763999999999999</v>
      </c>
      <c r="S633" s="125">
        <v>2.4325999999999999</v>
      </c>
      <c r="T633" s="363">
        <v>5.4122000000000003</v>
      </c>
      <c r="U633" s="125">
        <v>871</v>
      </c>
    </row>
    <row r="634" spans="1:21">
      <c r="A634" s="125">
        <v>870</v>
      </c>
      <c r="B634" s="125">
        <v>0.31290000000000001</v>
      </c>
      <c r="C634" s="125">
        <v>1.0731999999999999</v>
      </c>
      <c r="D634" s="125">
        <v>2.2787000000000002</v>
      </c>
      <c r="E634" s="125">
        <v>5.0903</v>
      </c>
      <c r="F634" s="125">
        <v>10.3071</v>
      </c>
      <c r="G634" s="125">
        <v>13.212199999999999</v>
      </c>
      <c r="H634" s="125">
        <v>20.210799999999999</v>
      </c>
      <c r="I634" s="125">
        <v>0.36059999999999998</v>
      </c>
      <c r="J634" s="125">
        <v>1.1639999999999999</v>
      </c>
      <c r="K634" s="125">
        <v>2.4178999999999999</v>
      </c>
      <c r="L634" s="125">
        <v>0.39600000000000002</v>
      </c>
      <c r="M634" s="125">
        <v>1.2702</v>
      </c>
      <c r="N634" s="125">
        <v>3.0379999999999998</v>
      </c>
      <c r="O634" s="125">
        <v>0.33610000000000001</v>
      </c>
      <c r="P634" s="125">
        <v>1.1526000000000001</v>
      </c>
      <c r="Q634" s="125">
        <v>2.4134000000000002</v>
      </c>
      <c r="R634" s="125">
        <v>1.1768000000000001</v>
      </c>
      <c r="S634" s="125">
        <v>2.4333999999999998</v>
      </c>
      <c r="T634" s="363">
        <v>5.4138999999999999</v>
      </c>
      <c r="U634" s="125">
        <v>870</v>
      </c>
    </row>
    <row r="635" spans="1:21">
      <c r="A635" s="125">
        <v>869</v>
      </c>
      <c r="B635" s="125">
        <v>0.31309999999999999</v>
      </c>
      <c r="C635" s="125">
        <v>1.0734999999999999</v>
      </c>
      <c r="D635" s="125">
        <v>2.2793999999999999</v>
      </c>
      <c r="E635" s="125">
        <v>5.0918000000000001</v>
      </c>
      <c r="F635" s="125">
        <v>10.3101</v>
      </c>
      <c r="G635" s="125">
        <v>13.215999999999999</v>
      </c>
      <c r="H635" s="125">
        <v>20.2166</v>
      </c>
      <c r="I635" s="125">
        <v>0.36080000000000001</v>
      </c>
      <c r="J635" s="125">
        <v>1.1645000000000001</v>
      </c>
      <c r="K635" s="125">
        <v>2.4186999999999999</v>
      </c>
      <c r="L635" s="125">
        <v>0.3962</v>
      </c>
      <c r="M635" s="125">
        <v>1.2706</v>
      </c>
      <c r="N635" s="125">
        <v>3.0390000000000001</v>
      </c>
      <c r="O635" s="125">
        <v>0.33629999999999999</v>
      </c>
      <c r="P635" s="125">
        <v>1.153</v>
      </c>
      <c r="Q635" s="125">
        <v>2.4142000000000001</v>
      </c>
      <c r="R635" s="125">
        <v>1.1772</v>
      </c>
      <c r="S635" s="125">
        <v>2.4342000000000001</v>
      </c>
      <c r="T635" s="363">
        <v>5.4154999999999998</v>
      </c>
      <c r="U635" s="125">
        <v>869</v>
      </c>
    </row>
    <row r="636" spans="1:21">
      <c r="A636" s="125">
        <v>868</v>
      </c>
      <c r="B636" s="125">
        <v>0.31319999999999998</v>
      </c>
      <c r="C636" s="125">
        <v>1.0739000000000001</v>
      </c>
      <c r="D636" s="125">
        <v>2.2801999999999998</v>
      </c>
      <c r="E636" s="125">
        <v>5.0933000000000002</v>
      </c>
      <c r="F636" s="125">
        <v>10.3131</v>
      </c>
      <c r="G636" s="125">
        <v>13.219799999999999</v>
      </c>
      <c r="H636" s="125">
        <v>20.2224</v>
      </c>
      <c r="I636" s="125">
        <v>0.36099999999999999</v>
      </c>
      <c r="J636" s="125">
        <v>1.1649</v>
      </c>
      <c r="K636" s="125">
        <v>2.4196</v>
      </c>
      <c r="L636" s="125">
        <v>0.39639999999999997</v>
      </c>
      <c r="M636" s="125">
        <v>1.2710999999999999</v>
      </c>
      <c r="N636" s="125">
        <v>3.04</v>
      </c>
      <c r="O636" s="125">
        <v>0.33650000000000002</v>
      </c>
      <c r="P636" s="125">
        <v>1.1534</v>
      </c>
      <c r="Q636" s="125">
        <v>2.415</v>
      </c>
      <c r="R636" s="125">
        <v>1.1776</v>
      </c>
      <c r="S636" s="125">
        <v>2.4350999999999998</v>
      </c>
      <c r="T636" s="363">
        <v>5.4170999999999996</v>
      </c>
      <c r="U636" s="125">
        <v>868</v>
      </c>
    </row>
    <row r="637" spans="1:21">
      <c r="A637" s="125">
        <v>867</v>
      </c>
      <c r="B637" s="125">
        <v>0.31340000000000001</v>
      </c>
      <c r="C637" s="125">
        <v>1.0742</v>
      </c>
      <c r="D637" s="125">
        <v>2.2808999999999999</v>
      </c>
      <c r="E637" s="125">
        <v>5.0946999999999996</v>
      </c>
      <c r="F637" s="125">
        <v>10.316000000000001</v>
      </c>
      <c r="G637" s="125">
        <v>13.223599999999999</v>
      </c>
      <c r="H637" s="125">
        <v>20.228200000000001</v>
      </c>
      <c r="I637" s="125">
        <v>0.36120000000000002</v>
      </c>
      <c r="J637" s="125">
        <v>1.1653</v>
      </c>
      <c r="K637" s="125">
        <v>2.4203999999999999</v>
      </c>
      <c r="L637" s="125">
        <v>0.39660000000000001</v>
      </c>
      <c r="M637" s="125">
        <v>1.2716000000000001</v>
      </c>
      <c r="N637" s="125">
        <v>3.0409000000000002</v>
      </c>
      <c r="O637" s="125">
        <v>0.3367</v>
      </c>
      <c r="P637" s="125">
        <v>1.1537999999999999</v>
      </c>
      <c r="Q637" s="125">
        <v>2.4157999999999999</v>
      </c>
      <c r="R637" s="125">
        <v>1.1779999999999999</v>
      </c>
      <c r="S637" s="125">
        <v>2.4359000000000002</v>
      </c>
      <c r="T637" s="363">
        <v>5.4187000000000003</v>
      </c>
      <c r="U637" s="125">
        <v>867</v>
      </c>
    </row>
    <row r="638" spans="1:21">
      <c r="A638" s="125">
        <v>866</v>
      </c>
      <c r="B638" s="125">
        <v>0.31359999999999999</v>
      </c>
      <c r="C638" s="125">
        <v>1.0745</v>
      </c>
      <c r="D638" s="125">
        <v>2.2816999999999998</v>
      </c>
      <c r="E638" s="125">
        <v>5.0961999999999996</v>
      </c>
      <c r="F638" s="125">
        <v>10.319000000000001</v>
      </c>
      <c r="G638" s="125">
        <v>13.227399999999999</v>
      </c>
      <c r="H638" s="125">
        <v>20.234000000000002</v>
      </c>
      <c r="I638" s="125">
        <v>0.3614</v>
      </c>
      <c r="J638" s="125">
        <v>1.1657</v>
      </c>
      <c r="K638" s="125">
        <v>2.4213</v>
      </c>
      <c r="L638" s="125">
        <v>0.39679999999999999</v>
      </c>
      <c r="M638" s="125">
        <v>1.2721</v>
      </c>
      <c r="N638" s="125">
        <v>3.0419</v>
      </c>
      <c r="O638" s="125">
        <v>0.33679999999999999</v>
      </c>
      <c r="P638" s="125">
        <v>1.1541999999999999</v>
      </c>
      <c r="Q638" s="125">
        <v>2.4165999999999999</v>
      </c>
      <c r="R638" s="125">
        <v>1.1783999999999999</v>
      </c>
      <c r="S638" s="125">
        <v>2.4367000000000001</v>
      </c>
      <c r="T638" s="363">
        <v>5.4203999999999999</v>
      </c>
      <c r="U638" s="125">
        <v>866</v>
      </c>
    </row>
    <row r="639" spans="1:21">
      <c r="A639" s="125">
        <v>865</v>
      </c>
      <c r="B639" s="125">
        <v>0.31369999999999998</v>
      </c>
      <c r="C639" s="125">
        <v>1.0748</v>
      </c>
      <c r="D639" s="125">
        <v>2.2824</v>
      </c>
      <c r="E639" s="125">
        <v>5.0976999999999997</v>
      </c>
      <c r="F639" s="125">
        <v>10.321999999999999</v>
      </c>
      <c r="G639" s="125">
        <v>13.231199999999999</v>
      </c>
      <c r="H639" s="125">
        <v>20.239799999999999</v>
      </c>
      <c r="I639" s="125">
        <v>0.36159999999999998</v>
      </c>
      <c r="J639" s="125">
        <v>1.1661999999999999</v>
      </c>
      <c r="K639" s="125">
        <v>2.4220999999999999</v>
      </c>
      <c r="L639" s="125">
        <v>0.39700000000000002</v>
      </c>
      <c r="M639" s="125">
        <v>1.2726</v>
      </c>
      <c r="N639" s="125">
        <v>3.0428999999999999</v>
      </c>
      <c r="O639" s="125">
        <v>0.33700000000000002</v>
      </c>
      <c r="P639" s="125">
        <v>1.1546000000000001</v>
      </c>
      <c r="Q639" s="125">
        <v>2.4174000000000002</v>
      </c>
      <c r="R639" s="125">
        <v>1.1788000000000001</v>
      </c>
      <c r="S639" s="125">
        <v>2.4375</v>
      </c>
      <c r="T639" s="363">
        <v>5.4219999999999997</v>
      </c>
      <c r="U639" s="125">
        <v>865</v>
      </c>
    </row>
    <row r="640" spans="1:21">
      <c r="A640" s="125">
        <v>864</v>
      </c>
      <c r="B640" s="125">
        <v>0.31390000000000001</v>
      </c>
      <c r="C640" s="125">
        <v>1.0751999999999999</v>
      </c>
      <c r="D640" s="125">
        <v>2.2831000000000001</v>
      </c>
      <c r="E640" s="125">
        <v>5.0991999999999997</v>
      </c>
      <c r="F640" s="125">
        <v>10.324999999999999</v>
      </c>
      <c r="G640" s="125">
        <v>13.234999999999999</v>
      </c>
      <c r="H640" s="125">
        <v>20.2456</v>
      </c>
      <c r="I640" s="125">
        <v>0.36180000000000001</v>
      </c>
      <c r="J640" s="125">
        <v>1.1666000000000001</v>
      </c>
      <c r="K640" s="125">
        <v>2.423</v>
      </c>
      <c r="L640" s="125">
        <v>0.3972</v>
      </c>
      <c r="M640" s="125">
        <v>1.2730999999999999</v>
      </c>
      <c r="N640" s="125">
        <v>3.0438000000000001</v>
      </c>
      <c r="O640" s="125">
        <v>0.3372</v>
      </c>
      <c r="P640" s="125">
        <v>1.155</v>
      </c>
      <c r="Q640" s="125">
        <v>2.4182000000000001</v>
      </c>
      <c r="R640" s="125">
        <v>1.1792</v>
      </c>
      <c r="S640" s="125">
        <v>2.4382999999999999</v>
      </c>
      <c r="T640" s="363">
        <v>5.4236000000000004</v>
      </c>
      <c r="U640" s="125">
        <v>864</v>
      </c>
    </row>
    <row r="641" spans="1:21">
      <c r="A641" s="125">
        <v>863</v>
      </c>
      <c r="B641" s="125">
        <v>0.314</v>
      </c>
      <c r="C641" s="125">
        <v>1.0754999999999999</v>
      </c>
      <c r="D641" s="125">
        <v>2.2839</v>
      </c>
      <c r="E641" s="125">
        <v>5.1006999999999998</v>
      </c>
      <c r="F641" s="125">
        <v>10.327999999999999</v>
      </c>
      <c r="G641" s="125">
        <v>13.238799999999999</v>
      </c>
      <c r="H641" s="125">
        <v>20.2514</v>
      </c>
      <c r="I641" s="125">
        <v>0.36199999999999999</v>
      </c>
      <c r="J641" s="125">
        <v>1.167</v>
      </c>
      <c r="K641" s="125">
        <v>2.4238</v>
      </c>
      <c r="L641" s="125">
        <v>0.39750000000000002</v>
      </c>
      <c r="M641" s="125">
        <v>1.2736000000000001</v>
      </c>
      <c r="N641" s="125">
        <v>3.0448</v>
      </c>
      <c r="O641" s="125">
        <v>0.33739999999999998</v>
      </c>
      <c r="P641" s="125">
        <v>1.1555</v>
      </c>
      <c r="Q641" s="125">
        <v>2.419</v>
      </c>
      <c r="R641" s="125">
        <v>1.1796</v>
      </c>
      <c r="S641" s="125">
        <v>2.4390999999999998</v>
      </c>
      <c r="T641" s="363">
        <v>5.4253</v>
      </c>
      <c r="U641" s="125">
        <v>863</v>
      </c>
    </row>
    <row r="642" spans="1:21">
      <c r="A642" s="125">
        <v>862</v>
      </c>
      <c r="B642" s="125">
        <v>0.31419999999999998</v>
      </c>
      <c r="C642" s="125">
        <v>1.0758000000000001</v>
      </c>
      <c r="D642" s="125">
        <v>2.2846000000000002</v>
      </c>
      <c r="E642" s="125">
        <v>5.1021999999999998</v>
      </c>
      <c r="F642" s="125">
        <v>10.331</v>
      </c>
      <c r="G642" s="125">
        <v>13.242599999999999</v>
      </c>
      <c r="H642" s="125">
        <v>20.257300000000001</v>
      </c>
      <c r="I642" s="125">
        <v>0.36220000000000002</v>
      </c>
      <c r="J642" s="125">
        <v>1.1674</v>
      </c>
      <c r="K642" s="125">
        <v>2.4245999999999999</v>
      </c>
      <c r="L642" s="125">
        <v>0.3977</v>
      </c>
      <c r="M642" s="125">
        <v>1.2741</v>
      </c>
      <c r="N642" s="125">
        <v>3.0457999999999998</v>
      </c>
      <c r="O642" s="125">
        <v>0.33760000000000001</v>
      </c>
      <c r="P642" s="125">
        <v>1.1558999999999999</v>
      </c>
      <c r="Q642" s="125">
        <v>2.4198</v>
      </c>
      <c r="R642" s="125">
        <v>1.18</v>
      </c>
      <c r="S642" s="125">
        <v>2.4399000000000002</v>
      </c>
      <c r="T642" s="363">
        <v>5.4268999999999998</v>
      </c>
      <c r="U642" s="125">
        <v>862</v>
      </c>
    </row>
    <row r="643" spans="1:21">
      <c r="A643" s="125">
        <v>861</v>
      </c>
      <c r="B643" s="125">
        <v>0.31440000000000001</v>
      </c>
      <c r="C643" s="125">
        <v>1.0761000000000001</v>
      </c>
      <c r="D643" s="125">
        <v>2.2854000000000001</v>
      </c>
      <c r="E643" s="125">
        <v>5.1036999999999999</v>
      </c>
      <c r="F643" s="125">
        <v>10.3339</v>
      </c>
      <c r="G643" s="125">
        <v>13.2464</v>
      </c>
      <c r="H643" s="125">
        <v>20.263100000000001</v>
      </c>
      <c r="I643" s="125">
        <v>0.3624</v>
      </c>
      <c r="J643" s="125">
        <v>1.1678999999999999</v>
      </c>
      <c r="K643" s="125">
        <v>2.4255</v>
      </c>
      <c r="L643" s="125">
        <v>0.39789999999999998</v>
      </c>
      <c r="M643" s="125">
        <v>1.2746</v>
      </c>
      <c r="N643" s="125">
        <v>3.0468000000000002</v>
      </c>
      <c r="O643" s="125">
        <v>0.3377</v>
      </c>
      <c r="P643" s="125">
        <v>1.1563000000000001</v>
      </c>
      <c r="Q643" s="125">
        <v>2.4205999999999999</v>
      </c>
      <c r="R643" s="125">
        <v>1.1803999999999999</v>
      </c>
      <c r="S643" s="125">
        <v>2.4407000000000001</v>
      </c>
      <c r="T643" s="363">
        <v>5.4284999999999997</v>
      </c>
      <c r="U643" s="125">
        <v>861</v>
      </c>
    </row>
    <row r="644" spans="1:21">
      <c r="A644" s="125">
        <v>860</v>
      </c>
      <c r="B644" s="125">
        <v>0.3145</v>
      </c>
      <c r="C644" s="125">
        <v>1.0765</v>
      </c>
      <c r="D644" s="125">
        <v>2.2860999999999998</v>
      </c>
      <c r="E644" s="125">
        <v>5.1052</v>
      </c>
      <c r="F644" s="125">
        <v>10.3369</v>
      </c>
      <c r="G644" s="125">
        <v>13.250299999999999</v>
      </c>
      <c r="H644" s="125">
        <v>20.268899999999999</v>
      </c>
      <c r="I644" s="125">
        <v>0.36259999999999998</v>
      </c>
      <c r="J644" s="125">
        <v>1.1682999999999999</v>
      </c>
      <c r="K644" s="125">
        <v>2.4262999999999999</v>
      </c>
      <c r="L644" s="125">
        <v>0.39810000000000001</v>
      </c>
      <c r="M644" s="125">
        <v>1.2750999999999999</v>
      </c>
      <c r="N644" s="125">
        <v>3.0476999999999999</v>
      </c>
      <c r="O644" s="125">
        <v>0.33789999999999998</v>
      </c>
      <c r="P644" s="125">
        <v>1.1567000000000001</v>
      </c>
      <c r="Q644" s="125">
        <v>2.4214000000000002</v>
      </c>
      <c r="R644" s="125">
        <v>1.1808000000000001</v>
      </c>
      <c r="S644" s="125">
        <v>2.4415</v>
      </c>
      <c r="T644" s="363">
        <v>5.4302000000000001</v>
      </c>
      <c r="U644" s="125">
        <v>860</v>
      </c>
    </row>
    <row r="645" spans="1:21">
      <c r="A645" s="125">
        <v>859</v>
      </c>
      <c r="B645" s="125">
        <v>0.31469999999999998</v>
      </c>
      <c r="C645" s="125">
        <v>1.0768</v>
      </c>
      <c r="D645" s="125">
        <v>2.2867999999999999</v>
      </c>
      <c r="E645" s="125">
        <v>5.1067</v>
      </c>
      <c r="F645" s="125">
        <v>10.3399</v>
      </c>
      <c r="G645" s="125">
        <v>13.254099999999999</v>
      </c>
      <c r="H645" s="125">
        <v>20.274799999999999</v>
      </c>
      <c r="I645" s="125">
        <v>0.36280000000000001</v>
      </c>
      <c r="J645" s="125">
        <v>1.1687000000000001</v>
      </c>
      <c r="K645" s="125">
        <v>2.4272</v>
      </c>
      <c r="L645" s="125">
        <v>0.39829999999999999</v>
      </c>
      <c r="M645" s="125">
        <v>1.2756000000000001</v>
      </c>
      <c r="N645" s="125">
        <v>3.0487000000000002</v>
      </c>
      <c r="O645" s="125">
        <v>0.33810000000000001</v>
      </c>
      <c r="P645" s="125">
        <v>1.1571</v>
      </c>
      <c r="Q645" s="125">
        <v>2.4222000000000001</v>
      </c>
      <c r="R645" s="125">
        <v>1.1812</v>
      </c>
      <c r="S645" s="125">
        <v>2.4424000000000001</v>
      </c>
      <c r="T645" s="363">
        <v>5.4318</v>
      </c>
      <c r="U645" s="125">
        <v>859</v>
      </c>
    </row>
    <row r="646" spans="1:21">
      <c r="A646" s="125">
        <v>858</v>
      </c>
      <c r="B646" s="125">
        <v>0.31480000000000002</v>
      </c>
      <c r="C646" s="125">
        <v>1.0770999999999999</v>
      </c>
      <c r="D646" s="125">
        <v>2.2875999999999999</v>
      </c>
      <c r="E646" s="125">
        <v>5.1082000000000001</v>
      </c>
      <c r="F646" s="125">
        <v>10.3429</v>
      </c>
      <c r="G646" s="125">
        <v>13.257899999999999</v>
      </c>
      <c r="H646" s="125">
        <v>20.2806</v>
      </c>
      <c r="I646" s="125">
        <v>0.36299999999999999</v>
      </c>
      <c r="J646" s="125">
        <v>1.1691</v>
      </c>
      <c r="K646" s="125">
        <v>2.4279999999999999</v>
      </c>
      <c r="L646" s="125">
        <v>0.39850000000000002</v>
      </c>
      <c r="M646" s="125">
        <v>1.276</v>
      </c>
      <c r="N646" s="125">
        <v>3.0497000000000001</v>
      </c>
      <c r="O646" s="125">
        <v>0.33829999999999999</v>
      </c>
      <c r="P646" s="125">
        <v>1.1575</v>
      </c>
      <c r="Q646" s="125">
        <v>2.423</v>
      </c>
      <c r="R646" s="125">
        <v>1.1817</v>
      </c>
      <c r="S646" s="125">
        <v>2.4432</v>
      </c>
      <c r="T646" s="363">
        <v>5.4333999999999998</v>
      </c>
      <c r="U646" s="125">
        <v>858</v>
      </c>
    </row>
    <row r="647" spans="1:21">
      <c r="A647" s="125">
        <v>857</v>
      </c>
      <c r="B647" s="125">
        <v>0.315</v>
      </c>
      <c r="C647" s="125">
        <v>1.0774999999999999</v>
      </c>
      <c r="D647" s="125">
        <v>2.2883</v>
      </c>
      <c r="E647" s="125">
        <v>5.1097000000000001</v>
      </c>
      <c r="F647" s="125">
        <v>10.3459</v>
      </c>
      <c r="G647" s="125">
        <v>13.261699999999999</v>
      </c>
      <c r="H647" s="125">
        <v>20.2864</v>
      </c>
      <c r="I647" s="125">
        <v>0.36330000000000001</v>
      </c>
      <c r="J647" s="125">
        <v>1.1696</v>
      </c>
      <c r="K647" s="125">
        <v>2.4289000000000001</v>
      </c>
      <c r="L647" s="125">
        <v>0.39879999999999999</v>
      </c>
      <c r="M647" s="125">
        <v>1.2765</v>
      </c>
      <c r="N647" s="125">
        <v>3.0506000000000002</v>
      </c>
      <c r="O647" s="125">
        <v>0.33850000000000002</v>
      </c>
      <c r="P647" s="125">
        <v>1.1578999999999999</v>
      </c>
      <c r="Q647" s="125">
        <v>2.4238</v>
      </c>
      <c r="R647" s="125">
        <v>1.1820999999999999</v>
      </c>
      <c r="S647" s="125">
        <v>2.444</v>
      </c>
      <c r="T647" s="363">
        <v>5.4351000000000003</v>
      </c>
      <c r="U647" s="125">
        <v>857</v>
      </c>
    </row>
    <row r="648" spans="1:21">
      <c r="A648" s="125">
        <v>856</v>
      </c>
      <c r="B648" s="125">
        <v>0.31519999999999998</v>
      </c>
      <c r="C648" s="125">
        <v>1.0778000000000001</v>
      </c>
      <c r="D648" s="125">
        <v>2.2890999999999999</v>
      </c>
      <c r="E648" s="125">
        <v>5.1112000000000002</v>
      </c>
      <c r="F648" s="125">
        <v>10.3489</v>
      </c>
      <c r="G648" s="125">
        <v>13.265499999999999</v>
      </c>
      <c r="H648" s="125">
        <v>20.292300000000001</v>
      </c>
      <c r="I648" s="125">
        <v>0.36349999999999999</v>
      </c>
      <c r="J648" s="125">
        <v>1.17</v>
      </c>
      <c r="K648" s="125">
        <v>2.4297</v>
      </c>
      <c r="L648" s="125">
        <v>0.39900000000000002</v>
      </c>
      <c r="M648" s="125">
        <v>1.2769999999999999</v>
      </c>
      <c r="N648" s="125">
        <v>3.0516000000000001</v>
      </c>
      <c r="O648" s="125">
        <v>0.33860000000000001</v>
      </c>
      <c r="P648" s="125">
        <v>1.1583000000000001</v>
      </c>
      <c r="Q648" s="125">
        <v>2.4245999999999999</v>
      </c>
      <c r="R648" s="125">
        <v>1.1825000000000001</v>
      </c>
      <c r="S648" s="125">
        <v>2.4447999999999999</v>
      </c>
      <c r="T648" s="363">
        <v>5.4367000000000001</v>
      </c>
      <c r="U648" s="125">
        <v>856</v>
      </c>
    </row>
    <row r="649" spans="1:21">
      <c r="A649" s="125">
        <v>855</v>
      </c>
      <c r="B649" s="125">
        <v>0.31530000000000002</v>
      </c>
      <c r="C649" s="125">
        <v>1.0781000000000001</v>
      </c>
      <c r="D649" s="125">
        <v>2.2898000000000001</v>
      </c>
      <c r="E649" s="125">
        <v>5.1127000000000002</v>
      </c>
      <c r="F649" s="125">
        <v>10.351900000000001</v>
      </c>
      <c r="G649" s="125">
        <v>13.269399999999999</v>
      </c>
      <c r="H649" s="125">
        <v>20.298100000000002</v>
      </c>
      <c r="I649" s="125">
        <v>0.36370000000000002</v>
      </c>
      <c r="J649" s="125">
        <v>1.1704000000000001</v>
      </c>
      <c r="K649" s="125">
        <v>2.4306000000000001</v>
      </c>
      <c r="L649" s="125">
        <v>0.3992</v>
      </c>
      <c r="M649" s="125">
        <v>1.2775000000000001</v>
      </c>
      <c r="N649" s="125">
        <v>3.0526</v>
      </c>
      <c r="O649" s="125">
        <v>0.33879999999999999</v>
      </c>
      <c r="P649" s="125">
        <v>1.1587000000000001</v>
      </c>
      <c r="Q649" s="125">
        <v>2.4253999999999998</v>
      </c>
      <c r="R649" s="125">
        <v>1.1829000000000001</v>
      </c>
      <c r="S649" s="125">
        <v>2.4456000000000002</v>
      </c>
      <c r="T649" s="363">
        <v>5.4382999999999999</v>
      </c>
      <c r="U649" s="125">
        <v>855</v>
      </c>
    </row>
    <row r="650" spans="1:21">
      <c r="A650" s="125">
        <v>854</v>
      </c>
      <c r="B650" s="125">
        <v>0.3155</v>
      </c>
      <c r="C650" s="125">
        <v>1.0784</v>
      </c>
      <c r="D650" s="125">
        <v>2.2905000000000002</v>
      </c>
      <c r="E650" s="125">
        <v>5.1142000000000003</v>
      </c>
      <c r="F650" s="125">
        <v>10.354900000000001</v>
      </c>
      <c r="G650" s="125">
        <v>13.273199999999999</v>
      </c>
      <c r="H650" s="125">
        <v>20.303999999999998</v>
      </c>
      <c r="I650" s="125">
        <v>0.3639</v>
      </c>
      <c r="J650" s="125">
        <v>1.1708000000000001</v>
      </c>
      <c r="K650" s="125">
        <v>2.4314</v>
      </c>
      <c r="L650" s="125">
        <v>0.39939999999999998</v>
      </c>
      <c r="M650" s="125">
        <v>1.278</v>
      </c>
      <c r="N650" s="125">
        <v>3.0535999999999999</v>
      </c>
      <c r="O650" s="125">
        <v>0.33900000000000002</v>
      </c>
      <c r="P650" s="125">
        <v>1.1591</v>
      </c>
      <c r="Q650" s="125">
        <v>2.4262000000000001</v>
      </c>
      <c r="R650" s="125">
        <v>1.1833</v>
      </c>
      <c r="S650" s="125">
        <v>2.4464000000000001</v>
      </c>
      <c r="T650" s="363">
        <v>5.44</v>
      </c>
      <c r="U650" s="125">
        <v>854</v>
      </c>
    </row>
    <row r="651" spans="1:21">
      <c r="A651" s="125">
        <v>853</v>
      </c>
      <c r="B651" s="125">
        <v>0.31569999999999998</v>
      </c>
      <c r="C651" s="125">
        <v>1.0788</v>
      </c>
      <c r="D651" s="125">
        <v>2.2913000000000001</v>
      </c>
      <c r="E651" s="125">
        <v>5.1157000000000004</v>
      </c>
      <c r="F651" s="125">
        <v>10.357900000000001</v>
      </c>
      <c r="G651" s="125">
        <v>13.276999999999999</v>
      </c>
      <c r="H651" s="125">
        <v>20.309799999999999</v>
      </c>
      <c r="I651" s="125">
        <v>0.36409999999999998</v>
      </c>
      <c r="J651" s="125">
        <v>1.1713</v>
      </c>
      <c r="K651" s="125">
        <v>2.4323000000000001</v>
      </c>
      <c r="L651" s="125">
        <v>0.39960000000000001</v>
      </c>
      <c r="M651" s="125">
        <v>1.2785</v>
      </c>
      <c r="N651" s="125">
        <v>3.0545</v>
      </c>
      <c r="O651" s="125">
        <v>0.3392</v>
      </c>
      <c r="P651" s="125">
        <v>1.1596</v>
      </c>
      <c r="Q651" s="125">
        <v>2.427</v>
      </c>
      <c r="R651" s="125">
        <v>1.1837</v>
      </c>
      <c r="S651" s="125">
        <v>2.4472999999999998</v>
      </c>
      <c r="T651" s="363">
        <v>5.4416000000000002</v>
      </c>
      <c r="U651" s="125">
        <v>853</v>
      </c>
    </row>
    <row r="652" spans="1:21">
      <c r="A652" s="125">
        <v>852</v>
      </c>
      <c r="B652" s="125">
        <v>0.31580000000000003</v>
      </c>
      <c r="C652" s="125">
        <v>1.0790999999999999</v>
      </c>
      <c r="D652" s="125">
        <v>2.2919999999999998</v>
      </c>
      <c r="E652" s="125">
        <v>5.1172000000000004</v>
      </c>
      <c r="F652" s="125">
        <v>10.360900000000001</v>
      </c>
      <c r="G652" s="125">
        <v>13.280799999999999</v>
      </c>
      <c r="H652" s="125">
        <v>20.3157</v>
      </c>
      <c r="I652" s="125">
        <v>0.36430000000000001</v>
      </c>
      <c r="J652" s="125">
        <v>1.1717</v>
      </c>
      <c r="K652" s="125">
        <v>2.4331</v>
      </c>
      <c r="L652" s="125">
        <v>0.39979999999999999</v>
      </c>
      <c r="M652" s="125">
        <v>1.2789999999999999</v>
      </c>
      <c r="N652" s="125">
        <v>3.0554999999999999</v>
      </c>
      <c r="O652" s="125">
        <v>0.33939999999999998</v>
      </c>
      <c r="P652" s="125">
        <v>1.1599999999999999</v>
      </c>
      <c r="Q652" s="125">
        <v>2.4278</v>
      </c>
      <c r="R652" s="125">
        <v>1.1840999999999999</v>
      </c>
      <c r="S652" s="125">
        <v>2.4481000000000002</v>
      </c>
      <c r="T652" s="363">
        <v>5.4432999999999998</v>
      </c>
      <c r="U652" s="125">
        <v>852</v>
      </c>
    </row>
    <row r="653" spans="1:21">
      <c r="A653" s="125">
        <v>851</v>
      </c>
      <c r="B653" s="125">
        <v>0.316</v>
      </c>
      <c r="C653" s="125">
        <v>1.0793999999999999</v>
      </c>
      <c r="D653" s="125">
        <v>2.2928000000000002</v>
      </c>
      <c r="E653" s="125">
        <v>5.1186999999999996</v>
      </c>
      <c r="F653" s="125">
        <v>10.363899999999999</v>
      </c>
      <c r="G653" s="125">
        <v>13.284700000000001</v>
      </c>
      <c r="H653" s="125">
        <v>20.3215</v>
      </c>
      <c r="I653" s="125">
        <v>0.36449999999999999</v>
      </c>
      <c r="J653" s="125">
        <v>1.1720999999999999</v>
      </c>
      <c r="K653" s="125">
        <v>2.4340000000000002</v>
      </c>
      <c r="L653" s="125">
        <v>0.4</v>
      </c>
      <c r="M653" s="125">
        <v>1.2795000000000001</v>
      </c>
      <c r="N653" s="125">
        <v>3.0565000000000002</v>
      </c>
      <c r="O653" s="125">
        <v>0.33950000000000002</v>
      </c>
      <c r="P653" s="125">
        <v>1.1604000000000001</v>
      </c>
      <c r="Q653" s="125">
        <v>2.4285999999999999</v>
      </c>
      <c r="R653" s="125">
        <v>1.1845000000000001</v>
      </c>
      <c r="S653" s="125">
        <v>2.4489000000000001</v>
      </c>
      <c r="T653" s="363">
        <v>5.4448999999999996</v>
      </c>
      <c r="U653" s="125">
        <v>851</v>
      </c>
    </row>
    <row r="654" spans="1:21">
      <c r="A654" s="125">
        <v>850</v>
      </c>
      <c r="B654" s="125">
        <v>0.31609999999999999</v>
      </c>
      <c r="C654" s="125">
        <v>1.0798000000000001</v>
      </c>
      <c r="D654" s="125">
        <v>2.2934999999999999</v>
      </c>
      <c r="E654" s="125">
        <v>5.1201999999999996</v>
      </c>
      <c r="F654" s="125">
        <v>10.366899999999999</v>
      </c>
      <c r="G654" s="125">
        <v>13.288500000000001</v>
      </c>
      <c r="H654" s="125">
        <v>20.327400000000001</v>
      </c>
      <c r="I654" s="125">
        <v>0.36470000000000002</v>
      </c>
      <c r="J654" s="125">
        <v>1.1726000000000001</v>
      </c>
      <c r="K654" s="125">
        <v>2.4348000000000001</v>
      </c>
      <c r="L654" s="125">
        <v>0.40029999999999999</v>
      </c>
      <c r="M654" s="125">
        <v>1.28</v>
      </c>
      <c r="N654" s="125">
        <v>3.0575000000000001</v>
      </c>
      <c r="O654" s="125">
        <v>0.3397</v>
      </c>
      <c r="P654" s="125">
        <v>1.1608000000000001</v>
      </c>
      <c r="Q654" s="125">
        <v>2.4293999999999998</v>
      </c>
      <c r="R654" s="125">
        <v>1.1849000000000001</v>
      </c>
      <c r="S654" s="125">
        <v>2.4497</v>
      </c>
      <c r="T654" s="363">
        <v>5.4465000000000003</v>
      </c>
      <c r="U654" s="125">
        <v>850</v>
      </c>
    </row>
    <row r="655" spans="1:21">
      <c r="A655" s="125">
        <v>849</v>
      </c>
      <c r="B655" s="125">
        <v>0.31630000000000003</v>
      </c>
      <c r="C655" s="125">
        <v>1.0801000000000001</v>
      </c>
      <c r="D655" s="125">
        <v>2.2942999999999998</v>
      </c>
      <c r="E655" s="125">
        <v>5.1216999999999997</v>
      </c>
      <c r="F655" s="125">
        <v>10.369899999999999</v>
      </c>
      <c r="G655" s="125">
        <v>13.292299999999999</v>
      </c>
      <c r="H655" s="125">
        <v>20.333300000000001</v>
      </c>
      <c r="I655" s="125">
        <v>0.3649</v>
      </c>
      <c r="J655" s="125">
        <v>1.173</v>
      </c>
      <c r="K655" s="125">
        <v>2.4357000000000002</v>
      </c>
      <c r="L655" s="125">
        <v>0.40050000000000002</v>
      </c>
      <c r="M655" s="125">
        <v>1.2805</v>
      </c>
      <c r="N655" s="125">
        <v>3.0585</v>
      </c>
      <c r="O655" s="125">
        <v>0.33989999999999998</v>
      </c>
      <c r="P655" s="125">
        <v>1.1612</v>
      </c>
      <c r="Q655" s="125">
        <v>2.4302000000000001</v>
      </c>
      <c r="R655" s="125">
        <v>1.1853</v>
      </c>
      <c r="S655" s="125">
        <v>2.4504999999999999</v>
      </c>
      <c r="T655" s="363">
        <v>5.4481999999999999</v>
      </c>
      <c r="U655" s="125">
        <v>849</v>
      </c>
    </row>
    <row r="656" spans="1:21">
      <c r="A656" s="125">
        <v>848</v>
      </c>
      <c r="B656" s="125">
        <v>0.3165</v>
      </c>
      <c r="C656" s="125">
        <v>1.0804</v>
      </c>
      <c r="D656" s="125">
        <v>2.2949999999999999</v>
      </c>
      <c r="E656" s="125">
        <v>5.1231999999999998</v>
      </c>
      <c r="F656" s="125">
        <v>10.372999999999999</v>
      </c>
      <c r="G656" s="125">
        <v>13.296200000000001</v>
      </c>
      <c r="H656" s="125">
        <v>20.339099999999998</v>
      </c>
      <c r="I656" s="125">
        <v>0.36509999999999998</v>
      </c>
      <c r="J656" s="125">
        <v>1.1734</v>
      </c>
      <c r="K656" s="125">
        <v>2.4365000000000001</v>
      </c>
      <c r="L656" s="125">
        <v>0.4007</v>
      </c>
      <c r="M656" s="125">
        <v>1.2809999999999999</v>
      </c>
      <c r="N656" s="125">
        <v>3.0594000000000001</v>
      </c>
      <c r="O656" s="125">
        <v>0.34010000000000001</v>
      </c>
      <c r="P656" s="125">
        <v>1.1616</v>
      </c>
      <c r="Q656" s="125">
        <v>2.431</v>
      </c>
      <c r="R656" s="125">
        <v>1.1857</v>
      </c>
      <c r="S656" s="125">
        <v>2.4512999999999998</v>
      </c>
      <c r="T656" s="363">
        <v>5.4497999999999998</v>
      </c>
      <c r="U656" s="125">
        <v>848</v>
      </c>
    </row>
    <row r="657" spans="1:21">
      <c r="A657" s="125">
        <v>847</v>
      </c>
      <c r="B657" s="125">
        <v>0.31659999999999999</v>
      </c>
      <c r="C657" s="125">
        <v>1.0807</v>
      </c>
      <c r="D657" s="125">
        <v>2.2957999999999998</v>
      </c>
      <c r="E657" s="125">
        <v>5.1247999999999996</v>
      </c>
      <c r="F657" s="125">
        <v>10.375999999999999</v>
      </c>
      <c r="G657" s="125">
        <v>13.3</v>
      </c>
      <c r="H657" s="125">
        <v>20.344999999999999</v>
      </c>
      <c r="I657" s="125">
        <v>0.36530000000000001</v>
      </c>
      <c r="J657" s="125">
        <v>1.1738</v>
      </c>
      <c r="K657" s="125">
        <v>2.4373999999999998</v>
      </c>
      <c r="L657" s="125">
        <v>0.40089999999999998</v>
      </c>
      <c r="M657" s="125">
        <v>1.2815000000000001</v>
      </c>
      <c r="N657" s="125">
        <v>3.0604</v>
      </c>
      <c r="O657" s="125">
        <v>0.34029999999999999</v>
      </c>
      <c r="P657" s="125">
        <v>1.1619999999999999</v>
      </c>
      <c r="Q657" s="125">
        <v>2.4319000000000002</v>
      </c>
      <c r="R657" s="125">
        <v>1.1860999999999999</v>
      </c>
      <c r="S657" s="125">
        <v>2.4521999999999999</v>
      </c>
      <c r="T657" s="363">
        <v>5.4515000000000002</v>
      </c>
      <c r="U657" s="125">
        <v>847</v>
      </c>
    </row>
    <row r="658" spans="1:21">
      <c r="A658" s="125">
        <v>846</v>
      </c>
      <c r="B658" s="125">
        <v>0.31680000000000003</v>
      </c>
      <c r="C658" s="125">
        <v>1.0810999999999999</v>
      </c>
      <c r="D658" s="125">
        <v>2.2965</v>
      </c>
      <c r="E658" s="125">
        <v>5.1262999999999996</v>
      </c>
      <c r="F658" s="125">
        <v>10.379</v>
      </c>
      <c r="G658" s="125">
        <v>13.303900000000001</v>
      </c>
      <c r="H658" s="125">
        <v>20.350899999999999</v>
      </c>
      <c r="I658" s="125">
        <v>0.36559999999999998</v>
      </c>
      <c r="J658" s="125">
        <v>1.1742999999999999</v>
      </c>
      <c r="K658" s="125">
        <v>2.4382000000000001</v>
      </c>
      <c r="L658" s="125">
        <v>0.40110000000000001</v>
      </c>
      <c r="M658" s="125">
        <v>1.282</v>
      </c>
      <c r="N658" s="125">
        <v>3.0613999999999999</v>
      </c>
      <c r="O658" s="125">
        <v>0.34039999999999998</v>
      </c>
      <c r="P658" s="125">
        <v>1.1624000000000001</v>
      </c>
      <c r="Q658" s="125">
        <v>2.4327000000000001</v>
      </c>
      <c r="R658" s="125">
        <v>1.1866000000000001</v>
      </c>
      <c r="S658" s="125">
        <v>2.4529999999999998</v>
      </c>
      <c r="T658" s="363">
        <v>5.4531000000000001</v>
      </c>
      <c r="U658" s="125">
        <v>846</v>
      </c>
    </row>
    <row r="659" spans="1:21">
      <c r="A659" s="125">
        <v>845</v>
      </c>
      <c r="B659" s="125">
        <v>0.317</v>
      </c>
      <c r="C659" s="125">
        <v>1.0813999999999999</v>
      </c>
      <c r="D659" s="125">
        <v>2.2972999999999999</v>
      </c>
      <c r="E659" s="125">
        <v>5.1277999999999997</v>
      </c>
      <c r="F659" s="125">
        <v>10.382</v>
      </c>
      <c r="G659" s="125">
        <v>13.307700000000001</v>
      </c>
      <c r="H659" s="125">
        <v>20.3568</v>
      </c>
      <c r="I659" s="125">
        <v>0.36580000000000001</v>
      </c>
      <c r="J659" s="125">
        <v>1.1747000000000001</v>
      </c>
      <c r="K659" s="125">
        <v>2.4390999999999998</v>
      </c>
      <c r="L659" s="125">
        <v>0.40129999999999999</v>
      </c>
      <c r="M659" s="125">
        <v>1.2825</v>
      </c>
      <c r="N659" s="125">
        <v>3.0623999999999998</v>
      </c>
      <c r="O659" s="125">
        <v>0.34060000000000001</v>
      </c>
      <c r="P659" s="125">
        <v>1.1628000000000001</v>
      </c>
      <c r="Q659" s="125">
        <v>2.4335</v>
      </c>
      <c r="R659" s="125">
        <v>1.1870000000000001</v>
      </c>
      <c r="S659" s="125">
        <v>2.4538000000000002</v>
      </c>
      <c r="T659" s="363">
        <v>5.4547999999999996</v>
      </c>
      <c r="U659" s="125">
        <v>845</v>
      </c>
    </row>
    <row r="660" spans="1:21">
      <c r="A660" s="125">
        <v>844</v>
      </c>
      <c r="B660" s="125">
        <v>0.31709999999999999</v>
      </c>
      <c r="C660" s="125">
        <v>1.0817000000000001</v>
      </c>
      <c r="D660" s="125">
        <v>2.298</v>
      </c>
      <c r="E660" s="125">
        <v>5.1292999999999997</v>
      </c>
      <c r="F660" s="125">
        <v>10.385</v>
      </c>
      <c r="G660" s="125">
        <v>13.3116</v>
      </c>
      <c r="H660" s="125">
        <v>20.3626</v>
      </c>
      <c r="I660" s="125">
        <v>0.36599999999999999</v>
      </c>
      <c r="J660" s="125">
        <v>1.1751</v>
      </c>
      <c r="K660" s="125">
        <v>2.4399000000000002</v>
      </c>
      <c r="L660" s="125">
        <v>0.40160000000000001</v>
      </c>
      <c r="M660" s="125">
        <v>1.2829999999999999</v>
      </c>
      <c r="N660" s="125">
        <v>3.0634000000000001</v>
      </c>
      <c r="O660" s="125">
        <v>0.34079999999999999</v>
      </c>
      <c r="P660" s="125">
        <v>1.1633</v>
      </c>
      <c r="Q660" s="125">
        <v>2.4342999999999999</v>
      </c>
      <c r="R660" s="125">
        <v>1.1874</v>
      </c>
      <c r="S660" s="125">
        <v>2.4546000000000001</v>
      </c>
      <c r="T660" s="363">
        <v>5.4564000000000004</v>
      </c>
      <c r="U660" s="125">
        <v>844</v>
      </c>
    </row>
    <row r="661" spans="1:21">
      <c r="A661" s="125">
        <v>843</v>
      </c>
      <c r="B661" s="125">
        <v>0.31730000000000003</v>
      </c>
      <c r="C661" s="125">
        <v>1.0821000000000001</v>
      </c>
      <c r="D661" s="125">
        <v>2.2988</v>
      </c>
      <c r="E661" s="125">
        <v>5.1307999999999998</v>
      </c>
      <c r="F661" s="125">
        <v>10.388</v>
      </c>
      <c r="G661" s="125">
        <v>13.3154</v>
      </c>
      <c r="H661" s="125">
        <v>20.368500000000001</v>
      </c>
      <c r="I661" s="125">
        <v>0.36620000000000003</v>
      </c>
      <c r="J661" s="125">
        <v>1.1756</v>
      </c>
      <c r="K661" s="125">
        <v>2.4407999999999999</v>
      </c>
      <c r="L661" s="125">
        <v>0.40179999999999999</v>
      </c>
      <c r="M661" s="125">
        <v>1.2835000000000001</v>
      </c>
      <c r="N661" s="125">
        <v>3.0642999999999998</v>
      </c>
      <c r="O661" s="125">
        <v>0.34100000000000003</v>
      </c>
      <c r="P661" s="125">
        <v>1.1637</v>
      </c>
      <c r="Q661" s="125">
        <v>2.4350999999999998</v>
      </c>
      <c r="R661" s="125">
        <v>1.1878</v>
      </c>
      <c r="S661" s="125">
        <v>2.4554</v>
      </c>
      <c r="T661" s="363">
        <v>5.4581</v>
      </c>
      <c r="U661" s="125">
        <v>843</v>
      </c>
    </row>
    <row r="662" spans="1:21">
      <c r="A662" s="125">
        <v>842</v>
      </c>
      <c r="B662" s="125">
        <v>0.31740000000000002</v>
      </c>
      <c r="C662" s="125">
        <v>1.0824</v>
      </c>
      <c r="D662" s="125">
        <v>2.2995000000000001</v>
      </c>
      <c r="E662" s="125">
        <v>5.1322999999999999</v>
      </c>
      <c r="F662" s="125">
        <v>10.3911</v>
      </c>
      <c r="G662" s="125">
        <v>13.3193</v>
      </c>
      <c r="H662" s="125">
        <v>20.374400000000001</v>
      </c>
      <c r="I662" s="125">
        <v>0.3664</v>
      </c>
      <c r="J662" s="125">
        <v>1.1759999999999999</v>
      </c>
      <c r="K662" s="125">
        <v>2.4416000000000002</v>
      </c>
      <c r="L662" s="125">
        <v>0.40200000000000002</v>
      </c>
      <c r="M662" s="125">
        <v>1.284</v>
      </c>
      <c r="N662" s="125">
        <v>3.0653000000000001</v>
      </c>
      <c r="O662" s="125">
        <v>0.3412</v>
      </c>
      <c r="P662" s="125">
        <v>1.1640999999999999</v>
      </c>
      <c r="Q662" s="125">
        <v>2.4359000000000002</v>
      </c>
      <c r="R662" s="125">
        <v>1.1881999999999999</v>
      </c>
      <c r="S662" s="125">
        <v>2.4563000000000001</v>
      </c>
      <c r="T662" s="363">
        <v>5.4596999999999998</v>
      </c>
      <c r="U662" s="125">
        <v>842</v>
      </c>
    </row>
    <row r="663" spans="1:21">
      <c r="A663" s="125">
        <v>841</v>
      </c>
      <c r="B663" s="125">
        <v>0.31759999999999999</v>
      </c>
      <c r="C663" s="125">
        <v>1.0827</v>
      </c>
      <c r="D663" s="125">
        <v>2.3003</v>
      </c>
      <c r="E663" s="125">
        <v>5.1337999999999999</v>
      </c>
      <c r="F663" s="125">
        <v>10.3941</v>
      </c>
      <c r="G663" s="125">
        <v>13.3231</v>
      </c>
      <c r="H663" s="125">
        <v>20.380299999999998</v>
      </c>
      <c r="I663" s="125">
        <v>0.36659999999999998</v>
      </c>
      <c r="J663" s="125">
        <v>1.1763999999999999</v>
      </c>
      <c r="K663" s="125">
        <v>2.4424999999999999</v>
      </c>
      <c r="L663" s="125">
        <v>0.4022</v>
      </c>
      <c r="M663" s="125">
        <v>1.2845</v>
      </c>
      <c r="N663" s="125">
        <v>3.0663</v>
      </c>
      <c r="O663" s="125">
        <v>0.34139999999999998</v>
      </c>
      <c r="P663" s="125">
        <v>1.1645000000000001</v>
      </c>
      <c r="Q663" s="125">
        <v>2.4367000000000001</v>
      </c>
      <c r="R663" s="125">
        <v>1.1886000000000001</v>
      </c>
      <c r="S663" s="125">
        <v>2.4571000000000001</v>
      </c>
      <c r="T663" s="363">
        <v>5.4614000000000003</v>
      </c>
      <c r="U663" s="125">
        <v>841</v>
      </c>
    </row>
    <row r="664" spans="1:21">
      <c r="A664" s="125">
        <v>840</v>
      </c>
      <c r="B664" s="125">
        <v>0.31780000000000003</v>
      </c>
      <c r="C664" s="125">
        <v>1.0831</v>
      </c>
      <c r="D664" s="125">
        <v>2.3010000000000002</v>
      </c>
      <c r="E664" s="125">
        <v>5.1353</v>
      </c>
      <c r="F664" s="125">
        <v>10.3971</v>
      </c>
      <c r="G664" s="125">
        <v>13.327</v>
      </c>
      <c r="H664" s="125">
        <v>20.386199999999999</v>
      </c>
      <c r="I664" s="125">
        <v>0.36680000000000001</v>
      </c>
      <c r="J664" s="125">
        <v>1.1768000000000001</v>
      </c>
      <c r="K664" s="125">
        <v>2.4432999999999998</v>
      </c>
      <c r="L664" s="125">
        <v>0.40239999999999998</v>
      </c>
      <c r="M664" s="125">
        <v>1.2848999999999999</v>
      </c>
      <c r="N664" s="125">
        <v>3.0672999999999999</v>
      </c>
      <c r="O664" s="125">
        <v>0.34150000000000003</v>
      </c>
      <c r="P664" s="125">
        <v>1.1649</v>
      </c>
      <c r="Q664" s="125">
        <v>2.4375</v>
      </c>
      <c r="R664" s="125">
        <v>1.1890000000000001</v>
      </c>
      <c r="S664" s="125">
        <v>2.4579</v>
      </c>
      <c r="T664" s="363">
        <v>5.4630000000000001</v>
      </c>
      <c r="U664" s="125">
        <v>840</v>
      </c>
    </row>
    <row r="665" spans="1:21">
      <c r="A665" s="125">
        <v>839</v>
      </c>
      <c r="B665" s="125">
        <v>0.31790000000000002</v>
      </c>
      <c r="C665" s="125">
        <v>1.0833999999999999</v>
      </c>
      <c r="D665" s="125">
        <v>2.3016999999999999</v>
      </c>
      <c r="E665" s="125">
        <v>5.1368999999999998</v>
      </c>
      <c r="F665" s="125">
        <v>10.4002</v>
      </c>
      <c r="G665" s="125">
        <v>13.3308</v>
      </c>
      <c r="H665" s="125">
        <v>20.392099999999999</v>
      </c>
      <c r="I665" s="125">
        <v>0.36699999999999999</v>
      </c>
      <c r="J665" s="125">
        <v>1.1773</v>
      </c>
      <c r="K665" s="125">
        <v>2.4441999999999999</v>
      </c>
      <c r="L665" s="125">
        <v>0.4027</v>
      </c>
      <c r="M665" s="125">
        <v>1.2854000000000001</v>
      </c>
      <c r="N665" s="125">
        <v>3.0682999999999998</v>
      </c>
      <c r="O665" s="125">
        <v>0.3417</v>
      </c>
      <c r="P665" s="125">
        <v>1.1653</v>
      </c>
      <c r="Q665" s="125">
        <v>2.4382999999999999</v>
      </c>
      <c r="R665" s="125">
        <v>1.1894</v>
      </c>
      <c r="S665" s="125">
        <v>2.4586999999999999</v>
      </c>
      <c r="T665" s="363">
        <v>5.4646999999999997</v>
      </c>
      <c r="U665" s="125">
        <v>839</v>
      </c>
    </row>
    <row r="666" spans="1:21">
      <c r="A666" s="125">
        <v>838</v>
      </c>
      <c r="B666" s="125">
        <v>0.31809999999999999</v>
      </c>
      <c r="C666" s="125">
        <v>1.0837000000000001</v>
      </c>
      <c r="D666" s="125">
        <v>2.3025000000000002</v>
      </c>
      <c r="E666" s="125">
        <v>5.1383999999999999</v>
      </c>
      <c r="F666" s="125">
        <v>10.4032</v>
      </c>
      <c r="G666" s="125">
        <v>13.3347</v>
      </c>
      <c r="H666" s="125">
        <v>20.398</v>
      </c>
      <c r="I666" s="125">
        <v>0.36720000000000003</v>
      </c>
      <c r="J666" s="125">
        <v>1.1777</v>
      </c>
      <c r="K666" s="125">
        <v>2.4451000000000001</v>
      </c>
      <c r="L666" s="125">
        <v>0.40289999999999998</v>
      </c>
      <c r="M666" s="125">
        <v>1.2859</v>
      </c>
      <c r="N666" s="125">
        <v>3.0693000000000001</v>
      </c>
      <c r="O666" s="125">
        <v>0.34189999999999998</v>
      </c>
      <c r="P666" s="125">
        <v>1.1657</v>
      </c>
      <c r="Q666" s="125">
        <v>2.4390999999999998</v>
      </c>
      <c r="R666" s="125">
        <v>1.1898</v>
      </c>
      <c r="S666" s="125">
        <v>2.4596</v>
      </c>
      <c r="T666" s="363">
        <v>5.4663000000000004</v>
      </c>
      <c r="U666" s="125">
        <v>838</v>
      </c>
    </row>
    <row r="667" spans="1:21">
      <c r="A667" s="125">
        <v>837</v>
      </c>
      <c r="B667" s="125">
        <v>0.31830000000000003</v>
      </c>
      <c r="C667" s="125">
        <v>1.0841000000000001</v>
      </c>
      <c r="D667" s="125">
        <v>2.3033000000000001</v>
      </c>
      <c r="E667" s="125">
        <v>5.1398999999999999</v>
      </c>
      <c r="F667" s="125">
        <v>10.4062</v>
      </c>
      <c r="G667" s="125">
        <v>13.3386</v>
      </c>
      <c r="H667" s="125">
        <v>20.4039</v>
      </c>
      <c r="I667" s="125">
        <v>0.3674</v>
      </c>
      <c r="J667" s="125">
        <v>1.1780999999999999</v>
      </c>
      <c r="K667" s="125">
        <v>2.4459</v>
      </c>
      <c r="L667" s="125">
        <v>0.40310000000000001</v>
      </c>
      <c r="M667" s="125">
        <v>1.2864</v>
      </c>
      <c r="N667" s="125">
        <v>3.0703</v>
      </c>
      <c r="O667" s="125">
        <v>0.34210000000000002</v>
      </c>
      <c r="P667" s="125">
        <v>1.1661999999999999</v>
      </c>
      <c r="Q667" s="125">
        <v>2.44</v>
      </c>
      <c r="R667" s="125">
        <v>1.1902999999999999</v>
      </c>
      <c r="S667" s="125">
        <v>2.4603999999999999</v>
      </c>
      <c r="T667" s="363">
        <v>5.468</v>
      </c>
      <c r="U667" s="125">
        <v>837</v>
      </c>
    </row>
    <row r="668" spans="1:21">
      <c r="A668" s="125">
        <v>836</v>
      </c>
      <c r="B668" s="125">
        <v>0.31840000000000002</v>
      </c>
      <c r="C668" s="125">
        <v>1.0844</v>
      </c>
      <c r="D668" s="125">
        <v>2.3039999999999998</v>
      </c>
      <c r="E668" s="125">
        <v>5.1414</v>
      </c>
      <c r="F668" s="125">
        <v>10.4092</v>
      </c>
      <c r="G668" s="125">
        <v>13.3424</v>
      </c>
      <c r="H668" s="125">
        <v>20.409800000000001</v>
      </c>
      <c r="I668" s="125">
        <v>0.36770000000000003</v>
      </c>
      <c r="J668" s="125">
        <v>1.1786000000000001</v>
      </c>
      <c r="K668" s="125">
        <v>2.4468000000000001</v>
      </c>
      <c r="L668" s="125">
        <v>0.40329999999999999</v>
      </c>
      <c r="M668" s="125">
        <v>1.2868999999999999</v>
      </c>
      <c r="N668" s="125">
        <v>3.0712000000000002</v>
      </c>
      <c r="O668" s="125">
        <v>0.34229999999999999</v>
      </c>
      <c r="P668" s="125">
        <v>1.1666000000000001</v>
      </c>
      <c r="Q668" s="125">
        <v>2.4407999999999999</v>
      </c>
      <c r="R668" s="125">
        <v>1.1907000000000001</v>
      </c>
      <c r="S668" s="125">
        <v>2.4611999999999998</v>
      </c>
      <c r="T668" s="363">
        <v>5.4696999999999996</v>
      </c>
      <c r="U668" s="125">
        <v>836</v>
      </c>
    </row>
    <row r="669" spans="1:21">
      <c r="A669" s="125">
        <v>835</v>
      </c>
      <c r="B669" s="125">
        <v>0.31859999999999999</v>
      </c>
      <c r="C669" s="125">
        <v>1.0847</v>
      </c>
      <c r="D669" s="125">
        <v>2.3048000000000002</v>
      </c>
      <c r="E669" s="125">
        <v>5.1429</v>
      </c>
      <c r="F669" s="125">
        <v>10.4123</v>
      </c>
      <c r="G669" s="125">
        <v>13.346299999999999</v>
      </c>
      <c r="H669" s="125">
        <v>20.415700000000001</v>
      </c>
      <c r="I669" s="125">
        <v>0.3679</v>
      </c>
      <c r="J669" s="125">
        <v>1.179</v>
      </c>
      <c r="K669" s="125">
        <v>2.4476</v>
      </c>
      <c r="L669" s="125">
        <v>0.40350000000000003</v>
      </c>
      <c r="M669" s="125">
        <v>1.2874000000000001</v>
      </c>
      <c r="N669" s="125">
        <v>3.0722</v>
      </c>
      <c r="O669" s="125">
        <v>0.34239999999999998</v>
      </c>
      <c r="P669" s="125">
        <v>1.167</v>
      </c>
      <c r="Q669" s="125">
        <v>2.4416000000000002</v>
      </c>
      <c r="R669" s="125">
        <v>1.1911</v>
      </c>
      <c r="S669" s="125">
        <v>2.4620000000000002</v>
      </c>
      <c r="T669" s="363">
        <v>5.4713000000000003</v>
      </c>
      <c r="U669" s="125">
        <v>835</v>
      </c>
    </row>
    <row r="670" spans="1:21">
      <c r="A670" s="125">
        <v>834</v>
      </c>
      <c r="B670" s="125">
        <v>0.31869999999999998</v>
      </c>
      <c r="C670" s="125">
        <v>1.0851</v>
      </c>
      <c r="D670" s="125">
        <v>2.3054999999999999</v>
      </c>
      <c r="E670" s="125">
        <v>5.1444999999999999</v>
      </c>
      <c r="F670" s="125">
        <v>10.4153</v>
      </c>
      <c r="G670" s="125">
        <v>13.350199999999999</v>
      </c>
      <c r="H670" s="125">
        <v>20.421700000000001</v>
      </c>
      <c r="I670" s="125">
        <v>0.36809999999999998</v>
      </c>
      <c r="J670" s="125">
        <v>1.1794</v>
      </c>
      <c r="K670" s="125">
        <v>2.4485000000000001</v>
      </c>
      <c r="L670" s="125">
        <v>0.4037</v>
      </c>
      <c r="M670" s="125">
        <v>1.2879</v>
      </c>
      <c r="N670" s="125">
        <v>3.0731999999999999</v>
      </c>
      <c r="O670" s="125">
        <v>0.34260000000000002</v>
      </c>
      <c r="P670" s="125">
        <v>1.1674</v>
      </c>
      <c r="Q670" s="125">
        <v>2.4424000000000001</v>
      </c>
      <c r="R670" s="125">
        <v>1.1915</v>
      </c>
      <c r="S670" s="125">
        <v>2.4628999999999999</v>
      </c>
      <c r="T670" s="363">
        <v>5.4729999999999999</v>
      </c>
      <c r="U670" s="125">
        <v>834</v>
      </c>
    </row>
    <row r="671" spans="1:21">
      <c r="A671" s="125">
        <v>833</v>
      </c>
      <c r="B671" s="125">
        <v>0.31890000000000002</v>
      </c>
      <c r="C671" s="125">
        <v>1.0853999999999999</v>
      </c>
      <c r="D671" s="125">
        <v>2.3062999999999998</v>
      </c>
      <c r="E671" s="125">
        <v>5.1459999999999999</v>
      </c>
      <c r="F671" s="125">
        <v>10.4184</v>
      </c>
      <c r="G671" s="125">
        <v>13.353999999999999</v>
      </c>
      <c r="H671" s="125">
        <v>20.427600000000002</v>
      </c>
      <c r="I671" s="125">
        <v>0.36830000000000002</v>
      </c>
      <c r="J671" s="125">
        <v>1.1798999999999999</v>
      </c>
      <c r="K671" s="125">
        <v>2.4493</v>
      </c>
      <c r="L671" s="125">
        <v>0.40400000000000003</v>
      </c>
      <c r="M671" s="125">
        <v>1.2884</v>
      </c>
      <c r="N671" s="125">
        <v>3.0741999999999998</v>
      </c>
      <c r="O671" s="125">
        <v>0.34279999999999999</v>
      </c>
      <c r="P671" s="125">
        <v>1.1677999999999999</v>
      </c>
      <c r="Q671" s="125">
        <v>2.4432</v>
      </c>
      <c r="R671" s="125">
        <v>1.1919</v>
      </c>
      <c r="S671" s="125">
        <v>2.4636999999999998</v>
      </c>
      <c r="T671" s="363">
        <v>5.4745999999999997</v>
      </c>
      <c r="U671" s="125">
        <v>833</v>
      </c>
    </row>
    <row r="672" spans="1:21">
      <c r="A672" s="125">
        <v>832</v>
      </c>
      <c r="B672" s="125">
        <v>0.31909999999999999</v>
      </c>
      <c r="C672" s="125">
        <v>1.0857000000000001</v>
      </c>
      <c r="D672" s="125">
        <v>2.3069999999999999</v>
      </c>
      <c r="E672" s="125">
        <v>5.1475</v>
      </c>
      <c r="F672" s="125">
        <v>10.4214</v>
      </c>
      <c r="G672" s="125">
        <v>13.357900000000001</v>
      </c>
      <c r="H672" s="125">
        <v>20.433499999999999</v>
      </c>
      <c r="I672" s="125">
        <v>0.36849999999999999</v>
      </c>
      <c r="J672" s="125">
        <v>1.1802999999999999</v>
      </c>
      <c r="K672" s="125">
        <v>2.4502000000000002</v>
      </c>
      <c r="L672" s="125">
        <v>0.4042</v>
      </c>
      <c r="M672" s="125">
        <v>1.2888999999999999</v>
      </c>
      <c r="N672" s="125">
        <v>3.0752000000000002</v>
      </c>
      <c r="O672" s="125">
        <v>0.34300000000000003</v>
      </c>
      <c r="P672" s="125">
        <v>1.1681999999999999</v>
      </c>
      <c r="Q672" s="125">
        <v>2.444</v>
      </c>
      <c r="R672" s="125">
        <v>1.1922999999999999</v>
      </c>
      <c r="S672" s="125">
        <v>2.4645000000000001</v>
      </c>
      <c r="T672" s="363">
        <v>5.4763000000000002</v>
      </c>
      <c r="U672" s="125">
        <v>832</v>
      </c>
    </row>
    <row r="673" spans="1:21">
      <c r="A673" s="125">
        <v>831</v>
      </c>
      <c r="B673" s="125">
        <v>0.31919999999999998</v>
      </c>
      <c r="C673" s="125">
        <v>1.0861000000000001</v>
      </c>
      <c r="D673" s="125">
        <v>2.3077999999999999</v>
      </c>
      <c r="E673" s="125">
        <v>5.149</v>
      </c>
      <c r="F673" s="125">
        <v>10.4244</v>
      </c>
      <c r="G673" s="125">
        <v>13.361800000000001</v>
      </c>
      <c r="H673" s="125">
        <v>20.439399999999999</v>
      </c>
      <c r="I673" s="125">
        <v>0.36870000000000003</v>
      </c>
      <c r="J673" s="125">
        <v>1.1807000000000001</v>
      </c>
      <c r="K673" s="125">
        <v>2.4510999999999998</v>
      </c>
      <c r="L673" s="125">
        <v>0.40439999999999998</v>
      </c>
      <c r="M673" s="125">
        <v>1.2894000000000001</v>
      </c>
      <c r="N673" s="125">
        <v>3.0762</v>
      </c>
      <c r="O673" s="125">
        <v>0.34320000000000001</v>
      </c>
      <c r="P673" s="125">
        <v>1.1686000000000001</v>
      </c>
      <c r="Q673" s="125">
        <v>2.4447999999999999</v>
      </c>
      <c r="R673" s="125">
        <v>1.1927000000000001</v>
      </c>
      <c r="S673" s="125">
        <v>2.4653</v>
      </c>
      <c r="T673" s="363">
        <v>5.4779999999999998</v>
      </c>
      <c r="U673" s="125">
        <v>831</v>
      </c>
    </row>
    <row r="674" spans="1:21">
      <c r="A674" s="125">
        <v>830</v>
      </c>
      <c r="B674" s="125">
        <v>0.31940000000000002</v>
      </c>
      <c r="C674" s="125">
        <v>1.0864</v>
      </c>
      <c r="D674" s="125">
        <v>2.3085</v>
      </c>
      <c r="E674" s="125">
        <v>5.1505000000000001</v>
      </c>
      <c r="F674" s="125">
        <v>10.4275</v>
      </c>
      <c r="G674" s="125">
        <v>13.3657</v>
      </c>
      <c r="H674" s="125">
        <v>20.445399999999999</v>
      </c>
      <c r="I674" s="125">
        <v>0.36890000000000001</v>
      </c>
      <c r="J674" s="125">
        <v>1.1812</v>
      </c>
      <c r="K674" s="125">
        <v>2.4519000000000002</v>
      </c>
      <c r="L674" s="125">
        <v>0.40460000000000002</v>
      </c>
      <c r="M674" s="125">
        <v>1.2899</v>
      </c>
      <c r="N674" s="125">
        <v>3.0771999999999999</v>
      </c>
      <c r="O674" s="125">
        <v>0.34339999999999998</v>
      </c>
      <c r="P674" s="125">
        <v>1.1691</v>
      </c>
      <c r="Q674" s="125">
        <v>2.4457</v>
      </c>
      <c r="R674" s="125">
        <v>1.1931</v>
      </c>
      <c r="S674" s="125">
        <v>2.4662000000000002</v>
      </c>
      <c r="T674" s="363">
        <v>5.4795999999999996</v>
      </c>
      <c r="U674" s="125">
        <v>830</v>
      </c>
    </row>
    <row r="675" spans="1:21">
      <c r="A675" s="125">
        <v>829</v>
      </c>
      <c r="B675" s="125">
        <v>0.3196</v>
      </c>
      <c r="C675" s="125">
        <v>1.0867</v>
      </c>
      <c r="D675" s="125">
        <v>2.3092999999999999</v>
      </c>
      <c r="E675" s="125">
        <v>5.1520999999999999</v>
      </c>
      <c r="F675" s="125">
        <v>10.4305</v>
      </c>
      <c r="G675" s="125">
        <v>13.3696</v>
      </c>
      <c r="H675" s="125">
        <v>20.4513</v>
      </c>
      <c r="I675" s="125">
        <v>0.36909999999999998</v>
      </c>
      <c r="J675" s="125">
        <v>1.1816</v>
      </c>
      <c r="K675" s="125">
        <v>2.4527999999999999</v>
      </c>
      <c r="L675" s="125">
        <v>0.40479999999999999</v>
      </c>
      <c r="M675" s="125">
        <v>1.2904</v>
      </c>
      <c r="N675" s="125">
        <v>3.0781999999999998</v>
      </c>
      <c r="O675" s="125">
        <v>0.34350000000000003</v>
      </c>
      <c r="P675" s="125">
        <v>1.1695</v>
      </c>
      <c r="Q675" s="125">
        <v>2.4464999999999999</v>
      </c>
      <c r="R675" s="125">
        <v>1.1936</v>
      </c>
      <c r="S675" s="125">
        <v>2.4670000000000001</v>
      </c>
      <c r="T675" s="363">
        <v>5.4813000000000001</v>
      </c>
      <c r="U675" s="125">
        <v>829</v>
      </c>
    </row>
    <row r="676" spans="1:21">
      <c r="A676" s="125">
        <v>828</v>
      </c>
      <c r="B676" s="125">
        <v>0.31969999999999998</v>
      </c>
      <c r="C676" s="125">
        <v>1.0871</v>
      </c>
      <c r="D676" s="125">
        <v>2.31</v>
      </c>
      <c r="E676" s="125">
        <v>5.1536</v>
      </c>
      <c r="F676" s="125">
        <v>10.4336</v>
      </c>
      <c r="G676" s="125">
        <v>13.3734</v>
      </c>
      <c r="H676" s="125">
        <v>20.4572</v>
      </c>
      <c r="I676" s="125">
        <v>0.36930000000000002</v>
      </c>
      <c r="J676" s="125">
        <v>1.1819999999999999</v>
      </c>
      <c r="K676" s="125">
        <v>2.4535999999999998</v>
      </c>
      <c r="L676" s="125">
        <v>0.40510000000000002</v>
      </c>
      <c r="M676" s="125">
        <v>1.2908999999999999</v>
      </c>
      <c r="N676" s="125">
        <v>3.0792000000000002</v>
      </c>
      <c r="O676" s="125">
        <v>0.34370000000000001</v>
      </c>
      <c r="P676" s="125">
        <v>1.1698999999999999</v>
      </c>
      <c r="Q676" s="125">
        <v>2.4472999999999998</v>
      </c>
      <c r="R676" s="125">
        <v>1.194</v>
      </c>
      <c r="S676" s="125">
        <v>2.4678</v>
      </c>
      <c r="T676" s="363">
        <v>5.4829999999999997</v>
      </c>
      <c r="U676" s="125">
        <v>828</v>
      </c>
    </row>
    <row r="677" spans="1:21">
      <c r="A677" s="125">
        <v>827</v>
      </c>
      <c r="B677" s="125">
        <v>0.31990000000000002</v>
      </c>
      <c r="C677" s="125">
        <v>1.0873999999999999</v>
      </c>
      <c r="D677" s="125">
        <v>2.3108</v>
      </c>
      <c r="E677" s="125">
        <v>5.1551</v>
      </c>
      <c r="F677" s="125">
        <v>10.4366</v>
      </c>
      <c r="G677" s="125">
        <v>13.3773</v>
      </c>
      <c r="H677" s="125">
        <v>20.463200000000001</v>
      </c>
      <c r="I677" s="125">
        <v>0.36959999999999998</v>
      </c>
      <c r="J677" s="125">
        <v>1.1825000000000001</v>
      </c>
      <c r="K677" s="125">
        <v>2.4544999999999999</v>
      </c>
      <c r="L677" s="125">
        <v>0.40529999999999999</v>
      </c>
      <c r="M677" s="125">
        <v>1.2914000000000001</v>
      </c>
      <c r="N677" s="125">
        <v>3.0800999999999998</v>
      </c>
      <c r="O677" s="125">
        <v>0.34389999999999998</v>
      </c>
      <c r="P677" s="125">
        <v>1.1702999999999999</v>
      </c>
      <c r="Q677" s="125">
        <v>2.4481000000000002</v>
      </c>
      <c r="R677" s="125">
        <v>1.1943999999999999</v>
      </c>
      <c r="S677" s="125">
        <v>2.4687000000000001</v>
      </c>
      <c r="T677" s="363">
        <v>5.4846000000000004</v>
      </c>
      <c r="U677" s="125">
        <v>827</v>
      </c>
    </row>
    <row r="678" spans="1:21">
      <c r="A678" s="125">
        <v>826</v>
      </c>
      <c r="B678" s="125">
        <v>0.3201</v>
      </c>
      <c r="C678" s="125">
        <v>1.0876999999999999</v>
      </c>
      <c r="D678" s="125">
        <v>2.3115000000000001</v>
      </c>
      <c r="E678" s="125">
        <v>5.1566999999999998</v>
      </c>
      <c r="F678" s="125">
        <v>10.4397</v>
      </c>
      <c r="G678" s="125">
        <v>13.3812</v>
      </c>
      <c r="H678" s="125">
        <v>20.469100000000001</v>
      </c>
      <c r="I678" s="125">
        <v>0.36980000000000002</v>
      </c>
      <c r="J678" s="125">
        <v>1.1829000000000001</v>
      </c>
      <c r="K678" s="125">
        <v>2.4554</v>
      </c>
      <c r="L678" s="125">
        <v>0.40550000000000003</v>
      </c>
      <c r="M678" s="125">
        <v>1.2919</v>
      </c>
      <c r="N678" s="125">
        <v>3.0811000000000002</v>
      </c>
      <c r="O678" s="125">
        <v>0.34410000000000002</v>
      </c>
      <c r="P678" s="125">
        <v>1.1707000000000001</v>
      </c>
      <c r="Q678" s="125">
        <v>2.4489000000000001</v>
      </c>
      <c r="R678" s="125">
        <v>1.1948000000000001</v>
      </c>
      <c r="S678" s="125">
        <v>2.4695</v>
      </c>
      <c r="T678" s="363">
        <v>5.4863</v>
      </c>
      <c r="U678" s="125">
        <v>826</v>
      </c>
    </row>
    <row r="679" spans="1:21">
      <c r="A679" s="125">
        <v>825</v>
      </c>
      <c r="B679" s="125">
        <v>0.32019999999999998</v>
      </c>
      <c r="C679" s="125">
        <v>1.0881000000000001</v>
      </c>
      <c r="D679" s="125">
        <v>2.3123</v>
      </c>
      <c r="E679" s="125">
        <v>5.1581999999999999</v>
      </c>
      <c r="F679" s="125">
        <v>10.4427</v>
      </c>
      <c r="G679" s="125">
        <v>13.3851</v>
      </c>
      <c r="H679" s="125">
        <v>20.475100000000001</v>
      </c>
      <c r="I679" s="125">
        <v>0.37</v>
      </c>
      <c r="J679" s="125">
        <v>1.1833</v>
      </c>
      <c r="K679" s="125">
        <v>2.4561999999999999</v>
      </c>
      <c r="L679" s="125">
        <v>0.40570000000000001</v>
      </c>
      <c r="M679" s="125">
        <v>1.2924</v>
      </c>
      <c r="N679" s="125">
        <v>3.0821000000000001</v>
      </c>
      <c r="O679" s="125">
        <v>0.34429999999999999</v>
      </c>
      <c r="P679" s="125">
        <v>1.1712</v>
      </c>
      <c r="Q679" s="125">
        <v>2.4497</v>
      </c>
      <c r="R679" s="125">
        <v>1.1952</v>
      </c>
      <c r="S679" s="125">
        <v>2.4702999999999999</v>
      </c>
      <c r="T679" s="363">
        <v>5.4880000000000004</v>
      </c>
      <c r="U679" s="125">
        <v>825</v>
      </c>
    </row>
    <row r="680" spans="1:21">
      <c r="A680" s="125">
        <v>824</v>
      </c>
      <c r="B680" s="125">
        <v>0.32040000000000002</v>
      </c>
      <c r="C680" s="125">
        <v>1.0884</v>
      </c>
      <c r="D680" s="125">
        <v>2.3130999999999999</v>
      </c>
      <c r="E680" s="125">
        <v>5.1597</v>
      </c>
      <c r="F680" s="125">
        <v>10.4458</v>
      </c>
      <c r="G680" s="125">
        <v>13.388999999999999</v>
      </c>
      <c r="H680" s="125">
        <v>20.481000000000002</v>
      </c>
      <c r="I680" s="125">
        <v>0.37019999999999997</v>
      </c>
      <c r="J680" s="125">
        <v>1.1838</v>
      </c>
      <c r="K680" s="125">
        <v>2.4571000000000001</v>
      </c>
      <c r="L680" s="125">
        <v>0.40589999999999998</v>
      </c>
      <c r="M680" s="125">
        <v>1.2928999999999999</v>
      </c>
      <c r="N680" s="125">
        <v>3.0831</v>
      </c>
      <c r="O680" s="125">
        <v>0.34449999999999997</v>
      </c>
      <c r="P680" s="125">
        <v>1.1716</v>
      </c>
      <c r="Q680" s="125">
        <v>2.4506000000000001</v>
      </c>
      <c r="R680" s="125">
        <v>1.1956</v>
      </c>
      <c r="S680" s="125">
        <v>2.4712000000000001</v>
      </c>
      <c r="T680" s="363">
        <v>5.4896000000000003</v>
      </c>
      <c r="U680" s="125">
        <v>824</v>
      </c>
    </row>
    <row r="681" spans="1:21">
      <c r="A681" s="125">
        <v>823</v>
      </c>
      <c r="B681" s="125">
        <v>0.3206</v>
      </c>
      <c r="C681" s="125">
        <v>1.0887</v>
      </c>
      <c r="D681" s="125">
        <v>2.3138000000000001</v>
      </c>
      <c r="E681" s="125">
        <v>5.1612</v>
      </c>
      <c r="F681" s="125">
        <v>10.4489</v>
      </c>
      <c r="G681" s="125">
        <v>13.392899999999999</v>
      </c>
      <c r="H681" s="125">
        <v>20.486999999999998</v>
      </c>
      <c r="I681" s="125">
        <v>0.37040000000000001</v>
      </c>
      <c r="J681" s="125">
        <v>1.1841999999999999</v>
      </c>
      <c r="K681" s="125">
        <v>2.4580000000000002</v>
      </c>
      <c r="L681" s="125">
        <v>0.40620000000000001</v>
      </c>
      <c r="M681" s="125">
        <v>1.2934000000000001</v>
      </c>
      <c r="N681" s="125">
        <v>3.0840999999999998</v>
      </c>
      <c r="O681" s="125">
        <v>0.34470000000000001</v>
      </c>
      <c r="P681" s="125">
        <v>1.1719999999999999</v>
      </c>
      <c r="Q681" s="125">
        <v>2.4514</v>
      </c>
      <c r="R681" s="125">
        <v>1.1960999999999999</v>
      </c>
      <c r="S681" s="125">
        <v>2.472</v>
      </c>
      <c r="T681" s="363">
        <v>5.4912999999999998</v>
      </c>
      <c r="U681" s="125">
        <v>823</v>
      </c>
    </row>
    <row r="682" spans="1:21">
      <c r="A682" s="125">
        <v>822</v>
      </c>
      <c r="B682" s="125">
        <v>0.32069999999999999</v>
      </c>
      <c r="C682" s="125">
        <v>1.0891</v>
      </c>
      <c r="D682" s="125">
        <v>2.3146</v>
      </c>
      <c r="E682" s="125">
        <v>5.1627999999999998</v>
      </c>
      <c r="F682" s="125">
        <v>10.4519</v>
      </c>
      <c r="G682" s="125">
        <v>13.396800000000001</v>
      </c>
      <c r="H682" s="125">
        <v>20.492999999999999</v>
      </c>
      <c r="I682" s="125">
        <v>0.37059999999999998</v>
      </c>
      <c r="J682" s="125">
        <v>1.1846000000000001</v>
      </c>
      <c r="K682" s="125">
        <v>2.4588000000000001</v>
      </c>
      <c r="L682" s="125">
        <v>0.40639999999999998</v>
      </c>
      <c r="M682" s="125">
        <v>1.2939000000000001</v>
      </c>
      <c r="N682" s="125">
        <v>3.0851000000000002</v>
      </c>
      <c r="O682" s="125">
        <v>0.3448</v>
      </c>
      <c r="P682" s="125">
        <v>1.1724000000000001</v>
      </c>
      <c r="Q682" s="125">
        <v>2.4521999999999999</v>
      </c>
      <c r="R682" s="125">
        <v>1.1964999999999999</v>
      </c>
      <c r="S682" s="125">
        <v>2.4727999999999999</v>
      </c>
      <c r="T682" s="363">
        <v>5.4930000000000003</v>
      </c>
      <c r="U682" s="125">
        <v>822</v>
      </c>
    </row>
    <row r="683" spans="1:21">
      <c r="A683" s="125">
        <v>821</v>
      </c>
      <c r="B683" s="125">
        <v>0.32090000000000002</v>
      </c>
      <c r="C683" s="125">
        <v>1.0893999999999999</v>
      </c>
      <c r="D683" s="125">
        <v>2.3153000000000001</v>
      </c>
      <c r="E683" s="125">
        <v>5.1642999999999999</v>
      </c>
      <c r="F683" s="125">
        <v>10.455</v>
      </c>
      <c r="G683" s="125">
        <v>13.400700000000001</v>
      </c>
      <c r="H683" s="125">
        <v>20.498899999999999</v>
      </c>
      <c r="I683" s="125">
        <v>0.37080000000000002</v>
      </c>
      <c r="J683" s="125">
        <v>1.1851</v>
      </c>
      <c r="K683" s="125">
        <v>2.4597000000000002</v>
      </c>
      <c r="L683" s="125">
        <v>0.40660000000000002</v>
      </c>
      <c r="M683" s="125">
        <v>1.2945</v>
      </c>
      <c r="N683" s="125">
        <v>3.0861000000000001</v>
      </c>
      <c r="O683" s="125">
        <v>0.34499999999999997</v>
      </c>
      <c r="P683" s="125">
        <v>1.1728000000000001</v>
      </c>
      <c r="Q683" s="125">
        <v>2.4529999999999998</v>
      </c>
      <c r="R683" s="125">
        <v>1.1969000000000001</v>
      </c>
      <c r="S683" s="125">
        <v>2.4735999999999998</v>
      </c>
      <c r="T683" s="363">
        <v>5.4946000000000002</v>
      </c>
      <c r="U683" s="125">
        <v>821</v>
      </c>
    </row>
    <row r="684" spans="1:21">
      <c r="A684" s="125">
        <v>820</v>
      </c>
      <c r="B684" s="125">
        <v>0.3211</v>
      </c>
      <c r="C684" s="125">
        <v>1.0896999999999999</v>
      </c>
      <c r="D684" s="125">
        <v>2.3161</v>
      </c>
      <c r="E684" s="125">
        <v>5.1657999999999999</v>
      </c>
      <c r="F684" s="125">
        <v>10.458</v>
      </c>
      <c r="G684" s="125">
        <v>13.4046</v>
      </c>
      <c r="H684" s="125">
        <v>20.504899999999999</v>
      </c>
      <c r="I684" s="125">
        <v>0.371</v>
      </c>
      <c r="J684" s="125">
        <v>1.1855</v>
      </c>
      <c r="K684" s="125">
        <v>2.4605999999999999</v>
      </c>
      <c r="L684" s="125">
        <v>0.40679999999999999</v>
      </c>
      <c r="M684" s="125">
        <v>1.2949999999999999</v>
      </c>
      <c r="N684" s="125">
        <v>3.0871</v>
      </c>
      <c r="O684" s="125">
        <v>0.34520000000000001</v>
      </c>
      <c r="P684" s="125">
        <v>1.1732</v>
      </c>
      <c r="Q684" s="125">
        <v>2.4538000000000002</v>
      </c>
      <c r="R684" s="125">
        <v>1.1973</v>
      </c>
      <c r="S684" s="125">
        <v>2.4744999999999999</v>
      </c>
      <c r="T684" s="363">
        <v>5.4962999999999997</v>
      </c>
      <c r="U684" s="125">
        <v>820</v>
      </c>
    </row>
    <row r="685" spans="1:21">
      <c r="A685" s="125">
        <v>819</v>
      </c>
      <c r="B685" s="125">
        <v>0.32119999999999999</v>
      </c>
      <c r="C685" s="125">
        <v>1.0901000000000001</v>
      </c>
      <c r="D685" s="125">
        <v>2.3168000000000002</v>
      </c>
      <c r="E685" s="125">
        <v>5.1673999999999998</v>
      </c>
      <c r="F685" s="125">
        <v>10.4611</v>
      </c>
      <c r="G685" s="125">
        <v>13.4085</v>
      </c>
      <c r="H685" s="125">
        <v>20.510899999999999</v>
      </c>
      <c r="I685" s="125">
        <v>0.37130000000000002</v>
      </c>
      <c r="J685" s="125">
        <v>1.1859</v>
      </c>
      <c r="K685" s="125">
        <v>2.4613999999999998</v>
      </c>
      <c r="L685" s="125">
        <v>0.40699999999999997</v>
      </c>
      <c r="M685" s="125">
        <v>1.2955000000000001</v>
      </c>
      <c r="N685" s="125">
        <v>3.0880999999999998</v>
      </c>
      <c r="O685" s="125">
        <v>0.34539999999999998</v>
      </c>
      <c r="P685" s="125">
        <v>1.1737</v>
      </c>
      <c r="Q685" s="125">
        <v>2.4546999999999999</v>
      </c>
      <c r="R685" s="125">
        <v>1.1977</v>
      </c>
      <c r="S685" s="125">
        <v>2.4752999999999998</v>
      </c>
      <c r="T685" s="363">
        <v>5.4980000000000002</v>
      </c>
      <c r="U685" s="125">
        <v>819</v>
      </c>
    </row>
    <row r="686" spans="1:21">
      <c r="A686" s="125">
        <v>818</v>
      </c>
      <c r="B686" s="125">
        <v>0.32140000000000002</v>
      </c>
      <c r="C686" s="125">
        <v>1.0904</v>
      </c>
      <c r="D686" s="125">
        <v>2.3176000000000001</v>
      </c>
      <c r="E686" s="125">
        <v>5.1688999999999998</v>
      </c>
      <c r="F686" s="125">
        <v>10.4642</v>
      </c>
      <c r="G686" s="125">
        <v>13.4124</v>
      </c>
      <c r="H686" s="125">
        <v>20.5168</v>
      </c>
      <c r="I686" s="125">
        <v>0.3715</v>
      </c>
      <c r="J686" s="125">
        <v>1.1863999999999999</v>
      </c>
      <c r="K686" s="125">
        <v>2.4622999999999999</v>
      </c>
      <c r="L686" s="125">
        <v>0.4073</v>
      </c>
      <c r="M686" s="125">
        <v>1.296</v>
      </c>
      <c r="N686" s="125">
        <v>3.0891000000000002</v>
      </c>
      <c r="O686" s="125">
        <v>0.34560000000000002</v>
      </c>
      <c r="P686" s="125">
        <v>1.1740999999999999</v>
      </c>
      <c r="Q686" s="125">
        <v>2.4554999999999998</v>
      </c>
      <c r="R686" s="125">
        <v>1.1980999999999999</v>
      </c>
      <c r="S686" s="125">
        <v>2.4761000000000002</v>
      </c>
      <c r="T686" s="363">
        <v>5.4996999999999998</v>
      </c>
      <c r="U686" s="125">
        <v>818</v>
      </c>
    </row>
    <row r="687" spans="1:21">
      <c r="A687" s="125">
        <v>817</v>
      </c>
      <c r="B687" s="125">
        <v>0.32150000000000001</v>
      </c>
      <c r="C687" s="125">
        <v>1.0907</v>
      </c>
      <c r="D687" s="125">
        <v>2.3184</v>
      </c>
      <c r="E687" s="125">
        <v>5.1703999999999999</v>
      </c>
      <c r="F687" s="125">
        <v>10.4672</v>
      </c>
      <c r="G687" s="125">
        <v>13.4163</v>
      </c>
      <c r="H687" s="125">
        <v>20.5228</v>
      </c>
      <c r="I687" s="125">
        <v>0.37169999999999997</v>
      </c>
      <c r="J687" s="125">
        <v>1.1868000000000001</v>
      </c>
      <c r="K687" s="125">
        <v>2.4632000000000001</v>
      </c>
      <c r="L687" s="125">
        <v>0.40749999999999997</v>
      </c>
      <c r="M687" s="125">
        <v>1.2965</v>
      </c>
      <c r="N687" s="125">
        <v>3.0901000000000001</v>
      </c>
      <c r="O687" s="125">
        <v>0.3458</v>
      </c>
      <c r="P687" s="125">
        <v>1.1745000000000001</v>
      </c>
      <c r="Q687" s="125">
        <v>2.4563000000000001</v>
      </c>
      <c r="R687" s="125">
        <v>1.1986000000000001</v>
      </c>
      <c r="S687" s="125">
        <v>2.4769999999999999</v>
      </c>
      <c r="T687" s="363">
        <v>5.5012999999999996</v>
      </c>
      <c r="U687" s="125">
        <v>817</v>
      </c>
    </row>
    <row r="688" spans="1:21">
      <c r="A688" s="125">
        <v>816</v>
      </c>
      <c r="B688" s="125">
        <v>0.32169999999999999</v>
      </c>
      <c r="C688" s="125">
        <v>1.0911</v>
      </c>
      <c r="D688" s="125">
        <v>2.3191000000000002</v>
      </c>
      <c r="E688" s="125">
        <v>5.1719999999999997</v>
      </c>
      <c r="F688" s="125">
        <v>10.4703</v>
      </c>
      <c r="G688" s="125">
        <v>13.420199999999999</v>
      </c>
      <c r="H688" s="125">
        <v>20.5288</v>
      </c>
      <c r="I688" s="125">
        <v>0.37190000000000001</v>
      </c>
      <c r="J688" s="125">
        <v>1.1873</v>
      </c>
      <c r="K688" s="125">
        <v>2.464</v>
      </c>
      <c r="L688" s="125">
        <v>0.40770000000000001</v>
      </c>
      <c r="M688" s="125">
        <v>1.2969999999999999</v>
      </c>
      <c r="N688" s="125">
        <v>3.0911</v>
      </c>
      <c r="O688" s="125">
        <v>0.34589999999999999</v>
      </c>
      <c r="P688" s="125">
        <v>1.1749000000000001</v>
      </c>
      <c r="Q688" s="125">
        <v>2.4571000000000001</v>
      </c>
      <c r="R688" s="125">
        <v>1.1990000000000001</v>
      </c>
      <c r="S688" s="125">
        <v>2.4777999999999998</v>
      </c>
      <c r="T688" s="363">
        <v>5.5030000000000001</v>
      </c>
      <c r="U688" s="125">
        <v>816</v>
      </c>
    </row>
    <row r="689" spans="1:21">
      <c r="A689" s="125">
        <v>815</v>
      </c>
      <c r="B689" s="125">
        <v>0.32190000000000002</v>
      </c>
      <c r="C689" s="125">
        <v>1.0913999999999999</v>
      </c>
      <c r="D689" s="125">
        <v>2.3199000000000001</v>
      </c>
      <c r="E689" s="125">
        <v>5.1734999999999998</v>
      </c>
      <c r="F689" s="125">
        <v>10.4734</v>
      </c>
      <c r="G689" s="125">
        <v>13.424200000000001</v>
      </c>
      <c r="H689" s="125">
        <v>20.534800000000001</v>
      </c>
      <c r="I689" s="125">
        <v>0.37209999999999999</v>
      </c>
      <c r="J689" s="125">
        <v>1.1877</v>
      </c>
      <c r="K689" s="125">
        <v>2.4649000000000001</v>
      </c>
      <c r="L689" s="125">
        <v>0.40789999999999998</v>
      </c>
      <c r="M689" s="125">
        <v>1.2975000000000001</v>
      </c>
      <c r="N689" s="125">
        <v>3.0920999999999998</v>
      </c>
      <c r="O689" s="125">
        <v>0.34610000000000002</v>
      </c>
      <c r="P689" s="125">
        <v>1.1753</v>
      </c>
      <c r="Q689" s="125">
        <v>2.4580000000000002</v>
      </c>
      <c r="R689" s="125">
        <v>1.1994</v>
      </c>
      <c r="S689" s="125">
        <v>2.4786999999999999</v>
      </c>
      <c r="T689" s="363">
        <v>5.5046999999999997</v>
      </c>
      <c r="U689" s="125">
        <v>815</v>
      </c>
    </row>
    <row r="690" spans="1:21">
      <c r="A690" s="125">
        <v>814</v>
      </c>
      <c r="B690" s="125">
        <v>0.32200000000000001</v>
      </c>
      <c r="C690" s="125">
        <v>1.0916999999999999</v>
      </c>
      <c r="D690" s="125">
        <v>2.3206000000000002</v>
      </c>
      <c r="E690" s="125">
        <v>5.1750999999999996</v>
      </c>
      <c r="F690" s="125">
        <v>10.4765</v>
      </c>
      <c r="G690" s="125">
        <v>13.428100000000001</v>
      </c>
      <c r="H690" s="125">
        <v>20.540800000000001</v>
      </c>
      <c r="I690" s="125">
        <v>0.37230000000000002</v>
      </c>
      <c r="J690" s="125">
        <v>1.1880999999999999</v>
      </c>
      <c r="K690" s="125">
        <v>2.4658000000000002</v>
      </c>
      <c r="L690" s="125">
        <v>0.40810000000000002</v>
      </c>
      <c r="M690" s="125">
        <v>1.298</v>
      </c>
      <c r="N690" s="125">
        <v>3.0931000000000002</v>
      </c>
      <c r="O690" s="125">
        <v>0.3463</v>
      </c>
      <c r="P690" s="125">
        <v>1.1758</v>
      </c>
      <c r="Q690" s="125">
        <v>2.4588000000000001</v>
      </c>
      <c r="R690" s="125">
        <v>1.1998</v>
      </c>
      <c r="S690" s="125">
        <v>2.4794999999999998</v>
      </c>
      <c r="T690" s="363">
        <v>5.5064000000000002</v>
      </c>
      <c r="U690" s="125">
        <v>814</v>
      </c>
    </row>
    <row r="691" spans="1:21">
      <c r="A691" s="125">
        <v>813</v>
      </c>
      <c r="B691" s="125">
        <v>0.32219999999999999</v>
      </c>
      <c r="C691" s="125">
        <v>1.0921000000000001</v>
      </c>
      <c r="D691" s="125">
        <v>2.3214000000000001</v>
      </c>
      <c r="E691" s="125">
        <v>5.1765999999999996</v>
      </c>
      <c r="F691" s="125">
        <v>10.4795</v>
      </c>
      <c r="G691" s="125">
        <v>13.432</v>
      </c>
      <c r="H691" s="125">
        <v>20.546800000000001</v>
      </c>
      <c r="I691" s="125">
        <v>0.3725</v>
      </c>
      <c r="J691" s="125">
        <v>1.1886000000000001</v>
      </c>
      <c r="K691" s="125">
        <v>2.4666000000000001</v>
      </c>
      <c r="L691" s="125">
        <v>0.40839999999999999</v>
      </c>
      <c r="M691" s="125">
        <v>1.2985</v>
      </c>
      <c r="N691" s="125">
        <v>3.0941000000000001</v>
      </c>
      <c r="O691" s="125">
        <v>0.34649999999999997</v>
      </c>
      <c r="P691" s="125">
        <v>1.1761999999999999</v>
      </c>
      <c r="Q691" s="125">
        <v>2.4596</v>
      </c>
      <c r="R691" s="125">
        <v>1.2001999999999999</v>
      </c>
      <c r="S691" s="125">
        <v>2.4803000000000002</v>
      </c>
      <c r="T691" s="363">
        <v>5.5080999999999998</v>
      </c>
      <c r="U691" s="125">
        <v>813</v>
      </c>
    </row>
    <row r="692" spans="1:21">
      <c r="A692" s="125">
        <v>812</v>
      </c>
      <c r="B692" s="125">
        <v>0.32240000000000002</v>
      </c>
      <c r="C692" s="125">
        <v>1.0924</v>
      </c>
      <c r="D692" s="125">
        <v>2.3222</v>
      </c>
      <c r="E692" s="125">
        <v>5.1780999999999997</v>
      </c>
      <c r="F692" s="125">
        <v>10.4826</v>
      </c>
      <c r="G692" s="125">
        <v>13.4359</v>
      </c>
      <c r="H692" s="125">
        <v>20.552800000000001</v>
      </c>
      <c r="I692" s="125">
        <v>0.37280000000000002</v>
      </c>
      <c r="J692" s="125">
        <v>1.1890000000000001</v>
      </c>
      <c r="K692" s="125">
        <v>2.4674999999999998</v>
      </c>
      <c r="L692" s="125">
        <v>0.40860000000000002</v>
      </c>
      <c r="M692" s="125">
        <v>1.2989999999999999</v>
      </c>
      <c r="N692" s="125">
        <v>3.0951</v>
      </c>
      <c r="O692" s="125">
        <v>0.34670000000000001</v>
      </c>
      <c r="P692" s="125">
        <v>1.1766000000000001</v>
      </c>
      <c r="Q692" s="125">
        <v>2.4603999999999999</v>
      </c>
      <c r="R692" s="125">
        <v>1.2005999999999999</v>
      </c>
      <c r="S692" s="125">
        <v>2.4811999999999999</v>
      </c>
      <c r="T692" s="363">
        <v>5.5096999999999996</v>
      </c>
      <c r="U692" s="125">
        <v>812</v>
      </c>
    </row>
    <row r="693" spans="1:21">
      <c r="A693" s="125">
        <v>811</v>
      </c>
      <c r="B693" s="125">
        <v>0.32250000000000001</v>
      </c>
      <c r="C693" s="125">
        <v>1.0928</v>
      </c>
      <c r="D693" s="125">
        <v>2.3229000000000002</v>
      </c>
      <c r="E693" s="125">
        <v>5.1797000000000004</v>
      </c>
      <c r="F693" s="125">
        <v>10.4857</v>
      </c>
      <c r="G693" s="125">
        <v>13.4398</v>
      </c>
      <c r="H693" s="125">
        <v>20.558800000000002</v>
      </c>
      <c r="I693" s="125">
        <v>0.373</v>
      </c>
      <c r="J693" s="125">
        <v>1.1894</v>
      </c>
      <c r="K693" s="125">
        <v>2.4683999999999999</v>
      </c>
      <c r="L693" s="125">
        <v>0.4088</v>
      </c>
      <c r="M693" s="125">
        <v>1.2995000000000001</v>
      </c>
      <c r="N693" s="125">
        <v>3.0960999999999999</v>
      </c>
      <c r="O693" s="125">
        <v>0.34689999999999999</v>
      </c>
      <c r="P693" s="125">
        <v>1.177</v>
      </c>
      <c r="Q693" s="125">
        <v>2.4613</v>
      </c>
      <c r="R693" s="125">
        <v>1.2011000000000001</v>
      </c>
      <c r="S693" s="125">
        <v>2.4820000000000002</v>
      </c>
      <c r="T693" s="363">
        <v>5.5114000000000001</v>
      </c>
      <c r="U693" s="125">
        <v>811</v>
      </c>
    </row>
    <row r="694" spans="1:21">
      <c r="A694" s="125">
        <v>810</v>
      </c>
      <c r="B694" s="125">
        <v>0.32269999999999999</v>
      </c>
      <c r="C694" s="125">
        <v>1.0931</v>
      </c>
      <c r="D694" s="125">
        <v>2.3237000000000001</v>
      </c>
      <c r="E694" s="125">
        <v>5.1811999999999996</v>
      </c>
      <c r="F694" s="125">
        <v>10.488799999999999</v>
      </c>
      <c r="G694" s="125">
        <v>13.4438</v>
      </c>
      <c r="H694" s="125">
        <v>20.564800000000002</v>
      </c>
      <c r="I694" s="125">
        <v>0.37319999999999998</v>
      </c>
      <c r="J694" s="125">
        <v>1.1899</v>
      </c>
      <c r="K694" s="125">
        <v>2.4691999999999998</v>
      </c>
      <c r="L694" s="125">
        <v>0.40899999999999997</v>
      </c>
      <c r="M694" s="125">
        <v>1.3</v>
      </c>
      <c r="N694" s="125">
        <v>3.0971000000000002</v>
      </c>
      <c r="O694" s="125">
        <v>0.34710000000000002</v>
      </c>
      <c r="P694" s="125">
        <v>1.1774</v>
      </c>
      <c r="Q694" s="125">
        <v>2.4621</v>
      </c>
      <c r="R694" s="125">
        <v>1.2015</v>
      </c>
      <c r="S694" s="125">
        <v>2.4828000000000001</v>
      </c>
      <c r="T694" s="363">
        <v>5.5130999999999997</v>
      </c>
      <c r="U694" s="125">
        <v>810</v>
      </c>
    </row>
    <row r="695" spans="1:21">
      <c r="A695" s="125">
        <v>809</v>
      </c>
      <c r="B695" s="125">
        <v>0.32290000000000002</v>
      </c>
      <c r="C695" s="125">
        <v>1.0933999999999999</v>
      </c>
      <c r="D695" s="125">
        <v>2.3245</v>
      </c>
      <c r="E695" s="125">
        <v>5.1828000000000003</v>
      </c>
      <c r="F695" s="125">
        <v>10.491899999999999</v>
      </c>
      <c r="G695" s="125">
        <v>13.447699999999999</v>
      </c>
      <c r="H695" s="125">
        <v>20.570799999999998</v>
      </c>
      <c r="I695" s="125">
        <v>0.37340000000000001</v>
      </c>
      <c r="J695" s="125">
        <v>1.1902999999999999</v>
      </c>
      <c r="K695" s="125">
        <v>2.4701</v>
      </c>
      <c r="L695" s="125">
        <v>0.40920000000000001</v>
      </c>
      <c r="M695" s="125">
        <v>1.3005</v>
      </c>
      <c r="N695" s="125">
        <v>3.0981000000000001</v>
      </c>
      <c r="O695" s="125">
        <v>0.34720000000000001</v>
      </c>
      <c r="P695" s="125">
        <v>1.1778999999999999</v>
      </c>
      <c r="Q695" s="125">
        <v>2.4628999999999999</v>
      </c>
      <c r="R695" s="125">
        <v>1.2019</v>
      </c>
      <c r="S695" s="125">
        <v>2.4836999999999998</v>
      </c>
      <c r="T695" s="363">
        <v>5.5148000000000001</v>
      </c>
      <c r="U695" s="125">
        <v>809</v>
      </c>
    </row>
    <row r="696" spans="1:21">
      <c r="A696" s="125">
        <v>808</v>
      </c>
      <c r="B696" s="125">
        <v>0.32300000000000001</v>
      </c>
      <c r="C696" s="125">
        <v>1.0938000000000001</v>
      </c>
      <c r="D696" s="125">
        <v>2.3252000000000002</v>
      </c>
      <c r="E696" s="125">
        <v>5.1843000000000004</v>
      </c>
      <c r="F696" s="125">
        <v>10.494899999999999</v>
      </c>
      <c r="G696" s="125">
        <v>13.451599999999999</v>
      </c>
      <c r="H696" s="125">
        <v>20.576799999999999</v>
      </c>
      <c r="I696" s="125">
        <v>0.37359999999999999</v>
      </c>
      <c r="J696" s="125">
        <v>1.1908000000000001</v>
      </c>
      <c r="K696" s="125">
        <v>2.4710000000000001</v>
      </c>
      <c r="L696" s="125">
        <v>0.40949999999999998</v>
      </c>
      <c r="M696" s="125">
        <v>1.3009999999999999</v>
      </c>
      <c r="N696" s="125">
        <v>3.0991</v>
      </c>
      <c r="O696" s="125">
        <v>0.34739999999999999</v>
      </c>
      <c r="P696" s="125">
        <v>1.1782999999999999</v>
      </c>
      <c r="Q696" s="125">
        <v>2.4636999999999998</v>
      </c>
      <c r="R696" s="125">
        <v>1.2022999999999999</v>
      </c>
      <c r="S696" s="125">
        <v>2.4845000000000002</v>
      </c>
      <c r="T696" s="363">
        <v>5.5164999999999997</v>
      </c>
      <c r="U696" s="125">
        <v>808</v>
      </c>
    </row>
    <row r="697" spans="1:21">
      <c r="A697" s="125">
        <v>807</v>
      </c>
      <c r="B697" s="125">
        <v>0.32319999999999999</v>
      </c>
      <c r="C697" s="125">
        <v>1.0941000000000001</v>
      </c>
      <c r="D697" s="125">
        <v>2.3260000000000001</v>
      </c>
      <c r="E697" s="125">
        <v>5.1859000000000002</v>
      </c>
      <c r="F697" s="125">
        <v>10.497999999999999</v>
      </c>
      <c r="G697" s="125">
        <v>13.4556</v>
      </c>
      <c r="H697" s="125">
        <v>20.582799999999999</v>
      </c>
      <c r="I697" s="125">
        <v>0.37380000000000002</v>
      </c>
      <c r="J697" s="125">
        <v>1.1912</v>
      </c>
      <c r="K697" s="125">
        <v>2.4719000000000002</v>
      </c>
      <c r="L697" s="125">
        <v>0.40970000000000001</v>
      </c>
      <c r="M697" s="125">
        <v>1.3015000000000001</v>
      </c>
      <c r="N697" s="125">
        <v>3.1000999999999999</v>
      </c>
      <c r="O697" s="125">
        <v>0.34760000000000002</v>
      </c>
      <c r="P697" s="125">
        <v>1.1787000000000001</v>
      </c>
      <c r="Q697" s="125">
        <v>2.4645999999999999</v>
      </c>
      <c r="R697" s="125">
        <v>1.2027000000000001</v>
      </c>
      <c r="S697" s="125">
        <v>2.4853999999999998</v>
      </c>
      <c r="T697" s="363">
        <v>5.5182000000000002</v>
      </c>
      <c r="U697" s="125">
        <v>807</v>
      </c>
    </row>
    <row r="698" spans="1:21">
      <c r="A698" s="125">
        <v>806</v>
      </c>
      <c r="B698" s="125">
        <v>0.32340000000000002</v>
      </c>
      <c r="C698" s="125">
        <v>1.0944</v>
      </c>
      <c r="D698" s="125">
        <v>2.3268</v>
      </c>
      <c r="E698" s="125">
        <v>5.1874000000000002</v>
      </c>
      <c r="F698" s="125">
        <v>10.501099999999999</v>
      </c>
      <c r="G698" s="125">
        <v>13.4595</v>
      </c>
      <c r="H698" s="125">
        <v>20.588799999999999</v>
      </c>
      <c r="I698" s="125">
        <v>0.374</v>
      </c>
      <c r="J698" s="125">
        <v>1.1916</v>
      </c>
      <c r="K698" s="125">
        <v>2.4727000000000001</v>
      </c>
      <c r="L698" s="125">
        <v>0.40989999999999999</v>
      </c>
      <c r="M698" s="125">
        <v>1.302</v>
      </c>
      <c r="N698" s="125">
        <v>3.1011000000000002</v>
      </c>
      <c r="O698" s="125">
        <v>0.3478</v>
      </c>
      <c r="P698" s="125">
        <v>1.1791</v>
      </c>
      <c r="Q698" s="125">
        <v>2.4653999999999998</v>
      </c>
      <c r="R698" s="125">
        <v>1.2032</v>
      </c>
      <c r="S698" s="125">
        <v>2.4862000000000002</v>
      </c>
      <c r="T698" s="363">
        <v>5.5198999999999998</v>
      </c>
      <c r="U698" s="125">
        <v>806</v>
      </c>
    </row>
    <row r="699" spans="1:21">
      <c r="A699" s="125">
        <v>805</v>
      </c>
      <c r="B699" s="125">
        <v>0.32350000000000001</v>
      </c>
      <c r="C699" s="125">
        <v>1.0948</v>
      </c>
      <c r="D699" s="125">
        <v>2.3275000000000001</v>
      </c>
      <c r="E699" s="125">
        <v>5.1890000000000001</v>
      </c>
      <c r="F699" s="125">
        <v>10.504200000000001</v>
      </c>
      <c r="G699" s="125">
        <v>13.4634</v>
      </c>
      <c r="H699" s="125">
        <v>20.594899999999999</v>
      </c>
      <c r="I699" s="125">
        <v>0.37430000000000002</v>
      </c>
      <c r="J699" s="125">
        <v>1.1920999999999999</v>
      </c>
      <c r="K699" s="125">
        <v>2.4735999999999998</v>
      </c>
      <c r="L699" s="125">
        <v>0.41010000000000002</v>
      </c>
      <c r="M699" s="125">
        <v>1.3025</v>
      </c>
      <c r="N699" s="125">
        <v>3.1021000000000001</v>
      </c>
      <c r="O699" s="125">
        <v>0.34799999999999998</v>
      </c>
      <c r="P699" s="125">
        <v>1.1796</v>
      </c>
      <c r="Q699" s="125">
        <v>2.4662000000000002</v>
      </c>
      <c r="R699" s="125">
        <v>1.2036</v>
      </c>
      <c r="S699" s="125">
        <v>2.4870000000000001</v>
      </c>
      <c r="T699" s="363">
        <v>5.5214999999999996</v>
      </c>
      <c r="U699" s="125">
        <v>805</v>
      </c>
    </row>
    <row r="700" spans="1:21">
      <c r="A700" s="125">
        <v>804</v>
      </c>
      <c r="B700" s="125">
        <v>0.32369999999999999</v>
      </c>
      <c r="C700" s="125">
        <v>1.0951</v>
      </c>
      <c r="D700" s="125">
        <v>2.3283</v>
      </c>
      <c r="E700" s="125">
        <v>5.1905000000000001</v>
      </c>
      <c r="F700" s="125">
        <v>10.507300000000001</v>
      </c>
      <c r="G700" s="125">
        <v>13.4674</v>
      </c>
      <c r="H700" s="125">
        <v>21.000900000000001</v>
      </c>
      <c r="I700" s="125">
        <v>0.3745</v>
      </c>
      <c r="J700" s="125">
        <v>1.1924999999999999</v>
      </c>
      <c r="K700" s="125">
        <v>2.4744999999999999</v>
      </c>
      <c r="L700" s="125">
        <v>0.41039999999999999</v>
      </c>
      <c r="M700" s="125">
        <v>1.3029999999999999</v>
      </c>
      <c r="N700" s="125">
        <v>3.1031</v>
      </c>
      <c r="O700" s="125">
        <v>0.34820000000000001</v>
      </c>
      <c r="P700" s="125">
        <v>1.18</v>
      </c>
      <c r="Q700" s="125">
        <v>2.4670999999999998</v>
      </c>
      <c r="R700" s="125">
        <v>1.204</v>
      </c>
      <c r="S700" s="125">
        <v>2.4878999999999998</v>
      </c>
      <c r="T700" s="363">
        <v>5.5232000000000001</v>
      </c>
      <c r="U700" s="125">
        <v>804</v>
      </c>
    </row>
    <row r="701" spans="1:21">
      <c r="A701" s="125">
        <v>803</v>
      </c>
      <c r="B701" s="125">
        <v>0.32390000000000002</v>
      </c>
      <c r="C701" s="125">
        <v>1.0954999999999999</v>
      </c>
      <c r="D701" s="125">
        <v>2.3290999999999999</v>
      </c>
      <c r="E701" s="125">
        <v>5.1920999999999999</v>
      </c>
      <c r="F701" s="125">
        <v>10.510400000000001</v>
      </c>
      <c r="G701" s="125">
        <v>13.471299999999999</v>
      </c>
      <c r="H701" s="125">
        <v>21.006900000000002</v>
      </c>
      <c r="I701" s="125">
        <v>0.37469999999999998</v>
      </c>
      <c r="J701" s="125">
        <v>1.1930000000000001</v>
      </c>
      <c r="K701" s="125">
        <v>2.4754</v>
      </c>
      <c r="L701" s="125">
        <v>0.41060000000000002</v>
      </c>
      <c r="M701" s="125">
        <v>1.3036000000000001</v>
      </c>
      <c r="N701" s="125">
        <v>3.1040999999999999</v>
      </c>
      <c r="O701" s="125">
        <v>0.34839999999999999</v>
      </c>
      <c r="P701" s="125">
        <v>1.1803999999999999</v>
      </c>
      <c r="Q701" s="125">
        <v>2.4679000000000002</v>
      </c>
      <c r="R701" s="125">
        <v>1.2043999999999999</v>
      </c>
      <c r="S701" s="125">
        <v>2.4887000000000001</v>
      </c>
      <c r="T701" s="363">
        <v>5.5248999999999997</v>
      </c>
      <c r="U701" s="125">
        <v>803</v>
      </c>
    </row>
    <row r="702" spans="1:21">
      <c r="A702" s="125">
        <v>802</v>
      </c>
      <c r="B702" s="125">
        <v>0.32400000000000001</v>
      </c>
      <c r="C702" s="125">
        <v>1.0958000000000001</v>
      </c>
      <c r="D702" s="125">
        <v>2.3298000000000001</v>
      </c>
      <c r="E702" s="125">
        <v>5.1936</v>
      </c>
      <c r="F702" s="125">
        <v>10.513500000000001</v>
      </c>
      <c r="G702" s="125">
        <v>13.475300000000001</v>
      </c>
      <c r="H702" s="125">
        <v>21.012899999999998</v>
      </c>
      <c r="I702" s="125">
        <v>0.37490000000000001</v>
      </c>
      <c r="J702" s="125">
        <v>1.1934</v>
      </c>
      <c r="K702" s="125">
        <v>2.4762</v>
      </c>
      <c r="L702" s="125">
        <v>0.4108</v>
      </c>
      <c r="M702" s="125">
        <v>1.3041</v>
      </c>
      <c r="N702" s="125">
        <v>3.1051000000000002</v>
      </c>
      <c r="O702" s="125">
        <v>0.34849999999999998</v>
      </c>
      <c r="P702" s="125">
        <v>1.1808000000000001</v>
      </c>
      <c r="Q702" s="125">
        <v>2.4687000000000001</v>
      </c>
      <c r="R702" s="125">
        <v>1.2048000000000001</v>
      </c>
      <c r="S702" s="125">
        <v>2.4895999999999998</v>
      </c>
      <c r="T702" s="363">
        <v>5.5266000000000002</v>
      </c>
      <c r="U702" s="125">
        <v>802</v>
      </c>
    </row>
    <row r="703" spans="1:21">
      <c r="A703" s="125">
        <v>801</v>
      </c>
      <c r="B703" s="125">
        <v>0.32419999999999999</v>
      </c>
      <c r="C703" s="125">
        <v>1.0961000000000001</v>
      </c>
      <c r="D703" s="125">
        <v>2.3306</v>
      </c>
      <c r="E703" s="125">
        <v>5.1951999999999998</v>
      </c>
      <c r="F703" s="125">
        <v>10.5166</v>
      </c>
      <c r="G703" s="125">
        <v>13.479200000000001</v>
      </c>
      <c r="H703" s="125">
        <v>21.018999999999998</v>
      </c>
      <c r="I703" s="125">
        <v>0.37509999999999999</v>
      </c>
      <c r="J703" s="125">
        <v>1.1938</v>
      </c>
      <c r="K703" s="125">
        <v>2.4771000000000001</v>
      </c>
      <c r="L703" s="125">
        <v>0.41099999999999998</v>
      </c>
      <c r="M703" s="125">
        <v>1.3046</v>
      </c>
      <c r="N703" s="125">
        <v>3.1061000000000001</v>
      </c>
      <c r="O703" s="125">
        <v>0.34870000000000001</v>
      </c>
      <c r="P703" s="125">
        <v>1.1813</v>
      </c>
      <c r="Q703" s="125">
        <v>2.4695</v>
      </c>
      <c r="R703" s="125">
        <v>1.2053</v>
      </c>
      <c r="S703" s="125">
        <v>2.4904000000000002</v>
      </c>
      <c r="T703" s="363">
        <v>5.5282999999999998</v>
      </c>
      <c r="U703" s="125">
        <v>801</v>
      </c>
    </row>
    <row r="704" spans="1:21">
      <c r="A704" s="125">
        <v>800</v>
      </c>
      <c r="B704" s="125">
        <v>0.32440000000000002</v>
      </c>
      <c r="C704" s="125">
        <v>1.0965</v>
      </c>
      <c r="D704" s="125">
        <v>2.3313999999999999</v>
      </c>
      <c r="E704" s="125">
        <v>5.1966999999999999</v>
      </c>
      <c r="F704" s="125">
        <v>10.5197</v>
      </c>
      <c r="G704" s="125">
        <v>13.4832</v>
      </c>
      <c r="H704" s="125">
        <v>21.024999999999999</v>
      </c>
      <c r="I704" s="125">
        <v>0.37530000000000002</v>
      </c>
      <c r="J704" s="125">
        <v>1.1942999999999999</v>
      </c>
      <c r="K704" s="125">
        <v>2.4780000000000002</v>
      </c>
      <c r="L704" s="125">
        <v>0.41120000000000001</v>
      </c>
      <c r="M704" s="125">
        <v>1.3050999999999999</v>
      </c>
      <c r="N704" s="125">
        <v>3.1072000000000002</v>
      </c>
      <c r="O704" s="125">
        <v>0.34889999999999999</v>
      </c>
      <c r="P704" s="125">
        <v>1.1817</v>
      </c>
      <c r="Q704" s="125">
        <v>2.4704000000000002</v>
      </c>
      <c r="R704" s="125">
        <v>1.2057</v>
      </c>
      <c r="S704" s="125">
        <v>2.4912000000000001</v>
      </c>
      <c r="T704" s="363">
        <v>5.53</v>
      </c>
      <c r="U704" s="125">
        <v>800</v>
      </c>
    </row>
    <row r="705" spans="1:21">
      <c r="A705" s="125">
        <v>799</v>
      </c>
      <c r="B705" s="125">
        <v>0.32450000000000001</v>
      </c>
      <c r="C705" s="125">
        <v>1.0968</v>
      </c>
      <c r="D705" s="125">
        <v>2.3321000000000001</v>
      </c>
      <c r="E705" s="125">
        <v>5.1982999999999997</v>
      </c>
      <c r="F705" s="125">
        <v>10.5228</v>
      </c>
      <c r="G705" s="125">
        <v>13.4871</v>
      </c>
      <c r="H705" s="125">
        <v>21.031099999999999</v>
      </c>
      <c r="I705" s="125">
        <v>0.3755</v>
      </c>
      <c r="J705" s="125">
        <v>1.1947000000000001</v>
      </c>
      <c r="K705" s="125">
        <v>2.4788999999999999</v>
      </c>
      <c r="L705" s="125">
        <v>0.41149999999999998</v>
      </c>
      <c r="M705" s="125">
        <v>1.3056000000000001</v>
      </c>
      <c r="N705" s="125">
        <v>3.1082000000000001</v>
      </c>
      <c r="O705" s="125">
        <v>0.34910000000000002</v>
      </c>
      <c r="P705" s="125">
        <v>1.1820999999999999</v>
      </c>
      <c r="Q705" s="125">
        <v>2.4712000000000001</v>
      </c>
      <c r="R705" s="125">
        <v>1.2060999999999999</v>
      </c>
      <c r="S705" s="125">
        <v>2.4921000000000002</v>
      </c>
      <c r="T705" s="363">
        <v>5.5316999999999998</v>
      </c>
      <c r="U705" s="125">
        <v>799</v>
      </c>
    </row>
    <row r="706" spans="1:21">
      <c r="A706" s="125">
        <v>798</v>
      </c>
      <c r="B706" s="125">
        <v>0.32469999999999999</v>
      </c>
      <c r="C706" s="125">
        <v>1.0972</v>
      </c>
      <c r="D706" s="125">
        <v>2.3329</v>
      </c>
      <c r="E706" s="125">
        <v>5.1997999999999998</v>
      </c>
      <c r="F706" s="125">
        <v>10.5259</v>
      </c>
      <c r="G706" s="125">
        <v>13.491099999999999</v>
      </c>
      <c r="H706" s="125">
        <v>21.037099999999999</v>
      </c>
      <c r="I706" s="125">
        <v>0.37580000000000002</v>
      </c>
      <c r="J706" s="125">
        <v>1.1952</v>
      </c>
      <c r="K706" s="125">
        <v>2.4796999999999998</v>
      </c>
      <c r="L706" s="125">
        <v>0.41170000000000001</v>
      </c>
      <c r="M706" s="125">
        <v>1.3061</v>
      </c>
      <c r="N706" s="125">
        <v>3.1092</v>
      </c>
      <c r="O706" s="125">
        <v>0.3493</v>
      </c>
      <c r="P706" s="125">
        <v>1.1825000000000001</v>
      </c>
      <c r="Q706" s="125">
        <v>2.472</v>
      </c>
      <c r="R706" s="125">
        <v>1.2064999999999999</v>
      </c>
      <c r="S706" s="125">
        <v>2.4929000000000001</v>
      </c>
      <c r="T706" s="363">
        <v>5.5334000000000003</v>
      </c>
      <c r="U706" s="125">
        <v>798</v>
      </c>
    </row>
    <row r="707" spans="1:21">
      <c r="A707" s="125">
        <v>797</v>
      </c>
      <c r="B707" s="125">
        <v>0.32490000000000002</v>
      </c>
      <c r="C707" s="125">
        <v>1.0974999999999999</v>
      </c>
      <c r="D707" s="125">
        <v>2.3336999999999999</v>
      </c>
      <c r="E707" s="125">
        <v>5.2013999999999996</v>
      </c>
      <c r="F707" s="125">
        <v>10.529</v>
      </c>
      <c r="G707" s="125">
        <v>13.495100000000001</v>
      </c>
      <c r="H707" s="125">
        <v>21.043199999999999</v>
      </c>
      <c r="I707" s="125">
        <v>0.376</v>
      </c>
      <c r="J707" s="125">
        <v>1.1956</v>
      </c>
      <c r="K707" s="125">
        <v>2.4805999999999999</v>
      </c>
      <c r="L707" s="125">
        <v>0.41189999999999999</v>
      </c>
      <c r="M707" s="125">
        <v>1.3066</v>
      </c>
      <c r="N707" s="125">
        <v>3.1101999999999999</v>
      </c>
      <c r="O707" s="125">
        <v>0.34949999999999998</v>
      </c>
      <c r="P707" s="125">
        <v>1.1830000000000001</v>
      </c>
      <c r="Q707" s="125">
        <v>2.4729000000000001</v>
      </c>
      <c r="R707" s="125">
        <v>1.2070000000000001</v>
      </c>
      <c r="S707" s="125">
        <v>2.4937999999999998</v>
      </c>
      <c r="T707" s="363">
        <v>5.5350999999999999</v>
      </c>
      <c r="U707" s="125">
        <v>797</v>
      </c>
    </row>
    <row r="708" spans="1:21">
      <c r="A708" s="125">
        <v>796</v>
      </c>
      <c r="B708" s="125">
        <v>0.32500000000000001</v>
      </c>
      <c r="C708" s="125">
        <v>1.0978000000000001</v>
      </c>
      <c r="D708" s="125">
        <v>2.3344</v>
      </c>
      <c r="E708" s="125">
        <v>5.2028999999999996</v>
      </c>
      <c r="F708" s="125">
        <v>10.5321</v>
      </c>
      <c r="G708" s="125">
        <v>13.499000000000001</v>
      </c>
      <c r="H708" s="125">
        <v>21.049199999999999</v>
      </c>
      <c r="I708" s="125">
        <v>0.37619999999999998</v>
      </c>
      <c r="J708" s="125">
        <v>1.1960999999999999</v>
      </c>
      <c r="K708" s="125">
        <v>2.4815</v>
      </c>
      <c r="L708" s="125">
        <v>0.41210000000000002</v>
      </c>
      <c r="M708" s="125">
        <v>1.3070999999999999</v>
      </c>
      <c r="N708" s="125">
        <v>3.1112000000000002</v>
      </c>
      <c r="O708" s="125">
        <v>0.34970000000000001</v>
      </c>
      <c r="P708" s="125">
        <v>1.1834</v>
      </c>
      <c r="Q708" s="125">
        <v>2.4737</v>
      </c>
      <c r="R708" s="125">
        <v>1.2074</v>
      </c>
      <c r="S708" s="125">
        <v>2.4946000000000002</v>
      </c>
      <c r="T708" s="363">
        <v>5.5368000000000004</v>
      </c>
      <c r="U708" s="125">
        <v>796</v>
      </c>
    </row>
    <row r="709" spans="1:21">
      <c r="A709" s="125">
        <v>795</v>
      </c>
      <c r="B709" s="125">
        <v>0.32519999999999999</v>
      </c>
      <c r="C709" s="125">
        <v>1.0982000000000001</v>
      </c>
      <c r="D709" s="125">
        <v>2.3351999999999999</v>
      </c>
      <c r="E709" s="125">
        <v>5.2045000000000003</v>
      </c>
      <c r="F709" s="125">
        <v>10.5352</v>
      </c>
      <c r="G709" s="125">
        <v>13.503</v>
      </c>
      <c r="H709" s="125">
        <v>21.055299999999999</v>
      </c>
      <c r="I709" s="125">
        <v>0.37640000000000001</v>
      </c>
      <c r="J709" s="125">
        <v>1.1964999999999999</v>
      </c>
      <c r="K709" s="125">
        <v>2.4824000000000002</v>
      </c>
      <c r="L709" s="125">
        <v>0.41239999999999999</v>
      </c>
      <c r="M709" s="125">
        <v>1.3076000000000001</v>
      </c>
      <c r="N709" s="125">
        <v>3.1122000000000001</v>
      </c>
      <c r="O709" s="125">
        <v>0.3498</v>
      </c>
      <c r="P709" s="125">
        <v>1.1838</v>
      </c>
      <c r="Q709" s="125">
        <v>2.4744999999999999</v>
      </c>
      <c r="R709" s="125">
        <v>1.2078</v>
      </c>
      <c r="S709" s="125">
        <v>2.4954999999999998</v>
      </c>
      <c r="T709" s="363">
        <v>5.5385</v>
      </c>
      <c r="U709" s="125">
        <v>795</v>
      </c>
    </row>
    <row r="710" spans="1:21">
      <c r="A710" s="125">
        <v>794</v>
      </c>
      <c r="B710" s="125">
        <v>0.32540000000000002</v>
      </c>
      <c r="C710" s="125">
        <v>1.0985</v>
      </c>
      <c r="D710" s="125">
        <v>2.3359999999999999</v>
      </c>
      <c r="E710" s="125">
        <v>5.2060000000000004</v>
      </c>
      <c r="F710" s="125">
        <v>10.5383</v>
      </c>
      <c r="G710" s="125">
        <v>13.507</v>
      </c>
      <c r="H710" s="125">
        <v>21.061399999999999</v>
      </c>
      <c r="I710" s="125">
        <v>0.37659999999999999</v>
      </c>
      <c r="J710" s="125">
        <v>1.1969000000000001</v>
      </c>
      <c r="K710" s="125">
        <v>2.4832999999999998</v>
      </c>
      <c r="L710" s="125">
        <v>0.41260000000000002</v>
      </c>
      <c r="M710" s="125">
        <v>1.3081</v>
      </c>
      <c r="N710" s="125">
        <v>3.1132</v>
      </c>
      <c r="O710" s="125">
        <v>0.35</v>
      </c>
      <c r="P710" s="125">
        <v>1.1841999999999999</v>
      </c>
      <c r="Q710" s="125">
        <v>2.4754</v>
      </c>
      <c r="R710" s="125">
        <v>1.2081999999999999</v>
      </c>
      <c r="S710" s="125">
        <v>2.4963000000000002</v>
      </c>
      <c r="T710" s="363">
        <v>5.5401999999999996</v>
      </c>
      <c r="U710" s="125">
        <v>794</v>
      </c>
    </row>
    <row r="711" spans="1:21">
      <c r="A711" s="125">
        <v>793</v>
      </c>
      <c r="B711" s="125">
        <v>0.3256</v>
      </c>
      <c r="C711" s="125">
        <v>1.0989</v>
      </c>
      <c r="D711" s="125">
        <v>2.3368000000000002</v>
      </c>
      <c r="E711" s="125">
        <v>5.2076000000000002</v>
      </c>
      <c r="F711" s="125">
        <v>10.541499999999999</v>
      </c>
      <c r="G711" s="125">
        <v>13.510899999999999</v>
      </c>
      <c r="H711" s="125">
        <v>21.067399999999999</v>
      </c>
      <c r="I711" s="125">
        <v>0.37680000000000002</v>
      </c>
      <c r="J711" s="125">
        <v>1.1974</v>
      </c>
      <c r="K711" s="125">
        <v>2.4841000000000002</v>
      </c>
      <c r="L711" s="125">
        <v>0.4128</v>
      </c>
      <c r="M711" s="125">
        <v>1.3087</v>
      </c>
      <c r="N711" s="125">
        <v>3.1141999999999999</v>
      </c>
      <c r="O711" s="125">
        <v>0.35020000000000001</v>
      </c>
      <c r="P711" s="125">
        <v>1.1847000000000001</v>
      </c>
      <c r="Q711" s="125">
        <v>2.4762</v>
      </c>
      <c r="R711" s="125">
        <v>1.2085999999999999</v>
      </c>
      <c r="S711" s="125">
        <v>2.4971999999999999</v>
      </c>
      <c r="T711" s="363">
        <v>5.5419</v>
      </c>
      <c r="U711" s="125">
        <v>793</v>
      </c>
    </row>
    <row r="712" spans="1:21">
      <c r="A712" s="125">
        <v>792</v>
      </c>
      <c r="B712" s="125">
        <v>0.32569999999999999</v>
      </c>
      <c r="C712" s="125">
        <v>1.0992</v>
      </c>
      <c r="D712" s="125">
        <v>2.3374999999999999</v>
      </c>
      <c r="E712" s="125">
        <v>5.2092000000000001</v>
      </c>
      <c r="F712" s="125">
        <v>10.544600000000001</v>
      </c>
      <c r="G712" s="125">
        <v>13.514900000000001</v>
      </c>
      <c r="H712" s="125">
        <v>21.073499999999999</v>
      </c>
      <c r="I712" s="125">
        <v>0.37709999999999999</v>
      </c>
      <c r="J712" s="125">
        <v>1.1978</v>
      </c>
      <c r="K712" s="125">
        <v>2.4849999999999999</v>
      </c>
      <c r="L712" s="125">
        <v>0.41299999999999998</v>
      </c>
      <c r="M712" s="125">
        <v>1.3091999999999999</v>
      </c>
      <c r="N712" s="125">
        <v>3.1152000000000002</v>
      </c>
      <c r="O712" s="125">
        <v>0.35039999999999999</v>
      </c>
      <c r="P712" s="125">
        <v>1.1851</v>
      </c>
      <c r="Q712" s="125">
        <v>2.4769999999999999</v>
      </c>
      <c r="R712" s="125">
        <v>1.2091000000000001</v>
      </c>
      <c r="S712" s="125">
        <v>2.4980000000000002</v>
      </c>
      <c r="T712" s="363">
        <v>5.5435999999999996</v>
      </c>
      <c r="U712" s="125">
        <v>792</v>
      </c>
    </row>
    <row r="713" spans="1:21">
      <c r="A713" s="125">
        <v>791</v>
      </c>
      <c r="B713" s="125">
        <v>0.32590000000000002</v>
      </c>
      <c r="C713" s="125">
        <v>1.0994999999999999</v>
      </c>
      <c r="D713" s="125">
        <v>2.3382999999999998</v>
      </c>
      <c r="E713" s="125">
        <v>5.2107000000000001</v>
      </c>
      <c r="F713" s="125">
        <v>10.547700000000001</v>
      </c>
      <c r="G713" s="125">
        <v>13.5189</v>
      </c>
      <c r="H713" s="125">
        <v>21.079599999999999</v>
      </c>
      <c r="I713" s="125">
        <v>0.37730000000000002</v>
      </c>
      <c r="J713" s="125">
        <v>1.1982999999999999</v>
      </c>
      <c r="K713" s="125">
        <v>2.4859</v>
      </c>
      <c r="L713" s="125">
        <v>0.4133</v>
      </c>
      <c r="M713" s="125">
        <v>1.3097000000000001</v>
      </c>
      <c r="N713" s="125">
        <v>3.1162999999999998</v>
      </c>
      <c r="O713" s="125">
        <v>0.35060000000000002</v>
      </c>
      <c r="P713" s="125">
        <v>1.1855</v>
      </c>
      <c r="Q713" s="125">
        <v>2.4779</v>
      </c>
      <c r="R713" s="125">
        <v>1.2095</v>
      </c>
      <c r="S713" s="125">
        <v>2.4988999999999999</v>
      </c>
      <c r="T713" s="363">
        <v>5.5453000000000001</v>
      </c>
      <c r="U713" s="125">
        <v>791</v>
      </c>
    </row>
    <row r="714" spans="1:21">
      <c r="A714" s="125">
        <v>790</v>
      </c>
      <c r="B714" s="125">
        <v>0.3261</v>
      </c>
      <c r="C714" s="125">
        <v>1.0999000000000001</v>
      </c>
      <c r="D714" s="125">
        <v>2.3391000000000002</v>
      </c>
      <c r="E714" s="125">
        <v>5.2122999999999999</v>
      </c>
      <c r="F714" s="125">
        <v>10.550800000000001</v>
      </c>
      <c r="G714" s="125">
        <v>13.5228</v>
      </c>
      <c r="H714" s="125">
        <v>21.085699999999999</v>
      </c>
      <c r="I714" s="125">
        <v>0.3775</v>
      </c>
      <c r="J714" s="125">
        <v>1.1987000000000001</v>
      </c>
      <c r="K714" s="125">
        <v>2.4868000000000001</v>
      </c>
      <c r="L714" s="125">
        <v>0.41349999999999998</v>
      </c>
      <c r="M714" s="125">
        <v>1.3102</v>
      </c>
      <c r="N714" s="125">
        <v>3.1173000000000002</v>
      </c>
      <c r="O714" s="125">
        <v>0.3508</v>
      </c>
      <c r="P714" s="125">
        <v>1.1859</v>
      </c>
      <c r="Q714" s="125">
        <v>2.4786999999999999</v>
      </c>
      <c r="R714" s="125">
        <v>1.2099</v>
      </c>
      <c r="S714" s="125">
        <v>2.4996999999999998</v>
      </c>
      <c r="T714" s="363">
        <v>5.5469999999999997</v>
      </c>
      <c r="U714" s="125">
        <v>790</v>
      </c>
    </row>
    <row r="715" spans="1:21">
      <c r="A715" s="125">
        <v>789</v>
      </c>
      <c r="B715" s="125">
        <v>0.32619999999999999</v>
      </c>
      <c r="C715" s="125">
        <v>1.1002000000000001</v>
      </c>
      <c r="D715" s="125">
        <v>2.3397999999999999</v>
      </c>
      <c r="E715" s="125">
        <v>5.2138999999999998</v>
      </c>
      <c r="F715" s="125">
        <v>10.553900000000001</v>
      </c>
      <c r="G715" s="125">
        <v>13.5268</v>
      </c>
      <c r="H715" s="125">
        <v>21.091699999999999</v>
      </c>
      <c r="I715" s="125">
        <v>0.37769999999999998</v>
      </c>
      <c r="J715" s="125">
        <v>1.1992</v>
      </c>
      <c r="K715" s="125">
        <v>2.4876999999999998</v>
      </c>
      <c r="L715" s="125">
        <v>0.41370000000000001</v>
      </c>
      <c r="M715" s="125">
        <v>1.3107</v>
      </c>
      <c r="N715" s="125">
        <v>3.1183000000000001</v>
      </c>
      <c r="O715" s="125">
        <v>0.35099999999999998</v>
      </c>
      <c r="P715" s="125">
        <v>1.1863999999999999</v>
      </c>
      <c r="Q715" s="125">
        <v>2.4796</v>
      </c>
      <c r="R715" s="125">
        <v>1.2102999999999999</v>
      </c>
      <c r="S715" s="125">
        <v>2.5005999999999999</v>
      </c>
      <c r="T715" s="363">
        <v>5.5487000000000002</v>
      </c>
      <c r="U715" s="125">
        <v>789</v>
      </c>
    </row>
    <row r="716" spans="1:21">
      <c r="A716" s="125">
        <v>788</v>
      </c>
      <c r="B716" s="125">
        <v>0.32640000000000002</v>
      </c>
      <c r="C716" s="125">
        <v>1.1006</v>
      </c>
      <c r="D716" s="125">
        <v>2.3405999999999998</v>
      </c>
      <c r="E716" s="125">
        <v>5.2153999999999998</v>
      </c>
      <c r="F716" s="125">
        <v>10.5571</v>
      </c>
      <c r="G716" s="125">
        <v>13.530799999999999</v>
      </c>
      <c r="H716" s="125">
        <v>21.097799999999999</v>
      </c>
      <c r="I716" s="125">
        <v>0.37790000000000001</v>
      </c>
      <c r="J716" s="125">
        <v>1.1996</v>
      </c>
      <c r="K716" s="125">
        <v>2.4885000000000002</v>
      </c>
      <c r="L716" s="125">
        <v>0.41389999999999999</v>
      </c>
      <c r="M716" s="125">
        <v>1.3111999999999999</v>
      </c>
      <c r="N716" s="125">
        <v>3.1193</v>
      </c>
      <c r="O716" s="125">
        <v>0.35120000000000001</v>
      </c>
      <c r="P716" s="125">
        <v>1.1868000000000001</v>
      </c>
      <c r="Q716" s="125">
        <v>2.4803999999999999</v>
      </c>
      <c r="R716" s="125">
        <v>1.2108000000000001</v>
      </c>
      <c r="S716" s="125">
        <v>2.5013999999999998</v>
      </c>
      <c r="T716" s="363">
        <v>5.5503999999999998</v>
      </c>
      <c r="U716" s="125">
        <v>788</v>
      </c>
    </row>
    <row r="717" spans="1:21">
      <c r="A717" s="125">
        <v>787</v>
      </c>
      <c r="B717" s="125">
        <v>0.3266</v>
      </c>
      <c r="C717" s="125">
        <v>1.1009</v>
      </c>
      <c r="D717" s="125">
        <v>2.3414000000000001</v>
      </c>
      <c r="E717" s="125">
        <v>5.2169999999999996</v>
      </c>
      <c r="F717" s="125">
        <v>10.5602</v>
      </c>
      <c r="G717" s="125">
        <v>13.534800000000001</v>
      </c>
      <c r="H717" s="125">
        <v>21.103899999999999</v>
      </c>
      <c r="I717" s="125">
        <v>0.37809999999999999</v>
      </c>
      <c r="J717" s="125">
        <v>1.2</v>
      </c>
      <c r="K717" s="125">
        <v>2.4893999999999998</v>
      </c>
      <c r="L717" s="125">
        <v>0.41420000000000001</v>
      </c>
      <c r="M717" s="125">
        <v>1.3117000000000001</v>
      </c>
      <c r="N717" s="125">
        <v>3.1202999999999999</v>
      </c>
      <c r="O717" s="125">
        <v>0.35139999999999999</v>
      </c>
      <c r="P717" s="125">
        <v>1.1872</v>
      </c>
      <c r="Q717" s="125">
        <v>2.4811999999999999</v>
      </c>
      <c r="R717" s="125">
        <v>1.2112000000000001</v>
      </c>
      <c r="S717" s="125">
        <v>2.5023</v>
      </c>
      <c r="T717" s="363">
        <v>5.5521000000000003</v>
      </c>
      <c r="U717" s="125">
        <v>787</v>
      </c>
    </row>
    <row r="718" spans="1:21">
      <c r="A718" s="125">
        <v>786</v>
      </c>
      <c r="B718" s="125">
        <v>0.32669999999999999</v>
      </c>
      <c r="C718" s="125">
        <v>1.1012999999999999</v>
      </c>
      <c r="D718" s="125">
        <v>2.3422000000000001</v>
      </c>
      <c r="E718" s="125">
        <v>5.2184999999999997</v>
      </c>
      <c r="F718" s="125">
        <v>10.5633</v>
      </c>
      <c r="G718" s="125">
        <v>13.5388</v>
      </c>
      <c r="H718" s="125">
        <v>21.11</v>
      </c>
      <c r="I718" s="125">
        <v>0.37840000000000001</v>
      </c>
      <c r="J718" s="125">
        <v>1.2004999999999999</v>
      </c>
      <c r="K718" s="125">
        <v>2.4903</v>
      </c>
      <c r="L718" s="125">
        <v>0.41439999999999999</v>
      </c>
      <c r="M718" s="125">
        <v>1.3123</v>
      </c>
      <c r="N718" s="125">
        <v>3.1213000000000002</v>
      </c>
      <c r="O718" s="125">
        <v>0.35149999999999998</v>
      </c>
      <c r="P718" s="125">
        <v>1.1876</v>
      </c>
      <c r="Q718" s="125">
        <v>2.4821</v>
      </c>
      <c r="R718" s="125">
        <v>1.2116</v>
      </c>
      <c r="S718" s="125">
        <v>2.5030999999999999</v>
      </c>
      <c r="T718" s="363">
        <v>5.5537999999999998</v>
      </c>
      <c r="U718" s="125">
        <v>786</v>
      </c>
    </row>
    <row r="719" spans="1:21">
      <c r="A719" s="125">
        <v>785</v>
      </c>
      <c r="B719" s="125">
        <v>0.32690000000000002</v>
      </c>
      <c r="C719" s="125">
        <v>1.1015999999999999</v>
      </c>
      <c r="D719" s="125">
        <v>2.3429000000000002</v>
      </c>
      <c r="E719" s="125">
        <v>5.2201000000000004</v>
      </c>
      <c r="F719" s="125">
        <v>10.5664</v>
      </c>
      <c r="G719" s="125">
        <v>13.5428</v>
      </c>
      <c r="H719" s="125">
        <v>21.116099999999999</v>
      </c>
      <c r="I719" s="125">
        <v>0.37859999999999999</v>
      </c>
      <c r="J719" s="125">
        <v>1.2009000000000001</v>
      </c>
      <c r="K719" s="125">
        <v>2.4912000000000001</v>
      </c>
      <c r="L719" s="125">
        <v>0.41460000000000002</v>
      </c>
      <c r="M719" s="125">
        <v>1.3128</v>
      </c>
      <c r="N719" s="125">
        <v>3.1223999999999998</v>
      </c>
      <c r="O719" s="125">
        <v>0.35170000000000001</v>
      </c>
      <c r="P719" s="125">
        <v>1.1880999999999999</v>
      </c>
      <c r="Q719" s="125">
        <v>2.4828999999999999</v>
      </c>
      <c r="R719" s="125">
        <v>1.212</v>
      </c>
      <c r="S719" s="125">
        <v>2.504</v>
      </c>
      <c r="T719" s="363">
        <v>5.5555000000000003</v>
      </c>
      <c r="U719" s="125">
        <v>785</v>
      </c>
    </row>
    <row r="720" spans="1:21">
      <c r="A720" s="125">
        <v>784</v>
      </c>
      <c r="B720" s="125">
        <v>0.3271</v>
      </c>
      <c r="C720" s="125">
        <v>1.1019000000000001</v>
      </c>
      <c r="D720" s="125">
        <v>2.3437000000000001</v>
      </c>
      <c r="E720" s="125">
        <v>5.2217000000000002</v>
      </c>
      <c r="F720" s="125">
        <v>10.569599999999999</v>
      </c>
      <c r="G720" s="125">
        <v>13.546799999999999</v>
      </c>
      <c r="H720" s="125">
        <v>21.122199999999999</v>
      </c>
      <c r="I720" s="125">
        <v>0.37880000000000003</v>
      </c>
      <c r="J720" s="125">
        <v>1.2014</v>
      </c>
      <c r="K720" s="125">
        <v>2.4921000000000002</v>
      </c>
      <c r="L720" s="125">
        <v>0.4148</v>
      </c>
      <c r="M720" s="125">
        <v>1.3132999999999999</v>
      </c>
      <c r="N720" s="125">
        <v>3.1234000000000002</v>
      </c>
      <c r="O720" s="125">
        <v>0.35189999999999999</v>
      </c>
      <c r="P720" s="125">
        <v>1.1884999999999999</v>
      </c>
      <c r="Q720" s="125">
        <v>2.4836999999999998</v>
      </c>
      <c r="R720" s="125">
        <v>1.2124999999999999</v>
      </c>
      <c r="S720" s="125">
        <v>2.5047999999999999</v>
      </c>
      <c r="T720" s="363">
        <v>5.5572999999999997</v>
      </c>
      <c r="U720" s="125">
        <v>784</v>
      </c>
    </row>
    <row r="721" spans="1:21">
      <c r="A721" s="125">
        <v>783</v>
      </c>
      <c r="B721" s="125">
        <v>0.32719999999999999</v>
      </c>
      <c r="C721" s="125">
        <v>1.1023000000000001</v>
      </c>
      <c r="D721" s="125">
        <v>2.3445</v>
      </c>
      <c r="E721" s="125">
        <v>5.2233000000000001</v>
      </c>
      <c r="F721" s="125">
        <v>10.572699999999999</v>
      </c>
      <c r="G721" s="125">
        <v>13.550800000000001</v>
      </c>
      <c r="H721" s="125">
        <v>21.128299999999999</v>
      </c>
      <c r="I721" s="125">
        <v>0.379</v>
      </c>
      <c r="J721" s="125">
        <v>1.2018</v>
      </c>
      <c r="K721" s="125">
        <v>2.4929999999999999</v>
      </c>
      <c r="L721" s="125">
        <v>0.41510000000000002</v>
      </c>
      <c r="M721" s="125">
        <v>1.3138000000000001</v>
      </c>
      <c r="N721" s="125">
        <v>3.1244000000000001</v>
      </c>
      <c r="O721" s="125">
        <v>0.35210000000000002</v>
      </c>
      <c r="P721" s="125">
        <v>1.1889000000000001</v>
      </c>
      <c r="Q721" s="125">
        <v>2.4845999999999999</v>
      </c>
      <c r="R721" s="125">
        <v>1.2129000000000001</v>
      </c>
      <c r="S721" s="125">
        <v>2.5057</v>
      </c>
      <c r="T721" s="363">
        <v>5.5590000000000002</v>
      </c>
      <c r="U721" s="125">
        <v>783</v>
      </c>
    </row>
    <row r="722" spans="1:21">
      <c r="A722" s="125">
        <v>782</v>
      </c>
      <c r="B722" s="125">
        <v>0.32740000000000002</v>
      </c>
      <c r="C722" s="125">
        <v>1.1026</v>
      </c>
      <c r="D722" s="125">
        <v>2.3452999999999999</v>
      </c>
      <c r="E722" s="125">
        <v>5.2248000000000001</v>
      </c>
      <c r="F722" s="125">
        <v>10.575900000000001</v>
      </c>
      <c r="G722" s="125">
        <v>13.5548</v>
      </c>
      <c r="H722" s="125">
        <v>21.134399999999999</v>
      </c>
      <c r="I722" s="125">
        <v>0.37919999999999998</v>
      </c>
      <c r="J722" s="125">
        <v>1.2022999999999999</v>
      </c>
      <c r="K722" s="125">
        <v>2.4939</v>
      </c>
      <c r="L722" s="125">
        <v>0.4153</v>
      </c>
      <c r="M722" s="125">
        <v>1.3143</v>
      </c>
      <c r="N722" s="125">
        <v>3.1254</v>
      </c>
      <c r="O722" s="125">
        <v>0.3523</v>
      </c>
      <c r="P722" s="125">
        <v>1.1894</v>
      </c>
      <c r="Q722" s="125">
        <v>2.4853999999999998</v>
      </c>
      <c r="R722" s="125">
        <v>1.2133</v>
      </c>
      <c r="S722" s="125">
        <v>2.5065</v>
      </c>
      <c r="T722" s="363">
        <v>5.5606999999999998</v>
      </c>
      <c r="U722" s="125">
        <v>782</v>
      </c>
    </row>
    <row r="723" spans="1:21">
      <c r="A723" s="125">
        <v>781</v>
      </c>
      <c r="B723" s="125">
        <v>0.3276</v>
      </c>
      <c r="C723" s="125">
        <v>1.103</v>
      </c>
      <c r="D723" s="125">
        <v>2.3460000000000001</v>
      </c>
      <c r="E723" s="125">
        <v>5.2263999999999999</v>
      </c>
      <c r="F723" s="125">
        <v>10.579000000000001</v>
      </c>
      <c r="G723" s="125">
        <v>13.5588</v>
      </c>
      <c r="H723" s="125">
        <v>21.140599999999999</v>
      </c>
      <c r="I723" s="125">
        <v>0.37940000000000002</v>
      </c>
      <c r="J723" s="125">
        <v>1.2027000000000001</v>
      </c>
      <c r="K723" s="125">
        <v>2.4946999999999999</v>
      </c>
      <c r="L723" s="125">
        <v>0.41549999999999998</v>
      </c>
      <c r="M723" s="125">
        <v>1.3148</v>
      </c>
      <c r="N723" s="125">
        <v>3.1263999999999998</v>
      </c>
      <c r="O723" s="125">
        <v>0.35249999999999998</v>
      </c>
      <c r="P723" s="125">
        <v>1.1898</v>
      </c>
      <c r="Q723" s="125">
        <v>2.4863</v>
      </c>
      <c r="R723" s="125">
        <v>1.2137</v>
      </c>
      <c r="S723" s="125">
        <v>2.5074000000000001</v>
      </c>
      <c r="T723" s="363">
        <v>5.5624000000000002</v>
      </c>
      <c r="U723" s="125">
        <v>781</v>
      </c>
    </row>
    <row r="724" spans="1:21">
      <c r="A724" s="125">
        <v>780</v>
      </c>
      <c r="B724" s="125">
        <v>0.32769999999999999</v>
      </c>
      <c r="C724" s="125">
        <v>1.1032999999999999</v>
      </c>
      <c r="D724" s="125">
        <v>2.3468</v>
      </c>
      <c r="E724" s="125">
        <v>5.2279999999999998</v>
      </c>
      <c r="F724" s="125">
        <v>10.582100000000001</v>
      </c>
      <c r="G724" s="125">
        <v>13.562799999999999</v>
      </c>
      <c r="H724" s="125">
        <v>21.146699999999999</v>
      </c>
      <c r="I724" s="125">
        <v>0.37969999999999998</v>
      </c>
      <c r="J724" s="125">
        <v>1.2032</v>
      </c>
      <c r="K724" s="125">
        <v>2.4956</v>
      </c>
      <c r="L724" s="125">
        <v>0.41570000000000001</v>
      </c>
      <c r="M724" s="125">
        <v>1.3152999999999999</v>
      </c>
      <c r="N724" s="125">
        <v>3.1274999999999999</v>
      </c>
      <c r="O724" s="125">
        <v>0.35270000000000001</v>
      </c>
      <c r="P724" s="125">
        <v>1.1901999999999999</v>
      </c>
      <c r="Q724" s="125">
        <v>2.4870999999999999</v>
      </c>
      <c r="R724" s="125">
        <v>1.2141999999999999</v>
      </c>
      <c r="S724" s="125">
        <v>2.5082</v>
      </c>
      <c r="T724" s="363">
        <v>5.5640999999999998</v>
      </c>
      <c r="U724" s="125">
        <v>780</v>
      </c>
    </row>
    <row r="725" spans="1:21">
      <c r="A725" s="125">
        <v>779</v>
      </c>
      <c r="B725" s="125">
        <v>0.32790000000000002</v>
      </c>
      <c r="C725" s="125">
        <v>1.1036999999999999</v>
      </c>
      <c r="D725" s="125">
        <v>2.3475999999999999</v>
      </c>
      <c r="E725" s="125">
        <v>5.2294999999999998</v>
      </c>
      <c r="F725" s="125">
        <v>10.5853</v>
      </c>
      <c r="G725" s="125">
        <v>13.566800000000001</v>
      </c>
      <c r="H725" s="125">
        <v>21.152799999999999</v>
      </c>
      <c r="I725" s="125">
        <v>0.37990000000000002</v>
      </c>
      <c r="J725" s="125">
        <v>1.2036</v>
      </c>
      <c r="K725" s="125">
        <v>2.4965000000000002</v>
      </c>
      <c r="L725" s="125">
        <v>0.41599999999999998</v>
      </c>
      <c r="M725" s="125">
        <v>1.3159000000000001</v>
      </c>
      <c r="N725" s="125">
        <v>3.1284999999999998</v>
      </c>
      <c r="O725" s="125">
        <v>0.35289999999999999</v>
      </c>
      <c r="P725" s="125">
        <v>1.1906000000000001</v>
      </c>
      <c r="Q725" s="125">
        <v>2.488</v>
      </c>
      <c r="R725" s="125">
        <v>1.2145999999999999</v>
      </c>
      <c r="S725" s="125">
        <v>2.5091000000000001</v>
      </c>
      <c r="T725" s="363">
        <v>5.5658000000000003</v>
      </c>
      <c r="U725" s="125">
        <v>779</v>
      </c>
    </row>
    <row r="726" spans="1:21">
      <c r="A726" s="125">
        <v>778</v>
      </c>
      <c r="B726" s="125">
        <v>0.3281</v>
      </c>
      <c r="C726" s="125">
        <v>1.1040000000000001</v>
      </c>
      <c r="D726" s="125">
        <v>2.3483999999999998</v>
      </c>
      <c r="E726" s="125">
        <v>5.2310999999999996</v>
      </c>
      <c r="F726" s="125">
        <v>10.5884</v>
      </c>
      <c r="G726" s="125">
        <v>13.5708</v>
      </c>
      <c r="H726" s="125">
        <v>21.158899999999999</v>
      </c>
      <c r="I726" s="125">
        <v>0.38009999999999999</v>
      </c>
      <c r="J726" s="125">
        <v>1.2040999999999999</v>
      </c>
      <c r="K726" s="125">
        <v>2.4973999999999998</v>
      </c>
      <c r="L726" s="125">
        <v>0.41620000000000001</v>
      </c>
      <c r="M726" s="125">
        <v>1.3164</v>
      </c>
      <c r="N726" s="125">
        <v>3.1295000000000002</v>
      </c>
      <c r="O726" s="125">
        <v>0.35310000000000002</v>
      </c>
      <c r="P726" s="125">
        <v>1.1911</v>
      </c>
      <c r="Q726" s="125">
        <v>2.4887999999999999</v>
      </c>
      <c r="R726" s="125">
        <v>1.2150000000000001</v>
      </c>
      <c r="S726" s="125">
        <v>2.5099</v>
      </c>
      <c r="T726" s="363">
        <v>5.5674999999999999</v>
      </c>
      <c r="U726" s="125">
        <v>778</v>
      </c>
    </row>
    <row r="727" spans="1:21">
      <c r="A727" s="125">
        <v>777</v>
      </c>
      <c r="B727" s="125">
        <v>0.32829999999999998</v>
      </c>
      <c r="C727" s="125">
        <v>1.1043000000000001</v>
      </c>
      <c r="D727" s="125">
        <v>2.3492000000000002</v>
      </c>
      <c r="E727" s="125">
        <v>5.2327000000000004</v>
      </c>
      <c r="F727" s="125">
        <v>10.5916</v>
      </c>
      <c r="G727" s="125">
        <v>13.5748</v>
      </c>
      <c r="H727" s="125">
        <v>21.165099999999999</v>
      </c>
      <c r="I727" s="125">
        <v>0.38030000000000003</v>
      </c>
      <c r="J727" s="125">
        <v>1.2044999999999999</v>
      </c>
      <c r="K727" s="125">
        <v>2.4983</v>
      </c>
      <c r="L727" s="125">
        <v>0.41639999999999999</v>
      </c>
      <c r="M727" s="125">
        <v>1.3169</v>
      </c>
      <c r="N727" s="125">
        <v>3.1305000000000001</v>
      </c>
      <c r="O727" s="125">
        <v>0.35320000000000001</v>
      </c>
      <c r="P727" s="125">
        <v>1.1915</v>
      </c>
      <c r="Q727" s="125">
        <v>2.4895999999999998</v>
      </c>
      <c r="R727" s="125">
        <v>1.2155</v>
      </c>
      <c r="S727" s="125">
        <v>2.5108000000000001</v>
      </c>
      <c r="T727" s="363">
        <v>5.5693000000000001</v>
      </c>
      <c r="U727" s="125">
        <v>777</v>
      </c>
    </row>
    <row r="728" spans="1:21">
      <c r="A728" s="125">
        <v>776</v>
      </c>
      <c r="B728" s="125">
        <v>0.32840000000000003</v>
      </c>
      <c r="C728" s="125">
        <v>1.1047</v>
      </c>
      <c r="D728" s="125">
        <v>2.3498999999999999</v>
      </c>
      <c r="E728" s="125">
        <v>5.2343000000000002</v>
      </c>
      <c r="F728" s="125">
        <v>10.5947</v>
      </c>
      <c r="G728" s="125">
        <v>13.578799999999999</v>
      </c>
      <c r="H728" s="125">
        <v>21.171199999999999</v>
      </c>
      <c r="I728" s="125">
        <v>0.3805</v>
      </c>
      <c r="J728" s="125">
        <v>1.2050000000000001</v>
      </c>
      <c r="K728" s="125">
        <v>2.4992000000000001</v>
      </c>
      <c r="L728" s="125">
        <v>0.41660000000000003</v>
      </c>
      <c r="M728" s="125">
        <v>1.3173999999999999</v>
      </c>
      <c r="N728" s="125">
        <v>3.1315</v>
      </c>
      <c r="O728" s="125">
        <v>0.35339999999999999</v>
      </c>
      <c r="P728" s="125">
        <v>1.1919</v>
      </c>
      <c r="Q728" s="125">
        <v>2.4904999999999999</v>
      </c>
      <c r="R728" s="125">
        <v>1.2159</v>
      </c>
      <c r="S728" s="125">
        <v>2.5116000000000001</v>
      </c>
      <c r="T728" s="363">
        <v>5.5709999999999997</v>
      </c>
      <c r="U728" s="125">
        <v>776</v>
      </c>
    </row>
    <row r="729" spans="1:21">
      <c r="A729" s="125">
        <v>775</v>
      </c>
      <c r="B729" s="125">
        <v>0.3286</v>
      </c>
      <c r="C729" s="125">
        <v>1.105</v>
      </c>
      <c r="D729" s="125">
        <v>2.3506999999999998</v>
      </c>
      <c r="E729" s="125">
        <v>5.2358000000000002</v>
      </c>
      <c r="F729" s="125">
        <v>10.597899999999999</v>
      </c>
      <c r="G729" s="125">
        <v>13.582800000000001</v>
      </c>
      <c r="H729" s="125">
        <v>21.177299999999999</v>
      </c>
      <c r="I729" s="125">
        <v>0.38080000000000003</v>
      </c>
      <c r="J729" s="125">
        <v>1.2054</v>
      </c>
      <c r="K729" s="125">
        <v>2.5001000000000002</v>
      </c>
      <c r="L729" s="125">
        <v>0.41689999999999999</v>
      </c>
      <c r="M729" s="125">
        <v>1.3179000000000001</v>
      </c>
      <c r="N729" s="125">
        <v>3.1326000000000001</v>
      </c>
      <c r="O729" s="125">
        <v>0.35360000000000003</v>
      </c>
      <c r="P729" s="125">
        <v>1.1923999999999999</v>
      </c>
      <c r="Q729" s="125">
        <v>2.4912999999999998</v>
      </c>
      <c r="R729" s="125">
        <v>1.2162999999999999</v>
      </c>
      <c r="S729" s="125">
        <v>2.5125000000000002</v>
      </c>
      <c r="T729" s="363">
        <v>5.5727000000000002</v>
      </c>
      <c r="U729" s="125">
        <v>775</v>
      </c>
    </row>
    <row r="730" spans="1:21">
      <c r="A730" s="125">
        <v>774</v>
      </c>
      <c r="B730" s="125">
        <v>0.32879999999999998</v>
      </c>
      <c r="C730" s="125">
        <v>1.1053999999999999</v>
      </c>
      <c r="D730" s="125">
        <v>2.3515000000000001</v>
      </c>
      <c r="E730" s="125">
        <v>5.2374000000000001</v>
      </c>
      <c r="F730" s="125">
        <v>11.000999999999999</v>
      </c>
      <c r="G730" s="125">
        <v>13.5868</v>
      </c>
      <c r="H730" s="125">
        <v>21.183499999999999</v>
      </c>
      <c r="I730" s="125">
        <v>0.38100000000000001</v>
      </c>
      <c r="J730" s="125">
        <v>1.2059</v>
      </c>
      <c r="K730" s="125">
        <v>2.5009999999999999</v>
      </c>
      <c r="L730" s="125">
        <v>0.41710000000000003</v>
      </c>
      <c r="M730" s="125">
        <v>1.3184</v>
      </c>
      <c r="N730" s="125">
        <v>3.1335999999999999</v>
      </c>
      <c r="O730" s="125">
        <v>0.3538</v>
      </c>
      <c r="P730" s="125">
        <v>1.1928000000000001</v>
      </c>
      <c r="Q730" s="125">
        <v>2.4922</v>
      </c>
      <c r="R730" s="125">
        <v>1.2166999999999999</v>
      </c>
      <c r="S730" s="125">
        <v>2.5133999999999999</v>
      </c>
      <c r="T730" s="363">
        <v>5.5743999999999998</v>
      </c>
      <c r="U730" s="125">
        <v>774</v>
      </c>
    </row>
    <row r="731" spans="1:21">
      <c r="A731" s="125">
        <v>773</v>
      </c>
      <c r="B731" s="125">
        <v>0.32890000000000003</v>
      </c>
      <c r="C731" s="125">
        <v>1.1056999999999999</v>
      </c>
      <c r="D731" s="125">
        <v>2.3523000000000001</v>
      </c>
      <c r="E731" s="125">
        <v>5.2389999999999999</v>
      </c>
      <c r="F731" s="125">
        <v>11.004200000000001</v>
      </c>
      <c r="G731" s="125">
        <v>13.5909</v>
      </c>
      <c r="H731" s="125">
        <v>21.189599999999999</v>
      </c>
      <c r="I731" s="125">
        <v>0.38119999999999998</v>
      </c>
      <c r="J731" s="125">
        <v>1.2062999999999999</v>
      </c>
      <c r="K731" s="125">
        <v>2.5019</v>
      </c>
      <c r="L731" s="125">
        <v>0.4173</v>
      </c>
      <c r="M731" s="125">
        <v>1.319</v>
      </c>
      <c r="N731" s="125">
        <v>3.1345999999999998</v>
      </c>
      <c r="O731" s="125">
        <v>0.35399999999999998</v>
      </c>
      <c r="P731" s="125">
        <v>1.1932</v>
      </c>
      <c r="Q731" s="125">
        <v>2.4929999999999999</v>
      </c>
      <c r="R731" s="125">
        <v>1.2172000000000001</v>
      </c>
      <c r="S731" s="125">
        <v>2.5142000000000002</v>
      </c>
      <c r="T731" s="363">
        <v>5.5762</v>
      </c>
      <c r="U731" s="125">
        <v>773</v>
      </c>
    </row>
    <row r="732" spans="1:21">
      <c r="A732" s="125">
        <v>772</v>
      </c>
      <c r="B732" s="125">
        <v>0.3291</v>
      </c>
      <c r="C732" s="125">
        <v>1.1061000000000001</v>
      </c>
      <c r="D732" s="125">
        <v>2.3531</v>
      </c>
      <c r="E732" s="125">
        <v>5.2405999999999997</v>
      </c>
      <c r="F732" s="125">
        <v>11.007300000000001</v>
      </c>
      <c r="G732" s="125">
        <v>13.594900000000001</v>
      </c>
      <c r="H732" s="125">
        <v>21.195799999999998</v>
      </c>
      <c r="I732" s="125">
        <v>0.38140000000000002</v>
      </c>
      <c r="J732" s="125">
        <v>1.2068000000000001</v>
      </c>
      <c r="K732" s="125">
        <v>2.5028000000000001</v>
      </c>
      <c r="L732" s="125">
        <v>0.41749999999999998</v>
      </c>
      <c r="M732" s="125">
        <v>1.3194999999999999</v>
      </c>
      <c r="N732" s="125">
        <v>3.1356000000000002</v>
      </c>
      <c r="O732" s="125">
        <v>0.35420000000000001</v>
      </c>
      <c r="P732" s="125">
        <v>1.1937</v>
      </c>
      <c r="Q732" s="125">
        <v>2.4939</v>
      </c>
      <c r="R732" s="125">
        <v>1.2176</v>
      </c>
      <c r="S732" s="125">
        <v>2.5150999999999999</v>
      </c>
      <c r="T732" s="363">
        <v>5.5778999999999996</v>
      </c>
      <c r="U732" s="125">
        <v>772</v>
      </c>
    </row>
    <row r="733" spans="1:21">
      <c r="A733" s="125">
        <v>771</v>
      </c>
      <c r="B733" s="125">
        <v>0.32929999999999998</v>
      </c>
      <c r="C733" s="125">
        <v>1.1064000000000001</v>
      </c>
      <c r="D733" s="125">
        <v>2.3538000000000001</v>
      </c>
      <c r="E733" s="125">
        <v>5.2422000000000004</v>
      </c>
      <c r="F733" s="125">
        <v>11.0105</v>
      </c>
      <c r="G733" s="125">
        <v>13.5989</v>
      </c>
      <c r="H733" s="125">
        <v>21.201899999999998</v>
      </c>
      <c r="I733" s="125">
        <v>0.38159999999999999</v>
      </c>
      <c r="J733" s="125">
        <v>1.2072000000000001</v>
      </c>
      <c r="K733" s="125">
        <v>2.5036</v>
      </c>
      <c r="L733" s="125">
        <v>0.4178</v>
      </c>
      <c r="M733" s="125">
        <v>1.32</v>
      </c>
      <c r="N733" s="125">
        <v>3.1366999999999998</v>
      </c>
      <c r="O733" s="125">
        <v>0.35439999999999999</v>
      </c>
      <c r="P733" s="125">
        <v>1.1940999999999999</v>
      </c>
      <c r="Q733" s="125">
        <v>2.4946999999999999</v>
      </c>
      <c r="R733" s="125">
        <v>1.218</v>
      </c>
      <c r="S733" s="125">
        <v>2.5158999999999998</v>
      </c>
      <c r="T733" s="363">
        <v>5.5796000000000001</v>
      </c>
      <c r="U733" s="125">
        <v>771</v>
      </c>
    </row>
    <row r="734" spans="1:21">
      <c r="A734" s="125">
        <v>770</v>
      </c>
      <c r="B734" s="125">
        <v>0.32940000000000003</v>
      </c>
      <c r="C734" s="125">
        <v>1.1068</v>
      </c>
      <c r="D734" s="125">
        <v>2.3546</v>
      </c>
      <c r="E734" s="125">
        <v>5.2436999999999996</v>
      </c>
      <c r="F734" s="125">
        <v>11.0136</v>
      </c>
      <c r="G734" s="125">
        <v>14.0029</v>
      </c>
      <c r="H734" s="125">
        <v>21.208100000000002</v>
      </c>
      <c r="I734" s="125">
        <v>0.38190000000000002</v>
      </c>
      <c r="J734" s="125">
        <v>1.2077</v>
      </c>
      <c r="K734" s="125">
        <v>2.5045000000000002</v>
      </c>
      <c r="L734" s="125">
        <v>0.41799999999999998</v>
      </c>
      <c r="M734" s="125">
        <v>1.3205</v>
      </c>
      <c r="N734" s="125">
        <v>3.1377000000000002</v>
      </c>
      <c r="O734" s="125">
        <v>0.35460000000000003</v>
      </c>
      <c r="P734" s="125">
        <v>1.1944999999999999</v>
      </c>
      <c r="Q734" s="125">
        <v>2.4956</v>
      </c>
      <c r="R734" s="125">
        <v>1.2184999999999999</v>
      </c>
      <c r="S734" s="125">
        <v>2.5167999999999999</v>
      </c>
      <c r="T734" s="363">
        <v>5.5812999999999997</v>
      </c>
      <c r="U734" s="125">
        <v>770</v>
      </c>
    </row>
    <row r="735" spans="1:21">
      <c r="A735" s="125">
        <v>769</v>
      </c>
      <c r="B735" s="125">
        <v>0.3296</v>
      </c>
      <c r="C735" s="125">
        <v>1.1071</v>
      </c>
      <c r="D735" s="125">
        <v>2.3553999999999999</v>
      </c>
      <c r="E735" s="125">
        <v>5.2453000000000003</v>
      </c>
      <c r="F735" s="125">
        <v>11.0168</v>
      </c>
      <c r="G735" s="125">
        <v>14.007</v>
      </c>
      <c r="H735" s="125">
        <v>21.214300000000001</v>
      </c>
      <c r="I735" s="125">
        <v>0.3821</v>
      </c>
      <c r="J735" s="125">
        <v>1.2081</v>
      </c>
      <c r="K735" s="125">
        <v>2.5053999999999998</v>
      </c>
      <c r="L735" s="125">
        <v>0.41820000000000002</v>
      </c>
      <c r="M735" s="125">
        <v>1.321</v>
      </c>
      <c r="N735" s="125">
        <v>3.1387</v>
      </c>
      <c r="O735" s="125">
        <v>0.3548</v>
      </c>
      <c r="P735" s="125">
        <v>1.1950000000000001</v>
      </c>
      <c r="Q735" s="125">
        <v>2.4964</v>
      </c>
      <c r="R735" s="125">
        <v>1.2189000000000001</v>
      </c>
      <c r="S735" s="125">
        <v>2.5177</v>
      </c>
      <c r="T735" s="363">
        <v>5.5831</v>
      </c>
      <c r="U735" s="125">
        <v>769</v>
      </c>
    </row>
    <row r="736" spans="1:21">
      <c r="A736" s="125">
        <v>768</v>
      </c>
      <c r="B736" s="125">
        <v>0.32979999999999998</v>
      </c>
      <c r="C736" s="125">
        <v>1.1074999999999999</v>
      </c>
      <c r="D736" s="125">
        <v>2.3561999999999999</v>
      </c>
      <c r="E736" s="125">
        <v>5.2469000000000001</v>
      </c>
      <c r="F736" s="125">
        <v>11.02</v>
      </c>
      <c r="G736" s="125">
        <v>14.010999999999999</v>
      </c>
      <c r="H736" s="125">
        <v>21.220400000000001</v>
      </c>
      <c r="I736" s="125">
        <v>0.38229999999999997</v>
      </c>
      <c r="J736" s="125">
        <v>1.2085999999999999</v>
      </c>
      <c r="K736" s="125">
        <v>2.5063</v>
      </c>
      <c r="L736" s="125">
        <v>0.41849999999999998</v>
      </c>
      <c r="M736" s="125">
        <v>1.3216000000000001</v>
      </c>
      <c r="N736" s="125">
        <v>3.1398000000000001</v>
      </c>
      <c r="O736" s="125">
        <v>0.35499999999999998</v>
      </c>
      <c r="P736" s="125">
        <v>1.1954</v>
      </c>
      <c r="Q736" s="125">
        <v>2.4973000000000001</v>
      </c>
      <c r="R736" s="125">
        <v>1.2193000000000001</v>
      </c>
      <c r="S736" s="125">
        <v>2.5185</v>
      </c>
      <c r="T736" s="363">
        <v>5.5848000000000004</v>
      </c>
      <c r="U736" s="125">
        <v>768</v>
      </c>
    </row>
    <row r="737" spans="1:21">
      <c r="A737" s="125">
        <v>767</v>
      </c>
      <c r="B737" s="125">
        <v>0.33</v>
      </c>
      <c r="C737" s="125">
        <v>1.1077999999999999</v>
      </c>
      <c r="D737" s="125">
        <v>2.3570000000000002</v>
      </c>
      <c r="E737" s="125">
        <v>5.2484999999999999</v>
      </c>
      <c r="F737" s="125">
        <v>11.023099999999999</v>
      </c>
      <c r="G737" s="125">
        <v>14.015000000000001</v>
      </c>
      <c r="H737" s="125">
        <v>21.226600000000001</v>
      </c>
      <c r="I737" s="125">
        <v>0.38250000000000001</v>
      </c>
      <c r="J737" s="125">
        <v>1.2090000000000001</v>
      </c>
      <c r="K737" s="125">
        <v>2.5072000000000001</v>
      </c>
      <c r="L737" s="125">
        <v>0.41870000000000002</v>
      </c>
      <c r="M737" s="125">
        <v>1.3221000000000001</v>
      </c>
      <c r="N737" s="125">
        <v>3.1408</v>
      </c>
      <c r="O737" s="125">
        <v>0.35510000000000003</v>
      </c>
      <c r="P737" s="125">
        <v>1.1958</v>
      </c>
      <c r="Q737" s="125">
        <v>2.4981</v>
      </c>
      <c r="R737" s="125">
        <v>1.2197</v>
      </c>
      <c r="S737" s="125">
        <v>2.5194000000000001</v>
      </c>
      <c r="T737" s="363">
        <v>5.5865</v>
      </c>
      <c r="U737" s="125">
        <v>767</v>
      </c>
    </row>
    <row r="738" spans="1:21">
      <c r="A738" s="125">
        <v>766</v>
      </c>
      <c r="B738" s="125">
        <v>0.3301</v>
      </c>
      <c r="C738" s="125">
        <v>1.1082000000000001</v>
      </c>
      <c r="D738" s="125">
        <v>2.3578000000000001</v>
      </c>
      <c r="E738" s="125">
        <v>5.2500999999999998</v>
      </c>
      <c r="F738" s="125">
        <v>11.026300000000001</v>
      </c>
      <c r="G738" s="125">
        <v>14.0191</v>
      </c>
      <c r="H738" s="125">
        <v>21.232800000000001</v>
      </c>
      <c r="I738" s="125">
        <v>0.38269999999999998</v>
      </c>
      <c r="J738" s="125">
        <v>1.2095</v>
      </c>
      <c r="K738" s="125">
        <v>2.5081000000000002</v>
      </c>
      <c r="L738" s="125">
        <v>0.41889999999999999</v>
      </c>
      <c r="M738" s="125">
        <v>1.3226</v>
      </c>
      <c r="N738" s="125">
        <v>3.1417999999999999</v>
      </c>
      <c r="O738" s="125">
        <v>0.3553</v>
      </c>
      <c r="P738" s="125">
        <v>1.1962999999999999</v>
      </c>
      <c r="Q738" s="125">
        <v>2.4990000000000001</v>
      </c>
      <c r="R738" s="125">
        <v>1.2202</v>
      </c>
      <c r="S738" s="125">
        <v>2.5202</v>
      </c>
      <c r="T738" s="363">
        <v>5.5883000000000003</v>
      </c>
      <c r="U738" s="125">
        <v>766</v>
      </c>
    </row>
    <row r="739" spans="1:21">
      <c r="A739" s="125">
        <v>765</v>
      </c>
      <c r="B739" s="125">
        <v>0.33029999999999998</v>
      </c>
      <c r="C739" s="125">
        <v>1.1085</v>
      </c>
      <c r="D739" s="125">
        <v>2.3586</v>
      </c>
      <c r="E739" s="125">
        <v>5.2516999999999996</v>
      </c>
      <c r="F739" s="125">
        <v>11.029500000000001</v>
      </c>
      <c r="G739" s="125">
        <v>14.023099999999999</v>
      </c>
      <c r="H739" s="125">
        <v>21.238900000000001</v>
      </c>
      <c r="I739" s="125">
        <v>0.38300000000000001</v>
      </c>
      <c r="J739" s="125">
        <v>1.2099</v>
      </c>
      <c r="K739" s="125">
        <v>2.5089999999999999</v>
      </c>
      <c r="L739" s="125">
        <v>0.41909999999999997</v>
      </c>
      <c r="M739" s="125">
        <v>1.3230999999999999</v>
      </c>
      <c r="N739" s="125">
        <v>3.1429</v>
      </c>
      <c r="O739" s="125">
        <v>0.35549999999999998</v>
      </c>
      <c r="P739" s="125">
        <v>1.1967000000000001</v>
      </c>
      <c r="Q739" s="125">
        <v>2.4998</v>
      </c>
      <c r="R739" s="125">
        <v>1.2205999999999999</v>
      </c>
      <c r="S739" s="125">
        <v>2.5211000000000001</v>
      </c>
      <c r="T739" s="363">
        <v>5.59</v>
      </c>
      <c r="U739" s="125">
        <v>765</v>
      </c>
    </row>
    <row r="740" spans="1:21">
      <c r="A740" s="125">
        <v>764</v>
      </c>
      <c r="B740" s="125">
        <v>0.33050000000000002</v>
      </c>
      <c r="C740" s="125">
        <v>1.1088</v>
      </c>
      <c r="D740" s="125">
        <v>2.3593000000000002</v>
      </c>
      <c r="E740" s="125">
        <v>5.2533000000000003</v>
      </c>
      <c r="F740" s="125">
        <v>11.0327</v>
      </c>
      <c r="G740" s="125">
        <v>14.027200000000001</v>
      </c>
      <c r="H740" s="125">
        <v>21.245100000000001</v>
      </c>
      <c r="I740" s="125">
        <v>0.38319999999999999</v>
      </c>
      <c r="J740" s="125">
        <v>1.2103999999999999</v>
      </c>
      <c r="K740" s="125">
        <v>2.5099</v>
      </c>
      <c r="L740" s="125">
        <v>0.4194</v>
      </c>
      <c r="M740" s="125">
        <v>1.3236000000000001</v>
      </c>
      <c r="N740" s="125">
        <v>3.1438999999999999</v>
      </c>
      <c r="O740" s="125">
        <v>0.35570000000000002</v>
      </c>
      <c r="P740" s="125">
        <v>1.1971000000000001</v>
      </c>
      <c r="Q740" s="125">
        <v>2.5007000000000001</v>
      </c>
      <c r="R740" s="125">
        <v>1.2210000000000001</v>
      </c>
      <c r="S740" s="125">
        <v>2.5219999999999998</v>
      </c>
      <c r="T740" s="363">
        <v>5.5917000000000003</v>
      </c>
      <c r="U740" s="125">
        <v>764</v>
      </c>
    </row>
    <row r="741" spans="1:21">
      <c r="A741" s="125">
        <v>763</v>
      </c>
      <c r="B741" s="125">
        <v>0.3306</v>
      </c>
      <c r="C741" s="125">
        <v>1.1092</v>
      </c>
      <c r="D741" s="125">
        <v>2.3601000000000001</v>
      </c>
      <c r="E741" s="125">
        <v>5.2549000000000001</v>
      </c>
      <c r="F741" s="125">
        <v>11.0358</v>
      </c>
      <c r="G741" s="125">
        <v>14.0312</v>
      </c>
      <c r="H741" s="125">
        <v>21.251300000000001</v>
      </c>
      <c r="I741" s="125">
        <v>0.38340000000000002</v>
      </c>
      <c r="J741" s="125">
        <v>1.2108000000000001</v>
      </c>
      <c r="K741" s="125">
        <v>2.5108000000000001</v>
      </c>
      <c r="L741" s="125">
        <v>0.41959999999999997</v>
      </c>
      <c r="M741" s="125">
        <v>1.3242</v>
      </c>
      <c r="N741" s="125">
        <v>3.1448999999999998</v>
      </c>
      <c r="O741" s="125">
        <v>0.35589999999999999</v>
      </c>
      <c r="P741" s="125">
        <v>1.1976</v>
      </c>
      <c r="Q741" s="125">
        <v>2.5015000000000001</v>
      </c>
      <c r="R741" s="125">
        <v>1.2215</v>
      </c>
      <c r="S741" s="125">
        <v>2.5228000000000002</v>
      </c>
      <c r="T741" s="363">
        <v>5.5934999999999997</v>
      </c>
      <c r="U741" s="125">
        <v>763</v>
      </c>
    </row>
    <row r="742" spans="1:21">
      <c r="A742" s="125">
        <v>762</v>
      </c>
      <c r="B742" s="125">
        <v>0.33079999999999998</v>
      </c>
      <c r="C742" s="125">
        <v>1.1094999999999999</v>
      </c>
      <c r="D742" s="125">
        <v>2.3609</v>
      </c>
      <c r="E742" s="125">
        <v>5.2564000000000002</v>
      </c>
      <c r="F742" s="125">
        <v>11.039</v>
      </c>
      <c r="G742" s="125">
        <v>14.035299999999999</v>
      </c>
      <c r="H742" s="125">
        <v>21.2575</v>
      </c>
      <c r="I742" s="125">
        <v>0.3836</v>
      </c>
      <c r="J742" s="125">
        <v>1.2113</v>
      </c>
      <c r="K742" s="125">
        <v>2.5116999999999998</v>
      </c>
      <c r="L742" s="125">
        <v>0.41980000000000001</v>
      </c>
      <c r="M742" s="125">
        <v>1.3247</v>
      </c>
      <c r="N742" s="125">
        <v>3.1459000000000001</v>
      </c>
      <c r="O742" s="125">
        <v>0.35610000000000003</v>
      </c>
      <c r="P742" s="125">
        <v>1.198</v>
      </c>
      <c r="Q742" s="125">
        <v>2.5024000000000002</v>
      </c>
      <c r="R742" s="125">
        <v>1.2219</v>
      </c>
      <c r="S742" s="125">
        <v>2.5236999999999998</v>
      </c>
      <c r="T742" s="363">
        <v>5.5952000000000002</v>
      </c>
      <c r="U742" s="125">
        <v>762</v>
      </c>
    </row>
    <row r="743" spans="1:21">
      <c r="A743" s="125">
        <v>761</v>
      </c>
      <c r="B743" s="125">
        <v>0.33100000000000002</v>
      </c>
      <c r="C743" s="125">
        <v>1.1099000000000001</v>
      </c>
      <c r="D743" s="125">
        <v>2.3616999999999999</v>
      </c>
      <c r="E743" s="125">
        <v>5.258</v>
      </c>
      <c r="F743" s="125">
        <v>11.042199999999999</v>
      </c>
      <c r="G743" s="125">
        <v>14.039300000000001</v>
      </c>
      <c r="H743" s="125">
        <v>21.2637</v>
      </c>
      <c r="I743" s="125">
        <v>0.38379999999999997</v>
      </c>
      <c r="J743" s="125">
        <v>1.2117</v>
      </c>
      <c r="K743" s="125">
        <v>2.5125999999999999</v>
      </c>
      <c r="L743" s="125">
        <v>0.42009999999999997</v>
      </c>
      <c r="M743" s="125">
        <v>1.3251999999999999</v>
      </c>
      <c r="N743" s="125">
        <v>3.1469999999999998</v>
      </c>
      <c r="O743" s="125">
        <v>0.35630000000000001</v>
      </c>
      <c r="P743" s="125">
        <v>1.1983999999999999</v>
      </c>
      <c r="Q743" s="125">
        <v>2.5032000000000001</v>
      </c>
      <c r="R743" s="125">
        <v>1.2222999999999999</v>
      </c>
      <c r="S743" s="125">
        <v>2.5246</v>
      </c>
      <c r="T743" s="363">
        <v>5.5968999999999998</v>
      </c>
      <c r="U743" s="125">
        <v>761</v>
      </c>
    </row>
    <row r="744" spans="1:21">
      <c r="A744" s="125">
        <v>760</v>
      </c>
      <c r="B744" s="125">
        <v>0.33119999999999999</v>
      </c>
      <c r="C744" s="125">
        <v>1.1102000000000001</v>
      </c>
      <c r="D744" s="125">
        <v>2.3624999999999998</v>
      </c>
      <c r="E744" s="125">
        <v>5.2595999999999998</v>
      </c>
      <c r="F744" s="125">
        <v>11.045400000000001</v>
      </c>
      <c r="G744" s="125">
        <v>14.0434</v>
      </c>
      <c r="H744" s="125">
        <v>21.2699</v>
      </c>
      <c r="I744" s="125">
        <v>0.3841</v>
      </c>
      <c r="J744" s="125">
        <v>1.2121999999999999</v>
      </c>
      <c r="K744" s="125">
        <v>2.5135000000000001</v>
      </c>
      <c r="L744" s="125">
        <v>0.42030000000000001</v>
      </c>
      <c r="M744" s="125">
        <v>1.3257000000000001</v>
      </c>
      <c r="N744" s="125">
        <v>3.1480000000000001</v>
      </c>
      <c r="O744" s="125">
        <v>0.35649999999999998</v>
      </c>
      <c r="P744" s="125">
        <v>1.1989000000000001</v>
      </c>
      <c r="Q744" s="125">
        <v>2.5041000000000002</v>
      </c>
      <c r="R744" s="125">
        <v>1.2228000000000001</v>
      </c>
      <c r="S744" s="125">
        <v>2.5253999999999999</v>
      </c>
      <c r="T744" s="363">
        <v>5.5987</v>
      </c>
      <c r="U744" s="125">
        <v>760</v>
      </c>
    </row>
    <row r="745" spans="1:21">
      <c r="A745" s="125">
        <v>759</v>
      </c>
      <c r="B745" s="125">
        <v>0.33129999999999998</v>
      </c>
      <c r="C745" s="125">
        <v>1.1106</v>
      </c>
      <c r="D745" s="125">
        <v>2.3633000000000002</v>
      </c>
      <c r="E745" s="125">
        <v>5.2611999999999997</v>
      </c>
      <c r="F745" s="125">
        <v>11.0486</v>
      </c>
      <c r="G745" s="125">
        <v>14.0474</v>
      </c>
      <c r="H745" s="125">
        <v>21.2761</v>
      </c>
      <c r="I745" s="125">
        <v>0.38429999999999997</v>
      </c>
      <c r="J745" s="125">
        <v>1.2125999999999999</v>
      </c>
      <c r="K745" s="125">
        <v>2.5144000000000002</v>
      </c>
      <c r="L745" s="125">
        <v>0.42049999999999998</v>
      </c>
      <c r="M745" s="125">
        <v>1.3263</v>
      </c>
      <c r="N745" s="125">
        <v>3.1490999999999998</v>
      </c>
      <c r="O745" s="125">
        <v>0.35670000000000002</v>
      </c>
      <c r="P745" s="125">
        <v>1.1993</v>
      </c>
      <c r="Q745" s="125">
        <v>2.5049000000000001</v>
      </c>
      <c r="R745" s="125">
        <v>1.2232000000000001</v>
      </c>
      <c r="S745" s="125">
        <v>2.5263</v>
      </c>
      <c r="T745" s="363">
        <v>6.0004</v>
      </c>
      <c r="U745" s="125">
        <v>759</v>
      </c>
    </row>
    <row r="746" spans="1:21">
      <c r="A746" s="125">
        <v>758</v>
      </c>
      <c r="B746" s="125">
        <v>0.33150000000000002</v>
      </c>
      <c r="C746" s="125">
        <v>1.1109</v>
      </c>
      <c r="D746" s="125">
        <v>2.3641000000000001</v>
      </c>
      <c r="E746" s="125">
        <v>5.2628000000000004</v>
      </c>
      <c r="F746" s="125">
        <v>11.0517</v>
      </c>
      <c r="G746" s="125">
        <v>14.051500000000001</v>
      </c>
      <c r="H746" s="125">
        <v>21.282299999999999</v>
      </c>
      <c r="I746" s="125">
        <v>0.38450000000000001</v>
      </c>
      <c r="J746" s="125">
        <v>1.2131000000000001</v>
      </c>
      <c r="K746" s="125">
        <v>2.5152999999999999</v>
      </c>
      <c r="L746" s="125">
        <v>0.42070000000000002</v>
      </c>
      <c r="M746" s="125">
        <v>1.3268</v>
      </c>
      <c r="N746" s="125">
        <v>3.1501000000000001</v>
      </c>
      <c r="O746" s="125">
        <v>0.3569</v>
      </c>
      <c r="P746" s="125">
        <v>1.1997</v>
      </c>
      <c r="Q746" s="125">
        <v>2.5057999999999998</v>
      </c>
      <c r="R746" s="125">
        <v>1.2236</v>
      </c>
      <c r="S746" s="125">
        <v>2.5272000000000001</v>
      </c>
      <c r="T746" s="363">
        <v>6.0021000000000004</v>
      </c>
      <c r="U746" s="125">
        <v>758</v>
      </c>
    </row>
    <row r="747" spans="1:21">
      <c r="A747" s="125">
        <v>757</v>
      </c>
      <c r="B747" s="125">
        <v>0.33169999999999999</v>
      </c>
      <c r="C747" s="125">
        <v>1.1113</v>
      </c>
      <c r="D747" s="125">
        <v>2.3649</v>
      </c>
      <c r="E747" s="125">
        <v>5.2644000000000002</v>
      </c>
      <c r="F747" s="125">
        <v>11.0549</v>
      </c>
      <c r="G747" s="125">
        <v>14.0555</v>
      </c>
      <c r="H747" s="125">
        <v>21.288499999999999</v>
      </c>
      <c r="I747" s="125">
        <v>0.38469999999999999</v>
      </c>
      <c r="J747" s="125">
        <v>1.2135</v>
      </c>
      <c r="K747" s="125">
        <v>2.5162</v>
      </c>
      <c r="L747" s="125">
        <v>0.42099999999999999</v>
      </c>
      <c r="M747" s="125">
        <v>1.3272999999999999</v>
      </c>
      <c r="N747" s="125">
        <v>3.1511</v>
      </c>
      <c r="O747" s="125">
        <v>0.35709999999999997</v>
      </c>
      <c r="P747" s="125">
        <v>1.2001999999999999</v>
      </c>
      <c r="Q747" s="125">
        <v>2.5066000000000002</v>
      </c>
      <c r="R747" s="125">
        <v>1.2241</v>
      </c>
      <c r="S747" s="125">
        <v>2.528</v>
      </c>
      <c r="T747" s="363">
        <v>6.0038999999999998</v>
      </c>
      <c r="U747" s="125">
        <v>757</v>
      </c>
    </row>
    <row r="748" spans="1:21">
      <c r="A748" s="125">
        <v>756</v>
      </c>
      <c r="B748" s="125">
        <v>0.33179999999999998</v>
      </c>
      <c r="C748" s="125">
        <v>1.1115999999999999</v>
      </c>
      <c r="D748" s="125">
        <v>2.3656000000000001</v>
      </c>
      <c r="E748" s="125">
        <v>5.266</v>
      </c>
      <c r="F748" s="125">
        <v>11.0581</v>
      </c>
      <c r="G748" s="125">
        <v>14.0596</v>
      </c>
      <c r="H748" s="125">
        <v>21.294699999999999</v>
      </c>
      <c r="I748" s="125">
        <v>0.38490000000000002</v>
      </c>
      <c r="J748" s="125">
        <v>1.214</v>
      </c>
      <c r="K748" s="125">
        <v>2.5171000000000001</v>
      </c>
      <c r="L748" s="125">
        <v>0.42120000000000002</v>
      </c>
      <c r="M748" s="125">
        <v>1.3278000000000001</v>
      </c>
      <c r="N748" s="125">
        <v>3.1522000000000001</v>
      </c>
      <c r="O748" s="125">
        <v>0.35720000000000002</v>
      </c>
      <c r="P748" s="125">
        <v>1.2005999999999999</v>
      </c>
      <c r="Q748" s="125">
        <v>2.5074999999999998</v>
      </c>
      <c r="R748" s="125">
        <v>1.2244999999999999</v>
      </c>
      <c r="S748" s="125">
        <v>2.5289000000000001</v>
      </c>
      <c r="T748" s="363">
        <v>6.0056000000000003</v>
      </c>
      <c r="U748" s="125">
        <v>756</v>
      </c>
    </row>
    <row r="749" spans="1:21">
      <c r="A749" s="125">
        <v>755</v>
      </c>
      <c r="B749" s="125">
        <v>0.33200000000000002</v>
      </c>
      <c r="C749" s="125">
        <v>1.1120000000000001</v>
      </c>
      <c r="D749" s="125">
        <v>2.3664000000000001</v>
      </c>
      <c r="E749" s="125">
        <v>5.2675999999999998</v>
      </c>
      <c r="F749" s="125">
        <v>11.061299999999999</v>
      </c>
      <c r="G749" s="125">
        <v>14.063700000000001</v>
      </c>
      <c r="H749" s="125">
        <v>21.300999999999998</v>
      </c>
      <c r="I749" s="125">
        <v>0.38519999999999999</v>
      </c>
      <c r="J749" s="125">
        <v>1.2143999999999999</v>
      </c>
      <c r="K749" s="125">
        <v>2.5179999999999998</v>
      </c>
      <c r="L749" s="125">
        <v>0.4214</v>
      </c>
      <c r="M749" s="125">
        <v>1.3284</v>
      </c>
      <c r="N749" s="125">
        <v>3.1532</v>
      </c>
      <c r="O749" s="125">
        <v>0.3574</v>
      </c>
      <c r="P749" s="125">
        <v>1.2010000000000001</v>
      </c>
      <c r="Q749" s="125">
        <v>2.5083000000000002</v>
      </c>
      <c r="R749" s="125">
        <v>1.2249000000000001</v>
      </c>
      <c r="S749" s="125">
        <v>2.5297999999999998</v>
      </c>
      <c r="T749" s="363">
        <v>6.0073999999999996</v>
      </c>
      <c r="U749" s="125">
        <v>755</v>
      </c>
    </row>
    <row r="750" spans="1:21">
      <c r="A750" s="125">
        <v>754</v>
      </c>
      <c r="B750" s="125">
        <v>0.3322</v>
      </c>
      <c r="C750" s="125">
        <v>1.1123000000000001</v>
      </c>
      <c r="D750" s="125">
        <v>2.3672</v>
      </c>
      <c r="E750" s="125">
        <v>5.2691999999999997</v>
      </c>
      <c r="F750" s="125">
        <v>11.064500000000001</v>
      </c>
      <c r="G750" s="125">
        <v>14.0677</v>
      </c>
      <c r="H750" s="125">
        <v>21.307200000000002</v>
      </c>
      <c r="I750" s="125">
        <v>0.38540000000000002</v>
      </c>
      <c r="J750" s="125">
        <v>1.2149000000000001</v>
      </c>
      <c r="K750" s="125">
        <v>2.5188999999999999</v>
      </c>
      <c r="L750" s="125">
        <v>0.42170000000000002</v>
      </c>
      <c r="M750" s="125">
        <v>1.3289</v>
      </c>
      <c r="N750" s="125">
        <v>3.1541999999999999</v>
      </c>
      <c r="O750" s="125">
        <v>0.35759999999999997</v>
      </c>
      <c r="P750" s="125">
        <v>1.2015</v>
      </c>
      <c r="Q750" s="125">
        <v>2.5091999999999999</v>
      </c>
      <c r="R750" s="125">
        <v>1.2254</v>
      </c>
      <c r="S750" s="125">
        <v>2.5306000000000002</v>
      </c>
      <c r="T750" s="363">
        <v>6.0091000000000001</v>
      </c>
      <c r="U750" s="125">
        <v>754</v>
      </c>
    </row>
    <row r="751" spans="1:21">
      <c r="A751" s="125">
        <v>753</v>
      </c>
      <c r="B751" s="125">
        <v>0.33239999999999997</v>
      </c>
      <c r="C751" s="125">
        <v>1.1127</v>
      </c>
      <c r="D751" s="125">
        <v>2.3679999999999999</v>
      </c>
      <c r="E751" s="125">
        <v>5.2708000000000004</v>
      </c>
      <c r="F751" s="125">
        <v>11.0677</v>
      </c>
      <c r="G751" s="125">
        <v>14.0718</v>
      </c>
      <c r="H751" s="125">
        <v>21.313400000000001</v>
      </c>
      <c r="I751" s="125">
        <v>0.3856</v>
      </c>
      <c r="J751" s="125">
        <v>1.2153</v>
      </c>
      <c r="K751" s="125">
        <v>2.5198</v>
      </c>
      <c r="L751" s="125">
        <v>0.4219</v>
      </c>
      <c r="M751" s="125">
        <v>1.3293999999999999</v>
      </c>
      <c r="N751" s="125">
        <v>3.1553</v>
      </c>
      <c r="O751" s="125">
        <v>0.35780000000000001</v>
      </c>
      <c r="P751" s="125">
        <v>1.2019</v>
      </c>
      <c r="Q751" s="125">
        <v>2.5101</v>
      </c>
      <c r="R751" s="125">
        <v>1.2258</v>
      </c>
      <c r="S751" s="125">
        <v>2.5314999999999999</v>
      </c>
      <c r="T751" s="363">
        <v>6.0109000000000004</v>
      </c>
      <c r="U751" s="125">
        <v>753</v>
      </c>
    </row>
    <row r="752" spans="1:21">
      <c r="A752" s="125">
        <v>752</v>
      </c>
      <c r="B752" s="125">
        <v>0.33250000000000002</v>
      </c>
      <c r="C752" s="125">
        <v>1.113</v>
      </c>
      <c r="D752" s="125">
        <v>2.3687999999999998</v>
      </c>
      <c r="E752" s="125">
        <v>5.2724000000000002</v>
      </c>
      <c r="F752" s="125">
        <v>11.0709</v>
      </c>
      <c r="G752" s="125">
        <v>14.075900000000001</v>
      </c>
      <c r="H752" s="125">
        <v>21.319600000000001</v>
      </c>
      <c r="I752" s="125">
        <v>0.38579999999999998</v>
      </c>
      <c r="J752" s="125">
        <v>1.2158</v>
      </c>
      <c r="K752" s="125">
        <v>2.5207000000000002</v>
      </c>
      <c r="L752" s="125">
        <v>0.42209999999999998</v>
      </c>
      <c r="M752" s="125">
        <v>1.3299000000000001</v>
      </c>
      <c r="N752" s="125">
        <v>3.1562999999999999</v>
      </c>
      <c r="O752" s="125">
        <v>0.35799999999999998</v>
      </c>
      <c r="P752" s="125">
        <v>1.2023999999999999</v>
      </c>
      <c r="Q752" s="125">
        <v>2.5108999999999999</v>
      </c>
      <c r="R752" s="125">
        <v>1.2262</v>
      </c>
      <c r="S752" s="125">
        <v>2.5324</v>
      </c>
      <c r="T752" s="363">
        <v>6.0125999999999999</v>
      </c>
      <c r="U752" s="125">
        <v>752</v>
      </c>
    </row>
    <row r="753" spans="1:21">
      <c r="A753" s="125">
        <v>751</v>
      </c>
      <c r="B753" s="125">
        <v>0.3327</v>
      </c>
      <c r="C753" s="125">
        <v>1.1133999999999999</v>
      </c>
      <c r="D753" s="125">
        <v>2.3696000000000002</v>
      </c>
      <c r="E753" s="125">
        <v>5.274</v>
      </c>
      <c r="F753" s="125">
        <v>11.0741</v>
      </c>
      <c r="G753" s="125">
        <v>14.08</v>
      </c>
      <c r="H753" s="125">
        <v>21.325900000000001</v>
      </c>
      <c r="I753" s="125">
        <v>0.3861</v>
      </c>
      <c r="J753" s="125">
        <v>1.2162999999999999</v>
      </c>
      <c r="K753" s="125">
        <v>2.5215999999999998</v>
      </c>
      <c r="L753" s="125">
        <v>0.4224</v>
      </c>
      <c r="M753" s="125">
        <v>1.3305</v>
      </c>
      <c r="N753" s="125">
        <v>3.1574</v>
      </c>
      <c r="O753" s="125">
        <v>0.35820000000000002</v>
      </c>
      <c r="P753" s="125">
        <v>1.2028000000000001</v>
      </c>
      <c r="Q753" s="125">
        <v>2.5118</v>
      </c>
      <c r="R753" s="125">
        <v>1.2266999999999999</v>
      </c>
      <c r="S753" s="125">
        <v>2.5331999999999999</v>
      </c>
      <c r="T753" s="363">
        <v>6.0144000000000002</v>
      </c>
      <c r="U753" s="125">
        <v>751</v>
      </c>
    </row>
    <row r="754" spans="1:21">
      <c r="A754" s="125">
        <v>750</v>
      </c>
      <c r="B754" s="125">
        <v>0.33289999999999997</v>
      </c>
      <c r="C754" s="125">
        <v>1.1136999999999999</v>
      </c>
      <c r="D754" s="125">
        <v>2.3704000000000001</v>
      </c>
      <c r="E754" s="125">
        <v>5.2755999999999998</v>
      </c>
      <c r="F754" s="125">
        <v>11.077299999999999</v>
      </c>
      <c r="G754" s="125">
        <v>14.084099999999999</v>
      </c>
      <c r="H754" s="125">
        <v>21.332100000000001</v>
      </c>
      <c r="I754" s="125">
        <v>0.38629999999999998</v>
      </c>
      <c r="J754" s="125">
        <v>1.2166999999999999</v>
      </c>
      <c r="K754" s="125">
        <v>2.5225</v>
      </c>
      <c r="L754" s="125">
        <v>0.42259999999999998</v>
      </c>
      <c r="M754" s="125">
        <v>1.331</v>
      </c>
      <c r="N754" s="125">
        <v>3.1583999999999999</v>
      </c>
      <c r="O754" s="125">
        <v>0.3584</v>
      </c>
      <c r="P754" s="125">
        <v>1.2032</v>
      </c>
      <c r="Q754" s="125">
        <v>2.5125999999999999</v>
      </c>
      <c r="R754" s="125">
        <v>1.2271000000000001</v>
      </c>
      <c r="S754" s="125">
        <v>2.5341</v>
      </c>
      <c r="T754" s="363">
        <v>6.0160999999999998</v>
      </c>
      <c r="U754" s="125">
        <v>750</v>
      </c>
    </row>
    <row r="755" spans="1:21">
      <c r="A755" s="125">
        <v>749</v>
      </c>
      <c r="B755" s="125">
        <v>0.33310000000000001</v>
      </c>
      <c r="C755" s="125">
        <v>1.1141000000000001</v>
      </c>
      <c r="D755" s="125">
        <v>2.3712</v>
      </c>
      <c r="E755" s="125">
        <v>5.2771999999999997</v>
      </c>
      <c r="F755" s="125">
        <v>11.080500000000001</v>
      </c>
      <c r="G755" s="125">
        <v>14.088100000000001</v>
      </c>
      <c r="H755" s="125">
        <v>21.3384</v>
      </c>
      <c r="I755" s="125">
        <v>0.38650000000000001</v>
      </c>
      <c r="J755" s="125">
        <v>1.2172000000000001</v>
      </c>
      <c r="K755" s="125">
        <v>2.5234000000000001</v>
      </c>
      <c r="L755" s="125">
        <v>0.42280000000000001</v>
      </c>
      <c r="M755" s="125">
        <v>1.3314999999999999</v>
      </c>
      <c r="N755" s="125">
        <v>3.1594000000000002</v>
      </c>
      <c r="O755" s="125">
        <v>0.35859999999999997</v>
      </c>
      <c r="P755" s="125">
        <v>1.2037</v>
      </c>
      <c r="Q755" s="125">
        <v>2.5135000000000001</v>
      </c>
      <c r="R755" s="125">
        <v>1.2275</v>
      </c>
      <c r="S755" s="125">
        <v>2.5350000000000001</v>
      </c>
      <c r="T755" s="363">
        <v>6.0179</v>
      </c>
      <c r="U755" s="125">
        <v>749</v>
      </c>
    </row>
    <row r="756" spans="1:21">
      <c r="A756" s="125">
        <v>748</v>
      </c>
      <c r="B756" s="125">
        <v>0.3332</v>
      </c>
      <c r="C756" s="125">
        <v>1.1144000000000001</v>
      </c>
      <c r="D756" s="125">
        <v>2.3719999999999999</v>
      </c>
      <c r="E756" s="125">
        <v>5.2788000000000004</v>
      </c>
      <c r="F756" s="125">
        <v>11.0837</v>
      </c>
      <c r="G756" s="125">
        <v>14.0922</v>
      </c>
      <c r="H756" s="125">
        <v>21.3446</v>
      </c>
      <c r="I756" s="125">
        <v>0.38669999999999999</v>
      </c>
      <c r="J756" s="125">
        <v>1.2176</v>
      </c>
      <c r="K756" s="125">
        <v>2.5243000000000002</v>
      </c>
      <c r="L756" s="125">
        <v>0.42299999999999999</v>
      </c>
      <c r="M756" s="125">
        <v>1.3320000000000001</v>
      </c>
      <c r="N756" s="125">
        <v>3.1604999999999999</v>
      </c>
      <c r="O756" s="125">
        <v>0.35880000000000001</v>
      </c>
      <c r="P756" s="125">
        <v>1.2040999999999999</v>
      </c>
      <c r="Q756" s="125">
        <v>2.5143</v>
      </c>
      <c r="R756" s="125">
        <v>1.228</v>
      </c>
      <c r="S756" s="125">
        <v>2.5358000000000001</v>
      </c>
      <c r="T756" s="363">
        <v>6.0195999999999996</v>
      </c>
      <c r="U756" s="125">
        <v>748</v>
      </c>
    </row>
    <row r="757" spans="1:21">
      <c r="A757" s="125">
        <v>747</v>
      </c>
      <c r="B757" s="125">
        <v>0.33339999999999997</v>
      </c>
      <c r="C757" s="125">
        <v>1.1148</v>
      </c>
      <c r="D757" s="125">
        <v>2.3727999999999998</v>
      </c>
      <c r="E757" s="125">
        <v>5.2804000000000002</v>
      </c>
      <c r="F757" s="125">
        <v>11.0869</v>
      </c>
      <c r="G757" s="125">
        <v>14.096299999999999</v>
      </c>
      <c r="H757" s="125">
        <v>21.350899999999999</v>
      </c>
      <c r="I757" s="125">
        <v>0.38690000000000002</v>
      </c>
      <c r="J757" s="125">
        <v>1.2181</v>
      </c>
      <c r="K757" s="125">
        <v>2.5253000000000001</v>
      </c>
      <c r="L757" s="125">
        <v>0.42330000000000001</v>
      </c>
      <c r="M757" s="125">
        <v>1.3326</v>
      </c>
      <c r="N757" s="125">
        <v>3.1615000000000002</v>
      </c>
      <c r="O757" s="125">
        <v>0.35899999999999999</v>
      </c>
      <c r="P757" s="125">
        <v>1.2044999999999999</v>
      </c>
      <c r="Q757" s="125">
        <v>2.5152000000000001</v>
      </c>
      <c r="R757" s="125">
        <v>1.2283999999999999</v>
      </c>
      <c r="S757" s="125">
        <v>2.5367000000000002</v>
      </c>
      <c r="T757" s="363">
        <v>6.0213999999999999</v>
      </c>
      <c r="U757" s="125">
        <v>747</v>
      </c>
    </row>
    <row r="758" spans="1:21">
      <c r="A758" s="125">
        <v>746</v>
      </c>
      <c r="B758" s="125">
        <v>0.33360000000000001</v>
      </c>
      <c r="C758" s="125">
        <v>1.1151</v>
      </c>
      <c r="D758" s="125">
        <v>2.3736000000000002</v>
      </c>
      <c r="E758" s="125">
        <v>5.282</v>
      </c>
      <c r="F758" s="125">
        <v>11.0901</v>
      </c>
      <c r="G758" s="125">
        <v>14.1004</v>
      </c>
      <c r="H758" s="125">
        <v>21.357099999999999</v>
      </c>
      <c r="I758" s="125">
        <v>0.38719999999999999</v>
      </c>
      <c r="J758" s="125">
        <v>1.2184999999999999</v>
      </c>
      <c r="K758" s="125">
        <v>2.5261999999999998</v>
      </c>
      <c r="L758" s="125">
        <v>0.42349999999999999</v>
      </c>
      <c r="M758" s="125">
        <v>1.3331</v>
      </c>
      <c r="N758" s="125">
        <v>3.1625999999999999</v>
      </c>
      <c r="O758" s="125">
        <v>0.35920000000000002</v>
      </c>
      <c r="P758" s="125">
        <v>1.2050000000000001</v>
      </c>
      <c r="Q758" s="125">
        <v>2.5160999999999998</v>
      </c>
      <c r="R758" s="125">
        <v>1.2289000000000001</v>
      </c>
      <c r="S758" s="125">
        <v>2.5375999999999999</v>
      </c>
      <c r="T758" s="363">
        <v>6.0231000000000003</v>
      </c>
      <c r="U758" s="125">
        <v>746</v>
      </c>
    </row>
    <row r="759" spans="1:21">
      <c r="A759" s="125">
        <v>745</v>
      </c>
      <c r="B759" s="125">
        <v>0.3337</v>
      </c>
      <c r="C759" s="125">
        <v>1.1154999999999999</v>
      </c>
      <c r="D759" s="125">
        <v>2.3744000000000001</v>
      </c>
      <c r="E759" s="125">
        <v>5.2836999999999996</v>
      </c>
      <c r="F759" s="125">
        <v>11.093400000000001</v>
      </c>
      <c r="G759" s="125">
        <v>14.1045</v>
      </c>
      <c r="H759" s="125">
        <v>21.363399999999999</v>
      </c>
      <c r="I759" s="125">
        <v>0.38740000000000002</v>
      </c>
      <c r="J759" s="125">
        <v>1.2190000000000001</v>
      </c>
      <c r="K759" s="125">
        <v>2.5270999999999999</v>
      </c>
      <c r="L759" s="125">
        <v>0.42370000000000002</v>
      </c>
      <c r="M759" s="125">
        <v>1.3335999999999999</v>
      </c>
      <c r="N759" s="125">
        <v>3.1636000000000002</v>
      </c>
      <c r="O759" s="125">
        <v>0.3594</v>
      </c>
      <c r="P759" s="125">
        <v>1.2054</v>
      </c>
      <c r="Q759" s="125">
        <v>2.5169000000000001</v>
      </c>
      <c r="R759" s="125">
        <v>1.2293000000000001</v>
      </c>
      <c r="S759" s="125">
        <v>2.5385</v>
      </c>
      <c r="T759" s="363">
        <v>6.0248999999999997</v>
      </c>
      <c r="U759" s="125">
        <v>745</v>
      </c>
    </row>
    <row r="760" spans="1:21">
      <c r="A760" s="125">
        <v>744</v>
      </c>
      <c r="B760" s="125">
        <v>0.33389999999999997</v>
      </c>
      <c r="C760" s="125">
        <v>1.1157999999999999</v>
      </c>
      <c r="D760" s="125">
        <v>2.3752</v>
      </c>
      <c r="E760" s="125">
        <v>5.2853000000000003</v>
      </c>
      <c r="F760" s="125">
        <v>11.0966</v>
      </c>
      <c r="G760" s="125">
        <v>14.108599999999999</v>
      </c>
      <c r="H760" s="125">
        <v>21.369700000000002</v>
      </c>
      <c r="I760" s="125">
        <v>0.3876</v>
      </c>
      <c r="J760" s="125">
        <v>1.2195</v>
      </c>
      <c r="K760" s="125">
        <v>2.528</v>
      </c>
      <c r="L760" s="125">
        <v>0.42399999999999999</v>
      </c>
      <c r="M760" s="125">
        <v>1.3341000000000001</v>
      </c>
      <c r="N760" s="125">
        <v>3.1646999999999998</v>
      </c>
      <c r="O760" s="125">
        <v>0.35959999999999998</v>
      </c>
      <c r="P760" s="125">
        <v>1.2059</v>
      </c>
      <c r="Q760" s="125">
        <v>2.5177999999999998</v>
      </c>
      <c r="R760" s="125">
        <v>1.2297</v>
      </c>
      <c r="S760" s="125">
        <v>2.5392999999999999</v>
      </c>
      <c r="T760" s="363">
        <v>6.0266000000000002</v>
      </c>
      <c r="U760" s="125">
        <v>744</v>
      </c>
    </row>
    <row r="761" spans="1:21">
      <c r="A761" s="125">
        <v>743</v>
      </c>
      <c r="B761" s="125">
        <v>0.33410000000000001</v>
      </c>
      <c r="C761" s="125">
        <v>1.1162000000000001</v>
      </c>
      <c r="D761" s="125">
        <v>2.3759999999999999</v>
      </c>
      <c r="E761" s="125">
        <v>5.2869000000000002</v>
      </c>
      <c r="F761" s="125">
        <v>11.0998</v>
      </c>
      <c r="G761" s="125">
        <v>14.1127</v>
      </c>
      <c r="H761" s="125">
        <v>21.375900000000001</v>
      </c>
      <c r="I761" s="125">
        <v>0.38779999999999998</v>
      </c>
      <c r="J761" s="125">
        <v>1.2199</v>
      </c>
      <c r="K761" s="125">
        <v>2.5289000000000001</v>
      </c>
      <c r="L761" s="125">
        <v>0.42420000000000002</v>
      </c>
      <c r="M761" s="125">
        <v>1.3347</v>
      </c>
      <c r="N761" s="125">
        <v>3.1657000000000002</v>
      </c>
      <c r="O761" s="125">
        <v>0.35980000000000001</v>
      </c>
      <c r="P761" s="125">
        <v>1.2062999999999999</v>
      </c>
      <c r="Q761" s="125">
        <v>2.5186999999999999</v>
      </c>
      <c r="R761" s="125">
        <v>1.2302</v>
      </c>
      <c r="S761" s="125">
        <v>2.5402</v>
      </c>
      <c r="T761" s="363">
        <v>6.0284000000000004</v>
      </c>
      <c r="U761" s="125">
        <v>743</v>
      </c>
    </row>
    <row r="762" spans="1:21">
      <c r="A762" s="125">
        <v>742</v>
      </c>
      <c r="B762" s="125">
        <v>0.33429999999999999</v>
      </c>
      <c r="C762" s="125">
        <v>1.1165</v>
      </c>
      <c r="D762" s="125">
        <v>2.3767999999999998</v>
      </c>
      <c r="E762" s="125">
        <v>5.2885</v>
      </c>
      <c r="F762" s="125">
        <v>11.103</v>
      </c>
      <c r="G762" s="125">
        <v>14.1168</v>
      </c>
      <c r="H762" s="125">
        <v>21.382200000000001</v>
      </c>
      <c r="I762" s="125">
        <v>0.3881</v>
      </c>
      <c r="J762" s="125">
        <v>1.2203999999999999</v>
      </c>
      <c r="K762" s="125">
        <v>2.5297999999999998</v>
      </c>
      <c r="L762" s="125">
        <v>0.4244</v>
      </c>
      <c r="M762" s="125">
        <v>1.3351999999999999</v>
      </c>
      <c r="N762" s="125">
        <v>3.1667999999999998</v>
      </c>
      <c r="O762" s="125">
        <v>0.3599</v>
      </c>
      <c r="P762" s="125">
        <v>1.2067000000000001</v>
      </c>
      <c r="Q762" s="125">
        <v>2.5194999999999999</v>
      </c>
      <c r="R762" s="125">
        <v>1.2305999999999999</v>
      </c>
      <c r="S762" s="125">
        <v>2.5411000000000001</v>
      </c>
      <c r="T762" s="363">
        <v>6.0301999999999998</v>
      </c>
      <c r="U762" s="125">
        <v>742</v>
      </c>
    </row>
    <row r="763" spans="1:21">
      <c r="A763" s="125">
        <v>741</v>
      </c>
      <c r="B763" s="125">
        <v>0.33439999999999998</v>
      </c>
      <c r="C763" s="125">
        <v>1.1169</v>
      </c>
      <c r="D763" s="125">
        <v>2.3776000000000002</v>
      </c>
      <c r="E763" s="125">
        <v>5.2900999999999998</v>
      </c>
      <c r="F763" s="125">
        <v>11.106199999999999</v>
      </c>
      <c r="G763" s="125">
        <v>14.120900000000001</v>
      </c>
      <c r="H763" s="125">
        <v>21.388500000000001</v>
      </c>
      <c r="I763" s="125">
        <v>0.38829999999999998</v>
      </c>
      <c r="J763" s="125">
        <v>1.2208000000000001</v>
      </c>
      <c r="K763" s="125">
        <v>2.5306999999999999</v>
      </c>
      <c r="L763" s="125">
        <v>0.42470000000000002</v>
      </c>
      <c r="M763" s="125">
        <v>1.3357000000000001</v>
      </c>
      <c r="N763" s="125">
        <v>3.1678000000000002</v>
      </c>
      <c r="O763" s="125">
        <v>0.36009999999999998</v>
      </c>
      <c r="P763" s="125">
        <v>1.2072000000000001</v>
      </c>
      <c r="Q763" s="125">
        <v>2.5204</v>
      </c>
      <c r="R763" s="125">
        <v>1.2310000000000001</v>
      </c>
      <c r="S763" s="125">
        <v>2.5419999999999998</v>
      </c>
      <c r="T763" s="363">
        <v>6.0319000000000003</v>
      </c>
      <c r="U763" s="125">
        <v>741</v>
      </c>
    </row>
    <row r="764" spans="1:21">
      <c r="A764" s="125">
        <v>740</v>
      </c>
      <c r="B764" s="125">
        <v>0.33460000000000001</v>
      </c>
      <c r="C764" s="125">
        <v>1.1173</v>
      </c>
      <c r="D764" s="125">
        <v>2.3784000000000001</v>
      </c>
      <c r="E764" s="125">
        <v>5.2916999999999996</v>
      </c>
      <c r="F764" s="125">
        <v>11.109500000000001</v>
      </c>
      <c r="G764" s="125">
        <v>14.125</v>
      </c>
      <c r="H764" s="125">
        <v>21.3948</v>
      </c>
      <c r="I764" s="125">
        <v>0.38850000000000001</v>
      </c>
      <c r="J764" s="125">
        <v>1.2213000000000001</v>
      </c>
      <c r="K764" s="125">
        <v>2.5316000000000001</v>
      </c>
      <c r="L764" s="125">
        <v>0.4249</v>
      </c>
      <c r="M764" s="125">
        <v>1.3363</v>
      </c>
      <c r="N764" s="125">
        <v>3.1688999999999998</v>
      </c>
      <c r="O764" s="125">
        <v>0.36030000000000001</v>
      </c>
      <c r="P764" s="125">
        <v>1.2076</v>
      </c>
      <c r="Q764" s="125">
        <v>2.5211999999999999</v>
      </c>
      <c r="R764" s="125">
        <v>1.2315</v>
      </c>
      <c r="S764" s="125">
        <v>2.5428000000000002</v>
      </c>
      <c r="T764" s="363">
        <v>6.0336999999999996</v>
      </c>
      <c r="U764" s="125">
        <v>740</v>
      </c>
    </row>
    <row r="765" spans="1:21">
      <c r="A765" s="125">
        <v>739</v>
      </c>
      <c r="B765" s="125">
        <v>0.33479999999999999</v>
      </c>
      <c r="C765" s="125">
        <v>1.1175999999999999</v>
      </c>
      <c r="D765" s="125">
        <v>2.3792</v>
      </c>
      <c r="E765" s="125">
        <v>5.2933000000000003</v>
      </c>
      <c r="F765" s="125">
        <v>11.1127</v>
      </c>
      <c r="G765" s="125">
        <v>14.129099999999999</v>
      </c>
      <c r="H765" s="125">
        <v>21.4011</v>
      </c>
      <c r="I765" s="125">
        <v>0.38869999999999999</v>
      </c>
      <c r="J765" s="125">
        <v>1.2217</v>
      </c>
      <c r="K765" s="125">
        <v>2.5325000000000002</v>
      </c>
      <c r="L765" s="125">
        <v>0.42509999999999998</v>
      </c>
      <c r="M765" s="125">
        <v>1.3368</v>
      </c>
      <c r="N765" s="125">
        <v>3.1699000000000002</v>
      </c>
      <c r="O765" s="125">
        <v>0.36049999999999999</v>
      </c>
      <c r="P765" s="125">
        <v>1.2081</v>
      </c>
      <c r="Q765" s="125">
        <v>2.5221</v>
      </c>
      <c r="R765" s="125">
        <v>1.2319</v>
      </c>
      <c r="S765" s="125">
        <v>2.5436999999999999</v>
      </c>
      <c r="T765" s="363">
        <v>6.0354000000000001</v>
      </c>
      <c r="U765" s="125">
        <v>739</v>
      </c>
    </row>
    <row r="766" spans="1:21">
      <c r="A766" s="125">
        <v>738</v>
      </c>
      <c r="B766" s="125">
        <v>0.33500000000000002</v>
      </c>
      <c r="C766" s="125">
        <v>1.1180000000000001</v>
      </c>
      <c r="D766" s="125">
        <v>2.38</v>
      </c>
      <c r="E766" s="125">
        <v>5.2949000000000002</v>
      </c>
      <c r="F766" s="125">
        <v>11.1159</v>
      </c>
      <c r="G766" s="125">
        <v>14.1333</v>
      </c>
      <c r="H766" s="125">
        <v>21.407299999999999</v>
      </c>
      <c r="I766" s="125">
        <v>0.38900000000000001</v>
      </c>
      <c r="J766" s="125">
        <v>1.2222</v>
      </c>
      <c r="K766" s="125">
        <v>2.5333999999999999</v>
      </c>
      <c r="L766" s="125">
        <v>0.4254</v>
      </c>
      <c r="M766" s="125">
        <v>1.3372999999999999</v>
      </c>
      <c r="N766" s="125">
        <v>3.1709999999999998</v>
      </c>
      <c r="O766" s="125">
        <v>0.36070000000000002</v>
      </c>
      <c r="P766" s="125">
        <v>1.2084999999999999</v>
      </c>
      <c r="Q766" s="125">
        <v>2.5230000000000001</v>
      </c>
      <c r="R766" s="125">
        <v>1.2323999999999999</v>
      </c>
      <c r="S766" s="125">
        <v>2.5446</v>
      </c>
      <c r="T766" s="363">
        <v>6.0372000000000003</v>
      </c>
      <c r="U766" s="125">
        <v>738</v>
      </c>
    </row>
    <row r="767" spans="1:21">
      <c r="A767" s="125">
        <v>737</v>
      </c>
      <c r="B767" s="125">
        <v>0.33510000000000001</v>
      </c>
      <c r="C767" s="125">
        <v>1.1183000000000001</v>
      </c>
      <c r="D767" s="125">
        <v>2.3807999999999998</v>
      </c>
      <c r="E767" s="125">
        <v>5.2965999999999998</v>
      </c>
      <c r="F767" s="125">
        <v>11.1191</v>
      </c>
      <c r="G767" s="125">
        <v>14.1374</v>
      </c>
      <c r="H767" s="125">
        <v>21.413599999999999</v>
      </c>
      <c r="I767" s="125">
        <v>0.38919999999999999</v>
      </c>
      <c r="J767" s="125">
        <v>1.2226999999999999</v>
      </c>
      <c r="K767" s="125">
        <v>2.5344000000000002</v>
      </c>
      <c r="L767" s="125">
        <v>0.42559999999999998</v>
      </c>
      <c r="M767" s="125">
        <v>1.3379000000000001</v>
      </c>
      <c r="N767" s="125">
        <v>3.1720000000000002</v>
      </c>
      <c r="O767" s="125">
        <v>0.3609</v>
      </c>
      <c r="P767" s="125">
        <v>1.2090000000000001</v>
      </c>
      <c r="Q767" s="125">
        <v>2.5238</v>
      </c>
      <c r="R767" s="125">
        <v>1.2327999999999999</v>
      </c>
      <c r="S767" s="125">
        <v>2.5455000000000001</v>
      </c>
      <c r="T767" s="363">
        <v>6.0389999999999997</v>
      </c>
      <c r="U767" s="125">
        <v>737</v>
      </c>
    </row>
    <row r="768" spans="1:21">
      <c r="A768" s="125">
        <v>736</v>
      </c>
      <c r="B768" s="125">
        <v>0.33529999999999999</v>
      </c>
      <c r="C768" s="125">
        <v>1.1187</v>
      </c>
      <c r="D768" s="125">
        <v>2.3816000000000002</v>
      </c>
      <c r="E768" s="125">
        <v>5.2981999999999996</v>
      </c>
      <c r="F768" s="125">
        <v>11.122400000000001</v>
      </c>
      <c r="G768" s="125">
        <v>14.141500000000001</v>
      </c>
      <c r="H768" s="125">
        <v>21.419899999999998</v>
      </c>
      <c r="I768" s="125">
        <v>0.38940000000000002</v>
      </c>
      <c r="J768" s="125">
        <v>1.2231000000000001</v>
      </c>
      <c r="K768" s="125">
        <v>2.5352999999999999</v>
      </c>
      <c r="L768" s="125">
        <v>0.42580000000000001</v>
      </c>
      <c r="M768" s="125">
        <v>1.3384</v>
      </c>
      <c r="N768" s="125">
        <v>3.1730999999999998</v>
      </c>
      <c r="O768" s="125">
        <v>0.36109999999999998</v>
      </c>
      <c r="P768" s="125">
        <v>1.2094</v>
      </c>
      <c r="Q768" s="125">
        <v>2.5247000000000002</v>
      </c>
      <c r="R768" s="125">
        <v>1.2332000000000001</v>
      </c>
      <c r="S768" s="125">
        <v>2.5464000000000002</v>
      </c>
      <c r="T768" s="363">
        <v>6.0407000000000002</v>
      </c>
      <c r="U768" s="125">
        <v>736</v>
      </c>
    </row>
    <row r="769" spans="1:21">
      <c r="A769" s="125">
        <v>735</v>
      </c>
      <c r="B769" s="125">
        <v>0.33550000000000002</v>
      </c>
      <c r="C769" s="125">
        <v>1.119</v>
      </c>
      <c r="D769" s="125">
        <v>2.3824000000000001</v>
      </c>
      <c r="E769" s="125">
        <v>5.2998000000000003</v>
      </c>
      <c r="F769" s="125">
        <v>11.1256</v>
      </c>
      <c r="G769" s="125">
        <v>14.1456</v>
      </c>
      <c r="H769" s="125">
        <v>21.426200000000001</v>
      </c>
      <c r="I769" s="125">
        <v>0.3896</v>
      </c>
      <c r="J769" s="125">
        <v>1.2236</v>
      </c>
      <c r="K769" s="125">
        <v>2.5362</v>
      </c>
      <c r="L769" s="125">
        <v>0.42609999999999998</v>
      </c>
      <c r="M769" s="125">
        <v>1.3389</v>
      </c>
      <c r="N769" s="125">
        <v>3.1741000000000001</v>
      </c>
      <c r="O769" s="125">
        <v>0.36130000000000001</v>
      </c>
      <c r="P769" s="125">
        <v>1.2098</v>
      </c>
      <c r="Q769" s="125">
        <v>2.5255999999999998</v>
      </c>
      <c r="R769" s="125">
        <v>1.2337</v>
      </c>
      <c r="S769" s="125">
        <v>2.5472000000000001</v>
      </c>
      <c r="T769" s="363">
        <v>6.0425000000000004</v>
      </c>
      <c r="U769" s="125">
        <v>735</v>
      </c>
    </row>
    <row r="770" spans="1:21">
      <c r="A770" s="125">
        <v>734</v>
      </c>
      <c r="B770" s="125">
        <v>0.3357</v>
      </c>
      <c r="C770" s="125">
        <v>1.1194</v>
      </c>
      <c r="D770" s="125">
        <v>2.3832</v>
      </c>
      <c r="E770" s="125">
        <v>5.3014000000000001</v>
      </c>
      <c r="F770" s="125">
        <v>11.1288</v>
      </c>
      <c r="G770" s="125">
        <v>14.149699999999999</v>
      </c>
      <c r="H770" s="125">
        <v>21.432600000000001</v>
      </c>
      <c r="I770" s="125">
        <v>0.38990000000000002</v>
      </c>
      <c r="J770" s="125">
        <v>1.224</v>
      </c>
      <c r="K770" s="125">
        <v>2.5371000000000001</v>
      </c>
      <c r="L770" s="125">
        <v>0.42630000000000001</v>
      </c>
      <c r="M770" s="125">
        <v>1.3393999999999999</v>
      </c>
      <c r="N770" s="125">
        <v>3.1751999999999998</v>
      </c>
      <c r="O770" s="125">
        <v>0.36149999999999999</v>
      </c>
      <c r="P770" s="125">
        <v>1.2102999999999999</v>
      </c>
      <c r="Q770" s="125">
        <v>2.5264000000000002</v>
      </c>
      <c r="R770" s="125">
        <v>1.2341</v>
      </c>
      <c r="S770" s="125">
        <v>2.5480999999999998</v>
      </c>
      <c r="T770" s="363">
        <v>6.0442999999999998</v>
      </c>
      <c r="U770" s="125">
        <v>734</v>
      </c>
    </row>
    <row r="771" spans="1:21">
      <c r="A771" s="125">
        <v>733</v>
      </c>
      <c r="B771" s="125">
        <v>0.33579999999999999</v>
      </c>
      <c r="C771" s="125">
        <v>1.1196999999999999</v>
      </c>
      <c r="D771" s="125">
        <v>2.3839999999999999</v>
      </c>
      <c r="E771" s="125">
        <v>5.3029999999999999</v>
      </c>
      <c r="F771" s="125">
        <v>11.132099999999999</v>
      </c>
      <c r="G771" s="125">
        <v>14.1539</v>
      </c>
      <c r="H771" s="125">
        <v>21.4389</v>
      </c>
      <c r="I771" s="125">
        <v>0.3901</v>
      </c>
      <c r="J771" s="125">
        <v>1.2244999999999999</v>
      </c>
      <c r="K771" s="125">
        <v>2.5379999999999998</v>
      </c>
      <c r="L771" s="125">
        <v>0.42649999999999999</v>
      </c>
      <c r="M771" s="125">
        <v>1.34</v>
      </c>
      <c r="N771" s="125">
        <v>3.1762000000000001</v>
      </c>
      <c r="O771" s="125">
        <v>0.36170000000000002</v>
      </c>
      <c r="P771" s="125">
        <v>1.2107000000000001</v>
      </c>
      <c r="Q771" s="125">
        <v>2.5272999999999999</v>
      </c>
      <c r="R771" s="125">
        <v>1.2345999999999999</v>
      </c>
      <c r="S771" s="125">
        <v>2.5489999999999999</v>
      </c>
      <c r="T771" s="363">
        <v>6.0460000000000003</v>
      </c>
      <c r="U771" s="125">
        <v>733</v>
      </c>
    </row>
    <row r="772" spans="1:21">
      <c r="A772" s="125">
        <v>732</v>
      </c>
      <c r="B772" s="125">
        <v>0.33600000000000002</v>
      </c>
      <c r="C772" s="125">
        <v>1.1201000000000001</v>
      </c>
      <c r="D772" s="125">
        <v>2.3847999999999998</v>
      </c>
      <c r="E772" s="125">
        <v>5.3047000000000004</v>
      </c>
      <c r="F772" s="125">
        <v>11.135300000000001</v>
      </c>
      <c r="G772" s="125">
        <v>14.157999999999999</v>
      </c>
      <c r="H772" s="125">
        <v>21.4452</v>
      </c>
      <c r="I772" s="125">
        <v>0.39029999999999998</v>
      </c>
      <c r="J772" s="125">
        <v>1.2250000000000001</v>
      </c>
      <c r="K772" s="125">
        <v>2.5388999999999999</v>
      </c>
      <c r="L772" s="125">
        <v>0.42680000000000001</v>
      </c>
      <c r="M772" s="125">
        <v>1.3405</v>
      </c>
      <c r="N772" s="125">
        <v>3.1772999999999998</v>
      </c>
      <c r="O772" s="125">
        <v>0.3619</v>
      </c>
      <c r="P772" s="125">
        <v>1.2112000000000001</v>
      </c>
      <c r="Q772" s="125">
        <v>2.5282</v>
      </c>
      <c r="R772" s="125">
        <v>1.2350000000000001</v>
      </c>
      <c r="S772" s="125">
        <v>2.5499000000000001</v>
      </c>
      <c r="T772" s="363">
        <v>6.0477999999999996</v>
      </c>
      <c r="U772" s="125">
        <v>732</v>
      </c>
    </row>
    <row r="773" spans="1:21">
      <c r="A773" s="125">
        <v>731</v>
      </c>
      <c r="B773" s="125">
        <v>0.3362</v>
      </c>
      <c r="C773" s="125">
        <v>1.1204000000000001</v>
      </c>
      <c r="D773" s="125">
        <v>2.3856000000000002</v>
      </c>
      <c r="E773" s="125">
        <v>5.3063000000000002</v>
      </c>
      <c r="F773" s="125">
        <v>11.1386</v>
      </c>
      <c r="G773" s="125">
        <v>14.162100000000001</v>
      </c>
      <c r="H773" s="125">
        <v>21.451499999999999</v>
      </c>
      <c r="I773" s="125">
        <v>0.39050000000000001</v>
      </c>
      <c r="J773" s="125">
        <v>1.2254</v>
      </c>
      <c r="K773" s="125">
        <v>2.5398999999999998</v>
      </c>
      <c r="L773" s="125">
        <v>0.42699999999999999</v>
      </c>
      <c r="M773" s="125">
        <v>1.341</v>
      </c>
      <c r="N773" s="125">
        <v>3.1783000000000001</v>
      </c>
      <c r="O773" s="125">
        <v>0.36209999999999998</v>
      </c>
      <c r="P773" s="125">
        <v>1.2116</v>
      </c>
      <c r="Q773" s="125">
        <v>2.5289999999999999</v>
      </c>
      <c r="R773" s="125">
        <v>1.2354000000000001</v>
      </c>
      <c r="S773" s="125">
        <v>2.5508000000000002</v>
      </c>
      <c r="T773" s="363">
        <v>6.0495999999999999</v>
      </c>
      <c r="U773" s="125">
        <v>731</v>
      </c>
    </row>
    <row r="774" spans="1:21">
      <c r="A774" s="125">
        <v>730</v>
      </c>
      <c r="B774" s="125">
        <v>0.33639999999999998</v>
      </c>
      <c r="C774" s="125">
        <v>1.1208</v>
      </c>
      <c r="D774" s="125">
        <v>2.3864000000000001</v>
      </c>
      <c r="E774" s="125">
        <v>5.3079000000000001</v>
      </c>
      <c r="F774" s="125">
        <v>11.1418</v>
      </c>
      <c r="G774" s="125">
        <v>14.1663</v>
      </c>
      <c r="H774" s="125">
        <v>21.457799999999999</v>
      </c>
      <c r="I774" s="125">
        <v>0.39079999999999998</v>
      </c>
      <c r="J774" s="125">
        <v>1.2259</v>
      </c>
      <c r="K774" s="125">
        <v>2.5407999999999999</v>
      </c>
      <c r="L774" s="125">
        <v>0.42720000000000002</v>
      </c>
      <c r="M774" s="125">
        <v>1.3415999999999999</v>
      </c>
      <c r="N774" s="125">
        <v>3.1793999999999998</v>
      </c>
      <c r="O774" s="125">
        <v>0.36230000000000001</v>
      </c>
      <c r="P774" s="125">
        <v>1.2121</v>
      </c>
      <c r="Q774" s="125">
        <v>2.5299</v>
      </c>
      <c r="R774" s="125">
        <v>1.2359</v>
      </c>
      <c r="S774" s="125">
        <v>2.5516000000000001</v>
      </c>
      <c r="T774" s="363">
        <v>6.0514000000000001</v>
      </c>
      <c r="U774" s="125">
        <v>730</v>
      </c>
    </row>
    <row r="775" spans="1:21">
      <c r="A775" s="125">
        <v>729</v>
      </c>
      <c r="B775" s="125">
        <v>0.33650000000000002</v>
      </c>
      <c r="C775" s="125">
        <v>1.1212</v>
      </c>
      <c r="D775" s="125">
        <v>2.3872</v>
      </c>
      <c r="E775" s="125">
        <v>5.3094999999999999</v>
      </c>
      <c r="F775" s="125">
        <v>11.145099999999999</v>
      </c>
      <c r="G775" s="125">
        <v>14.170400000000001</v>
      </c>
      <c r="H775" s="125">
        <v>21.464200000000002</v>
      </c>
      <c r="I775" s="125">
        <v>0.39100000000000001</v>
      </c>
      <c r="J775" s="125">
        <v>1.2263999999999999</v>
      </c>
      <c r="K775" s="125">
        <v>2.5417000000000001</v>
      </c>
      <c r="L775" s="125">
        <v>0.42749999999999999</v>
      </c>
      <c r="M775" s="125">
        <v>1.3421000000000001</v>
      </c>
      <c r="N775" s="125">
        <v>3.1804000000000001</v>
      </c>
      <c r="O775" s="125">
        <v>0.36249999999999999</v>
      </c>
      <c r="P775" s="125">
        <v>1.2124999999999999</v>
      </c>
      <c r="Q775" s="125">
        <v>2.5308000000000002</v>
      </c>
      <c r="R775" s="125">
        <v>1.2363</v>
      </c>
      <c r="S775" s="125">
        <v>2.5525000000000002</v>
      </c>
      <c r="T775" s="363">
        <v>6.0530999999999997</v>
      </c>
      <c r="U775" s="125">
        <v>729</v>
      </c>
    </row>
    <row r="776" spans="1:21">
      <c r="A776" s="125">
        <v>728</v>
      </c>
      <c r="B776" s="125">
        <v>0.3367</v>
      </c>
      <c r="C776" s="125">
        <v>1.1214999999999999</v>
      </c>
      <c r="D776" s="125">
        <v>2.3879999999999999</v>
      </c>
      <c r="E776" s="125">
        <v>5.3112000000000004</v>
      </c>
      <c r="F776" s="125">
        <v>11.148300000000001</v>
      </c>
      <c r="G776" s="125">
        <v>14.1746</v>
      </c>
      <c r="H776" s="125">
        <v>21.470500000000001</v>
      </c>
      <c r="I776" s="125">
        <v>0.39119999999999999</v>
      </c>
      <c r="J776" s="125">
        <v>1.2267999999999999</v>
      </c>
      <c r="K776" s="125">
        <v>2.5426000000000002</v>
      </c>
      <c r="L776" s="125">
        <v>0.42770000000000002</v>
      </c>
      <c r="M776" s="125">
        <v>1.3426</v>
      </c>
      <c r="N776" s="125">
        <v>3.1815000000000002</v>
      </c>
      <c r="O776" s="125">
        <v>0.36270000000000002</v>
      </c>
      <c r="P776" s="125">
        <v>1.2129000000000001</v>
      </c>
      <c r="Q776" s="125">
        <v>2.5316999999999998</v>
      </c>
      <c r="R776" s="125">
        <v>1.2367999999999999</v>
      </c>
      <c r="S776" s="125">
        <v>2.5533999999999999</v>
      </c>
      <c r="T776" s="363">
        <v>6.0548999999999999</v>
      </c>
      <c r="U776" s="125">
        <v>728</v>
      </c>
    </row>
    <row r="777" spans="1:21">
      <c r="A777" s="125">
        <v>727</v>
      </c>
      <c r="B777" s="125">
        <v>0.33689999999999998</v>
      </c>
      <c r="C777" s="125">
        <v>1.1218999999999999</v>
      </c>
      <c r="D777" s="125">
        <v>2.3887999999999998</v>
      </c>
      <c r="E777" s="125">
        <v>5.3128000000000002</v>
      </c>
      <c r="F777" s="125">
        <v>11.1516</v>
      </c>
      <c r="G777" s="125">
        <v>14.178699999999999</v>
      </c>
      <c r="H777" s="125">
        <v>21.476800000000001</v>
      </c>
      <c r="I777" s="125">
        <v>0.39140000000000003</v>
      </c>
      <c r="J777" s="125">
        <v>1.2273000000000001</v>
      </c>
      <c r="K777" s="125">
        <v>2.5434999999999999</v>
      </c>
      <c r="L777" s="125">
        <v>0.4279</v>
      </c>
      <c r="M777" s="125">
        <v>1.3431999999999999</v>
      </c>
      <c r="N777" s="125">
        <v>3.1825000000000001</v>
      </c>
      <c r="O777" s="125">
        <v>0.3629</v>
      </c>
      <c r="P777" s="125">
        <v>1.2134</v>
      </c>
      <c r="Q777" s="125">
        <v>2.5325000000000002</v>
      </c>
      <c r="R777" s="125">
        <v>1.2372000000000001</v>
      </c>
      <c r="S777" s="125">
        <v>2.5543</v>
      </c>
      <c r="T777" s="363">
        <v>6.0567000000000002</v>
      </c>
      <c r="U777" s="125">
        <v>727</v>
      </c>
    </row>
    <row r="778" spans="1:21">
      <c r="A778" s="125">
        <v>726</v>
      </c>
      <c r="B778" s="125">
        <v>0.33710000000000001</v>
      </c>
      <c r="C778" s="125">
        <v>1.1222000000000001</v>
      </c>
      <c r="D778" s="125">
        <v>2.3896000000000002</v>
      </c>
      <c r="E778" s="125">
        <v>5.3144</v>
      </c>
      <c r="F778" s="125">
        <v>11.1548</v>
      </c>
      <c r="G778" s="125">
        <v>14.1829</v>
      </c>
      <c r="H778" s="125">
        <v>21.4832</v>
      </c>
      <c r="I778" s="125">
        <v>0.39169999999999999</v>
      </c>
      <c r="J778" s="125">
        <v>1.2277</v>
      </c>
      <c r="K778" s="125">
        <v>2.5444</v>
      </c>
      <c r="L778" s="125">
        <v>0.42820000000000003</v>
      </c>
      <c r="M778" s="125">
        <v>1.3436999999999999</v>
      </c>
      <c r="N778" s="125">
        <v>3.1836000000000002</v>
      </c>
      <c r="O778" s="125">
        <v>0.36309999999999998</v>
      </c>
      <c r="P778" s="125">
        <v>1.2138</v>
      </c>
      <c r="Q778" s="125">
        <v>2.5333999999999999</v>
      </c>
      <c r="R778" s="125">
        <v>1.2377</v>
      </c>
      <c r="S778" s="125">
        <v>2.5552000000000001</v>
      </c>
      <c r="T778" s="363">
        <v>6.0585000000000004</v>
      </c>
      <c r="U778" s="125">
        <v>726</v>
      </c>
    </row>
    <row r="779" spans="1:21">
      <c r="A779" s="125">
        <v>725</v>
      </c>
      <c r="B779" s="125">
        <v>0.3372</v>
      </c>
      <c r="C779" s="125">
        <v>1.1226</v>
      </c>
      <c r="D779" s="125">
        <v>2.3904000000000001</v>
      </c>
      <c r="E779" s="125">
        <v>5.3160999999999996</v>
      </c>
      <c r="F779" s="125">
        <v>11.158099999999999</v>
      </c>
      <c r="G779" s="125">
        <v>14.186999999999999</v>
      </c>
      <c r="H779" s="125">
        <v>21.4895</v>
      </c>
      <c r="I779" s="125">
        <v>0.39190000000000003</v>
      </c>
      <c r="J779" s="125">
        <v>1.2282</v>
      </c>
      <c r="K779" s="125">
        <v>2.5453999999999999</v>
      </c>
      <c r="L779" s="125">
        <v>0.4284</v>
      </c>
      <c r="M779" s="125">
        <v>1.3443000000000001</v>
      </c>
      <c r="N779" s="125">
        <v>3.1846999999999999</v>
      </c>
      <c r="O779" s="125">
        <v>0.36330000000000001</v>
      </c>
      <c r="P779" s="125">
        <v>1.2142999999999999</v>
      </c>
      <c r="Q779" s="125">
        <v>2.5343</v>
      </c>
      <c r="R779" s="125">
        <v>1.2381</v>
      </c>
      <c r="S779" s="125">
        <v>2.5560999999999998</v>
      </c>
      <c r="T779" s="363">
        <v>6.0602</v>
      </c>
      <c r="U779" s="125">
        <v>725</v>
      </c>
    </row>
    <row r="780" spans="1:21">
      <c r="A780" s="125">
        <v>724</v>
      </c>
      <c r="B780" s="125">
        <v>0.33739999999999998</v>
      </c>
      <c r="C780" s="125">
        <v>1.1229</v>
      </c>
      <c r="D780" s="125">
        <v>2.3912</v>
      </c>
      <c r="E780" s="125">
        <v>5.3177000000000003</v>
      </c>
      <c r="F780" s="125">
        <v>11.161300000000001</v>
      </c>
      <c r="G780" s="125">
        <v>14.1912</v>
      </c>
      <c r="H780" s="125">
        <v>21.495899999999999</v>
      </c>
      <c r="I780" s="125">
        <v>0.3921</v>
      </c>
      <c r="J780" s="125">
        <v>1.2286999999999999</v>
      </c>
      <c r="K780" s="125">
        <v>2.5463</v>
      </c>
      <c r="L780" s="125">
        <v>0.42859999999999998</v>
      </c>
      <c r="M780" s="125">
        <v>1.3448</v>
      </c>
      <c r="N780" s="125">
        <v>3.1857000000000002</v>
      </c>
      <c r="O780" s="125">
        <v>0.36349999999999999</v>
      </c>
      <c r="P780" s="125">
        <v>1.2146999999999999</v>
      </c>
      <c r="Q780" s="125">
        <v>2.5352000000000001</v>
      </c>
      <c r="R780" s="125">
        <v>1.2384999999999999</v>
      </c>
      <c r="S780" s="125">
        <v>2.5569999999999999</v>
      </c>
      <c r="T780" s="363">
        <v>6.0620000000000003</v>
      </c>
      <c r="U780" s="125">
        <v>724</v>
      </c>
    </row>
    <row r="781" spans="1:21">
      <c r="A781" s="125">
        <v>723</v>
      </c>
      <c r="B781" s="125">
        <v>0.33760000000000001</v>
      </c>
      <c r="C781" s="125">
        <v>1.1233</v>
      </c>
      <c r="D781" s="125">
        <v>2.3919999999999999</v>
      </c>
      <c r="E781" s="125">
        <v>5.3193000000000001</v>
      </c>
      <c r="F781" s="125">
        <v>11.1646</v>
      </c>
      <c r="G781" s="125">
        <v>14.1953</v>
      </c>
      <c r="H781" s="125">
        <v>21.502199999999998</v>
      </c>
      <c r="I781" s="125">
        <v>0.39229999999999998</v>
      </c>
      <c r="J781" s="125">
        <v>1.2291000000000001</v>
      </c>
      <c r="K781" s="125">
        <v>2.5472000000000001</v>
      </c>
      <c r="L781" s="125">
        <v>0.4289</v>
      </c>
      <c r="M781" s="125">
        <v>1.3452999999999999</v>
      </c>
      <c r="N781" s="125">
        <v>3.1867999999999999</v>
      </c>
      <c r="O781" s="125">
        <v>0.36370000000000002</v>
      </c>
      <c r="P781" s="125">
        <v>1.2152000000000001</v>
      </c>
      <c r="Q781" s="125">
        <v>2.536</v>
      </c>
      <c r="R781" s="125">
        <v>1.2390000000000001</v>
      </c>
      <c r="S781" s="125">
        <v>2.5577999999999999</v>
      </c>
      <c r="T781" s="363">
        <v>6.0637999999999996</v>
      </c>
      <c r="U781" s="125">
        <v>723</v>
      </c>
    </row>
    <row r="782" spans="1:21">
      <c r="A782" s="125">
        <v>722</v>
      </c>
      <c r="B782" s="125">
        <v>0.33779999999999999</v>
      </c>
      <c r="C782" s="125">
        <v>1.1236999999999999</v>
      </c>
      <c r="D782" s="125">
        <v>2.3927999999999998</v>
      </c>
      <c r="E782" s="125">
        <v>5.3209999999999997</v>
      </c>
      <c r="F782" s="125">
        <v>11.167899999999999</v>
      </c>
      <c r="G782" s="125">
        <v>14.1995</v>
      </c>
      <c r="H782" s="125">
        <v>21.508600000000001</v>
      </c>
      <c r="I782" s="125">
        <v>0.3926</v>
      </c>
      <c r="J782" s="125">
        <v>1.2296</v>
      </c>
      <c r="K782" s="125">
        <v>2.5480999999999998</v>
      </c>
      <c r="L782" s="125">
        <v>0.42909999999999998</v>
      </c>
      <c r="M782" s="125">
        <v>1.3459000000000001</v>
      </c>
      <c r="N782" s="125">
        <v>3.1878000000000002</v>
      </c>
      <c r="O782" s="125">
        <v>0.3639</v>
      </c>
      <c r="P782" s="125">
        <v>1.2156</v>
      </c>
      <c r="Q782" s="125">
        <v>2.5369000000000002</v>
      </c>
      <c r="R782" s="125">
        <v>1.2394000000000001</v>
      </c>
      <c r="S782" s="125">
        <v>2.5587</v>
      </c>
      <c r="T782" s="363">
        <v>6.0655999999999999</v>
      </c>
      <c r="U782" s="125">
        <v>722</v>
      </c>
    </row>
    <row r="783" spans="1:21">
      <c r="A783" s="125">
        <v>721</v>
      </c>
      <c r="B783" s="125">
        <v>0.33789999999999998</v>
      </c>
      <c r="C783" s="125">
        <v>1.1240000000000001</v>
      </c>
      <c r="D783" s="125">
        <v>2.3936000000000002</v>
      </c>
      <c r="E783" s="125">
        <v>5.3226000000000004</v>
      </c>
      <c r="F783" s="125">
        <v>11.171099999999999</v>
      </c>
      <c r="G783" s="125">
        <v>14.2036</v>
      </c>
      <c r="H783" s="125">
        <v>21.515000000000001</v>
      </c>
      <c r="I783" s="125">
        <v>0.39279999999999998</v>
      </c>
      <c r="J783" s="125">
        <v>1.2301</v>
      </c>
      <c r="K783" s="125">
        <v>2.5491000000000001</v>
      </c>
      <c r="L783" s="125">
        <v>0.42930000000000001</v>
      </c>
      <c r="M783" s="125">
        <v>1.3464</v>
      </c>
      <c r="N783" s="125">
        <v>3.1888999999999998</v>
      </c>
      <c r="O783" s="125">
        <v>0.36409999999999998</v>
      </c>
      <c r="P783" s="125">
        <v>1.2161</v>
      </c>
      <c r="Q783" s="125">
        <v>2.5377999999999998</v>
      </c>
      <c r="R783" s="125">
        <v>1.2399</v>
      </c>
      <c r="S783" s="125">
        <v>2.5596000000000001</v>
      </c>
      <c r="T783" s="363">
        <v>6.0674000000000001</v>
      </c>
      <c r="U783" s="125">
        <v>721</v>
      </c>
    </row>
    <row r="784" spans="1:21">
      <c r="A784" s="125">
        <v>720</v>
      </c>
      <c r="B784" s="125">
        <v>0.33810000000000001</v>
      </c>
      <c r="C784" s="125">
        <v>1.1244000000000001</v>
      </c>
      <c r="D784" s="125">
        <v>2.3944999999999999</v>
      </c>
      <c r="E784" s="125">
        <v>5.3242000000000003</v>
      </c>
      <c r="F784" s="125">
        <v>11.1744</v>
      </c>
      <c r="G784" s="125">
        <v>14.207800000000001</v>
      </c>
      <c r="H784" s="125">
        <v>21.5213</v>
      </c>
      <c r="I784" s="125">
        <v>0.39300000000000002</v>
      </c>
      <c r="J784" s="125">
        <v>1.2304999999999999</v>
      </c>
      <c r="K784" s="125">
        <v>2.5499999999999998</v>
      </c>
      <c r="L784" s="125">
        <v>0.42959999999999998</v>
      </c>
      <c r="M784" s="125">
        <v>1.3469</v>
      </c>
      <c r="N784" s="125">
        <v>3.19</v>
      </c>
      <c r="O784" s="125">
        <v>0.36420000000000002</v>
      </c>
      <c r="P784" s="125">
        <v>1.2164999999999999</v>
      </c>
      <c r="Q784" s="125">
        <v>2.5387</v>
      </c>
      <c r="R784" s="125">
        <v>1.2403</v>
      </c>
      <c r="S784" s="125">
        <v>2.5605000000000002</v>
      </c>
      <c r="T784" s="363">
        <v>6.0692000000000004</v>
      </c>
      <c r="U784" s="125">
        <v>720</v>
      </c>
    </row>
    <row r="785" spans="1:21">
      <c r="A785" s="125">
        <v>719</v>
      </c>
      <c r="B785" s="125">
        <v>0.33829999999999999</v>
      </c>
      <c r="C785" s="125">
        <v>1.1247</v>
      </c>
      <c r="D785" s="125">
        <v>2.3953000000000002</v>
      </c>
      <c r="E785" s="125">
        <v>5.3258999999999999</v>
      </c>
      <c r="F785" s="125">
        <v>11.1777</v>
      </c>
      <c r="G785" s="125">
        <v>14.212</v>
      </c>
      <c r="H785" s="125">
        <v>21.527699999999999</v>
      </c>
      <c r="I785" s="125">
        <v>0.39329999999999998</v>
      </c>
      <c r="J785" s="125">
        <v>1.2310000000000001</v>
      </c>
      <c r="K785" s="125">
        <v>2.5508999999999999</v>
      </c>
      <c r="L785" s="125">
        <v>0.42980000000000002</v>
      </c>
      <c r="M785" s="125">
        <v>1.3474999999999999</v>
      </c>
      <c r="N785" s="125">
        <v>3.1909999999999998</v>
      </c>
      <c r="O785" s="125">
        <v>0.3644</v>
      </c>
      <c r="P785" s="125">
        <v>1.2170000000000001</v>
      </c>
      <c r="Q785" s="125">
        <v>2.5394999999999999</v>
      </c>
      <c r="R785" s="125">
        <v>1.2407999999999999</v>
      </c>
      <c r="S785" s="125">
        <v>2.5613999999999999</v>
      </c>
      <c r="T785" s="363">
        <v>6.0709</v>
      </c>
      <c r="U785" s="125">
        <v>719</v>
      </c>
    </row>
    <row r="786" spans="1:21">
      <c r="A786" s="125">
        <v>718</v>
      </c>
      <c r="B786" s="125">
        <v>0.33850000000000002</v>
      </c>
      <c r="C786" s="125">
        <v>1.1251</v>
      </c>
      <c r="D786" s="125">
        <v>2.3961000000000001</v>
      </c>
      <c r="E786" s="125">
        <v>5.3274999999999997</v>
      </c>
      <c r="F786" s="125">
        <v>11.180999999999999</v>
      </c>
      <c r="G786" s="125">
        <v>14.216200000000001</v>
      </c>
      <c r="H786" s="125">
        <v>21.534099999999999</v>
      </c>
      <c r="I786" s="125">
        <v>0.39350000000000002</v>
      </c>
      <c r="J786" s="125">
        <v>1.2315</v>
      </c>
      <c r="K786" s="125">
        <v>2.5518000000000001</v>
      </c>
      <c r="L786" s="125">
        <v>0.43</v>
      </c>
      <c r="M786" s="125">
        <v>1.3480000000000001</v>
      </c>
      <c r="N786" s="125">
        <v>3.1920999999999999</v>
      </c>
      <c r="O786" s="125">
        <v>0.36459999999999998</v>
      </c>
      <c r="P786" s="125">
        <v>1.2174</v>
      </c>
      <c r="Q786" s="125">
        <v>2.5404</v>
      </c>
      <c r="R786" s="125">
        <v>1.2412000000000001</v>
      </c>
      <c r="S786" s="125">
        <v>2.5623</v>
      </c>
      <c r="T786" s="363">
        <v>6.0727000000000002</v>
      </c>
      <c r="U786" s="125">
        <v>718</v>
      </c>
    </row>
    <row r="787" spans="1:21">
      <c r="A787" s="125">
        <v>717</v>
      </c>
      <c r="B787" s="125">
        <v>0.3387</v>
      </c>
      <c r="C787" s="125">
        <v>1.1254</v>
      </c>
      <c r="D787" s="125">
        <v>2.3969</v>
      </c>
      <c r="E787" s="125">
        <v>5.3291000000000004</v>
      </c>
      <c r="F787" s="125">
        <v>11.184200000000001</v>
      </c>
      <c r="G787" s="125">
        <v>14.2203</v>
      </c>
      <c r="H787" s="125">
        <v>21.540500000000002</v>
      </c>
      <c r="I787" s="125">
        <v>0.39369999999999999</v>
      </c>
      <c r="J787" s="125">
        <v>1.2319</v>
      </c>
      <c r="K787" s="125">
        <v>2.5528</v>
      </c>
      <c r="L787" s="125">
        <v>0.43030000000000002</v>
      </c>
      <c r="M787" s="125">
        <v>1.3485</v>
      </c>
      <c r="N787" s="125">
        <v>3.1932</v>
      </c>
      <c r="O787" s="125">
        <v>0.36480000000000001</v>
      </c>
      <c r="P787" s="125">
        <v>1.2179</v>
      </c>
      <c r="Q787" s="125">
        <v>2.5413000000000001</v>
      </c>
      <c r="R787" s="125">
        <v>1.2416</v>
      </c>
      <c r="S787" s="125">
        <v>2.5632000000000001</v>
      </c>
      <c r="T787" s="363">
        <v>6.0744999999999996</v>
      </c>
      <c r="U787" s="125">
        <v>717</v>
      </c>
    </row>
    <row r="788" spans="1:21">
      <c r="A788" s="125">
        <v>716</v>
      </c>
      <c r="B788" s="125">
        <v>0.33879999999999999</v>
      </c>
      <c r="C788" s="125">
        <v>1.1257999999999999</v>
      </c>
      <c r="D788" s="125">
        <v>2.3976999999999999</v>
      </c>
      <c r="E788" s="125">
        <v>5.3308</v>
      </c>
      <c r="F788" s="125">
        <v>11.1875</v>
      </c>
      <c r="G788" s="125">
        <v>14.224500000000001</v>
      </c>
      <c r="H788" s="125">
        <v>21.546800000000001</v>
      </c>
      <c r="I788" s="125">
        <v>0.39389999999999997</v>
      </c>
      <c r="J788" s="125">
        <v>1.2323999999999999</v>
      </c>
      <c r="K788" s="125">
        <v>2.5537000000000001</v>
      </c>
      <c r="L788" s="125">
        <v>0.43049999999999999</v>
      </c>
      <c r="M788" s="125">
        <v>1.3491</v>
      </c>
      <c r="N788" s="125">
        <v>3.1941999999999999</v>
      </c>
      <c r="O788" s="125">
        <v>0.36499999999999999</v>
      </c>
      <c r="P788" s="125">
        <v>1.2182999999999999</v>
      </c>
      <c r="Q788" s="125">
        <v>2.5421999999999998</v>
      </c>
      <c r="R788" s="125">
        <v>1.2421</v>
      </c>
      <c r="S788" s="125">
        <v>2.5640999999999998</v>
      </c>
      <c r="T788" s="363">
        <v>6.0762999999999998</v>
      </c>
      <c r="U788" s="125">
        <v>716</v>
      </c>
    </row>
    <row r="789" spans="1:21">
      <c r="A789" s="125">
        <v>715</v>
      </c>
      <c r="B789" s="125">
        <v>0.33900000000000002</v>
      </c>
      <c r="C789" s="125">
        <v>1.1262000000000001</v>
      </c>
      <c r="D789" s="125">
        <v>2.3984999999999999</v>
      </c>
      <c r="E789" s="125">
        <v>5.3323999999999998</v>
      </c>
      <c r="F789" s="125">
        <v>11.190799999999999</v>
      </c>
      <c r="G789" s="125">
        <v>14.2287</v>
      </c>
      <c r="H789" s="125">
        <v>21.5532</v>
      </c>
      <c r="I789" s="125">
        <v>0.39419999999999999</v>
      </c>
      <c r="J789" s="125">
        <v>1.2329000000000001</v>
      </c>
      <c r="K789" s="125">
        <v>2.5546000000000002</v>
      </c>
      <c r="L789" s="125">
        <v>0.43070000000000003</v>
      </c>
      <c r="M789" s="125">
        <v>1.3495999999999999</v>
      </c>
      <c r="N789" s="125">
        <v>3.1953</v>
      </c>
      <c r="O789" s="125">
        <v>0.36520000000000002</v>
      </c>
      <c r="P789" s="125">
        <v>1.2188000000000001</v>
      </c>
      <c r="Q789" s="125">
        <v>2.5430000000000001</v>
      </c>
      <c r="R789" s="125">
        <v>1.2424999999999999</v>
      </c>
      <c r="S789" s="125">
        <v>2.5649999999999999</v>
      </c>
      <c r="T789" s="363">
        <v>6.0781000000000001</v>
      </c>
      <c r="U789" s="125">
        <v>715</v>
      </c>
    </row>
    <row r="790" spans="1:21">
      <c r="A790" s="125">
        <v>714</v>
      </c>
      <c r="B790" s="125">
        <v>0.3392</v>
      </c>
      <c r="C790" s="125">
        <v>1.1265000000000001</v>
      </c>
      <c r="D790" s="125">
        <v>2.3993000000000002</v>
      </c>
      <c r="E790" s="125">
        <v>5.3341000000000003</v>
      </c>
      <c r="F790" s="125">
        <v>11.194100000000001</v>
      </c>
      <c r="G790" s="125">
        <v>14.232900000000001</v>
      </c>
      <c r="H790" s="125">
        <v>21.5596</v>
      </c>
      <c r="I790" s="125">
        <v>0.39439999999999997</v>
      </c>
      <c r="J790" s="125">
        <v>1.2333000000000001</v>
      </c>
      <c r="K790" s="125">
        <v>2.5554999999999999</v>
      </c>
      <c r="L790" s="125">
        <v>0.43099999999999999</v>
      </c>
      <c r="M790" s="125">
        <v>1.3502000000000001</v>
      </c>
      <c r="N790" s="125">
        <v>3.1964000000000001</v>
      </c>
      <c r="O790" s="125">
        <v>0.3654</v>
      </c>
      <c r="P790" s="125">
        <v>1.2192000000000001</v>
      </c>
      <c r="Q790" s="125">
        <v>2.5438999999999998</v>
      </c>
      <c r="R790" s="125">
        <v>1.2430000000000001</v>
      </c>
      <c r="S790" s="125">
        <v>2.5659000000000001</v>
      </c>
      <c r="T790" s="363">
        <v>6.0799000000000003</v>
      </c>
      <c r="U790" s="125">
        <v>714</v>
      </c>
    </row>
    <row r="791" spans="1:21">
      <c r="A791" s="125">
        <v>713</v>
      </c>
      <c r="B791" s="125">
        <v>0.33939999999999998</v>
      </c>
      <c r="C791" s="125">
        <v>1.1269</v>
      </c>
      <c r="D791" s="125">
        <v>2.4001000000000001</v>
      </c>
      <c r="E791" s="125">
        <v>5.3357000000000001</v>
      </c>
      <c r="F791" s="125">
        <v>11.1974</v>
      </c>
      <c r="G791" s="125">
        <v>14.2371</v>
      </c>
      <c r="H791" s="125">
        <v>21.565999999999999</v>
      </c>
      <c r="I791" s="125">
        <v>0.39460000000000001</v>
      </c>
      <c r="J791" s="125">
        <v>1.2338</v>
      </c>
      <c r="K791" s="125">
        <v>2.5565000000000002</v>
      </c>
      <c r="L791" s="125">
        <v>0.43120000000000003</v>
      </c>
      <c r="M791" s="125">
        <v>1.3507</v>
      </c>
      <c r="N791" s="125">
        <v>3.1974</v>
      </c>
      <c r="O791" s="125">
        <v>0.36559999999999998</v>
      </c>
      <c r="P791" s="125">
        <v>1.2197</v>
      </c>
      <c r="Q791" s="125">
        <v>2.5448</v>
      </c>
      <c r="R791" s="125">
        <v>1.2434000000000001</v>
      </c>
      <c r="S791" s="125">
        <v>2.5667</v>
      </c>
      <c r="T791" s="363">
        <v>6.0816999999999997</v>
      </c>
      <c r="U791" s="125">
        <v>713</v>
      </c>
    </row>
    <row r="792" spans="1:21">
      <c r="A792" s="125">
        <v>712</v>
      </c>
      <c r="B792" s="125">
        <v>0.33950000000000002</v>
      </c>
      <c r="C792" s="125">
        <v>1.1272</v>
      </c>
      <c r="D792" s="125">
        <v>2.4009</v>
      </c>
      <c r="E792" s="125">
        <v>5.3373999999999997</v>
      </c>
      <c r="F792" s="125">
        <v>11.2006</v>
      </c>
      <c r="G792" s="125">
        <v>14.241199999999999</v>
      </c>
      <c r="H792" s="125">
        <v>21.572399999999998</v>
      </c>
      <c r="I792" s="125">
        <v>0.39489999999999997</v>
      </c>
      <c r="J792" s="125">
        <v>1.2343</v>
      </c>
      <c r="K792" s="125">
        <v>2.5573999999999999</v>
      </c>
      <c r="L792" s="125">
        <v>0.43140000000000001</v>
      </c>
      <c r="M792" s="125">
        <v>1.3512</v>
      </c>
      <c r="N792" s="125">
        <v>3.1985000000000001</v>
      </c>
      <c r="O792" s="125">
        <v>0.36580000000000001</v>
      </c>
      <c r="P792" s="125">
        <v>1.2201</v>
      </c>
      <c r="Q792" s="125">
        <v>2.5457000000000001</v>
      </c>
      <c r="R792" s="125">
        <v>1.2439</v>
      </c>
      <c r="S792" s="125">
        <v>2.5676000000000001</v>
      </c>
      <c r="T792" s="363">
        <v>6.0834999999999999</v>
      </c>
      <c r="U792" s="125">
        <v>712</v>
      </c>
    </row>
    <row r="793" spans="1:21">
      <c r="A793" s="125">
        <v>711</v>
      </c>
      <c r="B793" s="125">
        <v>0.3397</v>
      </c>
      <c r="C793" s="125">
        <v>1.1275999999999999</v>
      </c>
      <c r="D793" s="125">
        <v>2.4018000000000002</v>
      </c>
      <c r="E793" s="125">
        <v>5.3390000000000004</v>
      </c>
      <c r="F793" s="125">
        <v>11.203900000000001</v>
      </c>
      <c r="G793" s="125">
        <v>14.2454</v>
      </c>
      <c r="H793" s="125">
        <v>21.578800000000001</v>
      </c>
      <c r="I793" s="125">
        <v>0.39510000000000001</v>
      </c>
      <c r="J793" s="125">
        <v>1.2346999999999999</v>
      </c>
      <c r="K793" s="125">
        <v>2.5583</v>
      </c>
      <c r="L793" s="125">
        <v>0.43169999999999997</v>
      </c>
      <c r="M793" s="125">
        <v>1.3517999999999999</v>
      </c>
      <c r="N793" s="125">
        <v>3.1996000000000002</v>
      </c>
      <c r="O793" s="125">
        <v>0.36599999999999999</v>
      </c>
      <c r="P793" s="125">
        <v>1.2205999999999999</v>
      </c>
      <c r="Q793" s="125">
        <v>2.5466000000000002</v>
      </c>
      <c r="R793" s="125">
        <v>1.2443</v>
      </c>
      <c r="S793" s="125">
        <v>2.5684999999999998</v>
      </c>
      <c r="T793" s="363">
        <v>6.0853000000000002</v>
      </c>
      <c r="U793" s="125">
        <v>711</v>
      </c>
    </row>
    <row r="794" spans="1:21">
      <c r="A794" s="125">
        <v>710</v>
      </c>
      <c r="B794" s="125">
        <v>0.33989999999999998</v>
      </c>
      <c r="C794" s="125">
        <v>1.1279999999999999</v>
      </c>
      <c r="D794" s="125">
        <v>2.4026000000000001</v>
      </c>
      <c r="E794" s="125">
        <v>5.3407</v>
      </c>
      <c r="F794" s="125">
        <v>11.2072</v>
      </c>
      <c r="G794" s="125">
        <v>14.249599999999999</v>
      </c>
      <c r="H794" s="125">
        <v>21.5853</v>
      </c>
      <c r="I794" s="125">
        <v>0.39529999999999998</v>
      </c>
      <c r="J794" s="125">
        <v>1.2352000000000001</v>
      </c>
      <c r="K794" s="125">
        <v>2.5592999999999999</v>
      </c>
      <c r="L794" s="125">
        <v>0.43190000000000001</v>
      </c>
      <c r="M794" s="125">
        <v>1.3523000000000001</v>
      </c>
      <c r="N794" s="125">
        <v>3.2006000000000001</v>
      </c>
      <c r="O794" s="125">
        <v>0.36620000000000003</v>
      </c>
      <c r="P794" s="125">
        <v>1.2210000000000001</v>
      </c>
      <c r="Q794" s="125">
        <v>2.5474999999999999</v>
      </c>
      <c r="R794" s="125">
        <v>1.2447999999999999</v>
      </c>
      <c r="S794" s="125">
        <v>2.5693999999999999</v>
      </c>
      <c r="T794" s="363">
        <v>6.0871000000000004</v>
      </c>
      <c r="U794" s="125">
        <v>710</v>
      </c>
    </row>
    <row r="795" spans="1:21">
      <c r="A795" s="125">
        <v>709</v>
      </c>
      <c r="B795" s="125">
        <v>0.34010000000000001</v>
      </c>
      <c r="C795" s="125">
        <v>1.1283000000000001</v>
      </c>
      <c r="D795" s="125">
        <v>2.4034</v>
      </c>
      <c r="E795" s="125">
        <v>5.3422999999999998</v>
      </c>
      <c r="F795" s="125">
        <v>11.2105</v>
      </c>
      <c r="G795" s="125">
        <v>14.2538</v>
      </c>
      <c r="H795" s="125">
        <v>21.591699999999999</v>
      </c>
      <c r="I795" s="125">
        <v>0.39550000000000002</v>
      </c>
      <c r="J795" s="125">
        <v>1.2357</v>
      </c>
      <c r="K795" s="125">
        <v>2.5602</v>
      </c>
      <c r="L795" s="125">
        <v>0.43219999999999997</v>
      </c>
      <c r="M795" s="125">
        <v>1.3529</v>
      </c>
      <c r="N795" s="125">
        <v>3.2017000000000002</v>
      </c>
      <c r="O795" s="125">
        <v>0.3664</v>
      </c>
      <c r="P795" s="125">
        <v>1.2215</v>
      </c>
      <c r="Q795" s="125">
        <v>2.5482999999999998</v>
      </c>
      <c r="R795" s="125">
        <v>1.2452000000000001</v>
      </c>
      <c r="S795" s="125">
        <v>2.5703</v>
      </c>
      <c r="T795" s="363">
        <v>6.0888999999999998</v>
      </c>
      <c r="U795" s="125">
        <v>709</v>
      </c>
    </row>
    <row r="796" spans="1:21">
      <c r="A796" s="125">
        <v>708</v>
      </c>
      <c r="B796" s="125">
        <v>0.3402</v>
      </c>
      <c r="C796" s="125">
        <v>1.1287</v>
      </c>
      <c r="D796" s="125">
        <v>2.4041999999999999</v>
      </c>
      <c r="E796" s="125">
        <v>5.3440000000000003</v>
      </c>
      <c r="F796" s="125">
        <v>11.213800000000001</v>
      </c>
      <c r="G796" s="125">
        <v>14.257999999999999</v>
      </c>
      <c r="H796" s="125">
        <v>21.598099999999999</v>
      </c>
      <c r="I796" s="125">
        <v>0.39579999999999999</v>
      </c>
      <c r="J796" s="125">
        <v>1.2361</v>
      </c>
      <c r="K796" s="125">
        <v>2.5611000000000002</v>
      </c>
      <c r="L796" s="125">
        <v>0.43240000000000001</v>
      </c>
      <c r="M796" s="125">
        <v>1.3533999999999999</v>
      </c>
      <c r="N796" s="125">
        <v>3.2027999999999999</v>
      </c>
      <c r="O796" s="125">
        <v>0.36659999999999998</v>
      </c>
      <c r="P796" s="125">
        <v>1.2219</v>
      </c>
      <c r="Q796" s="125">
        <v>2.5491999999999999</v>
      </c>
      <c r="R796" s="125">
        <v>1.2457</v>
      </c>
      <c r="S796" s="125">
        <v>2.5712000000000002</v>
      </c>
      <c r="T796" s="363">
        <v>6.0907</v>
      </c>
      <c r="U796" s="125">
        <v>708</v>
      </c>
    </row>
    <row r="797" spans="1:21">
      <c r="A797" s="125">
        <v>707</v>
      </c>
      <c r="B797" s="125">
        <v>0.34039999999999998</v>
      </c>
      <c r="C797" s="125">
        <v>1.129</v>
      </c>
      <c r="D797" s="125">
        <v>2.4049999999999998</v>
      </c>
      <c r="E797" s="125">
        <v>5.3456000000000001</v>
      </c>
      <c r="F797" s="125">
        <v>11.2171</v>
      </c>
      <c r="G797" s="125">
        <v>14.2622</v>
      </c>
      <c r="H797" s="125">
        <v>22.0045</v>
      </c>
      <c r="I797" s="125">
        <v>0.39600000000000002</v>
      </c>
      <c r="J797" s="125">
        <v>1.2365999999999999</v>
      </c>
      <c r="K797" s="125">
        <v>2.5621</v>
      </c>
      <c r="L797" s="125">
        <v>0.43259999999999998</v>
      </c>
      <c r="M797" s="125">
        <v>1.3539000000000001</v>
      </c>
      <c r="N797" s="125">
        <v>3.2039</v>
      </c>
      <c r="O797" s="125">
        <v>0.36680000000000001</v>
      </c>
      <c r="P797" s="125">
        <v>1.2223999999999999</v>
      </c>
      <c r="Q797" s="125">
        <v>2.5501</v>
      </c>
      <c r="R797" s="125">
        <v>1.2461</v>
      </c>
      <c r="S797" s="125">
        <v>2.5720999999999998</v>
      </c>
      <c r="T797" s="363">
        <v>6.0925000000000002</v>
      </c>
      <c r="U797" s="125">
        <v>707</v>
      </c>
    </row>
    <row r="798" spans="1:21">
      <c r="A798" s="125">
        <v>706</v>
      </c>
      <c r="B798" s="125">
        <v>0.34060000000000001</v>
      </c>
      <c r="C798" s="125">
        <v>1.1294</v>
      </c>
      <c r="D798" s="125">
        <v>2.4058000000000002</v>
      </c>
      <c r="E798" s="125">
        <v>5.3472999999999997</v>
      </c>
      <c r="F798" s="125">
        <v>11.2204</v>
      </c>
      <c r="G798" s="125">
        <v>14.266400000000001</v>
      </c>
      <c r="H798" s="125">
        <v>22.010999999999999</v>
      </c>
      <c r="I798" s="125">
        <v>0.3962</v>
      </c>
      <c r="J798" s="125">
        <v>1.2371000000000001</v>
      </c>
      <c r="K798" s="125">
        <v>2.5630000000000002</v>
      </c>
      <c r="L798" s="125">
        <v>0.43290000000000001</v>
      </c>
      <c r="M798" s="125">
        <v>1.3545</v>
      </c>
      <c r="N798" s="125">
        <v>3.2048999999999999</v>
      </c>
      <c r="O798" s="125">
        <v>0.36699999999999999</v>
      </c>
      <c r="P798" s="125">
        <v>1.2228000000000001</v>
      </c>
      <c r="Q798" s="125">
        <v>2.5510000000000002</v>
      </c>
      <c r="R798" s="125">
        <v>1.2465999999999999</v>
      </c>
      <c r="S798" s="125">
        <v>2.573</v>
      </c>
      <c r="T798" s="363">
        <v>6.0942999999999996</v>
      </c>
      <c r="U798" s="125">
        <v>706</v>
      </c>
    </row>
    <row r="799" spans="1:21">
      <c r="A799" s="125">
        <v>705</v>
      </c>
      <c r="B799" s="125">
        <v>0.34079999999999999</v>
      </c>
      <c r="C799" s="125">
        <v>1.1297999999999999</v>
      </c>
      <c r="D799" s="125">
        <v>2.4066999999999998</v>
      </c>
      <c r="E799" s="125">
        <v>5.3489000000000004</v>
      </c>
      <c r="F799" s="125">
        <v>11.223699999999999</v>
      </c>
      <c r="G799" s="125">
        <v>14.2707</v>
      </c>
      <c r="H799" s="125">
        <v>22.017399999999999</v>
      </c>
      <c r="I799" s="125">
        <v>0.39650000000000002</v>
      </c>
      <c r="J799" s="125">
        <v>1.2375</v>
      </c>
      <c r="K799" s="125">
        <v>2.5638999999999998</v>
      </c>
      <c r="L799" s="125">
        <v>0.43309999999999998</v>
      </c>
      <c r="M799" s="125">
        <v>1.355</v>
      </c>
      <c r="N799" s="125">
        <v>3.206</v>
      </c>
      <c r="O799" s="125">
        <v>0.36720000000000003</v>
      </c>
      <c r="P799" s="125">
        <v>1.2233000000000001</v>
      </c>
      <c r="Q799" s="125">
        <v>2.5518999999999998</v>
      </c>
      <c r="R799" s="125">
        <v>1.2470000000000001</v>
      </c>
      <c r="S799" s="125">
        <v>2.5739000000000001</v>
      </c>
      <c r="T799" s="363">
        <v>6.0960999999999999</v>
      </c>
      <c r="U799" s="125">
        <v>705</v>
      </c>
    </row>
    <row r="800" spans="1:21">
      <c r="A800" s="125">
        <v>704</v>
      </c>
      <c r="B800" s="125">
        <v>0.34100000000000003</v>
      </c>
      <c r="C800" s="125">
        <v>1.1301000000000001</v>
      </c>
      <c r="D800" s="125">
        <v>2.4075000000000002</v>
      </c>
      <c r="E800" s="125">
        <v>5.3506</v>
      </c>
      <c r="F800" s="125">
        <v>11.227</v>
      </c>
      <c r="G800" s="125">
        <v>14.274900000000001</v>
      </c>
      <c r="H800" s="125">
        <v>22.023800000000001</v>
      </c>
      <c r="I800" s="125">
        <v>0.3967</v>
      </c>
      <c r="J800" s="125">
        <v>1.238</v>
      </c>
      <c r="K800" s="125">
        <v>2.5649000000000002</v>
      </c>
      <c r="L800" s="125">
        <v>0.43330000000000002</v>
      </c>
      <c r="M800" s="125">
        <v>1.3555999999999999</v>
      </c>
      <c r="N800" s="125">
        <v>3.2071000000000001</v>
      </c>
      <c r="O800" s="125">
        <v>0.3674</v>
      </c>
      <c r="P800" s="125">
        <v>1.2237</v>
      </c>
      <c r="Q800" s="125">
        <v>2.5528</v>
      </c>
      <c r="R800" s="125">
        <v>1.2475000000000001</v>
      </c>
      <c r="S800" s="125">
        <v>2.5748000000000002</v>
      </c>
      <c r="T800" s="363">
        <v>6.0979000000000001</v>
      </c>
      <c r="U800" s="125">
        <v>704</v>
      </c>
    </row>
    <row r="801" spans="1:21">
      <c r="A801" s="125">
        <v>703</v>
      </c>
      <c r="B801" s="125">
        <v>0.34110000000000001</v>
      </c>
      <c r="C801" s="125">
        <v>1.1305000000000001</v>
      </c>
      <c r="D801" s="125">
        <v>2.4083000000000001</v>
      </c>
      <c r="E801" s="125">
        <v>5.3521999999999998</v>
      </c>
      <c r="F801" s="125">
        <v>11.2303</v>
      </c>
      <c r="G801" s="125">
        <v>14.2791</v>
      </c>
      <c r="H801" s="125">
        <v>22.0303</v>
      </c>
      <c r="I801" s="125">
        <v>0.39689999999999998</v>
      </c>
      <c r="J801" s="125">
        <v>1.2384999999999999</v>
      </c>
      <c r="K801" s="125">
        <v>2.5657999999999999</v>
      </c>
      <c r="L801" s="125">
        <v>0.43359999999999999</v>
      </c>
      <c r="M801" s="125">
        <v>1.3561000000000001</v>
      </c>
      <c r="N801" s="125">
        <v>3.2082000000000002</v>
      </c>
      <c r="O801" s="125">
        <v>0.36759999999999998</v>
      </c>
      <c r="P801" s="125">
        <v>1.2242</v>
      </c>
      <c r="Q801" s="125">
        <v>2.5535999999999999</v>
      </c>
      <c r="R801" s="125">
        <v>1.2479</v>
      </c>
      <c r="S801" s="125">
        <v>2.5756999999999999</v>
      </c>
      <c r="T801" s="363">
        <v>6.0997000000000003</v>
      </c>
      <c r="U801" s="125">
        <v>703</v>
      </c>
    </row>
    <row r="802" spans="1:21">
      <c r="A802" s="125">
        <v>702</v>
      </c>
      <c r="B802" s="125">
        <v>0.34129999999999999</v>
      </c>
      <c r="C802" s="125">
        <v>1.1309</v>
      </c>
      <c r="D802" s="125">
        <v>2.4091</v>
      </c>
      <c r="E802" s="125">
        <v>5.3539000000000003</v>
      </c>
      <c r="F802" s="125">
        <v>11.233599999999999</v>
      </c>
      <c r="G802" s="125">
        <v>14.283300000000001</v>
      </c>
      <c r="H802" s="125">
        <v>22.0367</v>
      </c>
      <c r="I802" s="125">
        <v>0.39710000000000001</v>
      </c>
      <c r="J802" s="125">
        <v>1.2390000000000001</v>
      </c>
      <c r="K802" s="125">
        <v>2.5667</v>
      </c>
      <c r="L802" s="125">
        <v>0.43380000000000002</v>
      </c>
      <c r="M802" s="125">
        <v>1.3567</v>
      </c>
      <c r="N802" s="125">
        <v>3.2092000000000001</v>
      </c>
      <c r="O802" s="125">
        <v>0.36780000000000002</v>
      </c>
      <c r="P802" s="125">
        <v>1.2245999999999999</v>
      </c>
      <c r="Q802" s="125">
        <v>2.5545</v>
      </c>
      <c r="R802" s="125">
        <v>1.2484</v>
      </c>
      <c r="S802" s="125">
        <v>2.5766</v>
      </c>
      <c r="T802" s="363">
        <v>6.1014999999999997</v>
      </c>
      <c r="U802" s="125">
        <v>702</v>
      </c>
    </row>
    <row r="803" spans="1:21">
      <c r="A803" s="125">
        <v>701</v>
      </c>
      <c r="B803" s="125">
        <v>0.34150000000000003</v>
      </c>
      <c r="C803" s="125">
        <v>1.1312</v>
      </c>
      <c r="D803" s="125">
        <v>2.4098999999999999</v>
      </c>
      <c r="E803" s="125">
        <v>5.3555000000000001</v>
      </c>
      <c r="F803" s="125">
        <v>11.237</v>
      </c>
      <c r="G803" s="125">
        <v>14.2875</v>
      </c>
      <c r="H803" s="125">
        <v>22.043199999999999</v>
      </c>
      <c r="I803" s="125">
        <v>0.39739999999999998</v>
      </c>
      <c r="J803" s="125">
        <v>1.2394000000000001</v>
      </c>
      <c r="K803" s="125">
        <v>2.5676999999999999</v>
      </c>
      <c r="L803" s="125">
        <v>0.43409999999999999</v>
      </c>
      <c r="M803" s="125">
        <v>1.3572</v>
      </c>
      <c r="N803" s="125">
        <v>3.2103000000000002</v>
      </c>
      <c r="O803" s="125">
        <v>0.36799999999999999</v>
      </c>
      <c r="P803" s="125">
        <v>1.2251000000000001</v>
      </c>
      <c r="Q803" s="125">
        <v>2.5554000000000001</v>
      </c>
      <c r="R803" s="125">
        <v>1.2487999999999999</v>
      </c>
      <c r="S803" s="125">
        <v>2.5775000000000001</v>
      </c>
      <c r="T803" s="363">
        <v>6.1032999999999999</v>
      </c>
      <c r="U803" s="125">
        <v>701</v>
      </c>
    </row>
    <row r="804" spans="1:21">
      <c r="A804" s="125">
        <v>700</v>
      </c>
      <c r="B804" s="125">
        <v>0.3417</v>
      </c>
      <c r="C804" s="125">
        <v>1.1315999999999999</v>
      </c>
      <c r="D804" s="125">
        <v>2.4108000000000001</v>
      </c>
      <c r="E804" s="125">
        <v>5.3571999999999997</v>
      </c>
      <c r="F804" s="125">
        <v>11.2403</v>
      </c>
      <c r="G804" s="125">
        <v>14.2918</v>
      </c>
      <c r="H804" s="125">
        <v>22.049700000000001</v>
      </c>
      <c r="I804" s="125">
        <v>0.39760000000000001</v>
      </c>
      <c r="J804" s="125">
        <v>1.2399</v>
      </c>
      <c r="K804" s="125">
        <v>2.5686</v>
      </c>
      <c r="L804" s="125">
        <v>0.43430000000000002</v>
      </c>
      <c r="M804" s="125">
        <v>1.3577999999999999</v>
      </c>
      <c r="N804" s="125">
        <v>3.2113999999999998</v>
      </c>
      <c r="O804" s="125">
        <v>0.36820000000000003</v>
      </c>
      <c r="P804" s="125">
        <v>1.2255</v>
      </c>
      <c r="Q804" s="125">
        <v>2.5562999999999998</v>
      </c>
      <c r="R804" s="125">
        <v>1.2493000000000001</v>
      </c>
      <c r="S804" s="125">
        <v>2.5783999999999998</v>
      </c>
      <c r="T804" s="363">
        <v>6.1051000000000002</v>
      </c>
      <c r="U804" s="125">
        <v>700</v>
      </c>
    </row>
    <row r="805" spans="1:21">
      <c r="A805" s="125">
        <v>699</v>
      </c>
      <c r="B805" s="125">
        <v>0.34189999999999998</v>
      </c>
      <c r="C805" s="125">
        <v>1.1318999999999999</v>
      </c>
      <c r="D805" s="125">
        <v>2.4116</v>
      </c>
      <c r="E805" s="125">
        <v>5.3589000000000002</v>
      </c>
      <c r="F805" s="125">
        <v>11.243600000000001</v>
      </c>
      <c r="G805" s="125">
        <v>14.295999999999999</v>
      </c>
      <c r="H805" s="125">
        <v>22.056100000000001</v>
      </c>
      <c r="I805" s="125">
        <v>0.39779999999999999</v>
      </c>
      <c r="J805" s="125">
        <v>1.2403999999999999</v>
      </c>
      <c r="K805" s="125">
        <v>2.5695000000000001</v>
      </c>
      <c r="L805" s="125">
        <v>0.4345</v>
      </c>
      <c r="M805" s="125">
        <v>1.3583000000000001</v>
      </c>
      <c r="N805" s="125">
        <v>3.2124999999999999</v>
      </c>
      <c r="O805" s="125">
        <v>0.36840000000000001</v>
      </c>
      <c r="P805" s="125">
        <v>1.226</v>
      </c>
      <c r="Q805" s="125">
        <v>2.5571999999999999</v>
      </c>
      <c r="R805" s="125">
        <v>1.2497</v>
      </c>
      <c r="S805" s="125">
        <v>2.5792999999999999</v>
      </c>
      <c r="T805" s="363">
        <v>6.1070000000000002</v>
      </c>
      <c r="U805" s="125">
        <v>699</v>
      </c>
    </row>
    <row r="806" spans="1:21">
      <c r="A806" s="125">
        <v>698</v>
      </c>
      <c r="B806" s="125">
        <v>0.34200000000000003</v>
      </c>
      <c r="C806" s="125">
        <v>1.1323000000000001</v>
      </c>
      <c r="D806" s="125">
        <v>2.4123999999999999</v>
      </c>
      <c r="E806" s="125">
        <v>5.3605</v>
      </c>
      <c r="F806" s="125">
        <v>11.2469</v>
      </c>
      <c r="G806" s="125">
        <v>14.3002</v>
      </c>
      <c r="H806" s="125">
        <v>22.0626</v>
      </c>
      <c r="I806" s="125">
        <v>0.39810000000000001</v>
      </c>
      <c r="J806" s="125">
        <v>1.2407999999999999</v>
      </c>
      <c r="K806" s="125">
        <v>2.5705</v>
      </c>
      <c r="L806" s="125">
        <v>0.43480000000000002</v>
      </c>
      <c r="M806" s="125">
        <v>1.3588</v>
      </c>
      <c r="N806" s="125">
        <v>3.2134999999999998</v>
      </c>
      <c r="O806" s="125">
        <v>0.36859999999999998</v>
      </c>
      <c r="P806" s="125">
        <v>1.2263999999999999</v>
      </c>
      <c r="Q806" s="125">
        <v>2.5581</v>
      </c>
      <c r="R806" s="125">
        <v>1.2502</v>
      </c>
      <c r="S806" s="125">
        <v>2.5802</v>
      </c>
      <c r="T806" s="363">
        <v>6.1087999999999996</v>
      </c>
      <c r="U806" s="125">
        <v>698</v>
      </c>
    </row>
    <row r="807" spans="1:21">
      <c r="A807" s="125">
        <v>697</v>
      </c>
      <c r="B807" s="125">
        <v>0.3422</v>
      </c>
      <c r="C807" s="125">
        <v>1.1327</v>
      </c>
      <c r="D807" s="125">
        <v>2.4131999999999998</v>
      </c>
      <c r="E807" s="125">
        <v>5.3621999999999996</v>
      </c>
      <c r="F807" s="125">
        <v>11.2502</v>
      </c>
      <c r="G807" s="125">
        <v>14.304399999999999</v>
      </c>
      <c r="H807" s="125">
        <v>22.069099999999999</v>
      </c>
      <c r="I807" s="125">
        <v>0.39829999999999999</v>
      </c>
      <c r="J807" s="125">
        <v>1.2413000000000001</v>
      </c>
      <c r="K807" s="125">
        <v>2.5714000000000001</v>
      </c>
      <c r="L807" s="125">
        <v>0.435</v>
      </c>
      <c r="M807" s="125">
        <v>1.3593999999999999</v>
      </c>
      <c r="N807" s="125">
        <v>3.2145999999999999</v>
      </c>
      <c r="O807" s="125">
        <v>0.36880000000000002</v>
      </c>
      <c r="P807" s="125">
        <v>1.2269000000000001</v>
      </c>
      <c r="Q807" s="125">
        <v>2.5590000000000002</v>
      </c>
      <c r="R807" s="125">
        <v>1.2505999999999999</v>
      </c>
      <c r="S807" s="125">
        <v>2.5811000000000002</v>
      </c>
      <c r="T807" s="363">
        <v>6.1105999999999998</v>
      </c>
      <c r="U807" s="125">
        <v>697</v>
      </c>
    </row>
    <row r="808" spans="1:21">
      <c r="A808" s="125">
        <v>696</v>
      </c>
      <c r="B808" s="125">
        <v>0.34239999999999998</v>
      </c>
      <c r="C808" s="125">
        <v>1.133</v>
      </c>
      <c r="D808" s="125">
        <v>2.4140999999999999</v>
      </c>
      <c r="E808" s="125">
        <v>5.3639000000000001</v>
      </c>
      <c r="F808" s="125">
        <v>11.2536</v>
      </c>
      <c r="G808" s="125">
        <v>14.3087</v>
      </c>
      <c r="H808" s="125">
        <v>22.075500000000002</v>
      </c>
      <c r="I808" s="125">
        <v>0.39850000000000002</v>
      </c>
      <c r="J808" s="125">
        <v>1.2418</v>
      </c>
      <c r="K808" s="125">
        <v>2.5724</v>
      </c>
      <c r="L808" s="125">
        <v>0.43530000000000002</v>
      </c>
      <c r="M808" s="125">
        <v>1.3599000000000001</v>
      </c>
      <c r="N808" s="125">
        <v>3.2157</v>
      </c>
      <c r="O808" s="125">
        <v>0.36899999999999999</v>
      </c>
      <c r="P808" s="125">
        <v>1.2273000000000001</v>
      </c>
      <c r="Q808" s="125">
        <v>2.5598999999999998</v>
      </c>
      <c r="R808" s="125">
        <v>1.2511000000000001</v>
      </c>
      <c r="S808" s="125">
        <v>2.5819999999999999</v>
      </c>
      <c r="T808" s="363">
        <v>6.1124000000000001</v>
      </c>
      <c r="U808" s="125">
        <v>696</v>
      </c>
    </row>
    <row r="809" spans="1:21">
      <c r="A809" s="125">
        <v>695</v>
      </c>
      <c r="B809" s="125">
        <v>0.34260000000000002</v>
      </c>
      <c r="C809" s="125">
        <v>1.1334</v>
      </c>
      <c r="D809" s="125">
        <v>2.4148999999999998</v>
      </c>
      <c r="E809" s="125">
        <v>5.3654999999999999</v>
      </c>
      <c r="F809" s="125">
        <v>11.2569</v>
      </c>
      <c r="G809" s="125">
        <v>14.312900000000001</v>
      </c>
      <c r="H809" s="125">
        <v>22.082000000000001</v>
      </c>
      <c r="I809" s="125">
        <v>0.39879999999999999</v>
      </c>
      <c r="J809" s="125">
        <v>1.2423</v>
      </c>
      <c r="K809" s="125">
        <v>2.5733000000000001</v>
      </c>
      <c r="L809" s="125">
        <v>0.4355</v>
      </c>
      <c r="M809" s="125">
        <v>1.3605</v>
      </c>
      <c r="N809" s="125">
        <v>3.2168000000000001</v>
      </c>
      <c r="O809" s="125">
        <v>0.36919999999999997</v>
      </c>
      <c r="P809" s="125">
        <v>1.2278</v>
      </c>
      <c r="Q809" s="125">
        <v>2.5608</v>
      </c>
      <c r="R809" s="125">
        <v>1.2515000000000001</v>
      </c>
      <c r="S809" s="125">
        <v>2.5829</v>
      </c>
      <c r="T809" s="363">
        <v>6.1142000000000003</v>
      </c>
      <c r="U809" s="125">
        <v>695</v>
      </c>
    </row>
    <row r="810" spans="1:21">
      <c r="A810" s="125">
        <v>694</v>
      </c>
      <c r="B810" s="125">
        <v>0.34279999999999999</v>
      </c>
      <c r="C810" s="125">
        <v>1.1337999999999999</v>
      </c>
      <c r="D810" s="125">
        <v>2.4157000000000002</v>
      </c>
      <c r="E810" s="125">
        <v>5.3672000000000004</v>
      </c>
      <c r="F810" s="125">
        <v>11.260199999999999</v>
      </c>
      <c r="G810" s="125">
        <v>14.3172</v>
      </c>
      <c r="H810" s="125">
        <v>22.0885</v>
      </c>
      <c r="I810" s="125">
        <v>0.39900000000000002</v>
      </c>
      <c r="J810" s="125">
        <v>1.2426999999999999</v>
      </c>
      <c r="K810" s="125">
        <v>2.5741999999999998</v>
      </c>
      <c r="L810" s="125">
        <v>0.43569999999999998</v>
      </c>
      <c r="M810" s="125">
        <v>1.361</v>
      </c>
      <c r="N810" s="125">
        <v>3.2179000000000002</v>
      </c>
      <c r="O810" s="125">
        <v>0.36940000000000001</v>
      </c>
      <c r="P810" s="125">
        <v>1.2282</v>
      </c>
      <c r="Q810" s="125">
        <v>2.5617000000000001</v>
      </c>
      <c r="R810" s="125">
        <v>1.252</v>
      </c>
      <c r="S810" s="125">
        <v>2.5838000000000001</v>
      </c>
      <c r="T810" s="363">
        <v>6.1159999999999997</v>
      </c>
      <c r="U810" s="125">
        <v>694</v>
      </c>
    </row>
    <row r="811" spans="1:21">
      <c r="A811" s="125">
        <v>693</v>
      </c>
      <c r="B811" s="125">
        <v>0.34289999999999998</v>
      </c>
      <c r="C811" s="125">
        <v>1.1341000000000001</v>
      </c>
      <c r="D811" s="125">
        <v>2.4165000000000001</v>
      </c>
      <c r="E811" s="125">
        <v>5.3689</v>
      </c>
      <c r="F811" s="125">
        <v>11.263500000000001</v>
      </c>
      <c r="G811" s="125">
        <v>14.321400000000001</v>
      </c>
      <c r="H811" s="125">
        <v>22.094999999999999</v>
      </c>
      <c r="I811" s="125">
        <v>0.3992</v>
      </c>
      <c r="J811" s="125">
        <v>1.2432000000000001</v>
      </c>
      <c r="K811" s="125">
        <v>2.5752000000000002</v>
      </c>
      <c r="L811" s="125">
        <v>0.436</v>
      </c>
      <c r="M811" s="125">
        <v>1.3615999999999999</v>
      </c>
      <c r="N811" s="125">
        <v>3.2189999999999999</v>
      </c>
      <c r="O811" s="125">
        <v>0.36959999999999998</v>
      </c>
      <c r="P811" s="125">
        <v>1.2286999999999999</v>
      </c>
      <c r="Q811" s="125">
        <v>2.5625</v>
      </c>
      <c r="R811" s="125">
        <v>1.2524</v>
      </c>
      <c r="S811" s="125">
        <v>2.5847000000000002</v>
      </c>
      <c r="T811" s="363">
        <v>6.1178999999999997</v>
      </c>
      <c r="U811" s="125">
        <v>693</v>
      </c>
    </row>
    <row r="812" spans="1:21">
      <c r="A812" s="125">
        <v>692</v>
      </c>
      <c r="B812" s="125">
        <v>0.34310000000000002</v>
      </c>
      <c r="C812" s="125">
        <v>1.1345000000000001</v>
      </c>
      <c r="D812" s="125">
        <v>2.4174000000000002</v>
      </c>
      <c r="E812" s="125">
        <v>5.3704999999999998</v>
      </c>
      <c r="F812" s="125">
        <v>11.2669</v>
      </c>
      <c r="G812" s="125">
        <v>14.325699999999999</v>
      </c>
      <c r="H812" s="125">
        <v>22.101500000000001</v>
      </c>
      <c r="I812" s="125">
        <v>0.39950000000000002</v>
      </c>
      <c r="J812" s="125">
        <v>1.2437</v>
      </c>
      <c r="K812" s="125">
        <v>2.5760999999999998</v>
      </c>
      <c r="L812" s="125">
        <v>0.43619999999999998</v>
      </c>
      <c r="M812" s="125">
        <v>1.3621000000000001</v>
      </c>
      <c r="N812" s="125">
        <v>3.22</v>
      </c>
      <c r="O812" s="125">
        <v>0.36980000000000002</v>
      </c>
      <c r="P812" s="125">
        <v>1.2292000000000001</v>
      </c>
      <c r="Q812" s="125">
        <v>2.5634000000000001</v>
      </c>
      <c r="R812" s="125">
        <v>1.2528999999999999</v>
      </c>
      <c r="S812" s="125">
        <v>2.5857000000000001</v>
      </c>
      <c r="T812" s="363">
        <v>6.1196999999999999</v>
      </c>
      <c r="U812" s="125">
        <v>692</v>
      </c>
    </row>
    <row r="813" spans="1:21">
      <c r="A813" s="125">
        <v>691</v>
      </c>
      <c r="B813" s="125">
        <v>0.34329999999999999</v>
      </c>
      <c r="C813" s="125">
        <v>1.1349</v>
      </c>
      <c r="D813" s="125">
        <v>2.4182000000000001</v>
      </c>
      <c r="E813" s="125">
        <v>5.3722000000000003</v>
      </c>
      <c r="F813" s="125">
        <v>11.270200000000001</v>
      </c>
      <c r="G813" s="125">
        <v>14.3299</v>
      </c>
      <c r="H813" s="125">
        <v>22.108000000000001</v>
      </c>
      <c r="I813" s="125">
        <v>0.3997</v>
      </c>
      <c r="J813" s="125">
        <v>1.2442</v>
      </c>
      <c r="K813" s="125">
        <v>2.5771000000000002</v>
      </c>
      <c r="L813" s="125">
        <v>0.4365</v>
      </c>
      <c r="M813" s="125">
        <v>1.3627</v>
      </c>
      <c r="N813" s="125">
        <v>3.2210999999999999</v>
      </c>
      <c r="O813" s="125">
        <v>0.37</v>
      </c>
      <c r="P813" s="125">
        <v>1.2296</v>
      </c>
      <c r="Q813" s="125">
        <v>2.5642999999999998</v>
      </c>
      <c r="R813" s="125">
        <v>1.2533000000000001</v>
      </c>
      <c r="S813" s="125">
        <v>2.5865999999999998</v>
      </c>
      <c r="T813" s="363">
        <v>6.1215000000000002</v>
      </c>
      <c r="U813" s="125">
        <v>691</v>
      </c>
    </row>
    <row r="814" spans="1:21">
      <c r="A814" s="125">
        <v>690</v>
      </c>
      <c r="B814" s="125">
        <v>0.34350000000000003</v>
      </c>
      <c r="C814" s="125">
        <v>1.1352</v>
      </c>
      <c r="D814" s="125">
        <v>2.419</v>
      </c>
      <c r="E814" s="125">
        <v>5.3738999999999999</v>
      </c>
      <c r="F814" s="125">
        <v>11.2736</v>
      </c>
      <c r="G814" s="125">
        <v>14.334199999999999</v>
      </c>
      <c r="H814" s="125">
        <v>22.1145</v>
      </c>
      <c r="I814" s="125">
        <v>0.39989999999999998</v>
      </c>
      <c r="J814" s="125">
        <v>1.2445999999999999</v>
      </c>
      <c r="K814" s="125">
        <v>2.5779999999999998</v>
      </c>
      <c r="L814" s="125">
        <v>0.43669999999999998</v>
      </c>
      <c r="M814" s="125">
        <v>1.3632</v>
      </c>
      <c r="N814" s="125">
        <v>3.2222</v>
      </c>
      <c r="O814" s="125">
        <v>0.37019999999999997</v>
      </c>
      <c r="P814" s="125">
        <v>1.2301</v>
      </c>
      <c r="Q814" s="125">
        <v>2.5651999999999999</v>
      </c>
      <c r="R814" s="125">
        <v>1.2538</v>
      </c>
      <c r="S814" s="125">
        <v>2.5874999999999999</v>
      </c>
      <c r="T814" s="363">
        <v>6.1233000000000004</v>
      </c>
      <c r="U814" s="125">
        <v>690</v>
      </c>
    </row>
    <row r="815" spans="1:21">
      <c r="A815" s="125">
        <v>689</v>
      </c>
      <c r="B815" s="125">
        <v>0.34370000000000001</v>
      </c>
      <c r="C815" s="125">
        <v>1.1355999999999999</v>
      </c>
      <c r="D815" s="125">
        <v>2.4198</v>
      </c>
      <c r="E815" s="125">
        <v>5.3754999999999997</v>
      </c>
      <c r="F815" s="125">
        <v>11.276899999999999</v>
      </c>
      <c r="G815" s="125">
        <v>14.3384</v>
      </c>
      <c r="H815" s="125">
        <v>22.120999999999999</v>
      </c>
      <c r="I815" s="125">
        <v>0.40010000000000001</v>
      </c>
      <c r="J815" s="125">
        <v>1.2451000000000001</v>
      </c>
      <c r="K815" s="125">
        <v>2.5789</v>
      </c>
      <c r="L815" s="125">
        <v>0.43690000000000001</v>
      </c>
      <c r="M815" s="125">
        <v>1.3637999999999999</v>
      </c>
      <c r="N815" s="125">
        <v>3.2233000000000001</v>
      </c>
      <c r="O815" s="125">
        <v>0.37040000000000001</v>
      </c>
      <c r="P815" s="125">
        <v>1.2304999999999999</v>
      </c>
      <c r="Q815" s="125">
        <v>2.5661</v>
      </c>
      <c r="R815" s="125">
        <v>1.2542</v>
      </c>
      <c r="S815" s="125">
        <v>2.5884</v>
      </c>
      <c r="T815" s="363">
        <v>6.1252000000000004</v>
      </c>
      <c r="U815" s="125">
        <v>689</v>
      </c>
    </row>
    <row r="816" spans="1:21">
      <c r="A816" s="125">
        <v>688</v>
      </c>
      <c r="B816" s="125">
        <v>0.34379999999999999</v>
      </c>
      <c r="C816" s="125">
        <v>1.1359999999999999</v>
      </c>
      <c r="D816" s="125">
        <v>2.4207000000000001</v>
      </c>
      <c r="E816" s="125">
        <v>5.3772000000000002</v>
      </c>
      <c r="F816" s="125">
        <v>11.280200000000001</v>
      </c>
      <c r="G816" s="125">
        <v>14.342700000000001</v>
      </c>
      <c r="H816" s="125">
        <v>22.127500000000001</v>
      </c>
      <c r="I816" s="125">
        <v>0.40039999999999998</v>
      </c>
      <c r="J816" s="125">
        <v>1.2456</v>
      </c>
      <c r="K816" s="125">
        <v>2.5798999999999999</v>
      </c>
      <c r="L816" s="125">
        <v>0.43719999999999998</v>
      </c>
      <c r="M816" s="125">
        <v>1.3643000000000001</v>
      </c>
      <c r="N816" s="125">
        <v>3.2244000000000002</v>
      </c>
      <c r="O816" s="125">
        <v>0.37059999999999998</v>
      </c>
      <c r="P816" s="125">
        <v>1.2310000000000001</v>
      </c>
      <c r="Q816" s="125">
        <v>2.5670000000000002</v>
      </c>
      <c r="R816" s="125">
        <v>1.2546999999999999</v>
      </c>
      <c r="S816" s="125">
        <v>2.5893000000000002</v>
      </c>
      <c r="T816" s="363">
        <v>6.1269999999999998</v>
      </c>
      <c r="U816" s="125">
        <v>688</v>
      </c>
    </row>
    <row r="817" spans="1:21">
      <c r="A817" s="125">
        <v>687</v>
      </c>
      <c r="B817" s="125">
        <v>0.34399999999999997</v>
      </c>
      <c r="C817" s="125">
        <v>1.1363000000000001</v>
      </c>
      <c r="D817" s="125">
        <v>2.4215</v>
      </c>
      <c r="E817" s="125">
        <v>5.3788999999999998</v>
      </c>
      <c r="F817" s="125">
        <v>11.2836</v>
      </c>
      <c r="G817" s="125">
        <v>14.347</v>
      </c>
      <c r="H817" s="125">
        <v>22.1341</v>
      </c>
      <c r="I817" s="125">
        <v>0.40060000000000001</v>
      </c>
      <c r="J817" s="125">
        <v>1.2461</v>
      </c>
      <c r="K817" s="125">
        <v>2.5808</v>
      </c>
      <c r="L817" s="125">
        <v>0.43740000000000001</v>
      </c>
      <c r="M817" s="125">
        <v>1.3649</v>
      </c>
      <c r="N817" s="125">
        <v>3.2254999999999998</v>
      </c>
      <c r="O817" s="125">
        <v>0.37080000000000002</v>
      </c>
      <c r="P817" s="125">
        <v>1.2314000000000001</v>
      </c>
      <c r="Q817" s="125">
        <v>2.5678999999999998</v>
      </c>
      <c r="R817" s="125">
        <v>1.2552000000000001</v>
      </c>
      <c r="S817" s="125">
        <v>2.5901999999999998</v>
      </c>
      <c r="T817" s="363">
        <v>6.1288</v>
      </c>
      <c r="U817" s="125">
        <v>687</v>
      </c>
    </row>
    <row r="818" spans="1:21">
      <c r="A818" s="125">
        <v>686</v>
      </c>
      <c r="B818" s="125">
        <v>0.34420000000000001</v>
      </c>
      <c r="C818" s="125">
        <v>1.1367</v>
      </c>
      <c r="D818" s="125">
        <v>2.4222999999999999</v>
      </c>
      <c r="E818" s="125">
        <v>5.3806000000000003</v>
      </c>
      <c r="F818" s="125">
        <v>11.286899999999999</v>
      </c>
      <c r="G818" s="125">
        <v>14.3512</v>
      </c>
      <c r="H818" s="125">
        <v>22.140599999999999</v>
      </c>
      <c r="I818" s="125">
        <v>0.40079999999999999</v>
      </c>
      <c r="J818" s="125">
        <v>1.2464999999999999</v>
      </c>
      <c r="K818" s="125">
        <v>2.5817999999999999</v>
      </c>
      <c r="L818" s="125">
        <v>0.43769999999999998</v>
      </c>
      <c r="M818" s="125">
        <v>1.3653999999999999</v>
      </c>
      <c r="N818" s="125">
        <v>3.2265999999999999</v>
      </c>
      <c r="O818" s="125">
        <v>0.371</v>
      </c>
      <c r="P818" s="125">
        <v>1.2319</v>
      </c>
      <c r="Q818" s="125">
        <v>2.5688</v>
      </c>
      <c r="R818" s="125">
        <v>1.2556</v>
      </c>
      <c r="S818" s="125">
        <v>2.5911</v>
      </c>
      <c r="T818" s="363">
        <v>6.1306000000000003</v>
      </c>
      <c r="U818" s="125">
        <v>686</v>
      </c>
    </row>
    <row r="819" spans="1:21">
      <c r="A819" s="125">
        <v>685</v>
      </c>
      <c r="B819" s="125">
        <v>0.34439999999999998</v>
      </c>
      <c r="C819" s="125">
        <v>1.1371</v>
      </c>
      <c r="D819" s="125">
        <v>2.4232</v>
      </c>
      <c r="E819" s="125">
        <v>5.3822000000000001</v>
      </c>
      <c r="F819" s="125">
        <v>11.2903</v>
      </c>
      <c r="G819" s="125">
        <v>14.355499999999999</v>
      </c>
      <c r="H819" s="125">
        <v>22.147099999999998</v>
      </c>
      <c r="I819" s="125">
        <v>0.40110000000000001</v>
      </c>
      <c r="J819" s="125">
        <v>1.2470000000000001</v>
      </c>
      <c r="K819" s="125">
        <v>2.5827</v>
      </c>
      <c r="L819" s="125">
        <v>0.43790000000000001</v>
      </c>
      <c r="M819" s="125">
        <v>1.3660000000000001</v>
      </c>
      <c r="N819" s="125">
        <v>3.2277</v>
      </c>
      <c r="O819" s="125">
        <v>0.37119999999999997</v>
      </c>
      <c r="P819" s="125">
        <v>1.2323999999999999</v>
      </c>
      <c r="Q819" s="125">
        <v>2.5697000000000001</v>
      </c>
      <c r="R819" s="125">
        <v>1.2561</v>
      </c>
      <c r="S819" s="125">
        <v>2.5920000000000001</v>
      </c>
      <c r="T819" s="363">
        <v>6.1325000000000003</v>
      </c>
      <c r="U819" s="125">
        <v>685</v>
      </c>
    </row>
    <row r="820" spans="1:21">
      <c r="A820" s="125">
        <v>684</v>
      </c>
      <c r="B820" s="125">
        <v>0.34460000000000002</v>
      </c>
      <c r="C820" s="125">
        <v>1.1374</v>
      </c>
      <c r="D820" s="125">
        <v>2.4239999999999999</v>
      </c>
      <c r="E820" s="125">
        <v>5.3838999999999997</v>
      </c>
      <c r="F820" s="125">
        <v>11.2936</v>
      </c>
      <c r="G820" s="125">
        <v>14.3598</v>
      </c>
      <c r="H820" s="125">
        <v>22.153600000000001</v>
      </c>
      <c r="I820" s="125">
        <v>0.40129999999999999</v>
      </c>
      <c r="J820" s="125">
        <v>1.2475000000000001</v>
      </c>
      <c r="K820" s="125">
        <v>2.5836999999999999</v>
      </c>
      <c r="L820" s="125">
        <v>0.43809999999999999</v>
      </c>
      <c r="M820" s="125">
        <v>1.3665</v>
      </c>
      <c r="N820" s="125">
        <v>3.2286999999999999</v>
      </c>
      <c r="O820" s="125">
        <v>0.37140000000000001</v>
      </c>
      <c r="P820" s="125">
        <v>1.2327999999999999</v>
      </c>
      <c r="Q820" s="125">
        <v>2.5706000000000002</v>
      </c>
      <c r="R820" s="125">
        <v>1.2565</v>
      </c>
      <c r="S820" s="125">
        <v>2.5929000000000002</v>
      </c>
      <c r="T820" s="363">
        <v>6.1342999999999996</v>
      </c>
      <c r="U820" s="125">
        <v>684</v>
      </c>
    </row>
    <row r="821" spans="1:21">
      <c r="A821" s="125">
        <v>683</v>
      </c>
      <c r="B821" s="125">
        <v>0.34470000000000001</v>
      </c>
      <c r="C821" s="125">
        <v>1.1377999999999999</v>
      </c>
      <c r="D821" s="125">
        <v>2.4247999999999998</v>
      </c>
      <c r="E821" s="125">
        <v>5.3856000000000002</v>
      </c>
      <c r="F821" s="125">
        <v>11.297000000000001</v>
      </c>
      <c r="G821" s="125">
        <v>14.364100000000001</v>
      </c>
      <c r="H821" s="125">
        <v>22.1602</v>
      </c>
      <c r="I821" s="125">
        <v>0.40150000000000002</v>
      </c>
      <c r="J821" s="125">
        <v>1.248</v>
      </c>
      <c r="K821" s="125">
        <v>2.5846</v>
      </c>
      <c r="L821" s="125">
        <v>0.43840000000000001</v>
      </c>
      <c r="M821" s="125">
        <v>1.3671</v>
      </c>
      <c r="N821" s="125">
        <v>3.2298</v>
      </c>
      <c r="O821" s="125">
        <v>0.37159999999999999</v>
      </c>
      <c r="P821" s="125">
        <v>1.2333000000000001</v>
      </c>
      <c r="Q821" s="125">
        <v>2.5714999999999999</v>
      </c>
      <c r="R821" s="125">
        <v>1.2569999999999999</v>
      </c>
      <c r="S821" s="125">
        <v>2.5937999999999999</v>
      </c>
      <c r="T821" s="363">
        <v>6.1360999999999999</v>
      </c>
      <c r="U821" s="125">
        <v>683</v>
      </c>
    </row>
    <row r="822" spans="1:21">
      <c r="A822" s="125">
        <v>682</v>
      </c>
      <c r="B822" s="125">
        <v>0.34489999999999998</v>
      </c>
      <c r="C822" s="125">
        <v>1.1382000000000001</v>
      </c>
      <c r="D822" s="125">
        <v>2.4256000000000002</v>
      </c>
      <c r="E822" s="125">
        <v>5.3872999999999998</v>
      </c>
      <c r="F822" s="125">
        <v>11.3004</v>
      </c>
      <c r="G822" s="125">
        <v>14.3683</v>
      </c>
      <c r="H822" s="125">
        <v>22.166699999999999</v>
      </c>
      <c r="I822" s="125">
        <v>0.40179999999999999</v>
      </c>
      <c r="J822" s="125">
        <v>1.2484</v>
      </c>
      <c r="K822" s="125">
        <v>2.5855999999999999</v>
      </c>
      <c r="L822" s="125">
        <v>0.43859999999999999</v>
      </c>
      <c r="M822" s="125">
        <v>1.3675999999999999</v>
      </c>
      <c r="N822" s="125">
        <v>3.2309000000000001</v>
      </c>
      <c r="O822" s="125">
        <v>0.37180000000000002</v>
      </c>
      <c r="P822" s="125">
        <v>1.2337</v>
      </c>
      <c r="Q822" s="125">
        <v>2.5724</v>
      </c>
      <c r="R822" s="125">
        <v>1.2574000000000001</v>
      </c>
      <c r="S822" s="125">
        <v>2.5948000000000002</v>
      </c>
      <c r="T822" s="363">
        <v>6.1379999999999999</v>
      </c>
      <c r="U822" s="125">
        <v>682</v>
      </c>
    </row>
    <row r="823" spans="1:21">
      <c r="A823" s="125">
        <v>681</v>
      </c>
      <c r="B823" s="125">
        <v>0.34510000000000002</v>
      </c>
      <c r="C823" s="125">
        <v>1.1385000000000001</v>
      </c>
      <c r="D823" s="125">
        <v>2.4264999999999999</v>
      </c>
      <c r="E823" s="125">
        <v>5.3890000000000002</v>
      </c>
      <c r="F823" s="125">
        <v>11.303699999999999</v>
      </c>
      <c r="G823" s="125">
        <v>14.3726</v>
      </c>
      <c r="H823" s="125">
        <v>22.173300000000001</v>
      </c>
      <c r="I823" s="125">
        <v>0.40200000000000002</v>
      </c>
      <c r="J823" s="125">
        <v>1.2488999999999999</v>
      </c>
      <c r="K823" s="125">
        <v>2.5865</v>
      </c>
      <c r="L823" s="125">
        <v>0.43890000000000001</v>
      </c>
      <c r="M823" s="125">
        <v>1.3682000000000001</v>
      </c>
      <c r="N823" s="125">
        <v>3.2320000000000002</v>
      </c>
      <c r="O823" s="125">
        <v>0.372</v>
      </c>
      <c r="P823" s="125">
        <v>1.2342</v>
      </c>
      <c r="Q823" s="125">
        <v>2.5733000000000001</v>
      </c>
      <c r="R823" s="125">
        <v>1.2579</v>
      </c>
      <c r="S823" s="125">
        <v>2.5956999999999999</v>
      </c>
      <c r="T823" s="363">
        <v>6.1398000000000001</v>
      </c>
      <c r="U823" s="125">
        <v>681</v>
      </c>
    </row>
    <row r="824" spans="1:21">
      <c r="A824" s="125">
        <v>680</v>
      </c>
      <c r="B824" s="125">
        <v>0.3453</v>
      </c>
      <c r="C824" s="125">
        <v>1.1389</v>
      </c>
      <c r="D824" s="125">
        <v>2.4272999999999998</v>
      </c>
      <c r="E824" s="125">
        <v>5.3906999999999998</v>
      </c>
      <c r="F824" s="125">
        <v>11.3071</v>
      </c>
      <c r="G824" s="125">
        <v>14.376899999999999</v>
      </c>
      <c r="H824" s="125">
        <v>22.1798</v>
      </c>
      <c r="I824" s="125">
        <v>0.4022</v>
      </c>
      <c r="J824" s="125">
        <v>1.2494000000000001</v>
      </c>
      <c r="K824" s="125">
        <v>2.5874999999999999</v>
      </c>
      <c r="L824" s="125">
        <v>0.43909999999999999</v>
      </c>
      <c r="M824" s="125">
        <v>1.3687</v>
      </c>
      <c r="N824" s="125">
        <v>3.2330999999999999</v>
      </c>
      <c r="O824" s="125">
        <v>0.37219999999999998</v>
      </c>
      <c r="P824" s="125">
        <v>1.2346999999999999</v>
      </c>
      <c r="Q824" s="125">
        <v>2.5741999999999998</v>
      </c>
      <c r="R824" s="125">
        <v>1.2584</v>
      </c>
      <c r="S824" s="125">
        <v>2.5966</v>
      </c>
      <c r="T824" s="363">
        <v>6.1416000000000004</v>
      </c>
      <c r="U824" s="125">
        <v>680</v>
      </c>
    </row>
    <row r="825" spans="1:21">
      <c r="A825" s="125">
        <v>679</v>
      </c>
      <c r="B825" s="125">
        <v>0.34549999999999997</v>
      </c>
      <c r="C825" s="125">
        <v>1.1393</v>
      </c>
      <c r="D825" s="125">
        <v>2.4281000000000001</v>
      </c>
      <c r="E825" s="125">
        <v>5.3922999999999996</v>
      </c>
      <c r="F825" s="125">
        <v>11.3104</v>
      </c>
      <c r="G825" s="125">
        <v>14.3812</v>
      </c>
      <c r="H825" s="125">
        <v>22.186399999999999</v>
      </c>
      <c r="I825" s="125">
        <v>0.40250000000000002</v>
      </c>
      <c r="J825" s="125">
        <v>1.2499</v>
      </c>
      <c r="K825" s="125">
        <v>2.5884</v>
      </c>
      <c r="L825" s="125">
        <v>0.43930000000000002</v>
      </c>
      <c r="M825" s="125">
        <v>1.3693</v>
      </c>
      <c r="N825" s="125">
        <v>3.2342</v>
      </c>
      <c r="O825" s="125">
        <v>0.37240000000000001</v>
      </c>
      <c r="P825" s="125">
        <v>1.2351000000000001</v>
      </c>
      <c r="Q825" s="125">
        <v>2.5750999999999999</v>
      </c>
      <c r="R825" s="125">
        <v>1.2587999999999999</v>
      </c>
      <c r="S825" s="125">
        <v>2.5975000000000001</v>
      </c>
      <c r="T825" s="363">
        <v>6.1435000000000004</v>
      </c>
      <c r="U825" s="125">
        <v>679</v>
      </c>
    </row>
    <row r="826" spans="1:21">
      <c r="A826" s="125">
        <v>678</v>
      </c>
      <c r="B826" s="125">
        <v>0.34560000000000002</v>
      </c>
      <c r="C826" s="125">
        <v>1.1395999999999999</v>
      </c>
      <c r="D826" s="125">
        <v>2.4289999999999998</v>
      </c>
      <c r="E826" s="125">
        <v>5.3940000000000001</v>
      </c>
      <c r="F826" s="125">
        <v>11.313800000000001</v>
      </c>
      <c r="G826" s="125">
        <v>14.3855</v>
      </c>
      <c r="H826" s="125">
        <v>22.193000000000001</v>
      </c>
      <c r="I826" s="125">
        <v>0.4027</v>
      </c>
      <c r="J826" s="125">
        <v>1.2504</v>
      </c>
      <c r="K826" s="125">
        <v>2.5893999999999999</v>
      </c>
      <c r="L826" s="125">
        <v>0.43959999999999999</v>
      </c>
      <c r="M826" s="125">
        <v>1.3697999999999999</v>
      </c>
      <c r="N826" s="125">
        <v>3.2353000000000001</v>
      </c>
      <c r="O826" s="125">
        <v>0.37259999999999999</v>
      </c>
      <c r="P826" s="125">
        <v>1.2356</v>
      </c>
      <c r="Q826" s="125">
        <v>2.5760000000000001</v>
      </c>
      <c r="R826" s="125">
        <v>1.2593000000000001</v>
      </c>
      <c r="S826" s="125">
        <v>2.5983999999999998</v>
      </c>
      <c r="T826" s="363">
        <v>6.1452999999999998</v>
      </c>
      <c r="U826" s="125">
        <v>678</v>
      </c>
    </row>
    <row r="827" spans="1:21">
      <c r="A827" s="125">
        <v>677</v>
      </c>
      <c r="B827" s="125">
        <v>0.3458</v>
      </c>
      <c r="C827" s="125">
        <v>1.1399999999999999</v>
      </c>
      <c r="D827" s="125">
        <v>2.4298000000000002</v>
      </c>
      <c r="E827" s="125">
        <v>5.3956999999999997</v>
      </c>
      <c r="F827" s="125">
        <v>11.3172</v>
      </c>
      <c r="G827" s="125">
        <v>14.389799999999999</v>
      </c>
      <c r="H827" s="125">
        <v>22.1995</v>
      </c>
      <c r="I827" s="125">
        <v>0.40289999999999998</v>
      </c>
      <c r="J827" s="125">
        <v>1.2507999999999999</v>
      </c>
      <c r="K827" s="125">
        <v>2.5903</v>
      </c>
      <c r="L827" s="125">
        <v>0.43980000000000002</v>
      </c>
      <c r="M827" s="125">
        <v>1.3704000000000001</v>
      </c>
      <c r="N827" s="125">
        <v>3.2364000000000002</v>
      </c>
      <c r="O827" s="125">
        <v>0.37280000000000002</v>
      </c>
      <c r="P827" s="125">
        <v>1.236</v>
      </c>
      <c r="Q827" s="125">
        <v>2.5769000000000002</v>
      </c>
      <c r="R827" s="125">
        <v>1.2597</v>
      </c>
      <c r="S827" s="125">
        <v>2.5992999999999999</v>
      </c>
      <c r="T827" s="363">
        <v>6.1471999999999998</v>
      </c>
      <c r="U827" s="125">
        <v>677</v>
      </c>
    </row>
    <row r="828" spans="1:21">
      <c r="A828" s="125">
        <v>676</v>
      </c>
      <c r="B828" s="125">
        <v>0.34599999999999997</v>
      </c>
      <c r="C828" s="125">
        <v>1.1404000000000001</v>
      </c>
      <c r="D828" s="125">
        <v>2.4306999999999999</v>
      </c>
      <c r="E828" s="125">
        <v>5.3974000000000002</v>
      </c>
      <c r="F828" s="125">
        <v>11.320600000000001</v>
      </c>
      <c r="G828" s="125">
        <v>14.3941</v>
      </c>
      <c r="H828" s="125">
        <v>22.206099999999999</v>
      </c>
      <c r="I828" s="125">
        <v>0.4032</v>
      </c>
      <c r="J828" s="125">
        <v>1.2513000000000001</v>
      </c>
      <c r="K828" s="125">
        <v>2.5912999999999999</v>
      </c>
      <c r="L828" s="125">
        <v>0.44009999999999999</v>
      </c>
      <c r="M828" s="125">
        <v>1.3709</v>
      </c>
      <c r="N828" s="125">
        <v>3.2374999999999998</v>
      </c>
      <c r="O828" s="125">
        <v>0.373</v>
      </c>
      <c r="P828" s="125">
        <v>1.2364999999999999</v>
      </c>
      <c r="Q828" s="125">
        <v>2.5777999999999999</v>
      </c>
      <c r="R828" s="125">
        <v>1.2602</v>
      </c>
      <c r="S828" s="125">
        <v>3.0003000000000002</v>
      </c>
      <c r="T828" s="363">
        <v>6.149</v>
      </c>
      <c r="U828" s="125">
        <v>676</v>
      </c>
    </row>
    <row r="829" spans="1:21">
      <c r="A829" s="125">
        <v>675</v>
      </c>
      <c r="B829" s="125">
        <v>0.34620000000000001</v>
      </c>
      <c r="C829" s="125">
        <v>1.1407</v>
      </c>
      <c r="D829" s="125">
        <v>2.4315000000000002</v>
      </c>
      <c r="E829" s="125">
        <v>5.3990999999999998</v>
      </c>
      <c r="F829" s="125">
        <v>11.3239</v>
      </c>
      <c r="G829" s="125">
        <v>14.398400000000001</v>
      </c>
      <c r="H829" s="125">
        <v>22.212700000000002</v>
      </c>
      <c r="I829" s="125">
        <v>0.40339999999999998</v>
      </c>
      <c r="J829" s="125">
        <v>1.2518</v>
      </c>
      <c r="K829" s="125">
        <v>2.5922000000000001</v>
      </c>
      <c r="L829" s="125">
        <v>0.44030000000000002</v>
      </c>
      <c r="M829" s="125">
        <v>1.3714999999999999</v>
      </c>
      <c r="N829" s="125">
        <v>3.2385999999999999</v>
      </c>
      <c r="O829" s="125">
        <v>0.37319999999999998</v>
      </c>
      <c r="P829" s="125">
        <v>1.2370000000000001</v>
      </c>
      <c r="Q829" s="125">
        <v>2.5787</v>
      </c>
      <c r="R829" s="125">
        <v>1.2605999999999999</v>
      </c>
      <c r="S829" s="125">
        <v>3.0011999999999999</v>
      </c>
      <c r="T829" s="363">
        <v>6.1509</v>
      </c>
      <c r="U829" s="125">
        <v>675</v>
      </c>
    </row>
    <row r="830" spans="1:21">
      <c r="A830" s="125">
        <v>674</v>
      </c>
      <c r="B830" s="125">
        <v>0.34639999999999999</v>
      </c>
      <c r="C830" s="125">
        <v>1.1411</v>
      </c>
      <c r="D830" s="125">
        <v>2.4323000000000001</v>
      </c>
      <c r="E830" s="125">
        <v>5.4008000000000003</v>
      </c>
      <c r="F830" s="125">
        <v>11.327299999999999</v>
      </c>
      <c r="G830" s="125">
        <v>14.402699999999999</v>
      </c>
      <c r="H830" s="125">
        <v>22.2193</v>
      </c>
      <c r="I830" s="125">
        <v>0.4037</v>
      </c>
      <c r="J830" s="125">
        <v>1.2523</v>
      </c>
      <c r="K830" s="125">
        <v>2.5931999999999999</v>
      </c>
      <c r="L830" s="125">
        <v>0.44059999999999999</v>
      </c>
      <c r="M830" s="125">
        <v>1.3721000000000001</v>
      </c>
      <c r="N830" s="125">
        <v>3.2397</v>
      </c>
      <c r="O830" s="125">
        <v>0.3735</v>
      </c>
      <c r="P830" s="125">
        <v>1.2374000000000001</v>
      </c>
      <c r="Q830" s="125">
        <v>2.5796000000000001</v>
      </c>
      <c r="R830" s="125">
        <v>1.2611000000000001</v>
      </c>
      <c r="S830" s="125">
        <v>3.0021</v>
      </c>
      <c r="T830" s="363">
        <v>6.1527000000000003</v>
      </c>
      <c r="U830" s="125">
        <v>674</v>
      </c>
    </row>
    <row r="831" spans="1:21">
      <c r="A831" s="125">
        <v>673</v>
      </c>
      <c r="B831" s="125">
        <v>0.34660000000000002</v>
      </c>
      <c r="C831" s="125">
        <v>1.1415</v>
      </c>
      <c r="D831" s="125">
        <v>2.4331999999999998</v>
      </c>
      <c r="E831" s="125">
        <v>5.4024999999999999</v>
      </c>
      <c r="F831" s="125">
        <v>11.3307</v>
      </c>
      <c r="G831" s="125">
        <v>14.407</v>
      </c>
      <c r="H831" s="125">
        <v>22.2258</v>
      </c>
      <c r="I831" s="125">
        <v>0.40389999999999998</v>
      </c>
      <c r="J831" s="125">
        <v>1.2527999999999999</v>
      </c>
      <c r="K831" s="125">
        <v>2.5941999999999998</v>
      </c>
      <c r="L831" s="125">
        <v>0.44080000000000003</v>
      </c>
      <c r="M831" s="125">
        <v>1.3726</v>
      </c>
      <c r="N831" s="125">
        <v>3.2408000000000001</v>
      </c>
      <c r="O831" s="125">
        <v>0.37369999999999998</v>
      </c>
      <c r="P831" s="125">
        <v>1.2379</v>
      </c>
      <c r="Q831" s="125">
        <v>2.5806</v>
      </c>
      <c r="R831" s="125">
        <v>1.2616000000000001</v>
      </c>
      <c r="S831" s="125">
        <v>3.0030000000000001</v>
      </c>
      <c r="T831" s="363">
        <v>6.1544999999999996</v>
      </c>
      <c r="U831" s="125">
        <v>673</v>
      </c>
    </row>
    <row r="832" spans="1:21">
      <c r="A832" s="125">
        <v>672</v>
      </c>
      <c r="B832" s="125">
        <v>0.34670000000000001</v>
      </c>
      <c r="C832" s="125">
        <v>1.1417999999999999</v>
      </c>
      <c r="D832" s="125">
        <v>2.4340000000000002</v>
      </c>
      <c r="E832" s="125">
        <v>5.4042000000000003</v>
      </c>
      <c r="F832" s="125">
        <v>11.334099999999999</v>
      </c>
      <c r="G832" s="125">
        <v>14.411300000000001</v>
      </c>
      <c r="H832" s="125">
        <v>22.232399999999998</v>
      </c>
      <c r="I832" s="125">
        <v>0.40410000000000001</v>
      </c>
      <c r="J832" s="125">
        <v>1.2532000000000001</v>
      </c>
      <c r="K832" s="125">
        <v>2.5951</v>
      </c>
      <c r="L832" s="125">
        <v>0.441</v>
      </c>
      <c r="M832" s="125">
        <v>1.3732</v>
      </c>
      <c r="N832" s="125">
        <v>3.2418999999999998</v>
      </c>
      <c r="O832" s="125">
        <v>0.37390000000000001</v>
      </c>
      <c r="P832" s="125">
        <v>1.2383999999999999</v>
      </c>
      <c r="Q832" s="125">
        <v>2.5815000000000001</v>
      </c>
      <c r="R832" s="125">
        <v>1.262</v>
      </c>
      <c r="S832" s="125">
        <v>3.0038999999999998</v>
      </c>
      <c r="T832" s="363">
        <v>6.1563999999999997</v>
      </c>
      <c r="U832" s="125">
        <v>672</v>
      </c>
    </row>
    <row r="833" spans="1:21">
      <c r="A833" s="125">
        <v>671</v>
      </c>
      <c r="B833" s="125">
        <v>0.34689999999999999</v>
      </c>
      <c r="C833" s="125">
        <v>1.1422000000000001</v>
      </c>
      <c r="D833" s="125">
        <v>2.4348000000000001</v>
      </c>
      <c r="E833" s="125">
        <v>5.4058999999999999</v>
      </c>
      <c r="F833" s="125">
        <v>11.3375</v>
      </c>
      <c r="G833" s="125">
        <v>14.4156</v>
      </c>
      <c r="H833" s="125">
        <v>22.239000000000001</v>
      </c>
      <c r="I833" s="125">
        <v>0.40439999999999998</v>
      </c>
      <c r="J833" s="125">
        <v>1.2537</v>
      </c>
      <c r="K833" s="125">
        <v>2.5960999999999999</v>
      </c>
      <c r="L833" s="125">
        <v>0.44130000000000003</v>
      </c>
      <c r="M833" s="125">
        <v>1.3736999999999999</v>
      </c>
      <c r="N833" s="125">
        <v>3.2429999999999999</v>
      </c>
      <c r="O833" s="125">
        <v>0.37409999999999999</v>
      </c>
      <c r="P833" s="125">
        <v>1.2387999999999999</v>
      </c>
      <c r="Q833" s="125">
        <v>2.5823999999999998</v>
      </c>
      <c r="R833" s="125">
        <v>1.2625</v>
      </c>
      <c r="S833" s="125">
        <v>3.0047999999999999</v>
      </c>
      <c r="T833" s="363">
        <v>6.1581999999999999</v>
      </c>
      <c r="U833" s="125">
        <v>671</v>
      </c>
    </row>
    <row r="834" spans="1:21">
      <c r="A834" s="125">
        <v>670</v>
      </c>
      <c r="B834" s="125">
        <v>0.34710000000000002</v>
      </c>
      <c r="C834" s="125">
        <v>1.1426000000000001</v>
      </c>
      <c r="D834" s="125">
        <v>2.4357000000000002</v>
      </c>
      <c r="E834" s="125">
        <v>5.4076000000000004</v>
      </c>
      <c r="F834" s="125">
        <v>11.3409</v>
      </c>
      <c r="G834" s="125">
        <v>14.4199</v>
      </c>
      <c r="H834" s="125">
        <v>22.2456</v>
      </c>
      <c r="I834" s="125">
        <v>0.40460000000000002</v>
      </c>
      <c r="J834" s="125">
        <v>1.2542</v>
      </c>
      <c r="K834" s="125">
        <v>2.597</v>
      </c>
      <c r="L834" s="125">
        <v>0.4415</v>
      </c>
      <c r="M834" s="125">
        <v>1.3743000000000001</v>
      </c>
      <c r="N834" s="125">
        <v>3.2441</v>
      </c>
      <c r="O834" s="125">
        <v>0.37430000000000002</v>
      </c>
      <c r="P834" s="125">
        <v>1.2393000000000001</v>
      </c>
      <c r="Q834" s="125">
        <v>2.5832999999999999</v>
      </c>
      <c r="R834" s="125">
        <v>1.2628999999999999</v>
      </c>
      <c r="S834" s="125">
        <v>3.0057999999999998</v>
      </c>
      <c r="T834" s="363">
        <v>6.1600999999999999</v>
      </c>
      <c r="U834" s="125">
        <v>670</v>
      </c>
    </row>
    <row r="835" spans="1:21">
      <c r="A835" s="125">
        <v>669</v>
      </c>
      <c r="B835" s="125">
        <v>0.3473</v>
      </c>
      <c r="C835" s="125">
        <v>1.143</v>
      </c>
      <c r="D835" s="125">
        <v>2.4365000000000001</v>
      </c>
      <c r="E835" s="125">
        <v>5.4093</v>
      </c>
      <c r="F835" s="125">
        <v>11.344200000000001</v>
      </c>
      <c r="G835" s="125">
        <v>14.424300000000001</v>
      </c>
      <c r="H835" s="125">
        <v>22.252199999999998</v>
      </c>
      <c r="I835" s="125">
        <v>0.40479999999999999</v>
      </c>
      <c r="J835" s="125">
        <v>1.2546999999999999</v>
      </c>
      <c r="K835" s="125">
        <v>2.5979999999999999</v>
      </c>
      <c r="L835" s="125">
        <v>0.44180000000000003</v>
      </c>
      <c r="M835" s="125">
        <v>1.3748</v>
      </c>
      <c r="N835" s="125">
        <v>3.2452000000000001</v>
      </c>
      <c r="O835" s="125">
        <v>0.3745</v>
      </c>
      <c r="P835" s="125">
        <v>1.2397</v>
      </c>
      <c r="Q835" s="125">
        <v>2.5842000000000001</v>
      </c>
      <c r="R835" s="125">
        <v>1.2634000000000001</v>
      </c>
      <c r="S835" s="125">
        <v>3.0066999999999999</v>
      </c>
      <c r="T835" s="363">
        <v>6.1619999999999999</v>
      </c>
      <c r="U835" s="125">
        <v>669</v>
      </c>
    </row>
    <row r="836" spans="1:21">
      <c r="A836" s="125">
        <v>668</v>
      </c>
      <c r="B836" s="125">
        <v>0.34749999999999998</v>
      </c>
      <c r="C836" s="125">
        <v>1.1433</v>
      </c>
      <c r="D836" s="125">
        <v>2.4373999999999998</v>
      </c>
      <c r="E836" s="125">
        <v>5.4109999999999996</v>
      </c>
      <c r="F836" s="125">
        <v>11.3476</v>
      </c>
      <c r="G836" s="125">
        <v>14.428599999999999</v>
      </c>
      <c r="H836" s="125">
        <v>22.258900000000001</v>
      </c>
      <c r="I836" s="125">
        <v>0.40510000000000002</v>
      </c>
      <c r="J836" s="125">
        <v>1.2552000000000001</v>
      </c>
      <c r="K836" s="125">
        <v>2.5989</v>
      </c>
      <c r="L836" s="125">
        <v>0.442</v>
      </c>
      <c r="M836" s="125">
        <v>1.3754</v>
      </c>
      <c r="N836" s="125">
        <v>3.2463000000000002</v>
      </c>
      <c r="O836" s="125">
        <v>0.37469999999999998</v>
      </c>
      <c r="P836" s="125">
        <v>1.2402</v>
      </c>
      <c r="Q836" s="125">
        <v>2.5851000000000002</v>
      </c>
      <c r="R836" s="125">
        <v>1.2639</v>
      </c>
      <c r="S836" s="125">
        <v>3.0076000000000001</v>
      </c>
      <c r="T836" s="363">
        <v>6.1638000000000002</v>
      </c>
      <c r="U836" s="125">
        <v>668</v>
      </c>
    </row>
    <row r="837" spans="1:21">
      <c r="A837" s="125">
        <v>667</v>
      </c>
      <c r="B837" s="125">
        <v>0.34770000000000001</v>
      </c>
      <c r="C837" s="125">
        <v>1.1436999999999999</v>
      </c>
      <c r="D837" s="125">
        <v>2.4382000000000001</v>
      </c>
      <c r="E837" s="125">
        <v>5.4127000000000001</v>
      </c>
      <c r="F837" s="125">
        <v>11.351000000000001</v>
      </c>
      <c r="G837" s="125">
        <v>14.4329</v>
      </c>
      <c r="H837" s="125">
        <v>22.265499999999999</v>
      </c>
      <c r="I837" s="125">
        <v>0.40529999999999999</v>
      </c>
      <c r="J837" s="125">
        <v>1.2557</v>
      </c>
      <c r="K837" s="125">
        <v>2.5998999999999999</v>
      </c>
      <c r="L837" s="125">
        <v>0.44230000000000003</v>
      </c>
      <c r="M837" s="125">
        <v>1.3759999999999999</v>
      </c>
      <c r="N837" s="125">
        <v>3.2473999999999998</v>
      </c>
      <c r="O837" s="125">
        <v>0.37490000000000001</v>
      </c>
      <c r="P837" s="125">
        <v>1.2406999999999999</v>
      </c>
      <c r="Q837" s="125">
        <v>2.5859999999999999</v>
      </c>
      <c r="R837" s="125">
        <v>1.2643</v>
      </c>
      <c r="S837" s="125">
        <v>3.0085000000000002</v>
      </c>
      <c r="T837" s="363">
        <v>6.1657000000000002</v>
      </c>
      <c r="U837" s="125">
        <v>667</v>
      </c>
    </row>
    <row r="838" spans="1:21">
      <c r="A838" s="125">
        <v>666</v>
      </c>
      <c r="B838" s="125">
        <v>0.3478</v>
      </c>
      <c r="C838" s="125">
        <v>1.1440999999999999</v>
      </c>
      <c r="D838" s="125">
        <v>2.4390000000000001</v>
      </c>
      <c r="E838" s="125">
        <v>5.4143999999999997</v>
      </c>
      <c r="F838" s="125">
        <v>11.3544</v>
      </c>
      <c r="G838" s="125">
        <v>14.4373</v>
      </c>
      <c r="H838" s="125">
        <v>22.272099999999998</v>
      </c>
      <c r="I838" s="125">
        <v>0.40550000000000003</v>
      </c>
      <c r="J838" s="125">
        <v>1.2561</v>
      </c>
      <c r="K838" s="125">
        <v>3.0009000000000001</v>
      </c>
      <c r="L838" s="125">
        <v>0.4425</v>
      </c>
      <c r="M838" s="125">
        <v>1.3765000000000001</v>
      </c>
      <c r="N838" s="125">
        <v>3.2484999999999999</v>
      </c>
      <c r="O838" s="125">
        <v>0.37509999999999999</v>
      </c>
      <c r="P838" s="125">
        <v>1.2411000000000001</v>
      </c>
      <c r="Q838" s="125">
        <v>2.5869</v>
      </c>
      <c r="R838" s="125">
        <v>1.2647999999999999</v>
      </c>
      <c r="S838" s="125">
        <v>3.0095000000000001</v>
      </c>
      <c r="T838" s="363">
        <v>6.1675000000000004</v>
      </c>
      <c r="U838" s="125">
        <v>666</v>
      </c>
    </row>
    <row r="839" spans="1:21">
      <c r="A839" s="125">
        <v>665</v>
      </c>
      <c r="B839" s="125">
        <v>0.34799999999999998</v>
      </c>
      <c r="C839" s="125">
        <v>1.1444000000000001</v>
      </c>
      <c r="D839" s="125">
        <v>2.4399000000000002</v>
      </c>
      <c r="E839" s="125">
        <v>5.4161000000000001</v>
      </c>
      <c r="F839" s="125">
        <v>11.357799999999999</v>
      </c>
      <c r="G839" s="125">
        <v>14.441599999999999</v>
      </c>
      <c r="H839" s="125">
        <v>22.278700000000001</v>
      </c>
      <c r="I839" s="125">
        <v>0.40579999999999999</v>
      </c>
      <c r="J839" s="125">
        <v>1.2565999999999999</v>
      </c>
      <c r="K839" s="125">
        <v>3.0017999999999998</v>
      </c>
      <c r="L839" s="125">
        <v>0.44280000000000003</v>
      </c>
      <c r="M839" s="125">
        <v>1.3771</v>
      </c>
      <c r="N839" s="125">
        <v>3.2496</v>
      </c>
      <c r="O839" s="125">
        <v>0.37530000000000002</v>
      </c>
      <c r="P839" s="125">
        <v>1.2416</v>
      </c>
      <c r="Q839" s="125">
        <v>2.5878000000000001</v>
      </c>
      <c r="R839" s="125">
        <v>1.2653000000000001</v>
      </c>
      <c r="S839" s="125">
        <v>3.0104000000000002</v>
      </c>
      <c r="T839" s="363">
        <v>6.1694000000000004</v>
      </c>
      <c r="U839" s="125">
        <v>665</v>
      </c>
    </row>
    <row r="840" spans="1:21">
      <c r="A840" s="125">
        <v>664</v>
      </c>
      <c r="B840" s="125">
        <v>0.34820000000000001</v>
      </c>
      <c r="C840" s="125">
        <v>1.1448</v>
      </c>
      <c r="D840" s="125">
        <v>2.4407000000000001</v>
      </c>
      <c r="E840" s="125">
        <v>5.4177999999999997</v>
      </c>
      <c r="F840" s="125">
        <v>11.3612</v>
      </c>
      <c r="G840" s="125">
        <v>14.4459</v>
      </c>
      <c r="H840" s="125">
        <v>22.285399999999999</v>
      </c>
      <c r="I840" s="125">
        <v>0.40600000000000003</v>
      </c>
      <c r="J840" s="125">
        <v>1.2571000000000001</v>
      </c>
      <c r="K840" s="125">
        <v>3.0028000000000001</v>
      </c>
      <c r="L840" s="125">
        <v>0.443</v>
      </c>
      <c r="M840" s="125">
        <v>1.3775999999999999</v>
      </c>
      <c r="N840" s="125">
        <v>3.2507000000000001</v>
      </c>
      <c r="O840" s="125">
        <v>0.3755</v>
      </c>
      <c r="P840" s="125">
        <v>1.2421</v>
      </c>
      <c r="Q840" s="125">
        <v>2.5886999999999998</v>
      </c>
      <c r="R840" s="125">
        <v>1.2657</v>
      </c>
      <c r="S840" s="125">
        <v>3.0112999999999999</v>
      </c>
      <c r="T840" s="363">
        <v>6.1711999999999998</v>
      </c>
      <c r="U840" s="125">
        <v>664</v>
      </c>
    </row>
    <row r="841" spans="1:21">
      <c r="A841" s="125">
        <v>663</v>
      </c>
      <c r="B841" s="125">
        <v>0.34839999999999999</v>
      </c>
      <c r="C841" s="125">
        <v>1.1452</v>
      </c>
      <c r="D841" s="125">
        <v>2.4416000000000002</v>
      </c>
      <c r="E841" s="125">
        <v>5.4195000000000002</v>
      </c>
      <c r="F841" s="125">
        <v>11.364599999999999</v>
      </c>
      <c r="G841" s="125">
        <v>14.4503</v>
      </c>
      <c r="H841" s="125">
        <v>22.292000000000002</v>
      </c>
      <c r="I841" s="125">
        <v>0.40620000000000001</v>
      </c>
      <c r="J841" s="125">
        <v>1.2576000000000001</v>
      </c>
      <c r="K841" s="125">
        <v>3.0038</v>
      </c>
      <c r="L841" s="125">
        <v>0.44319999999999998</v>
      </c>
      <c r="M841" s="125">
        <v>1.3782000000000001</v>
      </c>
      <c r="N841" s="125">
        <v>3.2517999999999998</v>
      </c>
      <c r="O841" s="125">
        <v>0.37569999999999998</v>
      </c>
      <c r="P841" s="125">
        <v>1.2424999999999999</v>
      </c>
      <c r="Q841" s="125">
        <v>2.5897000000000001</v>
      </c>
      <c r="R841" s="125">
        <v>1.2662</v>
      </c>
      <c r="S841" s="125">
        <v>3.0122</v>
      </c>
      <c r="T841" s="363">
        <v>6.1730999999999998</v>
      </c>
      <c r="U841" s="125">
        <v>663</v>
      </c>
    </row>
    <row r="842" spans="1:21">
      <c r="A842" s="125">
        <v>662</v>
      </c>
      <c r="B842" s="125">
        <v>0.34860000000000002</v>
      </c>
      <c r="C842" s="125">
        <v>1.1456</v>
      </c>
      <c r="D842" s="125">
        <v>2.4424000000000001</v>
      </c>
      <c r="E842" s="125">
        <v>5.4211999999999998</v>
      </c>
      <c r="F842" s="125">
        <v>11.3681</v>
      </c>
      <c r="G842" s="125">
        <v>14.454599999999999</v>
      </c>
      <c r="H842" s="125">
        <v>22.2986</v>
      </c>
      <c r="I842" s="125">
        <v>0.40649999999999997</v>
      </c>
      <c r="J842" s="125">
        <v>1.2581</v>
      </c>
      <c r="K842" s="125">
        <v>3.0047000000000001</v>
      </c>
      <c r="L842" s="125">
        <v>0.44350000000000001</v>
      </c>
      <c r="M842" s="125">
        <v>1.3787</v>
      </c>
      <c r="N842" s="125">
        <v>3.2528999999999999</v>
      </c>
      <c r="O842" s="125">
        <v>0.37590000000000001</v>
      </c>
      <c r="P842" s="125">
        <v>1.2430000000000001</v>
      </c>
      <c r="Q842" s="125">
        <v>2.5905999999999998</v>
      </c>
      <c r="R842" s="125">
        <v>1.2665999999999999</v>
      </c>
      <c r="S842" s="125">
        <v>3.0131999999999999</v>
      </c>
      <c r="T842" s="363">
        <v>6.1749999999999998</v>
      </c>
      <c r="U842" s="125">
        <v>662</v>
      </c>
    </row>
    <row r="843" spans="1:21">
      <c r="A843" s="125">
        <v>661</v>
      </c>
      <c r="B843" s="125">
        <v>0.3488</v>
      </c>
      <c r="C843" s="125">
        <v>1.1458999999999999</v>
      </c>
      <c r="D843" s="125">
        <v>2.4432999999999998</v>
      </c>
      <c r="E843" s="125">
        <v>5.4229000000000003</v>
      </c>
      <c r="F843" s="125">
        <v>11.371499999999999</v>
      </c>
      <c r="G843" s="125">
        <v>14.459</v>
      </c>
      <c r="H843" s="125">
        <v>22.305299999999999</v>
      </c>
      <c r="I843" s="125">
        <v>0.40670000000000001</v>
      </c>
      <c r="J843" s="125">
        <v>1.2585999999999999</v>
      </c>
      <c r="K843" s="125">
        <v>3.0057</v>
      </c>
      <c r="L843" s="125">
        <v>0.44369999999999998</v>
      </c>
      <c r="M843" s="125">
        <v>1.3793</v>
      </c>
      <c r="N843" s="125">
        <v>3.254</v>
      </c>
      <c r="O843" s="125">
        <v>0.37609999999999999</v>
      </c>
      <c r="P843" s="125">
        <v>1.2435</v>
      </c>
      <c r="Q843" s="125">
        <v>2.5914999999999999</v>
      </c>
      <c r="R843" s="125">
        <v>1.2670999999999999</v>
      </c>
      <c r="S843" s="125">
        <v>3.0141</v>
      </c>
      <c r="T843" s="363">
        <v>6.1768000000000001</v>
      </c>
      <c r="U843" s="125">
        <v>661</v>
      </c>
    </row>
    <row r="844" spans="1:21">
      <c r="A844" s="125">
        <v>660</v>
      </c>
      <c r="B844" s="125">
        <v>0.34889999999999999</v>
      </c>
      <c r="C844" s="125">
        <v>1.1463000000000001</v>
      </c>
      <c r="D844" s="125">
        <v>2.4441000000000002</v>
      </c>
      <c r="E844" s="125">
        <v>5.4245999999999999</v>
      </c>
      <c r="F844" s="125">
        <v>11.3749</v>
      </c>
      <c r="G844" s="125">
        <v>14.4633</v>
      </c>
      <c r="H844" s="125">
        <v>22.311900000000001</v>
      </c>
      <c r="I844" s="125">
        <v>0.40699999999999997</v>
      </c>
      <c r="J844" s="125">
        <v>1.2591000000000001</v>
      </c>
      <c r="K844" s="125">
        <v>3.0066000000000002</v>
      </c>
      <c r="L844" s="125">
        <v>0.44400000000000001</v>
      </c>
      <c r="M844" s="125">
        <v>1.3798999999999999</v>
      </c>
      <c r="N844" s="125">
        <v>3.2551999999999999</v>
      </c>
      <c r="O844" s="125">
        <v>0.37630000000000002</v>
      </c>
      <c r="P844" s="125">
        <v>1.2439</v>
      </c>
      <c r="Q844" s="125">
        <v>2.5924</v>
      </c>
      <c r="R844" s="125">
        <v>1.2676000000000001</v>
      </c>
      <c r="S844" s="125">
        <v>3.0150000000000001</v>
      </c>
      <c r="T844" s="363">
        <v>6.1787000000000001</v>
      </c>
      <c r="U844" s="125">
        <v>660</v>
      </c>
    </row>
    <row r="845" spans="1:21">
      <c r="A845" s="125">
        <v>659</v>
      </c>
      <c r="B845" s="125">
        <v>0.34910000000000002</v>
      </c>
      <c r="C845" s="125">
        <v>1.1467000000000001</v>
      </c>
      <c r="D845" s="125">
        <v>2.4449999999999998</v>
      </c>
      <c r="E845" s="125">
        <v>5.4263000000000003</v>
      </c>
      <c r="F845" s="125">
        <v>11.378299999999999</v>
      </c>
      <c r="G845" s="125">
        <v>14.467700000000001</v>
      </c>
      <c r="H845" s="125">
        <v>22.3186</v>
      </c>
      <c r="I845" s="125">
        <v>0.40720000000000001</v>
      </c>
      <c r="J845" s="125">
        <v>1.2595000000000001</v>
      </c>
      <c r="K845" s="125">
        <v>3.0076000000000001</v>
      </c>
      <c r="L845" s="125">
        <v>0.44419999999999998</v>
      </c>
      <c r="M845" s="125">
        <v>1.3804000000000001</v>
      </c>
      <c r="N845" s="125">
        <v>3.2563</v>
      </c>
      <c r="O845" s="125">
        <v>0.3765</v>
      </c>
      <c r="P845" s="125">
        <v>1.2444</v>
      </c>
      <c r="Q845" s="125">
        <v>2.5933000000000002</v>
      </c>
      <c r="R845" s="125">
        <v>1.268</v>
      </c>
      <c r="S845" s="125">
        <v>3.016</v>
      </c>
      <c r="T845" s="363">
        <v>6.1806000000000001</v>
      </c>
      <c r="U845" s="125">
        <v>659</v>
      </c>
    </row>
    <row r="846" spans="1:21">
      <c r="A846" s="125">
        <v>658</v>
      </c>
      <c r="B846" s="125">
        <v>0.3493</v>
      </c>
      <c r="C846" s="125">
        <v>1.1471</v>
      </c>
      <c r="D846" s="125">
        <v>2.4458000000000002</v>
      </c>
      <c r="E846" s="125">
        <v>5.4279999999999999</v>
      </c>
      <c r="F846" s="125">
        <v>11.3817</v>
      </c>
      <c r="G846" s="125">
        <v>14.472</v>
      </c>
      <c r="H846" s="125">
        <v>22.325299999999999</v>
      </c>
      <c r="I846" s="125">
        <v>0.40739999999999998</v>
      </c>
      <c r="J846" s="125">
        <v>1.26</v>
      </c>
      <c r="K846" s="125">
        <v>3.0085999999999999</v>
      </c>
      <c r="L846" s="125">
        <v>0.44450000000000001</v>
      </c>
      <c r="M846" s="125">
        <v>1.381</v>
      </c>
      <c r="N846" s="125">
        <v>3.2574000000000001</v>
      </c>
      <c r="O846" s="125">
        <v>0.37669999999999998</v>
      </c>
      <c r="P846" s="125">
        <v>1.2448999999999999</v>
      </c>
      <c r="Q846" s="125">
        <v>2.5941999999999998</v>
      </c>
      <c r="R846" s="125">
        <v>1.2685</v>
      </c>
      <c r="S846" s="125">
        <v>3.0169000000000001</v>
      </c>
      <c r="T846" s="363">
        <v>6.1824000000000003</v>
      </c>
      <c r="U846" s="125">
        <v>658</v>
      </c>
    </row>
    <row r="847" spans="1:21">
      <c r="A847" s="125">
        <v>657</v>
      </c>
      <c r="B847" s="125">
        <v>0.34949999999999998</v>
      </c>
      <c r="C847" s="125">
        <v>1.1474</v>
      </c>
      <c r="D847" s="125">
        <v>2.4466000000000001</v>
      </c>
      <c r="E847" s="125">
        <v>5.4297000000000004</v>
      </c>
      <c r="F847" s="125">
        <v>11.3851</v>
      </c>
      <c r="G847" s="125">
        <v>14.4764</v>
      </c>
      <c r="H847" s="125">
        <v>22.331900000000001</v>
      </c>
      <c r="I847" s="125">
        <v>0.40770000000000001</v>
      </c>
      <c r="J847" s="125">
        <v>1.2605</v>
      </c>
      <c r="K847" s="125">
        <v>3.0095000000000001</v>
      </c>
      <c r="L847" s="125">
        <v>0.44469999999999998</v>
      </c>
      <c r="M847" s="125">
        <v>1.3815999999999999</v>
      </c>
      <c r="N847" s="125">
        <v>3.2585000000000002</v>
      </c>
      <c r="O847" s="125">
        <v>0.37690000000000001</v>
      </c>
      <c r="P847" s="125">
        <v>1.2453000000000001</v>
      </c>
      <c r="Q847" s="125">
        <v>2.5951</v>
      </c>
      <c r="R847" s="125">
        <v>1.2689999999999999</v>
      </c>
      <c r="S847" s="125">
        <v>3.0177999999999998</v>
      </c>
      <c r="T847" s="363">
        <v>6.1843000000000004</v>
      </c>
      <c r="U847" s="125">
        <v>657</v>
      </c>
    </row>
    <row r="848" spans="1:21">
      <c r="A848" s="125">
        <v>656</v>
      </c>
      <c r="B848" s="125">
        <v>0.34970000000000001</v>
      </c>
      <c r="C848" s="125">
        <v>1.1477999999999999</v>
      </c>
      <c r="D848" s="125">
        <v>2.4474999999999998</v>
      </c>
      <c r="E848" s="125">
        <v>5.4314</v>
      </c>
      <c r="F848" s="125">
        <v>11.3886</v>
      </c>
      <c r="G848" s="125">
        <v>14.4808</v>
      </c>
      <c r="H848" s="125">
        <v>22.3386</v>
      </c>
      <c r="I848" s="125">
        <v>0.40789999999999998</v>
      </c>
      <c r="J848" s="125">
        <v>1.2609999999999999</v>
      </c>
      <c r="K848" s="125">
        <v>3.0105</v>
      </c>
      <c r="L848" s="125">
        <v>0.44500000000000001</v>
      </c>
      <c r="M848" s="125">
        <v>1.3821000000000001</v>
      </c>
      <c r="N848" s="125">
        <v>3.2595999999999998</v>
      </c>
      <c r="O848" s="125">
        <v>0.37709999999999999</v>
      </c>
      <c r="P848" s="125">
        <v>1.2458</v>
      </c>
      <c r="Q848" s="125">
        <v>2.5960999999999999</v>
      </c>
      <c r="R848" s="125">
        <v>1.2694000000000001</v>
      </c>
      <c r="S848" s="125">
        <v>3.0186999999999999</v>
      </c>
      <c r="T848" s="363">
        <v>6.1862000000000004</v>
      </c>
      <c r="U848" s="125">
        <v>656</v>
      </c>
    </row>
    <row r="849" spans="1:21">
      <c r="A849" s="125">
        <v>655</v>
      </c>
      <c r="B849" s="125">
        <v>0.34989999999999999</v>
      </c>
      <c r="C849" s="125">
        <v>1.1482000000000001</v>
      </c>
      <c r="D849" s="125">
        <v>2.4483000000000001</v>
      </c>
      <c r="E849" s="125">
        <v>5.4332000000000003</v>
      </c>
      <c r="F849" s="125">
        <v>11.391999999999999</v>
      </c>
      <c r="G849" s="125">
        <v>14.485099999999999</v>
      </c>
      <c r="H849" s="125">
        <v>22.345300000000002</v>
      </c>
      <c r="I849" s="125">
        <v>0.40810000000000002</v>
      </c>
      <c r="J849" s="125">
        <v>1.2615000000000001</v>
      </c>
      <c r="K849" s="125">
        <v>3.0114999999999998</v>
      </c>
      <c r="L849" s="125">
        <v>0.44519999999999998</v>
      </c>
      <c r="M849" s="125">
        <v>1.3827</v>
      </c>
      <c r="N849" s="125">
        <v>3.2606999999999999</v>
      </c>
      <c r="O849" s="125">
        <v>0.37730000000000002</v>
      </c>
      <c r="P849" s="125">
        <v>1.2463</v>
      </c>
      <c r="Q849" s="125">
        <v>2.597</v>
      </c>
      <c r="R849" s="125">
        <v>1.2699</v>
      </c>
      <c r="S849" s="125">
        <v>3.0196999999999998</v>
      </c>
      <c r="T849" s="363">
        <v>6.1879999999999997</v>
      </c>
      <c r="U849" s="125">
        <v>655</v>
      </c>
    </row>
    <row r="850" spans="1:21">
      <c r="A850" s="125">
        <v>654</v>
      </c>
      <c r="B850" s="125">
        <v>0.35</v>
      </c>
      <c r="C850" s="125">
        <v>1.1486000000000001</v>
      </c>
      <c r="D850" s="125">
        <v>2.4491999999999998</v>
      </c>
      <c r="E850" s="125">
        <v>5.4348999999999998</v>
      </c>
      <c r="F850" s="125">
        <v>11.3954</v>
      </c>
      <c r="G850" s="125">
        <v>14.4895</v>
      </c>
      <c r="H850" s="125">
        <v>22.352</v>
      </c>
      <c r="I850" s="125">
        <v>0.40839999999999999</v>
      </c>
      <c r="J850" s="125">
        <v>1.262</v>
      </c>
      <c r="K850" s="125">
        <v>3.0124</v>
      </c>
      <c r="L850" s="125">
        <v>0.44550000000000001</v>
      </c>
      <c r="M850" s="125">
        <v>1.3832</v>
      </c>
      <c r="N850" s="125">
        <v>3.2618</v>
      </c>
      <c r="O850" s="125">
        <v>0.37759999999999999</v>
      </c>
      <c r="P850" s="125">
        <v>1.2466999999999999</v>
      </c>
      <c r="Q850" s="125">
        <v>2.5979000000000001</v>
      </c>
      <c r="R850" s="125">
        <v>1.2704</v>
      </c>
      <c r="S850" s="125">
        <v>3.0206</v>
      </c>
      <c r="T850" s="363">
        <v>6.1898999999999997</v>
      </c>
      <c r="U850" s="125">
        <v>654</v>
      </c>
    </row>
    <row r="851" spans="1:21">
      <c r="A851" s="125">
        <v>653</v>
      </c>
      <c r="B851" s="125">
        <v>0.35020000000000001</v>
      </c>
      <c r="C851" s="125">
        <v>1.1489</v>
      </c>
      <c r="D851" s="125">
        <v>2.4500000000000002</v>
      </c>
      <c r="E851" s="125">
        <v>5.4366000000000003</v>
      </c>
      <c r="F851" s="125">
        <v>11.398899999999999</v>
      </c>
      <c r="G851" s="125">
        <v>14.4939</v>
      </c>
      <c r="H851" s="125">
        <v>22.358599999999999</v>
      </c>
      <c r="I851" s="125">
        <v>0.40860000000000002</v>
      </c>
      <c r="J851" s="125">
        <v>1.2625</v>
      </c>
      <c r="K851" s="125">
        <v>3.0133999999999999</v>
      </c>
      <c r="L851" s="125">
        <v>0.44569999999999999</v>
      </c>
      <c r="M851" s="125">
        <v>1.3837999999999999</v>
      </c>
      <c r="N851" s="125">
        <v>3.2629999999999999</v>
      </c>
      <c r="O851" s="125">
        <v>0.37780000000000002</v>
      </c>
      <c r="P851" s="125">
        <v>1.2472000000000001</v>
      </c>
      <c r="Q851" s="125">
        <v>2.5988000000000002</v>
      </c>
      <c r="R851" s="125">
        <v>1.2707999999999999</v>
      </c>
      <c r="S851" s="125">
        <v>3.0215000000000001</v>
      </c>
      <c r="T851" s="363">
        <v>6.1917999999999997</v>
      </c>
      <c r="U851" s="125">
        <v>653</v>
      </c>
    </row>
    <row r="852" spans="1:21">
      <c r="A852" s="125">
        <v>652</v>
      </c>
      <c r="B852" s="125">
        <v>0.35039999999999999</v>
      </c>
      <c r="C852" s="125">
        <v>1.1493</v>
      </c>
      <c r="D852" s="125">
        <v>2.4508999999999999</v>
      </c>
      <c r="E852" s="125">
        <v>5.4382999999999999</v>
      </c>
      <c r="F852" s="125">
        <v>11.4023</v>
      </c>
      <c r="G852" s="125">
        <v>14.498200000000001</v>
      </c>
      <c r="H852" s="125">
        <v>22.365300000000001</v>
      </c>
      <c r="I852" s="125">
        <v>0.40889999999999999</v>
      </c>
      <c r="J852" s="125">
        <v>1.2629999999999999</v>
      </c>
      <c r="K852" s="125">
        <v>3.0144000000000002</v>
      </c>
      <c r="L852" s="125">
        <v>0.44590000000000002</v>
      </c>
      <c r="M852" s="125">
        <v>1.3844000000000001</v>
      </c>
      <c r="N852" s="125">
        <v>3.2641</v>
      </c>
      <c r="O852" s="125">
        <v>0.378</v>
      </c>
      <c r="P852" s="125">
        <v>1.2477</v>
      </c>
      <c r="Q852" s="125">
        <v>2.5996999999999999</v>
      </c>
      <c r="R852" s="125">
        <v>1.2713000000000001</v>
      </c>
      <c r="S852" s="125">
        <v>3.0225</v>
      </c>
      <c r="T852" s="363">
        <v>6.1936999999999998</v>
      </c>
      <c r="U852" s="125">
        <v>652</v>
      </c>
    </row>
    <row r="853" spans="1:21">
      <c r="A853" s="125">
        <v>651</v>
      </c>
      <c r="B853" s="125">
        <v>0.35060000000000002</v>
      </c>
      <c r="C853" s="125">
        <v>1.1496999999999999</v>
      </c>
      <c r="D853" s="125">
        <v>2.4517000000000002</v>
      </c>
      <c r="E853" s="125">
        <v>5.44</v>
      </c>
      <c r="F853" s="125">
        <v>11.4057</v>
      </c>
      <c r="G853" s="125">
        <v>14.502599999999999</v>
      </c>
      <c r="H853" s="125">
        <v>22.372</v>
      </c>
      <c r="I853" s="125">
        <v>0.40910000000000002</v>
      </c>
      <c r="J853" s="125">
        <v>1.2634000000000001</v>
      </c>
      <c r="K853" s="125">
        <v>3.0154000000000001</v>
      </c>
      <c r="L853" s="125">
        <v>0.44619999999999999</v>
      </c>
      <c r="M853" s="125">
        <v>1.3849</v>
      </c>
      <c r="N853" s="125">
        <v>3.2652000000000001</v>
      </c>
      <c r="O853" s="125">
        <v>0.37819999999999998</v>
      </c>
      <c r="P853" s="125">
        <v>1.2482</v>
      </c>
      <c r="Q853" s="125">
        <v>3.0007000000000001</v>
      </c>
      <c r="R853" s="125">
        <v>1.2718</v>
      </c>
      <c r="S853" s="125">
        <v>3.0234000000000001</v>
      </c>
      <c r="T853" s="363">
        <v>6.1955</v>
      </c>
      <c r="U853" s="125">
        <v>651</v>
      </c>
    </row>
    <row r="854" spans="1:21">
      <c r="A854" s="125">
        <v>650</v>
      </c>
      <c r="B854" s="125">
        <v>0.3508</v>
      </c>
      <c r="C854" s="125">
        <v>1.1500999999999999</v>
      </c>
      <c r="D854" s="125">
        <v>2.4525999999999999</v>
      </c>
      <c r="E854" s="125">
        <v>5.4417999999999997</v>
      </c>
      <c r="F854" s="125">
        <v>11.4092</v>
      </c>
      <c r="G854" s="125">
        <v>14.507</v>
      </c>
      <c r="H854" s="125">
        <v>22.378699999999998</v>
      </c>
      <c r="I854" s="125">
        <v>0.4093</v>
      </c>
      <c r="J854" s="125">
        <v>1.2639</v>
      </c>
      <c r="K854" s="125">
        <v>3.0163000000000002</v>
      </c>
      <c r="L854" s="125">
        <v>0.44640000000000002</v>
      </c>
      <c r="M854" s="125">
        <v>1.3855</v>
      </c>
      <c r="N854" s="125">
        <v>3.2663000000000002</v>
      </c>
      <c r="O854" s="125">
        <v>0.37840000000000001</v>
      </c>
      <c r="P854" s="125">
        <v>1.2485999999999999</v>
      </c>
      <c r="Q854" s="125">
        <v>3.0015999999999998</v>
      </c>
      <c r="R854" s="125">
        <v>1.2722</v>
      </c>
      <c r="S854" s="125">
        <v>3.0243000000000002</v>
      </c>
      <c r="T854" s="363">
        <v>6.1974</v>
      </c>
      <c r="U854" s="125">
        <v>650</v>
      </c>
    </row>
    <row r="855" spans="1:21">
      <c r="A855" s="125">
        <v>649</v>
      </c>
      <c r="B855" s="125">
        <v>0.35099999999999998</v>
      </c>
      <c r="C855" s="125">
        <v>1.1504000000000001</v>
      </c>
      <c r="D855" s="125">
        <v>2.4535</v>
      </c>
      <c r="E855" s="125">
        <v>5.4435000000000002</v>
      </c>
      <c r="F855" s="125">
        <v>11.412599999999999</v>
      </c>
      <c r="G855" s="125">
        <v>14.5114</v>
      </c>
      <c r="H855" s="125">
        <v>22.3855</v>
      </c>
      <c r="I855" s="125">
        <v>0.40960000000000002</v>
      </c>
      <c r="J855" s="125">
        <v>1.2644</v>
      </c>
      <c r="K855" s="125">
        <v>3.0173000000000001</v>
      </c>
      <c r="L855" s="125">
        <v>0.44669999999999999</v>
      </c>
      <c r="M855" s="125">
        <v>1.3861000000000001</v>
      </c>
      <c r="N855" s="125">
        <v>3.2673999999999999</v>
      </c>
      <c r="O855" s="125">
        <v>0.37859999999999999</v>
      </c>
      <c r="P855" s="125">
        <v>1.2491000000000001</v>
      </c>
      <c r="Q855" s="125">
        <v>3.0024999999999999</v>
      </c>
      <c r="R855" s="125">
        <v>1.2726999999999999</v>
      </c>
      <c r="S855" s="125">
        <v>3.0253000000000001</v>
      </c>
      <c r="T855" s="363">
        <v>6.1993</v>
      </c>
      <c r="U855" s="125">
        <v>649</v>
      </c>
    </row>
    <row r="856" spans="1:21">
      <c r="A856" s="125">
        <v>648</v>
      </c>
      <c r="B856" s="125">
        <v>0.35120000000000001</v>
      </c>
      <c r="C856" s="125">
        <v>1.1508</v>
      </c>
      <c r="D856" s="125">
        <v>2.4542999999999999</v>
      </c>
      <c r="E856" s="125">
        <v>5.4451999999999998</v>
      </c>
      <c r="F856" s="125">
        <v>11.4161</v>
      </c>
      <c r="G856" s="125">
        <v>14.5158</v>
      </c>
      <c r="H856" s="125">
        <v>22.392199999999999</v>
      </c>
      <c r="I856" s="125">
        <v>0.4098</v>
      </c>
      <c r="J856" s="125">
        <v>1.2648999999999999</v>
      </c>
      <c r="K856" s="125">
        <v>3.0183</v>
      </c>
      <c r="L856" s="125">
        <v>0.44690000000000002</v>
      </c>
      <c r="M856" s="125">
        <v>1.3866000000000001</v>
      </c>
      <c r="N856" s="125">
        <v>3.2685</v>
      </c>
      <c r="O856" s="125">
        <v>0.37880000000000003</v>
      </c>
      <c r="P856" s="125">
        <v>1.2496</v>
      </c>
      <c r="Q856" s="125">
        <v>3.0034000000000001</v>
      </c>
      <c r="R856" s="125">
        <v>1.2732000000000001</v>
      </c>
      <c r="S856" s="125">
        <v>3.0261999999999998</v>
      </c>
      <c r="T856" s="363">
        <v>6.2012</v>
      </c>
      <c r="U856" s="125">
        <v>648</v>
      </c>
    </row>
    <row r="857" spans="1:21">
      <c r="A857" s="125">
        <v>647</v>
      </c>
      <c r="B857" s="125">
        <v>0.3513</v>
      </c>
      <c r="C857" s="125">
        <v>1.1512</v>
      </c>
      <c r="D857" s="125">
        <v>2.4552</v>
      </c>
      <c r="E857" s="125">
        <v>5.4469000000000003</v>
      </c>
      <c r="F857" s="125">
        <v>11.419499999999999</v>
      </c>
      <c r="G857" s="125">
        <v>14.520200000000001</v>
      </c>
      <c r="H857" s="125">
        <v>22.398900000000001</v>
      </c>
      <c r="I857" s="125">
        <v>0.41010000000000002</v>
      </c>
      <c r="J857" s="125">
        <v>1.2654000000000001</v>
      </c>
      <c r="K857" s="125">
        <v>3.0192999999999999</v>
      </c>
      <c r="L857" s="125">
        <v>0.44719999999999999</v>
      </c>
      <c r="M857" s="125">
        <v>1.3872</v>
      </c>
      <c r="N857" s="125">
        <v>3.2696999999999998</v>
      </c>
      <c r="O857" s="125">
        <v>0.379</v>
      </c>
      <c r="P857" s="125">
        <v>1.25</v>
      </c>
      <c r="Q857" s="125">
        <v>3.0044</v>
      </c>
      <c r="R857" s="125">
        <v>1.2736000000000001</v>
      </c>
      <c r="S857" s="125">
        <v>3.0272000000000001</v>
      </c>
      <c r="T857" s="363">
        <v>6.2031000000000001</v>
      </c>
      <c r="U857" s="125">
        <v>647</v>
      </c>
    </row>
    <row r="858" spans="1:21">
      <c r="A858" s="125">
        <v>646</v>
      </c>
      <c r="B858" s="125">
        <v>0.35149999999999998</v>
      </c>
      <c r="C858" s="125">
        <v>1.1516</v>
      </c>
      <c r="D858" s="125">
        <v>2.456</v>
      </c>
      <c r="E858" s="125">
        <v>5.4486999999999997</v>
      </c>
      <c r="F858" s="125">
        <v>11.423</v>
      </c>
      <c r="G858" s="125">
        <v>14.5246</v>
      </c>
      <c r="H858" s="125">
        <v>22.4056</v>
      </c>
      <c r="I858" s="125">
        <v>0.4103</v>
      </c>
      <c r="J858" s="125">
        <v>1.2659</v>
      </c>
      <c r="K858" s="125">
        <v>3.0202</v>
      </c>
      <c r="L858" s="125">
        <v>0.44740000000000002</v>
      </c>
      <c r="M858" s="125">
        <v>1.3877999999999999</v>
      </c>
      <c r="N858" s="125">
        <v>3.2707999999999999</v>
      </c>
      <c r="O858" s="125">
        <v>0.37919999999999998</v>
      </c>
      <c r="P858" s="125">
        <v>1.2504999999999999</v>
      </c>
      <c r="Q858" s="125">
        <v>3.0053000000000001</v>
      </c>
      <c r="R858" s="125">
        <v>1.2741</v>
      </c>
      <c r="S858" s="125">
        <v>3.0280999999999998</v>
      </c>
      <c r="T858" s="363">
        <v>6.2050000000000001</v>
      </c>
      <c r="U858" s="125">
        <v>646</v>
      </c>
    </row>
    <row r="859" spans="1:21">
      <c r="A859" s="125">
        <v>645</v>
      </c>
      <c r="B859" s="125">
        <v>0.35170000000000001</v>
      </c>
      <c r="C859" s="125">
        <v>1.1519999999999999</v>
      </c>
      <c r="D859" s="125">
        <v>2.4569000000000001</v>
      </c>
      <c r="E859" s="125">
        <v>5.4504000000000001</v>
      </c>
      <c r="F859" s="125">
        <v>11.426399999999999</v>
      </c>
      <c r="G859" s="125">
        <v>14.529</v>
      </c>
      <c r="H859" s="125">
        <v>22.412299999999998</v>
      </c>
      <c r="I859" s="125">
        <v>0.41049999999999998</v>
      </c>
      <c r="J859" s="125">
        <v>1.2664</v>
      </c>
      <c r="K859" s="125">
        <v>3.0211999999999999</v>
      </c>
      <c r="L859" s="125">
        <v>0.44769999999999999</v>
      </c>
      <c r="M859" s="125">
        <v>1.3883000000000001</v>
      </c>
      <c r="N859" s="125">
        <v>3.2719</v>
      </c>
      <c r="O859" s="125">
        <v>0.37940000000000002</v>
      </c>
      <c r="P859" s="125">
        <v>1.2509999999999999</v>
      </c>
      <c r="Q859" s="125">
        <v>3.0062000000000002</v>
      </c>
      <c r="R859" s="125">
        <v>1.2746</v>
      </c>
      <c r="S859" s="125">
        <v>3.0289999999999999</v>
      </c>
      <c r="T859" s="363">
        <v>6.2068000000000003</v>
      </c>
      <c r="U859" s="125">
        <v>645</v>
      </c>
    </row>
    <row r="860" spans="1:21">
      <c r="A860" s="125">
        <v>644</v>
      </c>
      <c r="B860" s="125">
        <v>0.35189999999999999</v>
      </c>
      <c r="C860" s="125">
        <v>1.1523000000000001</v>
      </c>
      <c r="D860" s="125">
        <v>2.4577</v>
      </c>
      <c r="E860" s="125">
        <v>5.4520999999999997</v>
      </c>
      <c r="F860" s="125">
        <v>11.4299</v>
      </c>
      <c r="G860" s="125">
        <v>14.5334</v>
      </c>
      <c r="H860" s="125">
        <v>22.4191</v>
      </c>
      <c r="I860" s="125">
        <v>0.4108</v>
      </c>
      <c r="J860" s="125">
        <v>1.2668999999999999</v>
      </c>
      <c r="K860" s="125">
        <v>3.0222000000000002</v>
      </c>
      <c r="L860" s="125">
        <v>0.44790000000000002</v>
      </c>
      <c r="M860" s="125">
        <v>1.3889</v>
      </c>
      <c r="N860" s="125">
        <v>3.2730000000000001</v>
      </c>
      <c r="O860" s="125">
        <v>0.37959999999999999</v>
      </c>
      <c r="P860" s="125">
        <v>1.2515000000000001</v>
      </c>
      <c r="Q860" s="125">
        <v>3.0070999999999999</v>
      </c>
      <c r="R860" s="125">
        <v>1.2749999999999999</v>
      </c>
      <c r="S860" s="125">
        <v>3.03</v>
      </c>
      <c r="T860" s="363">
        <v>6.2087000000000003</v>
      </c>
      <c r="U860" s="125">
        <v>644</v>
      </c>
    </row>
    <row r="861" spans="1:21">
      <c r="A861" s="125">
        <v>643</v>
      </c>
      <c r="B861" s="125">
        <v>0.35210000000000002</v>
      </c>
      <c r="C861" s="125">
        <v>1.1527000000000001</v>
      </c>
      <c r="D861" s="125">
        <v>2.4586000000000001</v>
      </c>
      <c r="E861" s="125">
        <v>5.4539</v>
      </c>
      <c r="F861" s="125">
        <v>11.433299999999999</v>
      </c>
      <c r="G861" s="125">
        <v>14.537800000000001</v>
      </c>
      <c r="H861" s="125">
        <v>22.425799999999999</v>
      </c>
      <c r="I861" s="125">
        <v>0.41099999999999998</v>
      </c>
      <c r="J861" s="125">
        <v>1.2674000000000001</v>
      </c>
      <c r="K861" s="125">
        <v>3.0232000000000001</v>
      </c>
      <c r="L861" s="125">
        <v>0.44819999999999999</v>
      </c>
      <c r="M861" s="125">
        <v>1.3895</v>
      </c>
      <c r="N861" s="125">
        <v>3.2742</v>
      </c>
      <c r="O861" s="125">
        <v>0.37980000000000003</v>
      </c>
      <c r="P861" s="125">
        <v>1.2519</v>
      </c>
      <c r="Q861" s="125">
        <v>3.0081000000000002</v>
      </c>
      <c r="R861" s="125">
        <v>1.2755000000000001</v>
      </c>
      <c r="S861" s="125">
        <v>3.0308999999999999</v>
      </c>
      <c r="T861" s="363">
        <v>6.2106000000000003</v>
      </c>
      <c r="U861" s="125">
        <v>643</v>
      </c>
    </row>
    <row r="862" spans="1:21">
      <c r="A862" s="125">
        <v>642</v>
      </c>
      <c r="B862" s="125">
        <v>0.3523</v>
      </c>
      <c r="C862" s="125">
        <v>1.1531</v>
      </c>
      <c r="D862" s="125">
        <v>2.4594</v>
      </c>
      <c r="E862" s="125">
        <v>5.4555999999999996</v>
      </c>
      <c r="F862" s="125">
        <v>11.4368</v>
      </c>
      <c r="G862" s="125">
        <v>14.542199999999999</v>
      </c>
      <c r="H862" s="125">
        <v>22.432600000000001</v>
      </c>
      <c r="I862" s="125">
        <v>0.4113</v>
      </c>
      <c r="J862" s="125">
        <v>1.2679</v>
      </c>
      <c r="K862" s="125">
        <v>3.0240999999999998</v>
      </c>
      <c r="L862" s="125">
        <v>0.44840000000000002</v>
      </c>
      <c r="M862" s="125">
        <v>1.39</v>
      </c>
      <c r="N862" s="125">
        <v>3.2753000000000001</v>
      </c>
      <c r="O862" s="125">
        <v>0.38</v>
      </c>
      <c r="P862" s="125">
        <v>1.2524</v>
      </c>
      <c r="Q862" s="125">
        <v>3.0089999999999999</v>
      </c>
      <c r="R862" s="125">
        <v>1.276</v>
      </c>
      <c r="S862" s="125">
        <v>3.0318999999999998</v>
      </c>
      <c r="T862" s="363">
        <v>6.2125000000000004</v>
      </c>
      <c r="U862" s="125">
        <v>642</v>
      </c>
    </row>
    <row r="863" spans="1:21">
      <c r="A863" s="125">
        <v>641</v>
      </c>
      <c r="B863" s="125">
        <v>0.35249999999999998</v>
      </c>
      <c r="C863" s="125">
        <v>1.1535</v>
      </c>
      <c r="D863" s="125">
        <v>2.4603000000000002</v>
      </c>
      <c r="E863" s="125">
        <v>5.4573</v>
      </c>
      <c r="F863" s="125">
        <v>11.440300000000001</v>
      </c>
      <c r="G863" s="125">
        <v>14.5466</v>
      </c>
      <c r="H863" s="125">
        <v>22.439299999999999</v>
      </c>
      <c r="I863" s="125">
        <v>0.41149999999999998</v>
      </c>
      <c r="J863" s="125">
        <v>1.2684</v>
      </c>
      <c r="K863" s="125">
        <v>3.0251000000000001</v>
      </c>
      <c r="L863" s="125">
        <v>0.44869999999999999</v>
      </c>
      <c r="M863" s="125">
        <v>1.3906000000000001</v>
      </c>
      <c r="N863" s="125">
        <v>3.2764000000000002</v>
      </c>
      <c r="O863" s="125">
        <v>0.38030000000000003</v>
      </c>
      <c r="P863" s="125">
        <v>1.2528999999999999</v>
      </c>
      <c r="Q863" s="125">
        <v>3.0099</v>
      </c>
      <c r="R863" s="125">
        <v>1.2765</v>
      </c>
      <c r="S863" s="125">
        <v>3.0327999999999999</v>
      </c>
      <c r="T863" s="363">
        <v>6.2144000000000004</v>
      </c>
      <c r="U863" s="125">
        <v>641</v>
      </c>
    </row>
    <row r="864" spans="1:21">
      <c r="A864" s="125">
        <v>640</v>
      </c>
      <c r="B864" s="125">
        <v>0.35270000000000001</v>
      </c>
      <c r="C864" s="125">
        <v>1.1537999999999999</v>
      </c>
      <c r="D864" s="125">
        <v>2.4611999999999998</v>
      </c>
      <c r="E864" s="125">
        <v>5.4591000000000003</v>
      </c>
      <c r="F864" s="125">
        <v>11.4437</v>
      </c>
      <c r="G864" s="125">
        <v>14.551</v>
      </c>
      <c r="H864" s="125">
        <v>22.446100000000001</v>
      </c>
      <c r="I864" s="125">
        <v>0.41170000000000001</v>
      </c>
      <c r="J864" s="125">
        <v>1.2687999999999999</v>
      </c>
      <c r="K864" s="125">
        <v>3.0261</v>
      </c>
      <c r="L864" s="125">
        <v>0.44890000000000002</v>
      </c>
      <c r="M864" s="125">
        <v>1.3912</v>
      </c>
      <c r="N864" s="125">
        <v>3.2774999999999999</v>
      </c>
      <c r="O864" s="125">
        <v>0.3805</v>
      </c>
      <c r="P864" s="125">
        <v>1.2533000000000001</v>
      </c>
      <c r="Q864" s="125">
        <v>3.0108000000000001</v>
      </c>
      <c r="R864" s="125">
        <v>1.2768999999999999</v>
      </c>
      <c r="S864" s="125">
        <v>3.0337000000000001</v>
      </c>
      <c r="T864" s="363">
        <v>6.2163000000000004</v>
      </c>
      <c r="U864" s="125">
        <v>640</v>
      </c>
    </row>
    <row r="865" spans="1:21">
      <c r="A865" s="125">
        <v>639</v>
      </c>
      <c r="B865" s="125">
        <v>0.3528</v>
      </c>
      <c r="C865" s="125">
        <v>1.1541999999999999</v>
      </c>
      <c r="D865" s="125">
        <v>2.4620000000000002</v>
      </c>
      <c r="E865" s="125">
        <v>5.4607999999999999</v>
      </c>
      <c r="F865" s="125">
        <v>11.4472</v>
      </c>
      <c r="G865" s="125">
        <v>14.5555</v>
      </c>
      <c r="H865" s="125">
        <v>22.4528</v>
      </c>
      <c r="I865" s="125">
        <v>0.41199999999999998</v>
      </c>
      <c r="J865" s="125">
        <v>1.2693000000000001</v>
      </c>
      <c r="K865" s="125">
        <v>3.0270999999999999</v>
      </c>
      <c r="L865" s="125">
        <v>0.44919999999999999</v>
      </c>
      <c r="M865" s="125">
        <v>1.3916999999999999</v>
      </c>
      <c r="N865" s="125">
        <v>3.2787000000000002</v>
      </c>
      <c r="O865" s="125">
        <v>0.38069999999999998</v>
      </c>
      <c r="P865" s="125">
        <v>1.2538</v>
      </c>
      <c r="Q865" s="125">
        <v>3.0118</v>
      </c>
      <c r="R865" s="125">
        <v>1.2774000000000001</v>
      </c>
      <c r="S865" s="125">
        <v>3.0347</v>
      </c>
      <c r="T865" s="363">
        <v>6.2182000000000004</v>
      </c>
      <c r="U865" s="125">
        <v>639</v>
      </c>
    </row>
    <row r="866" spans="1:21">
      <c r="A866" s="125">
        <v>638</v>
      </c>
      <c r="B866" s="125">
        <v>0.35299999999999998</v>
      </c>
      <c r="C866" s="125">
        <v>1.1546000000000001</v>
      </c>
      <c r="D866" s="125">
        <v>2.4628999999999999</v>
      </c>
      <c r="E866" s="125">
        <v>5.4625000000000004</v>
      </c>
      <c r="F866" s="125">
        <v>11.450699999999999</v>
      </c>
      <c r="G866" s="125">
        <v>14.559900000000001</v>
      </c>
      <c r="H866" s="125">
        <v>22.459599999999998</v>
      </c>
      <c r="I866" s="125">
        <v>0.41220000000000001</v>
      </c>
      <c r="J866" s="125">
        <v>1.2698</v>
      </c>
      <c r="K866" s="125">
        <v>3.0280999999999998</v>
      </c>
      <c r="L866" s="125">
        <v>0.44940000000000002</v>
      </c>
      <c r="M866" s="125">
        <v>1.3923000000000001</v>
      </c>
      <c r="N866" s="125">
        <v>3.2797999999999998</v>
      </c>
      <c r="O866" s="125">
        <v>0.38090000000000002</v>
      </c>
      <c r="P866" s="125">
        <v>1.2543</v>
      </c>
      <c r="Q866" s="125">
        <v>3.0127000000000002</v>
      </c>
      <c r="R866" s="125">
        <v>1.2779</v>
      </c>
      <c r="S866" s="125">
        <v>3.0356000000000001</v>
      </c>
      <c r="T866" s="363">
        <v>6.2201000000000004</v>
      </c>
      <c r="U866" s="125">
        <v>638</v>
      </c>
    </row>
    <row r="867" spans="1:21">
      <c r="A867" s="125">
        <v>637</v>
      </c>
      <c r="B867" s="125">
        <v>0.35320000000000001</v>
      </c>
      <c r="C867" s="125">
        <v>1.155</v>
      </c>
      <c r="D867" s="125">
        <v>2.4636999999999998</v>
      </c>
      <c r="E867" s="125">
        <v>5.4642999999999997</v>
      </c>
      <c r="F867" s="125">
        <v>11.4541</v>
      </c>
      <c r="G867" s="125">
        <v>14.564299999999999</v>
      </c>
      <c r="H867" s="125">
        <v>22.4664</v>
      </c>
      <c r="I867" s="125">
        <v>0.41249999999999998</v>
      </c>
      <c r="J867" s="125">
        <v>1.2703</v>
      </c>
      <c r="K867" s="125">
        <v>3.0289999999999999</v>
      </c>
      <c r="L867" s="125">
        <v>0.44969999999999999</v>
      </c>
      <c r="M867" s="125">
        <v>1.3929</v>
      </c>
      <c r="N867" s="125">
        <v>3.2808999999999999</v>
      </c>
      <c r="O867" s="125">
        <v>0.38109999999999999</v>
      </c>
      <c r="P867" s="125">
        <v>1.2547999999999999</v>
      </c>
      <c r="Q867" s="125">
        <v>3.0135999999999998</v>
      </c>
      <c r="R867" s="125">
        <v>1.2783</v>
      </c>
      <c r="S867" s="125">
        <v>3.0366</v>
      </c>
      <c r="T867" s="363">
        <v>6.2220000000000004</v>
      </c>
      <c r="U867" s="125">
        <v>637</v>
      </c>
    </row>
    <row r="868" spans="1:21">
      <c r="A868" s="125">
        <v>636</v>
      </c>
      <c r="B868" s="125">
        <v>0.35339999999999999</v>
      </c>
      <c r="C868" s="125">
        <v>1.1554</v>
      </c>
      <c r="D868" s="125">
        <v>2.4645999999999999</v>
      </c>
      <c r="E868" s="125">
        <v>5.4660000000000002</v>
      </c>
      <c r="F868" s="125">
        <v>11.457599999999999</v>
      </c>
      <c r="G868" s="125">
        <v>14.5688</v>
      </c>
      <c r="H868" s="125">
        <v>22.473099999999999</v>
      </c>
      <c r="I868" s="125">
        <v>0.41270000000000001</v>
      </c>
      <c r="J868" s="125">
        <v>1.2707999999999999</v>
      </c>
      <c r="K868" s="125">
        <v>3.03</v>
      </c>
      <c r="L868" s="125">
        <v>0.44990000000000002</v>
      </c>
      <c r="M868" s="125">
        <v>1.3935</v>
      </c>
      <c r="N868" s="125">
        <v>3.2820999999999998</v>
      </c>
      <c r="O868" s="125">
        <v>0.38129999999999997</v>
      </c>
      <c r="P868" s="125">
        <v>1.2552000000000001</v>
      </c>
      <c r="Q868" s="125">
        <v>3.0146000000000002</v>
      </c>
      <c r="R868" s="125">
        <v>1.2787999999999999</v>
      </c>
      <c r="S868" s="125">
        <v>3.0375000000000001</v>
      </c>
      <c r="T868" s="363">
        <v>6.2239000000000004</v>
      </c>
      <c r="U868" s="125">
        <v>636</v>
      </c>
    </row>
    <row r="869" spans="1:21">
      <c r="A869" s="125">
        <v>635</v>
      </c>
      <c r="B869" s="125">
        <v>0.35360000000000003</v>
      </c>
      <c r="C869" s="125">
        <v>1.1557999999999999</v>
      </c>
      <c r="D869" s="125">
        <v>2.4655</v>
      </c>
      <c r="E869" s="125">
        <v>5.4678000000000004</v>
      </c>
      <c r="F869" s="125">
        <v>11.4611</v>
      </c>
      <c r="G869" s="125">
        <v>14.5732</v>
      </c>
      <c r="H869" s="125">
        <v>22.479900000000001</v>
      </c>
      <c r="I869" s="125">
        <v>0.41289999999999999</v>
      </c>
      <c r="J869" s="125">
        <v>1.2713000000000001</v>
      </c>
      <c r="K869" s="125">
        <v>3.0310000000000001</v>
      </c>
      <c r="L869" s="125">
        <v>0.45019999999999999</v>
      </c>
      <c r="M869" s="125">
        <v>1.3939999999999999</v>
      </c>
      <c r="N869" s="125">
        <v>3.2831999999999999</v>
      </c>
      <c r="O869" s="125">
        <v>0.38150000000000001</v>
      </c>
      <c r="P869" s="125">
        <v>1.2557</v>
      </c>
      <c r="Q869" s="125">
        <v>3.0154999999999998</v>
      </c>
      <c r="R869" s="125">
        <v>1.2793000000000001</v>
      </c>
      <c r="S869" s="125">
        <v>3.0385</v>
      </c>
      <c r="T869" s="363">
        <v>6.2257999999999996</v>
      </c>
      <c r="U869" s="125">
        <v>635</v>
      </c>
    </row>
    <row r="870" spans="1:21">
      <c r="A870" s="125">
        <v>634</v>
      </c>
      <c r="B870" s="125">
        <v>0.3538</v>
      </c>
      <c r="C870" s="125">
        <v>1.1560999999999999</v>
      </c>
      <c r="D870" s="125">
        <v>2.4662999999999999</v>
      </c>
      <c r="E870" s="125">
        <v>5.4695</v>
      </c>
      <c r="F870" s="125">
        <v>11.464600000000001</v>
      </c>
      <c r="G870" s="125">
        <v>14.5776</v>
      </c>
      <c r="H870" s="125">
        <v>22.486699999999999</v>
      </c>
      <c r="I870" s="125">
        <v>0.41320000000000001</v>
      </c>
      <c r="J870" s="125">
        <v>1.2718</v>
      </c>
      <c r="K870" s="125">
        <v>3.032</v>
      </c>
      <c r="L870" s="125">
        <v>0.45040000000000002</v>
      </c>
      <c r="M870" s="125">
        <v>1.3946000000000001</v>
      </c>
      <c r="N870" s="125">
        <v>3.2843</v>
      </c>
      <c r="O870" s="125">
        <v>0.38169999999999998</v>
      </c>
      <c r="P870" s="125">
        <v>1.2562</v>
      </c>
      <c r="Q870" s="125">
        <v>3.0164</v>
      </c>
      <c r="R870" s="125">
        <v>1.2798</v>
      </c>
      <c r="S870" s="125">
        <v>3.0394000000000001</v>
      </c>
      <c r="T870" s="363">
        <v>6.2276999999999996</v>
      </c>
      <c r="U870" s="125">
        <v>634</v>
      </c>
    </row>
    <row r="871" spans="1:21">
      <c r="A871" s="125">
        <v>633</v>
      </c>
      <c r="B871" s="125">
        <v>0.35399999999999998</v>
      </c>
      <c r="C871" s="125">
        <v>1.1565000000000001</v>
      </c>
      <c r="D871" s="125">
        <v>2.4672000000000001</v>
      </c>
      <c r="E871" s="125">
        <v>5.4713000000000003</v>
      </c>
      <c r="F871" s="125">
        <v>11.4681</v>
      </c>
      <c r="G871" s="125">
        <v>14.582100000000001</v>
      </c>
      <c r="H871" s="125">
        <v>22.493500000000001</v>
      </c>
      <c r="I871" s="125">
        <v>0.41339999999999999</v>
      </c>
      <c r="J871" s="125">
        <v>1.2723</v>
      </c>
      <c r="K871" s="125">
        <v>3.0329999999999999</v>
      </c>
      <c r="L871" s="125">
        <v>0.45069999999999999</v>
      </c>
      <c r="M871" s="125">
        <v>1.3952</v>
      </c>
      <c r="N871" s="125">
        <v>3.2854999999999999</v>
      </c>
      <c r="O871" s="125">
        <v>0.38190000000000002</v>
      </c>
      <c r="P871" s="125">
        <v>1.2566999999999999</v>
      </c>
      <c r="Q871" s="125">
        <v>3.0173999999999999</v>
      </c>
      <c r="R871" s="125">
        <v>1.2802</v>
      </c>
      <c r="S871" s="125">
        <v>3.0404</v>
      </c>
      <c r="T871" s="363">
        <v>6.2295999999999996</v>
      </c>
      <c r="U871" s="125">
        <v>633</v>
      </c>
    </row>
    <row r="872" spans="1:21">
      <c r="A872" s="125">
        <v>632</v>
      </c>
      <c r="B872" s="125">
        <v>0.35420000000000001</v>
      </c>
      <c r="C872" s="125">
        <v>1.1569</v>
      </c>
      <c r="D872" s="125">
        <v>2.4681000000000002</v>
      </c>
      <c r="E872" s="125">
        <v>5.4729999999999999</v>
      </c>
      <c r="F872" s="125">
        <v>11.4716</v>
      </c>
      <c r="G872" s="125">
        <v>14.586499999999999</v>
      </c>
      <c r="H872" s="125">
        <v>22.500299999999999</v>
      </c>
      <c r="I872" s="125">
        <v>0.41370000000000001</v>
      </c>
      <c r="J872" s="125">
        <v>1.2727999999999999</v>
      </c>
      <c r="K872" s="125">
        <v>3.0339999999999998</v>
      </c>
      <c r="L872" s="125">
        <v>0.45090000000000002</v>
      </c>
      <c r="M872" s="125">
        <v>1.3957999999999999</v>
      </c>
      <c r="N872" s="125">
        <v>3.2866</v>
      </c>
      <c r="O872" s="125">
        <v>0.3821</v>
      </c>
      <c r="P872" s="125">
        <v>1.2572000000000001</v>
      </c>
      <c r="Q872" s="125">
        <v>3.0183</v>
      </c>
      <c r="R872" s="125">
        <v>1.2806999999999999</v>
      </c>
      <c r="S872" s="125">
        <v>3.0413000000000001</v>
      </c>
      <c r="T872" s="363">
        <v>6.2314999999999996</v>
      </c>
      <c r="U872" s="125">
        <v>632</v>
      </c>
    </row>
    <row r="873" spans="1:21">
      <c r="A873" s="125">
        <v>631</v>
      </c>
      <c r="B873" s="125">
        <v>0.3543</v>
      </c>
      <c r="C873" s="125">
        <v>1.1573</v>
      </c>
      <c r="D873" s="125">
        <v>2.4689000000000001</v>
      </c>
      <c r="E873" s="125">
        <v>5.4747000000000003</v>
      </c>
      <c r="F873" s="125">
        <v>11.475</v>
      </c>
      <c r="G873" s="125">
        <v>14.590999999999999</v>
      </c>
      <c r="H873" s="125">
        <v>22.507100000000001</v>
      </c>
      <c r="I873" s="125">
        <v>0.41389999999999999</v>
      </c>
      <c r="J873" s="125">
        <v>1.2733000000000001</v>
      </c>
      <c r="K873" s="125">
        <v>3.0350000000000001</v>
      </c>
      <c r="L873" s="125">
        <v>0.45119999999999999</v>
      </c>
      <c r="M873" s="125">
        <v>1.3963000000000001</v>
      </c>
      <c r="N873" s="125">
        <v>3.2877000000000001</v>
      </c>
      <c r="O873" s="125">
        <v>0.38229999999999997</v>
      </c>
      <c r="P873" s="125">
        <v>1.2576000000000001</v>
      </c>
      <c r="Q873" s="125">
        <v>3.0192000000000001</v>
      </c>
      <c r="R873" s="125">
        <v>1.2811999999999999</v>
      </c>
      <c r="S873" s="125">
        <v>3.0423</v>
      </c>
      <c r="T873" s="363">
        <v>6.2333999999999996</v>
      </c>
      <c r="U873" s="125">
        <v>631</v>
      </c>
    </row>
    <row r="874" spans="1:21">
      <c r="A874" s="125">
        <v>630</v>
      </c>
      <c r="B874" s="125">
        <v>0.35449999999999998</v>
      </c>
      <c r="C874" s="125">
        <v>1.1577</v>
      </c>
      <c r="D874" s="125">
        <v>2.4698000000000002</v>
      </c>
      <c r="E874" s="125">
        <v>5.4764999999999997</v>
      </c>
      <c r="F874" s="125">
        <v>11.4785</v>
      </c>
      <c r="G874" s="125">
        <v>14.5954</v>
      </c>
      <c r="H874" s="125">
        <v>22.5139</v>
      </c>
      <c r="I874" s="125">
        <v>0.41420000000000001</v>
      </c>
      <c r="J874" s="125">
        <v>1.2738</v>
      </c>
      <c r="K874" s="125">
        <v>3.0358999999999998</v>
      </c>
      <c r="L874" s="125">
        <v>0.45140000000000002</v>
      </c>
      <c r="M874" s="125">
        <v>1.3969</v>
      </c>
      <c r="N874" s="125">
        <v>3.2888999999999999</v>
      </c>
      <c r="O874" s="125">
        <v>0.3826</v>
      </c>
      <c r="P874" s="125">
        <v>1.2581</v>
      </c>
      <c r="Q874" s="125">
        <v>3.0202</v>
      </c>
      <c r="R874" s="125">
        <v>1.2817000000000001</v>
      </c>
      <c r="S874" s="125">
        <v>3.0432000000000001</v>
      </c>
      <c r="T874" s="363">
        <v>6.2352999999999996</v>
      </c>
      <c r="U874" s="125">
        <v>630</v>
      </c>
    </row>
    <row r="875" spans="1:21">
      <c r="A875" s="125">
        <v>629</v>
      </c>
      <c r="B875" s="125">
        <v>0.35470000000000002</v>
      </c>
      <c r="C875" s="125">
        <v>1.1579999999999999</v>
      </c>
      <c r="D875" s="125">
        <v>2.4706000000000001</v>
      </c>
      <c r="E875" s="125">
        <v>5.4782000000000002</v>
      </c>
      <c r="F875" s="125">
        <v>11.481999999999999</v>
      </c>
      <c r="G875" s="125">
        <v>14.5999</v>
      </c>
      <c r="H875" s="125">
        <v>22.520700000000001</v>
      </c>
      <c r="I875" s="125">
        <v>0.41439999999999999</v>
      </c>
      <c r="J875" s="125">
        <v>1.2743</v>
      </c>
      <c r="K875" s="125">
        <v>3.0369000000000002</v>
      </c>
      <c r="L875" s="125">
        <v>0.45169999999999999</v>
      </c>
      <c r="M875" s="125">
        <v>1.3975</v>
      </c>
      <c r="N875" s="125">
        <v>3.29</v>
      </c>
      <c r="O875" s="125">
        <v>0.38279999999999997</v>
      </c>
      <c r="P875" s="125">
        <v>1.2585999999999999</v>
      </c>
      <c r="Q875" s="125">
        <v>3.0211000000000001</v>
      </c>
      <c r="R875" s="125">
        <v>1.2821</v>
      </c>
      <c r="S875" s="125">
        <v>3.0442</v>
      </c>
      <c r="T875" s="363">
        <v>6.2371999999999996</v>
      </c>
      <c r="U875" s="125">
        <v>629</v>
      </c>
    </row>
    <row r="876" spans="1:21">
      <c r="A876" s="125">
        <v>628</v>
      </c>
      <c r="B876" s="125">
        <v>0.35489999999999999</v>
      </c>
      <c r="C876" s="125">
        <v>1.1584000000000001</v>
      </c>
      <c r="D876" s="125">
        <v>2.4714999999999998</v>
      </c>
      <c r="E876" s="125">
        <v>5.48</v>
      </c>
      <c r="F876" s="125">
        <v>11.4855</v>
      </c>
      <c r="G876" s="125">
        <v>15.004300000000001</v>
      </c>
      <c r="H876" s="125">
        <v>22.5276</v>
      </c>
      <c r="I876" s="125">
        <v>0.41460000000000002</v>
      </c>
      <c r="J876" s="125">
        <v>1.2747999999999999</v>
      </c>
      <c r="K876" s="125">
        <v>3.0379</v>
      </c>
      <c r="L876" s="125">
        <v>0.45190000000000002</v>
      </c>
      <c r="M876" s="125">
        <v>1.3979999999999999</v>
      </c>
      <c r="N876" s="125">
        <v>3.2911000000000001</v>
      </c>
      <c r="O876" s="125">
        <v>0.38300000000000001</v>
      </c>
      <c r="P876" s="125">
        <v>1.2591000000000001</v>
      </c>
      <c r="Q876" s="125">
        <v>3.0221</v>
      </c>
      <c r="R876" s="125">
        <v>1.2826</v>
      </c>
      <c r="S876" s="125">
        <v>3.0451000000000001</v>
      </c>
      <c r="T876" s="363">
        <v>6.2390999999999996</v>
      </c>
      <c r="U876" s="125">
        <v>628</v>
      </c>
    </row>
    <row r="877" spans="1:21">
      <c r="A877" s="125">
        <v>627</v>
      </c>
      <c r="B877" s="125">
        <v>0.35510000000000003</v>
      </c>
      <c r="C877" s="125">
        <v>1.1588000000000001</v>
      </c>
      <c r="D877" s="125">
        <v>2.4723999999999999</v>
      </c>
      <c r="E877" s="125">
        <v>5.4817999999999998</v>
      </c>
      <c r="F877" s="125">
        <v>11.489000000000001</v>
      </c>
      <c r="G877" s="125">
        <v>15.008800000000001</v>
      </c>
      <c r="H877" s="125">
        <v>22.534400000000002</v>
      </c>
      <c r="I877" s="125">
        <v>0.41489999999999999</v>
      </c>
      <c r="J877" s="125">
        <v>1.2753000000000001</v>
      </c>
      <c r="K877" s="125">
        <v>3.0388999999999999</v>
      </c>
      <c r="L877" s="125">
        <v>0.45219999999999999</v>
      </c>
      <c r="M877" s="125">
        <v>1.3986000000000001</v>
      </c>
      <c r="N877" s="125">
        <v>3.2923</v>
      </c>
      <c r="O877" s="125">
        <v>0.38319999999999999</v>
      </c>
      <c r="P877" s="125">
        <v>1.2595000000000001</v>
      </c>
      <c r="Q877" s="125">
        <v>3.0230000000000001</v>
      </c>
      <c r="R877" s="125">
        <v>1.2830999999999999</v>
      </c>
      <c r="S877" s="125">
        <v>3.0461</v>
      </c>
      <c r="T877" s="363">
        <v>6.2411000000000003</v>
      </c>
      <c r="U877" s="125">
        <v>627</v>
      </c>
    </row>
    <row r="878" spans="1:21">
      <c r="A878" s="125">
        <v>626</v>
      </c>
      <c r="B878" s="125">
        <v>0.3553</v>
      </c>
      <c r="C878" s="125">
        <v>1.1592</v>
      </c>
      <c r="D878" s="125">
        <v>2.4733000000000001</v>
      </c>
      <c r="E878" s="125">
        <v>5.4835000000000003</v>
      </c>
      <c r="F878" s="125">
        <v>11.4925</v>
      </c>
      <c r="G878" s="125">
        <v>15.013299999999999</v>
      </c>
      <c r="H878" s="125">
        <v>22.5412</v>
      </c>
      <c r="I878" s="125">
        <v>0.41510000000000002</v>
      </c>
      <c r="J878" s="125">
        <v>1.2758</v>
      </c>
      <c r="K878" s="125">
        <v>3.0398999999999998</v>
      </c>
      <c r="L878" s="125">
        <v>0.45240000000000002</v>
      </c>
      <c r="M878" s="125">
        <v>1.3992</v>
      </c>
      <c r="N878" s="125">
        <v>3.2934000000000001</v>
      </c>
      <c r="O878" s="125">
        <v>0.38340000000000002</v>
      </c>
      <c r="P878" s="125">
        <v>1.26</v>
      </c>
      <c r="Q878" s="125">
        <v>3.0238999999999998</v>
      </c>
      <c r="R878" s="125">
        <v>1.2836000000000001</v>
      </c>
      <c r="S878" s="125">
        <v>3.0470000000000002</v>
      </c>
      <c r="T878" s="363">
        <v>6.2430000000000003</v>
      </c>
      <c r="U878" s="125">
        <v>626</v>
      </c>
    </row>
    <row r="879" spans="1:21">
      <c r="A879" s="125">
        <v>625</v>
      </c>
      <c r="B879" s="125">
        <v>0.35549999999999998</v>
      </c>
      <c r="C879" s="125">
        <v>1.1596</v>
      </c>
      <c r="D879" s="125">
        <v>2.4741</v>
      </c>
      <c r="E879" s="125">
        <v>5.4852999999999996</v>
      </c>
      <c r="F879" s="125">
        <v>11.4961</v>
      </c>
      <c r="G879" s="125">
        <v>15.017799999999999</v>
      </c>
      <c r="H879" s="125">
        <v>22.547999999999998</v>
      </c>
      <c r="I879" s="125">
        <v>0.41539999999999999</v>
      </c>
      <c r="J879" s="125">
        <v>1.2763</v>
      </c>
      <c r="K879" s="125">
        <v>3.0409000000000002</v>
      </c>
      <c r="L879" s="125">
        <v>0.45269999999999999</v>
      </c>
      <c r="M879" s="125">
        <v>1.3997999999999999</v>
      </c>
      <c r="N879" s="125">
        <v>3.2946</v>
      </c>
      <c r="O879" s="125">
        <v>0.3836</v>
      </c>
      <c r="P879" s="125">
        <v>1.2605</v>
      </c>
      <c r="Q879" s="125">
        <v>3.0249000000000001</v>
      </c>
      <c r="R879" s="125">
        <v>1.284</v>
      </c>
      <c r="S879" s="125">
        <v>3.048</v>
      </c>
      <c r="T879" s="363">
        <v>6.2449000000000003</v>
      </c>
      <c r="U879" s="125">
        <v>625</v>
      </c>
    </row>
    <row r="880" spans="1:21">
      <c r="A880" s="125">
        <v>624</v>
      </c>
      <c r="B880" s="125">
        <v>0.35570000000000002</v>
      </c>
      <c r="C880" s="125">
        <v>1.1599999999999999</v>
      </c>
      <c r="D880" s="125">
        <v>2.4750000000000001</v>
      </c>
      <c r="E880" s="125">
        <v>5.4870000000000001</v>
      </c>
      <c r="F880" s="125">
        <v>11.499599999999999</v>
      </c>
      <c r="G880" s="125">
        <v>15.0222</v>
      </c>
      <c r="H880" s="125">
        <v>22.5549</v>
      </c>
      <c r="I880" s="125">
        <v>0.41560000000000002</v>
      </c>
      <c r="J880" s="125">
        <v>1.2767999999999999</v>
      </c>
      <c r="K880" s="125">
        <v>3.0419</v>
      </c>
      <c r="L880" s="125">
        <v>0.45290000000000002</v>
      </c>
      <c r="M880" s="125">
        <v>1.4004000000000001</v>
      </c>
      <c r="N880" s="125">
        <v>3.2957000000000001</v>
      </c>
      <c r="O880" s="125">
        <v>0.38379999999999997</v>
      </c>
      <c r="P880" s="125">
        <v>1.2609999999999999</v>
      </c>
      <c r="Q880" s="125">
        <v>3.0257999999999998</v>
      </c>
      <c r="R880" s="125">
        <v>1.2845</v>
      </c>
      <c r="S880" s="125">
        <v>3.0489000000000002</v>
      </c>
      <c r="T880" s="363">
        <v>6.2468000000000004</v>
      </c>
      <c r="U880" s="125">
        <v>624</v>
      </c>
    </row>
    <row r="881" spans="1:21">
      <c r="A881" s="125">
        <v>623</v>
      </c>
      <c r="B881" s="125">
        <v>0.35589999999999999</v>
      </c>
      <c r="C881" s="125">
        <v>1.1603000000000001</v>
      </c>
      <c r="D881" s="125">
        <v>2.4759000000000002</v>
      </c>
      <c r="E881" s="125">
        <v>5.4888000000000003</v>
      </c>
      <c r="F881" s="125">
        <v>11.5031</v>
      </c>
      <c r="G881" s="125">
        <v>15.0267</v>
      </c>
      <c r="H881" s="125">
        <v>22.561699999999998</v>
      </c>
      <c r="I881" s="125">
        <v>0.41589999999999999</v>
      </c>
      <c r="J881" s="125">
        <v>1.2773000000000001</v>
      </c>
      <c r="K881" s="125">
        <v>3.0428999999999999</v>
      </c>
      <c r="L881" s="125">
        <v>0.45319999999999999</v>
      </c>
      <c r="M881" s="125">
        <v>1.4009</v>
      </c>
      <c r="N881" s="125">
        <v>3.2968000000000002</v>
      </c>
      <c r="O881" s="125">
        <v>0.38400000000000001</v>
      </c>
      <c r="P881" s="125">
        <v>1.2615000000000001</v>
      </c>
      <c r="Q881" s="125">
        <v>3.0268000000000002</v>
      </c>
      <c r="R881" s="125">
        <v>1.2849999999999999</v>
      </c>
      <c r="S881" s="125">
        <v>3.0499000000000001</v>
      </c>
      <c r="T881" s="363">
        <v>6.2487000000000004</v>
      </c>
      <c r="U881" s="125">
        <v>623</v>
      </c>
    </row>
    <row r="882" spans="1:21">
      <c r="A882" s="125">
        <v>622</v>
      </c>
      <c r="B882" s="125">
        <v>0.35599999999999998</v>
      </c>
      <c r="C882" s="125">
        <v>1.1607000000000001</v>
      </c>
      <c r="D882" s="125">
        <v>2.4767000000000001</v>
      </c>
      <c r="E882" s="125">
        <v>5.4904999999999999</v>
      </c>
      <c r="F882" s="125">
        <v>11.506600000000001</v>
      </c>
      <c r="G882" s="125">
        <v>15.0312</v>
      </c>
      <c r="H882" s="125">
        <v>22.5686</v>
      </c>
      <c r="I882" s="125">
        <v>0.41610000000000003</v>
      </c>
      <c r="J882" s="125">
        <v>1.2778</v>
      </c>
      <c r="K882" s="125">
        <v>3.0438999999999998</v>
      </c>
      <c r="L882" s="125">
        <v>0.45340000000000003</v>
      </c>
      <c r="M882" s="125">
        <v>1.4015</v>
      </c>
      <c r="N882" s="125">
        <v>3.298</v>
      </c>
      <c r="O882" s="125">
        <v>0.38419999999999999</v>
      </c>
      <c r="P882" s="125">
        <v>1.2619</v>
      </c>
      <c r="Q882" s="125">
        <v>3.0276999999999998</v>
      </c>
      <c r="R882" s="125">
        <v>1.2855000000000001</v>
      </c>
      <c r="S882" s="125">
        <v>3.0508000000000002</v>
      </c>
      <c r="T882" s="363">
        <v>6.2507000000000001</v>
      </c>
      <c r="U882" s="125">
        <v>622</v>
      </c>
    </row>
    <row r="883" spans="1:21">
      <c r="A883" s="125">
        <v>621</v>
      </c>
      <c r="B883" s="125">
        <v>0.35620000000000002</v>
      </c>
      <c r="C883" s="125">
        <v>1.1611</v>
      </c>
      <c r="D883" s="125">
        <v>2.4775999999999998</v>
      </c>
      <c r="E883" s="125">
        <v>5.4923000000000002</v>
      </c>
      <c r="F883" s="125">
        <v>11.5101</v>
      </c>
      <c r="G883" s="125">
        <v>15.0357</v>
      </c>
      <c r="H883" s="125">
        <v>22.575399999999998</v>
      </c>
      <c r="I883" s="125">
        <v>0.41639999999999999</v>
      </c>
      <c r="J883" s="125">
        <v>1.2783</v>
      </c>
      <c r="K883" s="125">
        <v>3.0449000000000002</v>
      </c>
      <c r="L883" s="125">
        <v>0.45369999999999999</v>
      </c>
      <c r="M883" s="125">
        <v>1.4020999999999999</v>
      </c>
      <c r="N883" s="125">
        <v>3.2991000000000001</v>
      </c>
      <c r="O883" s="125">
        <v>0.38450000000000001</v>
      </c>
      <c r="P883" s="125">
        <v>1.2624</v>
      </c>
      <c r="Q883" s="125">
        <v>3.0286</v>
      </c>
      <c r="R883" s="125">
        <v>1.286</v>
      </c>
      <c r="S883" s="125">
        <v>3.0518000000000001</v>
      </c>
      <c r="T883" s="363">
        <v>6.2526000000000002</v>
      </c>
      <c r="U883" s="125">
        <v>621</v>
      </c>
    </row>
    <row r="884" spans="1:21">
      <c r="A884" s="125">
        <v>620</v>
      </c>
      <c r="B884" s="125">
        <v>0.35639999999999999</v>
      </c>
      <c r="C884" s="125">
        <v>1.1615</v>
      </c>
      <c r="D884" s="125">
        <v>2.4784999999999999</v>
      </c>
      <c r="E884" s="125">
        <v>5.4941000000000004</v>
      </c>
      <c r="F884" s="125">
        <v>11.5136</v>
      </c>
      <c r="G884" s="125">
        <v>15.0402</v>
      </c>
      <c r="H884" s="125">
        <v>22.5823</v>
      </c>
      <c r="I884" s="125">
        <v>0.41660000000000003</v>
      </c>
      <c r="J884" s="125">
        <v>1.2787999999999999</v>
      </c>
      <c r="K884" s="125">
        <v>3.0459000000000001</v>
      </c>
      <c r="L884" s="125">
        <v>0.45400000000000001</v>
      </c>
      <c r="M884" s="125">
        <v>1.4027000000000001</v>
      </c>
      <c r="N884" s="125">
        <v>3.3003</v>
      </c>
      <c r="O884" s="125">
        <v>0.38469999999999999</v>
      </c>
      <c r="P884" s="125">
        <v>1.2628999999999999</v>
      </c>
      <c r="Q884" s="125">
        <v>3.0295999999999998</v>
      </c>
      <c r="R884" s="125">
        <v>1.2864</v>
      </c>
      <c r="S884" s="125">
        <v>3.0528</v>
      </c>
      <c r="T884" s="363">
        <v>6.2545000000000002</v>
      </c>
      <c r="U884" s="125">
        <v>620</v>
      </c>
    </row>
    <row r="885" spans="1:21">
      <c r="A885" s="125">
        <v>619</v>
      </c>
      <c r="B885" s="125">
        <v>0.35659999999999997</v>
      </c>
      <c r="C885" s="125">
        <v>1.1618999999999999</v>
      </c>
      <c r="D885" s="125">
        <v>2.4792999999999998</v>
      </c>
      <c r="E885" s="125">
        <v>5.4958</v>
      </c>
      <c r="F885" s="125">
        <v>11.517200000000001</v>
      </c>
      <c r="G885" s="125">
        <v>15.044700000000001</v>
      </c>
      <c r="H885" s="125">
        <v>22.589200000000002</v>
      </c>
      <c r="I885" s="125">
        <v>0.4168</v>
      </c>
      <c r="J885" s="125">
        <v>1.2793000000000001</v>
      </c>
      <c r="K885" s="125">
        <v>3.0468999999999999</v>
      </c>
      <c r="L885" s="125">
        <v>0.45419999999999999</v>
      </c>
      <c r="M885" s="125">
        <v>1.4032</v>
      </c>
      <c r="N885" s="125">
        <v>3.3014000000000001</v>
      </c>
      <c r="O885" s="125">
        <v>0.38490000000000002</v>
      </c>
      <c r="P885" s="125">
        <v>1.2634000000000001</v>
      </c>
      <c r="Q885" s="125">
        <v>3.0305</v>
      </c>
      <c r="R885" s="125">
        <v>1.2868999999999999</v>
      </c>
      <c r="S885" s="125">
        <v>3.0537000000000001</v>
      </c>
      <c r="T885" s="363">
        <v>6.2564000000000002</v>
      </c>
      <c r="U885" s="125">
        <v>619</v>
      </c>
    </row>
    <row r="886" spans="1:21">
      <c r="A886" s="125">
        <v>618</v>
      </c>
      <c r="B886" s="125">
        <v>0.35680000000000001</v>
      </c>
      <c r="C886" s="125">
        <v>1.1623000000000001</v>
      </c>
      <c r="D886" s="125">
        <v>2.4802</v>
      </c>
      <c r="E886" s="125">
        <v>5.4976000000000003</v>
      </c>
      <c r="F886" s="125">
        <v>11.5207</v>
      </c>
      <c r="G886" s="125">
        <v>15.049200000000001</v>
      </c>
      <c r="H886" s="125">
        <v>22.5961</v>
      </c>
      <c r="I886" s="125">
        <v>0.41710000000000003</v>
      </c>
      <c r="J886" s="125">
        <v>1.2798</v>
      </c>
      <c r="K886" s="125">
        <v>3.0478999999999998</v>
      </c>
      <c r="L886" s="125">
        <v>0.45450000000000002</v>
      </c>
      <c r="M886" s="125">
        <v>1.4037999999999999</v>
      </c>
      <c r="N886" s="125">
        <v>3.3026</v>
      </c>
      <c r="O886" s="125">
        <v>0.3851</v>
      </c>
      <c r="P886" s="125">
        <v>1.2639</v>
      </c>
      <c r="Q886" s="125">
        <v>3.0314999999999999</v>
      </c>
      <c r="R886" s="125">
        <v>1.2874000000000001</v>
      </c>
      <c r="S886" s="125">
        <v>3.0547</v>
      </c>
      <c r="T886" s="363">
        <v>6.2584</v>
      </c>
      <c r="U886" s="125">
        <v>618</v>
      </c>
    </row>
    <row r="887" spans="1:21">
      <c r="A887" s="125">
        <v>617</v>
      </c>
      <c r="B887" s="125">
        <v>0.35699999999999998</v>
      </c>
      <c r="C887" s="125">
        <v>1.1627000000000001</v>
      </c>
      <c r="D887" s="125">
        <v>2.4811000000000001</v>
      </c>
      <c r="E887" s="125">
        <v>5.4993999999999996</v>
      </c>
      <c r="F887" s="125">
        <v>11.5242</v>
      </c>
      <c r="G887" s="125">
        <v>15.053699999999999</v>
      </c>
      <c r="H887" s="125">
        <v>23.0029</v>
      </c>
      <c r="I887" s="125">
        <v>0.4173</v>
      </c>
      <c r="J887" s="125">
        <v>1.2803</v>
      </c>
      <c r="K887" s="125">
        <v>3.0489000000000002</v>
      </c>
      <c r="L887" s="125">
        <v>0.45469999999999999</v>
      </c>
      <c r="M887" s="125">
        <v>1.4044000000000001</v>
      </c>
      <c r="N887" s="125">
        <v>3.3037000000000001</v>
      </c>
      <c r="O887" s="125">
        <v>0.38529999999999998</v>
      </c>
      <c r="P887" s="125">
        <v>1.2644</v>
      </c>
      <c r="Q887" s="125">
        <v>3.0324</v>
      </c>
      <c r="R887" s="125">
        <v>1.2879</v>
      </c>
      <c r="S887" s="125">
        <v>3.0556000000000001</v>
      </c>
      <c r="T887" s="363">
        <v>6.2603</v>
      </c>
      <c r="U887" s="125">
        <v>617</v>
      </c>
    </row>
    <row r="888" spans="1:21">
      <c r="A888" s="125">
        <v>616</v>
      </c>
      <c r="B888" s="125">
        <v>0.35720000000000002</v>
      </c>
      <c r="C888" s="125">
        <v>1.1631</v>
      </c>
      <c r="D888" s="125">
        <v>2.4820000000000002</v>
      </c>
      <c r="E888" s="125">
        <v>5.5011000000000001</v>
      </c>
      <c r="F888" s="125">
        <v>11.527799999999999</v>
      </c>
      <c r="G888" s="125">
        <v>15.058199999999999</v>
      </c>
      <c r="H888" s="125">
        <v>23.009799999999998</v>
      </c>
      <c r="I888" s="125">
        <v>0.41760000000000003</v>
      </c>
      <c r="J888" s="125">
        <v>1.2807999999999999</v>
      </c>
      <c r="K888" s="125">
        <v>3.0499000000000001</v>
      </c>
      <c r="L888" s="125">
        <v>0.45500000000000002</v>
      </c>
      <c r="M888" s="125">
        <v>1.405</v>
      </c>
      <c r="N888" s="125">
        <v>3.3048999999999999</v>
      </c>
      <c r="O888" s="125">
        <v>0.38550000000000001</v>
      </c>
      <c r="P888" s="125">
        <v>1.2647999999999999</v>
      </c>
      <c r="Q888" s="125">
        <v>3.0333999999999999</v>
      </c>
      <c r="R888" s="125">
        <v>1.2884</v>
      </c>
      <c r="S888" s="125">
        <v>3.0566</v>
      </c>
      <c r="T888" s="363">
        <v>6.2622</v>
      </c>
      <c r="U888" s="125">
        <v>616</v>
      </c>
    </row>
    <row r="889" spans="1:21">
      <c r="A889" s="125">
        <v>615</v>
      </c>
      <c r="B889" s="125">
        <v>0.3574</v>
      </c>
      <c r="C889" s="125">
        <v>1.1634</v>
      </c>
      <c r="D889" s="125">
        <v>2.4828000000000001</v>
      </c>
      <c r="E889" s="125">
        <v>5.5029000000000003</v>
      </c>
      <c r="F889" s="125">
        <v>11.5313</v>
      </c>
      <c r="G889" s="125">
        <v>15.0627</v>
      </c>
      <c r="H889" s="125">
        <v>23.0167</v>
      </c>
      <c r="I889" s="125">
        <v>0.4178</v>
      </c>
      <c r="J889" s="125">
        <v>1.2813000000000001</v>
      </c>
      <c r="K889" s="125">
        <v>3.0508999999999999</v>
      </c>
      <c r="L889" s="125">
        <v>0.45519999999999999</v>
      </c>
      <c r="M889" s="125">
        <v>1.4056</v>
      </c>
      <c r="N889" s="125">
        <v>3.306</v>
      </c>
      <c r="O889" s="125">
        <v>0.38569999999999999</v>
      </c>
      <c r="P889" s="125">
        <v>1.2653000000000001</v>
      </c>
      <c r="Q889" s="125">
        <v>3.0343</v>
      </c>
      <c r="R889" s="125">
        <v>1.2887999999999999</v>
      </c>
      <c r="S889" s="125">
        <v>3.0575999999999999</v>
      </c>
      <c r="T889" s="363">
        <v>6.2641</v>
      </c>
      <c r="U889" s="125">
        <v>615</v>
      </c>
    </row>
    <row r="890" spans="1:21">
      <c r="A890" s="125">
        <v>614</v>
      </c>
      <c r="B890" s="125">
        <v>0.35759999999999997</v>
      </c>
      <c r="C890" s="125">
        <v>1.1637999999999999</v>
      </c>
      <c r="D890" s="125">
        <v>2.4836999999999998</v>
      </c>
      <c r="E890" s="125">
        <v>5.5046999999999997</v>
      </c>
      <c r="F890" s="125">
        <v>11.534800000000001</v>
      </c>
      <c r="G890" s="125">
        <v>15.0672</v>
      </c>
      <c r="H890" s="125">
        <v>23.023599999999998</v>
      </c>
      <c r="I890" s="125">
        <v>0.41810000000000003</v>
      </c>
      <c r="J890" s="125">
        <v>1.2818000000000001</v>
      </c>
      <c r="K890" s="125">
        <v>3.0518999999999998</v>
      </c>
      <c r="L890" s="125">
        <v>0.45550000000000002</v>
      </c>
      <c r="M890" s="125">
        <v>1.4060999999999999</v>
      </c>
      <c r="N890" s="125">
        <v>3.3071999999999999</v>
      </c>
      <c r="O890" s="125">
        <v>0.38590000000000002</v>
      </c>
      <c r="P890" s="125">
        <v>1.2658</v>
      </c>
      <c r="Q890" s="125">
        <v>3.0352999999999999</v>
      </c>
      <c r="R890" s="125">
        <v>1.2892999999999999</v>
      </c>
      <c r="S890" s="125">
        <v>3.0585</v>
      </c>
      <c r="T890" s="363">
        <v>6.2660999999999998</v>
      </c>
      <c r="U890" s="125">
        <v>614</v>
      </c>
    </row>
    <row r="891" spans="1:21">
      <c r="A891" s="125">
        <v>613</v>
      </c>
      <c r="B891" s="125">
        <v>0.35780000000000001</v>
      </c>
      <c r="C891" s="125">
        <v>1.1641999999999999</v>
      </c>
      <c r="D891" s="125">
        <v>2.4845999999999999</v>
      </c>
      <c r="E891" s="125">
        <v>5.5065</v>
      </c>
      <c r="F891" s="125">
        <v>11.538399999999999</v>
      </c>
      <c r="G891" s="125">
        <v>15.0717</v>
      </c>
      <c r="H891" s="125">
        <v>23.0305</v>
      </c>
      <c r="I891" s="125">
        <v>0.41830000000000001</v>
      </c>
      <c r="J891" s="125">
        <v>1.2823</v>
      </c>
      <c r="K891" s="125">
        <v>3.0529000000000002</v>
      </c>
      <c r="L891" s="125">
        <v>0.45569999999999999</v>
      </c>
      <c r="M891" s="125">
        <v>1.4067000000000001</v>
      </c>
      <c r="N891" s="125">
        <v>3.3083</v>
      </c>
      <c r="O891" s="125">
        <v>0.38619999999999999</v>
      </c>
      <c r="P891" s="125">
        <v>1.2663</v>
      </c>
      <c r="Q891" s="125">
        <v>3.0362</v>
      </c>
      <c r="R891" s="125">
        <v>1.2898000000000001</v>
      </c>
      <c r="S891" s="125">
        <v>3.0594999999999999</v>
      </c>
      <c r="T891" s="363">
        <v>6.2679999999999998</v>
      </c>
      <c r="U891" s="125">
        <v>613</v>
      </c>
    </row>
    <row r="892" spans="1:21">
      <c r="A892" s="125">
        <v>612</v>
      </c>
      <c r="B892" s="125">
        <v>0.35799999999999998</v>
      </c>
      <c r="C892" s="125">
        <v>1.1646000000000001</v>
      </c>
      <c r="D892" s="125">
        <v>2.4855</v>
      </c>
      <c r="E892" s="125">
        <v>5.5082000000000004</v>
      </c>
      <c r="F892" s="125">
        <v>11.5419</v>
      </c>
      <c r="G892" s="125">
        <v>15.0762</v>
      </c>
      <c r="H892" s="125">
        <v>23.037400000000002</v>
      </c>
      <c r="I892" s="125">
        <v>0.41860000000000003</v>
      </c>
      <c r="J892" s="125">
        <v>1.2827999999999999</v>
      </c>
      <c r="K892" s="125">
        <v>3.0539000000000001</v>
      </c>
      <c r="L892" s="125">
        <v>0.45600000000000002</v>
      </c>
      <c r="M892" s="125">
        <v>1.4073</v>
      </c>
      <c r="N892" s="125">
        <v>3.3094999999999999</v>
      </c>
      <c r="O892" s="125">
        <v>0.38640000000000002</v>
      </c>
      <c r="P892" s="125">
        <v>1.2667999999999999</v>
      </c>
      <c r="Q892" s="125">
        <v>3.0371999999999999</v>
      </c>
      <c r="R892" s="125">
        <v>1.2903</v>
      </c>
      <c r="S892" s="125">
        <v>3.0604</v>
      </c>
      <c r="T892" s="363">
        <v>6.27</v>
      </c>
      <c r="U892" s="125">
        <v>612</v>
      </c>
    </row>
    <row r="893" spans="1:21">
      <c r="A893" s="125">
        <v>611</v>
      </c>
      <c r="B893" s="125">
        <v>0.35809999999999997</v>
      </c>
      <c r="C893" s="125">
        <v>1.165</v>
      </c>
      <c r="D893" s="125">
        <v>2.4864000000000002</v>
      </c>
      <c r="E893" s="125">
        <v>5.51</v>
      </c>
      <c r="F893" s="125">
        <v>11.545500000000001</v>
      </c>
      <c r="G893" s="125">
        <v>15.0807</v>
      </c>
      <c r="H893" s="125">
        <v>23.0443</v>
      </c>
      <c r="I893" s="125">
        <v>0.41880000000000001</v>
      </c>
      <c r="J893" s="125">
        <v>1.2833000000000001</v>
      </c>
      <c r="K893" s="125">
        <v>3.0548999999999999</v>
      </c>
      <c r="L893" s="125">
        <v>0.45619999999999999</v>
      </c>
      <c r="M893" s="125">
        <v>1.4078999999999999</v>
      </c>
      <c r="N893" s="125">
        <v>3.3106</v>
      </c>
      <c r="O893" s="125">
        <v>0.3866</v>
      </c>
      <c r="P893" s="125">
        <v>1.2673000000000001</v>
      </c>
      <c r="Q893" s="125">
        <v>3.0381</v>
      </c>
      <c r="R893" s="125">
        <v>1.2907999999999999</v>
      </c>
      <c r="S893" s="125">
        <v>3.0613999999999999</v>
      </c>
      <c r="T893" s="363">
        <v>6.2718999999999996</v>
      </c>
      <c r="U893" s="125">
        <v>611</v>
      </c>
    </row>
    <row r="894" spans="1:21">
      <c r="A894" s="125">
        <v>610</v>
      </c>
      <c r="B894" s="125">
        <v>0.35830000000000001</v>
      </c>
      <c r="C894" s="125">
        <v>1.1654</v>
      </c>
      <c r="D894" s="125">
        <v>2.4872000000000001</v>
      </c>
      <c r="E894" s="125">
        <v>5.5118</v>
      </c>
      <c r="F894" s="125">
        <v>11.548999999999999</v>
      </c>
      <c r="G894" s="125">
        <v>15.0853</v>
      </c>
      <c r="H894" s="125">
        <v>23.051300000000001</v>
      </c>
      <c r="I894" s="125">
        <v>0.41909999999999997</v>
      </c>
      <c r="J894" s="125">
        <v>1.2838000000000001</v>
      </c>
      <c r="K894" s="125">
        <v>3.0558999999999998</v>
      </c>
      <c r="L894" s="125">
        <v>0.45650000000000002</v>
      </c>
      <c r="M894" s="125">
        <v>1.4085000000000001</v>
      </c>
      <c r="N894" s="125">
        <v>3.3117999999999999</v>
      </c>
      <c r="O894" s="125">
        <v>0.38679999999999998</v>
      </c>
      <c r="P894" s="125">
        <v>1.2677</v>
      </c>
      <c r="Q894" s="125">
        <v>3.0390999999999999</v>
      </c>
      <c r="R894" s="125">
        <v>1.2911999999999999</v>
      </c>
      <c r="S894" s="125">
        <v>3.0623999999999998</v>
      </c>
      <c r="T894" s="363">
        <v>6.2737999999999996</v>
      </c>
      <c r="U894" s="125">
        <v>610</v>
      </c>
    </row>
    <row r="895" spans="1:21">
      <c r="A895" s="125">
        <v>609</v>
      </c>
      <c r="B895" s="125">
        <v>0.35849999999999999</v>
      </c>
      <c r="C895" s="125">
        <v>1.1657999999999999</v>
      </c>
      <c r="D895" s="125">
        <v>2.4881000000000002</v>
      </c>
      <c r="E895" s="125">
        <v>5.5136000000000003</v>
      </c>
      <c r="F895" s="125">
        <v>11.5526</v>
      </c>
      <c r="G895" s="125">
        <v>15.0898</v>
      </c>
      <c r="H895" s="125">
        <v>23.058199999999999</v>
      </c>
      <c r="I895" s="125">
        <v>0.41930000000000001</v>
      </c>
      <c r="J895" s="125">
        <v>1.2843</v>
      </c>
      <c r="K895" s="125">
        <v>3.0569000000000002</v>
      </c>
      <c r="L895" s="125">
        <v>0.45679999999999998</v>
      </c>
      <c r="M895" s="125">
        <v>1.4091</v>
      </c>
      <c r="N895" s="125">
        <v>3.3129</v>
      </c>
      <c r="O895" s="125">
        <v>0.38700000000000001</v>
      </c>
      <c r="P895" s="125">
        <v>1.2682</v>
      </c>
      <c r="Q895" s="125">
        <v>3.04</v>
      </c>
      <c r="R895" s="125">
        <v>1.2917000000000001</v>
      </c>
      <c r="S895" s="125">
        <v>3.0632999999999999</v>
      </c>
      <c r="T895" s="363">
        <v>6.2758000000000003</v>
      </c>
      <c r="U895" s="125">
        <v>609</v>
      </c>
    </row>
    <row r="896" spans="1:21">
      <c r="A896" s="125">
        <v>608</v>
      </c>
      <c r="B896" s="125">
        <v>0.35870000000000002</v>
      </c>
      <c r="C896" s="125">
        <v>1.1661999999999999</v>
      </c>
      <c r="D896" s="125">
        <v>2.4889999999999999</v>
      </c>
      <c r="E896" s="125">
        <v>5.5152999999999999</v>
      </c>
      <c r="F896" s="125">
        <v>11.556100000000001</v>
      </c>
      <c r="G896" s="125">
        <v>15.0943</v>
      </c>
      <c r="H896" s="125">
        <v>23.065100000000001</v>
      </c>
      <c r="I896" s="125">
        <v>0.41959999999999997</v>
      </c>
      <c r="J896" s="125">
        <v>1.2847999999999999</v>
      </c>
      <c r="K896" s="125">
        <v>3.0579000000000001</v>
      </c>
      <c r="L896" s="125">
        <v>0.45700000000000002</v>
      </c>
      <c r="M896" s="125">
        <v>1.4096</v>
      </c>
      <c r="N896" s="125">
        <v>3.3140999999999998</v>
      </c>
      <c r="O896" s="125">
        <v>0.38719999999999999</v>
      </c>
      <c r="P896" s="125">
        <v>1.2686999999999999</v>
      </c>
      <c r="Q896" s="125">
        <v>3.0409999999999999</v>
      </c>
      <c r="R896" s="125">
        <v>1.2922</v>
      </c>
      <c r="S896" s="125">
        <v>3.0642999999999998</v>
      </c>
      <c r="T896" s="363">
        <v>6.2777000000000003</v>
      </c>
      <c r="U896" s="125">
        <v>608</v>
      </c>
    </row>
    <row r="897" spans="1:21">
      <c r="A897" s="125">
        <v>607</v>
      </c>
      <c r="B897" s="125">
        <v>0.3589</v>
      </c>
      <c r="C897" s="125">
        <v>1.1665000000000001</v>
      </c>
      <c r="D897" s="125">
        <v>2.4899</v>
      </c>
      <c r="E897" s="125">
        <v>5.5171000000000001</v>
      </c>
      <c r="F897" s="125">
        <v>11.559699999999999</v>
      </c>
      <c r="G897" s="125">
        <v>15.0989</v>
      </c>
      <c r="H897" s="125">
        <v>23.071999999999999</v>
      </c>
      <c r="I897" s="125">
        <v>0.41980000000000001</v>
      </c>
      <c r="J897" s="125">
        <v>1.2854000000000001</v>
      </c>
      <c r="K897" s="125">
        <v>3.0589</v>
      </c>
      <c r="L897" s="125">
        <v>0.45729999999999998</v>
      </c>
      <c r="M897" s="125">
        <v>1.4101999999999999</v>
      </c>
      <c r="N897" s="125">
        <v>3.3153000000000001</v>
      </c>
      <c r="O897" s="125">
        <v>0.38740000000000002</v>
      </c>
      <c r="P897" s="125">
        <v>1.2692000000000001</v>
      </c>
      <c r="Q897" s="125">
        <v>3.0419</v>
      </c>
      <c r="R897" s="125">
        <v>1.2927</v>
      </c>
      <c r="S897" s="125">
        <v>3.0653000000000001</v>
      </c>
      <c r="T897" s="363">
        <v>6.2797000000000001</v>
      </c>
      <c r="U897" s="125">
        <v>607</v>
      </c>
    </row>
    <row r="898" spans="1:21">
      <c r="A898" s="125">
        <v>606</v>
      </c>
      <c r="B898" s="125">
        <v>0.35909999999999997</v>
      </c>
      <c r="C898" s="125">
        <v>1.1669</v>
      </c>
      <c r="D898" s="125">
        <v>2.4908000000000001</v>
      </c>
      <c r="E898" s="125">
        <v>5.5189000000000004</v>
      </c>
      <c r="F898" s="125">
        <v>11.5633</v>
      </c>
      <c r="G898" s="125">
        <v>15.103400000000001</v>
      </c>
      <c r="H898" s="125">
        <v>23.079000000000001</v>
      </c>
      <c r="I898" s="125">
        <v>0.42</v>
      </c>
      <c r="J898" s="125">
        <v>1.2859</v>
      </c>
      <c r="K898" s="125">
        <v>3.0598999999999998</v>
      </c>
      <c r="L898" s="125">
        <v>0.45750000000000002</v>
      </c>
      <c r="M898" s="125">
        <v>1.4108000000000001</v>
      </c>
      <c r="N898" s="125">
        <v>3.3163999999999998</v>
      </c>
      <c r="O898" s="125">
        <v>0.38769999999999999</v>
      </c>
      <c r="P898" s="125">
        <v>1.2697000000000001</v>
      </c>
      <c r="Q898" s="125">
        <v>3.0428999999999999</v>
      </c>
      <c r="R898" s="125">
        <v>1.2931999999999999</v>
      </c>
      <c r="S898" s="125">
        <v>3.0661999999999998</v>
      </c>
      <c r="T898" s="363">
        <v>6.2816000000000001</v>
      </c>
      <c r="U898" s="125">
        <v>606</v>
      </c>
    </row>
    <row r="899" spans="1:21">
      <c r="A899" s="125">
        <v>605</v>
      </c>
      <c r="B899" s="125">
        <v>0.35930000000000001</v>
      </c>
      <c r="C899" s="125">
        <v>1.1673</v>
      </c>
      <c r="D899" s="125">
        <v>2.4916</v>
      </c>
      <c r="E899" s="125">
        <v>5.5206999999999997</v>
      </c>
      <c r="F899" s="125">
        <v>11.566800000000001</v>
      </c>
      <c r="G899" s="125">
        <v>15.107900000000001</v>
      </c>
      <c r="H899" s="125">
        <v>23.085899999999999</v>
      </c>
      <c r="I899" s="125">
        <v>0.42030000000000001</v>
      </c>
      <c r="J899" s="125">
        <v>1.2864</v>
      </c>
      <c r="K899" s="125">
        <v>3.0609000000000002</v>
      </c>
      <c r="L899" s="125">
        <v>0.45779999999999998</v>
      </c>
      <c r="M899" s="125">
        <v>1.4114</v>
      </c>
      <c r="N899" s="125">
        <v>3.3176000000000001</v>
      </c>
      <c r="O899" s="125">
        <v>0.38790000000000002</v>
      </c>
      <c r="P899" s="125">
        <v>1.2702</v>
      </c>
      <c r="Q899" s="125">
        <v>3.0438000000000001</v>
      </c>
      <c r="R899" s="125">
        <v>1.2937000000000001</v>
      </c>
      <c r="S899" s="125">
        <v>3.0672000000000001</v>
      </c>
      <c r="T899" s="363">
        <v>6.2835999999999999</v>
      </c>
      <c r="U899" s="125">
        <v>605</v>
      </c>
    </row>
    <row r="900" spans="1:21">
      <c r="A900" s="125">
        <v>604</v>
      </c>
      <c r="B900" s="125">
        <v>0.35949999999999999</v>
      </c>
      <c r="C900" s="125">
        <v>1.1677</v>
      </c>
      <c r="D900" s="125">
        <v>2.4925000000000002</v>
      </c>
      <c r="E900" s="125">
        <v>5.5225</v>
      </c>
      <c r="F900" s="125">
        <v>11.570399999999999</v>
      </c>
      <c r="G900" s="125">
        <v>15.112500000000001</v>
      </c>
      <c r="H900" s="125">
        <v>23.0929</v>
      </c>
      <c r="I900" s="125">
        <v>0.42049999999999998</v>
      </c>
      <c r="J900" s="125">
        <v>1.2868999999999999</v>
      </c>
      <c r="K900" s="125">
        <v>3.0619000000000001</v>
      </c>
      <c r="L900" s="125">
        <v>0.45800000000000002</v>
      </c>
      <c r="M900" s="125">
        <v>1.4119999999999999</v>
      </c>
      <c r="N900" s="125">
        <v>3.3187000000000002</v>
      </c>
      <c r="O900" s="125">
        <v>0.3881</v>
      </c>
      <c r="P900" s="125">
        <v>1.2706999999999999</v>
      </c>
      <c r="Q900" s="125">
        <v>3.0448</v>
      </c>
      <c r="R900" s="125">
        <v>1.2942</v>
      </c>
      <c r="S900" s="125">
        <v>3.0682</v>
      </c>
      <c r="T900" s="363">
        <v>6.2854999999999999</v>
      </c>
      <c r="U900" s="125">
        <v>604</v>
      </c>
    </row>
    <row r="901" spans="1:21">
      <c r="A901" s="125">
        <v>603</v>
      </c>
      <c r="B901" s="125">
        <v>0.35970000000000002</v>
      </c>
      <c r="C901" s="125">
        <v>1.1680999999999999</v>
      </c>
      <c r="D901" s="125">
        <v>2.4933999999999998</v>
      </c>
      <c r="E901" s="125">
        <v>5.5243000000000002</v>
      </c>
      <c r="F901" s="125">
        <v>11.574</v>
      </c>
      <c r="G901" s="125">
        <v>15.117100000000001</v>
      </c>
      <c r="H901" s="125">
        <v>23.099900000000002</v>
      </c>
      <c r="I901" s="125">
        <v>0.42080000000000001</v>
      </c>
      <c r="J901" s="125">
        <v>1.2874000000000001</v>
      </c>
      <c r="K901" s="125">
        <v>3.0629</v>
      </c>
      <c r="L901" s="125">
        <v>0.45829999999999999</v>
      </c>
      <c r="M901" s="125">
        <v>1.4126000000000001</v>
      </c>
      <c r="N901" s="125">
        <v>3.3199000000000001</v>
      </c>
      <c r="O901" s="125">
        <v>0.38829999999999998</v>
      </c>
      <c r="P901" s="125">
        <v>1.2712000000000001</v>
      </c>
      <c r="Q901" s="125">
        <v>3.0457999999999998</v>
      </c>
      <c r="R901" s="125">
        <v>1.2946</v>
      </c>
      <c r="S901" s="125">
        <v>3.0691999999999999</v>
      </c>
      <c r="T901" s="363">
        <v>6.2874999999999996</v>
      </c>
      <c r="U901" s="125">
        <v>603</v>
      </c>
    </row>
    <row r="902" spans="1:21">
      <c r="A902" s="125">
        <v>602</v>
      </c>
      <c r="B902" s="125">
        <v>0.3599</v>
      </c>
      <c r="C902" s="125">
        <v>1.1685000000000001</v>
      </c>
      <c r="D902" s="125">
        <v>2.4943</v>
      </c>
      <c r="E902" s="125">
        <v>5.5260999999999996</v>
      </c>
      <c r="F902" s="125">
        <v>11.577500000000001</v>
      </c>
      <c r="G902" s="125">
        <v>15.121600000000001</v>
      </c>
      <c r="H902" s="125">
        <v>23.1068</v>
      </c>
      <c r="I902" s="125">
        <v>0.42099999999999999</v>
      </c>
      <c r="J902" s="125">
        <v>1.2879</v>
      </c>
      <c r="K902" s="125">
        <v>3.0638999999999998</v>
      </c>
      <c r="L902" s="125">
        <v>0.45850000000000002</v>
      </c>
      <c r="M902" s="125">
        <v>1.4132</v>
      </c>
      <c r="N902" s="125">
        <v>3.3210999999999999</v>
      </c>
      <c r="O902" s="125">
        <v>0.38850000000000001</v>
      </c>
      <c r="P902" s="125">
        <v>1.2717000000000001</v>
      </c>
      <c r="Q902" s="125">
        <v>3.0467</v>
      </c>
      <c r="R902" s="125">
        <v>1.2950999999999999</v>
      </c>
      <c r="S902" s="125">
        <v>3.0701000000000001</v>
      </c>
      <c r="T902" s="363">
        <v>6.2893999999999997</v>
      </c>
      <c r="U902" s="125">
        <v>602</v>
      </c>
    </row>
    <row r="903" spans="1:21">
      <c r="A903" s="125">
        <v>601</v>
      </c>
      <c r="B903" s="125">
        <v>0.36009999999999998</v>
      </c>
      <c r="C903" s="125">
        <v>1.1689000000000001</v>
      </c>
      <c r="D903" s="125">
        <v>2.4952000000000001</v>
      </c>
      <c r="E903" s="125">
        <v>5.5278999999999998</v>
      </c>
      <c r="F903" s="125">
        <v>11.581099999999999</v>
      </c>
      <c r="G903" s="125">
        <v>15.126200000000001</v>
      </c>
      <c r="H903" s="125">
        <v>23.113800000000001</v>
      </c>
      <c r="I903" s="125">
        <v>0.42130000000000001</v>
      </c>
      <c r="J903" s="125">
        <v>1.2884</v>
      </c>
      <c r="K903" s="125">
        <v>3.0649000000000002</v>
      </c>
      <c r="L903" s="125">
        <v>0.45879999999999999</v>
      </c>
      <c r="M903" s="125">
        <v>1.4137999999999999</v>
      </c>
      <c r="N903" s="125">
        <v>3.3222</v>
      </c>
      <c r="O903" s="125">
        <v>0.38869999999999999</v>
      </c>
      <c r="P903" s="125">
        <v>1.2721</v>
      </c>
      <c r="Q903" s="125">
        <v>3.0476999999999999</v>
      </c>
      <c r="R903" s="125">
        <v>1.2956000000000001</v>
      </c>
      <c r="S903" s="125">
        <v>3.0710999999999999</v>
      </c>
      <c r="T903" s="363">
        <v>6.2914000000000003</v>
      </c>
      <c r="U903" s="125">
        <v>601</v>
      </c>
    </row>
    <row r="904" spans="1:21">
      <c r="A904" s="125">
        <v>600</v>
      </c>
      <c r="B904" s="125">
        <v>0.36030000000000001</v>
      </c>
      <c r="C904" s="125">
        <v>1.1693</v>
      </c>
      <c r="D904" s="125">
        <v>2.4961000000000002</v>
      </c>
      <c r="E904" s="125">
        <v>5.5296000000000003</v>
      </c>
      <c r="F904" s="125">
        <v>11.5847</v>
      </c>
      <c r="G904" s="125">
        <v>15.130699999999999</v>
      </c>
      <c r="H904" s="125">
        <v>23.120799999999999</v>
      </c>
      <c r="I904" s="125">
        <v>0.42149999999999999</v>
      </c>
      <c r="J904" s="125">
        <v>1.2888999999999999</v>
      </c>
      <c r="K904" s="125">
        <v>3.0659000000000001</v>
      </c>
      <c r="L904" s="125">
        <v>0.45910000000000001</v>
      </c>
      <c r="M904" s="125">
        <v>1.4142999999999999</v>
      </c>
      <c r="N904" s="125">
        <v>3.3233999999999999</v>
      </c>
      <c r="O904" s="125">
        <v>0.38890000000000002</v>
      </c>
      <c r="P904" s="125">
        <v>1.2726</v>
      </c>
      <c r="Q904" s="125">
        <v>3.0486</v>
      </c>
      <c r="R904" s="125">
        <v>1.2961</v>
      </c>
      <c r="S904" s="125">
        <v>3.0720999999999998</v>
      </c>
      <c r="T904" s="363">
        <v>6.2933000000000003</v>
      </c>
      <c r="U904" s="125">
        <v>600</v>
      </c>
    </row>
    <row r="905" spans="1:21">
      <c r="A905" s="125">
        <v>599</v>
      </c>
      <c r="B905" s="125">
        <v>0.36049999999999999</v>
      </c>
      <c r="C905" s="125">
        <v>1.1697</v>
      </c>
      <c r="D905" s="125">
        <v>2.4969999999999999</v>
      </c>
      <c r="E905" s="125">
        <v>5.5313999999999997</v>
      </c>
      <c r="F905" s="125">
        <v>11.5883</v>
      </c>
      <c r="G905" s="125">
        <v>15.135300000000001</v>
      </c>
      <c r="H905" s="125">
        <v>23.127700000000001</v>
      </c>
      <c r="I905" s="125">
        <v>0.42180000000000001</v>
      </c>
      <c r="J905" s="125">
        <v>1.2894000000000001</v>
      </c>
      <c r="K905" s="125">
        <v>3.0670000000000002</v>
      </c>
      <c r="L905" s="125">
        <v>0.45929999999999999</v>
      </c>
      <c r="M905" s="125">
        <v>1.4149</v>
      </c>
      <c r="N905" s="125">
        <v>3.3245</v>
      </c>
      <c r="O905" s="125">
        <v>0.38919999999999999</v>
      </c>
      <c r="P905" s="125">
        <v>1.2730999999999999</v>
      </c>
      <c r="Q905" s="125">
        <v>3.0495999999999999</v>
      </c>
      <c r="R905" s="125">
        <v>1.2966</v>
      </c>
      <c r="S905" s="125">
        <v>3.0731000000000002</v>
      </c>
      <c r="T905" s="363">
        <v>6.2953000000000001</v>
      </c>
      <c r="U905" s="125">
        <v>599</v>
      </c>
    </row>
    <row r="906" spans="1:21">
      <c r="A906" s="125">
        <v>598</v>
      </c>
      <c r="B906" s="125">
        <v>0.36059999999999998</v>
      </c>
      <c r="C906" s="125">
        <v>1.1700999999999999</v>
      </c>
      <c r="D906" s="125">
        <v>2.4979</v>
      </c>
      <c r="E906" s="125">
        <v>5.5331999999999999</v>
      </c>
      <c r="F906" s="125">
        <v>11.591900000000001</v>
      </c>
      <c r="G906" s="125">
        <v>15.139900000000001</v>
      </c>
      <c r="H906" s="125">
        <v>23.134699999999999</v>
      </c>
      <c r="I906" s="125">
        <v>0.42199999999999999</v>
      </c>
      <c r="J906" s="125">
        <v>1.2899</v>
      </c>
      <c r="K906" s="125">
        <v>3.0680000000000001</v>
      </c>
      <c r="L906" s="125">
        <v>0.45960000000000001</v>
      </c>
      <c r="M906" s="125">
        <v>1.4155</v>
      </c>
      <c r="N906" s="125">
        <v>3.3256999999999999</v>
      </c>
      <c r="O906" s="125">
        <v>0.38940000000000002</v>
      </c>
      <c r="P906" s="125">
        <v>1.2736000000000001</v>
      </c>
      <c r="Q906" s="125">
        <v>3.0506000000000002</v>
      </c>
      <c r="R906" s="125">
        <v>1.2970999999999999</v>
      </c>
      <c r="S906" s="125">
        <v>3.0739999999999998</v>
      </c>
      <c r="T906" s="363">
        <v>6.2972000000000001</v>
      </c>
      <c r="U906" s="125">
        <v>598</v>
      </c>
    </row>
    <row r="907" spans="1:21">
      <c r="A907" s="125">
        <v>597</v>
      </c>
      <c r="B907" s="125">
        <v>0.36080000000000001</v>
      </c>
      <c r="C907" s="125">
        <v>1.1705000000000001</v>
      </c>
      <c r="D907" s="125">
        <v>2.4986999999999999</v>
      </c>
      <c r="E907" s="125">
        <v>5.5350000000000001</v>
      </c>
      <c r="F907" s="125">
        <v>11.595499999999999</v>
      </c>
      <c r="G907" s="125">
        <v>15.144399999999999</v>
      </c>
      <c r="H907" s="125">
        <v>23.1417</v>
      </c>
      <c r="I907" s="125">
        <v>0.42230000000000001</v>
      </c>
      <c r="J907" s="125">
        <v>1.2904</v>
      </c>
      <c r="K907" s="125">
        <v>3.069</v>
      </c>
      <c r="L907" s="125">
        <v>0.45979999999999999</v>
      </c>
      <c r="M907" s="125">
        <v>1.4160999999999999</v>
      </c>
      <c r="N907" s="125">
        <v>3.3269000000000002</v>
      </c>
      <c r="O907" s="125">
        <v>0.3896</v>
      </c>
      <c r="P907" s="125">
        <v>1.2741</v>
      </c>
      <c r="Q907" s="125">
        <v>3.0514999999999999</v>
      </c>
      <c r="R907" s="125">
        <v>1.2976000000000001</v>
      </c>
      <c r="S907" s="125">
        <v>3.0750000000000002</v>
      </c>
      <c r="T907" s="363">
        <v>6.2991999999999999</v>
      </c>
      <c r="U907" s="125">
        <v>597</v>
      </c>
    </row>
    <row r="908" spans="1:21">
      <c r="A908" s="125">
        <v>596</v>
      </c>
      <c r="B908" s="125">
        <v>0.36099999999999999</v>
      </c>
      <c r="C908" s="125">
        <v>1.1709000000000001</v>
      </c>
      <c r="D908" s="125">
        <v>2.4996</v>
      </c>
      <c r="E908" s="125">
        <v>5.5368000000000004</v>
      </c>
      <c r="F908" s="125">
        <v>11.5991</v>
      </c>
      <c r="G908" s="125">
        <v>15.148999999999999</v>
      </c>
      <c r="H908" s="125">
        <v>23.148700000000002</v>
      </c>
      <c r="I908" s="125">
        <v>0.42249999999999999</v>
      </c>
      <c r="J908" s="125">
        <v>1.2909999999999999</v>
      </c>
      <c r="K908" s="125">
        <v>3.07</v>
      </c>
      <c r="L908" s="125">
        <v>0.46010000000000001</v>
      </c>
      <c r="M908" s="125">
        <v>1.4167000000000001</v>
      </c>
      <c r="N908" s="125">
        <v>3.3279999999999998</v>
      </c>
      <c r="O908" s="125">
        <v>0.38979999999999998</v>
      </c>
      <c r="P908" s="125">
        <v>1.2746</v>
      </c>
      <c r="Q908" s="125">
        <v>3.0525000000000002</v>
      </c>
      <c r="R908" s="125">
        <v>1.298</v>
      </c>
      <c r="S908" s="125">
        <v>3.0760000000000001</v>
      </c>
      <c r="T908" s="363">
        <v>6.3011999999999997</v>
      </c>
      <c r="U908" s="125">
        <v>596</v>
      </c>
    </row>
    <row r="909" spans="1:21">
      <c r="A909" s="125">
        <v>595</v>
      </c>
      <c r="B909" s="125">
        <v>0.36120000000000002</v>
      </c>
      <c r="C909" s="125">
        <v>1.1712</v>
      </c>
      <c r="D909" s="125">
        <v>2.5005000000000002</v>
      </c>
      <c r="E909" s="125">
        <v>5.5385999999999997</v>
      </c>
      <c r="F909" s="125">
        <v>12.002700000000001</v>
      </c>
      <c r="G909" s="125">
        <v>15.153600000000001</v>
      </c>
      <c r="H909" s="125">
        <v>23.1557</v>
      </c>
      <c r="I909" s="125">
        <v>0.42280000000000001</v>
      </c>
      <c r="J909" s="125">
        <v>1.2915000000000001</v>
      </c>
      <c r="K909" s="125">
        <v>3.0710000000000002</v>
      </c>
      <c r="L909" s="125">
        <v>0.46039999999999998</v>
      </c>
      <c r="M909" s="125">
        <v>1.4173</v>
      </c>
      <c r="N909" s="125">
        <v>3.3292000000000002</v>
      </c>
      <c r="O909" s="125">
        <v>0.39</v>
      </c>
      <c r="P909" s="125">
        <v>1.2750999999999999</v>
      </c>
      <c r="Q909" s="125">
        <v>3.0535000000000001</v>
      </c>
      <c r="R909" s="125">
        <v>1.2985</v>
      </c>
      <c r="S909" s="125">
        <v>3.077</v>
      </c>
      <c r="T909" s="363">
        <v>6.3030999999999997</v>
      </c>
      <c r="U909" s="125">
        <v>595</v>
      </c>
    </row>
    <row r="910" spans="1:21">
      <c r="A910" s="125">
        <v>594</v>
      </c>
      <c r="B910" s="125">
        <v>0.3614</v>
      </c>
      <c r="C910" s="125">
        <v>1.1716</v>
      </c>
      <c r="D910" s="125">
        <v>2.5013999999999998</v>
      </c>
      <c r="E910" s="125">
        <v>5.5404</v>
      </c>
      <c r="F910" s="125">
        <v>12.0062</v>
      </c>
      <c r="G910" s="125">
        <v>15.158200000000001</v>
      </c>
      <c r="H910" s="125">
        <v>23.162800000000001</v>
      </c>
      <c r="I910" s="125">
        <v>0.42299999999999999</v>
      </c>
      <c r="J910" s="125">
        <v>1.292</v>
      </c>
      <c r="K910" s="125">
        <v>3.0720000000000001</v>
      </c>
      <c r="L910" s="125">
        <v>0.46060000000000001</v>
      </c>
      <c r="M910" s="125">
        <v>1.4178999999999999</v>
      </c>
      <c r="N910" s="125">
        <v>3.3304</v>
      </c>
      <c r="O910" s="125">
        <v>0.39019999999999999</v>
      </c>
      <c r="P910" s="125">
        <v>1.2756000000000001</v>
      </c>
      <c r="Q910" s="125">
        <v>3.0543999999999998</v>
      </c>
      <c r="R910" s="125">
        <v>1.2989999999999999</v>
      </c>
      <c r="S910" s="125">
        <v>3.0779000000000001</v>
      </c>
      <c r="T910" s="363">
        <v>6.3051000000000004</v>
      </c>
      <c r="U910" s="125">
        <v>594</v>
      </c>
    </row>
    <row r="911" spans="1:21">
      <c r="A911" s="125">
        <v>593</v>
      </c>
      <c r="B911" s="125">
        <v>0.36159999999999998</v>
      </c>
      <c r="C911" s="125">
        <v>1.1719999999999999</v>
      </c>
      <c r="D911" s="125">
        <v>2.5023</v>
      </c>
      <c r="E911" s="125">
        <v>5.5422000000000002</v>
      </c>
      <c r="F911" s="125">
        <v>12.0099</v>
      </c>
      <c r="G911" s="125">
        <v>15.162800000000001</v>
      </c>
      <c r="H911" s="125">
        <v>23.169799999999999</v>
      </c>
      <c r="I911" s="125">
        <v>0.42330000000000001</v>
      </c>
      <c r="J911" s="125">
        <v>1.2925</v>
      </c>
      <c r="K911" s="125">
        <v>3.0731000000000002</v>
      </c>
      <c r="L911" s="125">
        <v>0.46089999999999998</v>
      </c>
      <c r="M911" s="125">
        <v>1.4185000000000001</v>
      </c>
      <c r="N911" s="125">
        <v>3.3315999999999999</v>
      </c>
      <c r="O911" s="125">
        <v>0.39050000000000001</v>
      </c>
      <c r="P911" s="125">
        <v>1.2761</v>
      </c>
      <c r="Q911" s="125">
        <v>3.0554000000000001</v>
      </c>
      <c r="R911" s="125">
        <v>1.2995000000000001</v>
      </c>
      <c r="S911" s="125">
        <v>3.0789</v>
      </c>
      <c r="T911" s="363">
        <v>6.3071000000000002</v>
      </c>
      <c r="U911" s="125">
        <v>593</v>
      </c>
    </row>
    <row r="912" spans="1:21">
      <c r="A912" s="125">
        <v>592</v>
      </c>
      <c r="B912" s="125">
        <v>0.36180000000000001</v>
      </c>
      <c r="C912" s="125">
        <v>1.1724000000000001</v>
      </c>
      <c r="D912" s="125">
        <v>2.5032000000000001</v>
      </c>
      <c r="E912" s="125">
        <v>5.5439999999999996</v>
      </c>
      <c r="F912" s="125">
        <v>12.013500000000001</v>
      </c>
      <c r="G912" s="125">
        <v>15.167400000000001</v>
      </c>
      <c r="H912" s="125">
        <v>23.1768</v>
      </c>
      <c r="I912" s="125">
        <v>0.42349999999999999</v>
      </c>
      <c r="J912" s="125">
        <v>1.2929999999999999</v>
      </c>
      <c r="K912" s="125">
        <v>3.0741000000000001</v>
      </c>
      <c r="L912" s="125">
        <v>0.46110000000000001</v>
      </c>
      <c r="M912" s="125">
        <v>1.4191</v>
      </c>
      <c r="N912" s="125">
        <v>3.3327</v>
      </c>
      <c r="O912" s="125">
        <v>0.39069999999999999</v>
      </c>
      <c r="P912" s="125">
        <v>1.2766</v>
      </c>
      <c r="Q912" s="125">
        <v>3.0564</v>
      </c>
      <c r="R912" s="125">
        <v>1.3</v>
      </c>
      <c r="S912" s="125">
        <v>3.0798999999999999</v>
      </c>
      <c r="T912" s="363">
        <v>6.3090000000000002</v>
      </c>
      <c r="U912" s="125">
        <v>592</v>
      </c>
    </row>
    <row r="913" spans="1:21">
      <c r="A913" s="125">
        <v>591</v>
      </c>
      <c r="B913" s="125">
        <v>0.36199999999999999</v>
      </c>
      <c r="C913" s="125">
        <v>1.1728000000000001</v>
      </c>
      <c r="D913" s="125">
        <v>2.5041000000000002</v>
      </c>
      <c r="E913" s="125">
        <v>5.5457999999999998</v>
      </c>
      <c r="F913" s="125">
        <v>12.017099999999999</v>
      </c>
      <c r="G913" s="125">
        <v>15.172000000000001</v>
      </c>
      <c r="H913" s="125">
        <v>23.183800000000002</v>
      </c>
      <c r="I913" s="125">
        <v>0.42380000000000001</v>
      </c>
      <c r="J913" s="125">
        <v>1.2935000000000001</v>
      </c>
      <c r="K913" s="125">
        <v>3.0750999999999999</v>
      </c>
      <c r="L913" s="125">
        <v>0.46139999999999998</v>
      </c>
      <c r="M913" s="125">
        <v>1.4197</v>
      </c>
      <c r="N913" s="125">
        <v>3.3338999999999999</v>
      </c>
      <c r="O913" s="125">
        <v>0.39090000000000003</v>
      </c>
      <c r="P913" s="125">
        <v>1.2770999999999999</v>
      </c>
      <c r="Q913" s="125">
        <v>3.0573000000000001</v>
      </c>
      <c r="R913" s="125">
        <v>1.3005</v>
      </c>
      <c r="S913" s="125">
        <v>3.0809000000000002</v>
      </c>
      <c r="T913" s="363">
        <v>6.3109999999999999</v>
      </c>
      <c r="U913" s="125">
        <v>591</v>
      </c>
    </row>
    <row r="914" spans="1:21">
      <c r="A914" s="125">
        <v>590</v>
      </c>
      <c r="B914" s="125">
        <v>0.36220000000000002</v>
      </c>
      <c r="C914" s="125">
        <v>1.1732</v>
      </c>
      <c r="D914" s="125">
        <v>2.5049999999999999</v>
      </c>
      <c r="E914" s="125">
        <v>5.5476999999999999</v>
      </c>
      <c r="F914" s="125">
        <v>12.0207</v>
      </c>
      <c r="G914" s="125">
        <v>15.176600000000001</v>
      </c>
      <c r="H914" s="125">
        <v>23.190899999999999</v>
      </c>
      <c r="I914" s="125">
        <v>0.42399999999999999</v>
      </c>
      <c r="J914" s="125">
        <v>1.294</v>
      </c>
      <c r="K914" s="125">
        <v>3.0760999999999998</v>
      </c>
      <c r="L914" s="125">
        <v>0.46160000000000001</v>
      </c>
      <c r="M914" s="125">
        <v>1.4201999999999999</v>
      </c>
      <c r="N914" s="125">
        <v>3.3351000000000002</v>
      </c>
      <c r="O914" s="125">
        <v>0.3911</v>
      </c>
      <c r="P914" s="125">
        <v>1.2775000000000001</v>
      </c>
      <c r="Q914" s="125">
        <v>3.0583</v>
      </c>
      <c r="R914" s="125">
        <v>1.3009999999999999</v>
      </c>
      <c r="S914" s="125">
        <v>3.0819000000000001</v>
      </c>
      <c r="T914" s="363">
        <v>6.3129999999999997</v>
      </c>
      <c r="U914" s="125">
        <v>590</v>
      </c>
    </row>
    <row r="915" spans="1:21">
      <c r="A915" s="125">
        <v>589</v>
      </c>
      <c r="B915" s="125">
        <v>0.3624</v>
      </c>
      <c r="C915" s="125">
        <v>1.1736</v>
      </c>
      <c r="D915" s="125">
        <v>2.5059</v>
      </c>
      <c r="E915" s="125">
        <v>5.5495000000000001</v>
      </c>
      <c r="F915" s="125">
        <v>12.0243</v>
      </c>
      <c r="G915" s="125">
        <v>15.1812</v>
      </c>
      <c r="H915" s="125">
        <v>23.197900000000001</v>
      </c>
      <c r="I915" s="125">
        <v>0.42430000000000001</v>
      </c>
      <c r="J915" s="125">
        <v>1.2945</v>
      </c>
      <c r="K915" s="125">
        <v>3.0771000000000002</v>
      </c>
      <c r="L915" s="125">
        <v>0.46189999999999998</v>
      </c>
      <c r="M915" s="125">
        <v>1.4208000000000001</v>
      </c>
      <c r="N915" s="125">
        <v>3.3363</v>
      </c>
      <c r="O915" s="125">
        <v>0.39129999999999998</v>
      </c>
      <c r="P915" s="125">
        <v>1.278</v>
      </c>
      <c r="Q915" s="125">
        <v>3.0592999999999999</v>
      </c>
      <c r="R915" s="125">
        <v>1.3015000000000001</v>
      </c>
      <c r="S915" s="125">
        <v>3.0828000000000002</v>
      </c>
      <c r="T915" s="363">
        <v>6.3150000000000004</v>
      </c>
      <c r="U915" s="125">
        <v>589</v>
      </c>
    </row>
    <row r="916" spans="1:21">
      <c r="A916" s="125">
        <v>588</v>
      </c>
      <c r="B916" s="125">
        <v>0.36259999999999998</v>
      </c>
      <c r="C916" s="125">
        <v>1.1739999999999999</v>
      </c>
      <c r="D916" s="125">
        <v>2.5068000000000001</v>
      </c>
      <c r="E916" s="125">
        <v>5.5513000000000003</v>
      </c>
      <c r="F916" s="125">
        <v>12.027900000000001</v>
      </c>
      <c r="G916" s="125">
        <v>15.1858</v>
      </c>
      <c r="H916" s="125">
        <v>23.204999999999998</v>
      </c>
      <c r="I916" s="125">
        <v>0.42449999999999999</v>
      </c>
      <c r="J916" s="125">
        <v>1.2950999999999999</v>
      </c>
      <c r="K916" s="125">
        <v>3.0781999999999998</v>
      </c>
      <c r="L916" s="125">
        <v>0.4622</v>
      </c>
      <c r="M916" s="125">
        <v>1.4214</v>
      </c>
      <c r="N916" s="125">
        <v>3.3374000000000001</v>
      </c>
      <c r="O916" s="125">
        <v>0.39150000000000001</v>
      </c>
      <c r="P916" s="125">
        <v>1.2785</v>
      </c>
      <c r="Q916" s="125">
        <v>3.0602</v>
      </c>
      <c r="R916" s="125">
        <v>1.302</v>
      </c>
      <c r="S916" s="125">
        <v>3.0838000000000001</v>
      </c>
      <c r="T916" s="363">
        <v>6.3169000000000004</v>
      </c>
      <c r="U916" s="125">
        <v>588</v>
      </c>
    </row>
    <row r="917" spans="1:21">
      <c r="A917" s="125">
        <v>587</v>
      </c>
      <c r="B917" s="125">
        <v>0.36280000000000001</v>
      </c>
      <c r="C917" s="125">
        <v>1.1744000000000001</v>
      </c>
      <c r="D917" s="125">
        <v>2.5076999999999998</v>
      </c>
      <c r="E917" s="125">
        <v>5.5530999999999997</v>
      </c>
      <c r="F917" s="125">
        <v>12.031499999999999</v>
      </c>
      <c r="G917" s="125">
        <v>15.1904</v>
      </c>
      <c r="H917" s="125">
        <v>23.212</v>
      </c>
      <c r="I917" s="125">
        <v>0.42480000000000001</v>
      </c>
      <c r="J917" s="125">
        <v>1.2956000000000001</v>
      </c>
      <c r="K917" s="125">
        <v>3.0792000000000002</v>
      </c>
      <c r="L917" s="125">
        <v>0.46239999999999998</v>
      </c>
      <c r="M917" s="125">
        <v>1.4219999999999999</v>
      </c>
      <c r="N917" s="125">
        <v>3.3386</v>
      </c>
      <c r="O917" s="125">
        <v>0.39179999999999998</v>
      </c>
      <c r="P917" s="125">
        <v>1.2789999999999999</v>
      </c>
      <c r="Q917" s="125">
        <v>3.0611999999999999</v>
      </c>
      <c r="R917" s="125">
        <v>1.3025</v>
      </c>
      <c r="S917" s="125">
        <v>3.0848</v>
      </c>
      <c r="T917" s="363">
        <v>6.3189000000000002</v>
      </c>
      <c r="U917" s="125">
        <v>587</v>
      </c>
    </row>
    <row r="918" spans="1:21">
      <c r="A918" s="125">
        <v>586</v>
      </c>
      <c r="B918" s="125">
        <v>0.36299999999999999</v>
      </c>
      <c r="C918" s="125">
        <v>1.1748000000000001</v>
      </c>
      <c r="D918" s="125">
        <v>2.5085999999999999</v>
      </c>
      <c r="E918" s="125">
        <v>5.5548999999999999</v>
      </c>
      <c r="F918" s="125">
        <v>12.0352</v>
      </c>
      <c r="G918" s="125">
        <v>15.195</v>
      </c>
      <c r="H918" s="125">
        <v>23.219100000000001</v>
      </c>
      <c r="I918" s="125">
        <v>0.42499999999999999</v>
      </c>
      <c r="J918" s="125">
        <v>1.2961</v>
      </c>
      <c r="K918" s="125">
        <v>3.0802</v>
      </c>
      <c r="L918" s="125">
        <v>0.4627</v>
      </c>
      <c r="M918" s="125">
        <v>1.4226000000000001</v>
      </c>
      <c r="N918" s="125">
        <v>3.3397999999999999</v>
      </c>
      <c r="O918" s="125">
        <v>0.39200000000000002</v>
      </c>
      <c r="P918" s="125">
        <v>1.2795000000000001</v>
      </c>
      <c r="Q918" s="125">
        <v>3.0621999999999998</v>
      </c>
      <c r="R918" s="125">
        <v>1.3029999999999999</v>
      </c>
      <c r="S918" s="125">
        <v>3.0857999999999999</v>
      </c>
      <c r="T918" s="363">
        <v>6.3209</v>
      </c>
      <c r="U918" s="125">
        <v>586</v>
      </c>
    </row>
    <row r="919" spans="1:21">
      <c r="A919" s="125">
        <v>585</v>
      </c>
      <c r="B919" s="125">
        <v>0.36320000000000002</v>
      </c>
      <c r="C919" s="125">
        <v>1.1752</v>
      </c>
      <c r="D919" s="125">
        <v>2.5095000000000001</v>
      </c>
      <c r="E919" s="125">
        <v>5.5567000000000002</v>
      </c>
      <c r="F919" s="125">
        <v>12.0388</v>
      </c>
      <c r="G919" s="125">
        <v>15.1997</v>
      </c>
      <c r="H919" s="125">
        <v>23.226099999999999</v>
      </c>
      <c r="I919" s="125">
        <v>0.42530000000000001</v>
      </c>
      <c r="J919" s="125">
        <v>1.2966</v>
      </c>
      <c r="K919" s="125">
        <v>3.0811999999999999</v>
      </c>
      <c r="L919" s="125">
        <v>0.46289999999999998</v>
      </c>
      <c r="M919" s="125">
        <v>1.4232</v>
      </c>
      <c r="N919" s="125">
        <v>3.3410000000000002</v>
      </c>
      <c r="O919" s="125">
        <v>0.39219999999999999</v>
      </c>
      <c r="P919" s="125">
        <v>1.28</v>
      </c>
      <c r="Q919" s="125">
        <v>3.0630999999999999</v>
      </c>
      <c r="R919" s="125">
        <v>1.3033999999999999</v>
      </c>
      <c r="S919" s="125">
        <v>3.0868000000000002</v>
      </c>
      <c r="T919" s="363">
        <v>6.3228999999999997</v>
      </c>
      <c r="U919" s="125">
        <v>585</v>
      </c>
    </row>
    <row r="920" spans="1:21">
      <c r="A920" s="125">
        <v>584</v>
      </c>
      <c r="B920" s="125">
        <v>0.3634</v>
      </c>
      <c r="C920" s="125">
        <v>1.1756</v>
      </c>
      <c r="D920" s="125">
        <v>2.5104000000000002</v>
      </c>
      <c r="E920" s="125">
        <v>5.5585000000000004</v>
      </c>
      <c r="F920" s="125">
        <v>12.042400000000001</v>
      </c>
      <c r="G920" s="125">
        <v>15.2043</v>
      </c>
      <c r="H920" s="125">
        <v>23.2332</v>
      </c>
      <c r="I920" s="125">
        <v>0.42549999999999999</v>
      </c>
      <c r="J920" s="125">
        <v>1.2970999999999999</v>
      </c>
      <c r="K920" s="125">
        <v>3.0823</v>
      </c>
      <c r="L920" s="125">
        <v>0.4632</v>
      </c>
      <c r="M920" s="125">
        <v>1.4238</v>
      </c>
      <c r="N920" s="125">
        <v>3.3420999999999998</v>
      </c>
      <c r="O920" s="125">
        <v>0.39240000000000003</v>
      </c>
      <c r="P920" s="125">
        <v>1.2805</v>
      </c>
      <c r="Q920" s="125">
        <v>3.0640999999999998</v>
      </c>
      <c r="R920" s="125">
        <v>1.3039000000000001</v>
      </c>
      <c r="S920" s="125">
        <v>3.0878000000000001</v>
      </c>
      <c r="T920" s="363">
        <v>6.3247999999999998</v>
      </c>
      <c r="U920" s="125">
        <v>584</v>
      </c>
    </row>
    <row r="921" spans="1:21">
      <c r="A921" s="125">
        <v>583</v>
      </c>
      <c r="B921" s="125">
        <v>0.36359999999999998</v>
      </c>
      <c r="C921" s="125">
        <v>1.1759999999999999</v>
      </c>
      <c r="D921" s="125">
        <v>2.5112999999999999</v>
      </c>
      <c r="E921" s="125">
        <v>5.5603999999999996</v>
      </c>
      <c r="F921" s="125">
        <v>12.045999999999999</v>
      </c>
      <c r="G921" s="125">
        <v>15.2089</v>
      </c>
      <c r="H921" s="125">
        <v>23.240300000000001</v>
      </c>
      <c r="I921" s="125">
        <v>0.42580000000000001</v>
      </c>
      <c r="J921" s="125">
        <v>1.2976000000000001</v>
      </c>
      <c r="K921" s="125">
        <v>3.0832999999999999</v>
      </c>
      <c r="L921" s="125">
        <v>0.46350000000000002</v>
      </c>
      <c r="M921" s="125">
        <v>1.4244000000000001</v>
      </c>
      <c r="N921" s="125">
        <v>3.3433000000000002</v>
      </c>
      <c r="O921" s="125">
        <v>0.3926</v>
      </c>
      <c r="P921" s="125">
        <v>1.2809999999999999</v>
      </c>
      <c r="Q921" s="125">
        <v>3.0651000000000002</v>
      </c>
      <c r="R921" s="125">
        <v>1.3044</v>
      </c>
      <c r="S921" s="125">
        <v>3.0888</v>
      </c>
      <c r="T921" s="363">
        <v>6.3268000000000004</v>
      </c>
      <c r="U921" s="125">
        <v>583</v>
      </c>
    </row>
    <row r="922" spans="1:21">
      <c r="A922" s="125">
        <v>582</v>
      </c>
      <c r="B922" s="125">
        <v>0.36380000000000001</v>
      </c>
      <c r="C922" s="125">
        <v>1.1763999999999999</v>
      </c>
      <c r="D922" s="125">
        <v>2.5122</v>
      </c>
      <c r="E922" s="125">
        <v>5.5621999999999998</v>
      </c>
      <c r="F922" s="125">
        <v>12.0497</v>
      </c>
      <c r="G922" s="125">
        <v>15.2135</v>
      </c>
      <c r="H922" s="125">
        <v>23.247399999999999</v>
      </c>
      <c r="I922" s="125">
        <v>0.42609999999999998</v>
      </c>
      <c r="J922" s="125">
        <v>1.2982</v>
      </c>
      <c r="K922" s="125">
        <v>3.0842999999999998</v>
      </c>
      <c r="L922" s="125">
        <v>0.4637</v>
      </c>
      <c r="M922" s="125">
        <v>1.425</v>
      </c>
      <c r="N922" s="125">
        <v>3.3445</v>
      </c>
      <c r="O922" s="125">
        <v>0.39290000000000003</v>
      </c>
      <c r="P922" s="125">
        <v>1.2815000000000001</v>
      </c>
      <c r="Q922" s="125">
        <v>3.0661</v>
      </c>
      <c r="R922" s="125">
        <v>1.3048999999999999</v>
      </c>
      <c r="S922" s="125">
        <v>3.0897000000000001</v>
      </c>
      <c r="T922" s="363">
        <v>6.3288000000000002</v>
      </c>
      <c r="U922" s="125">
        <v>582</v>
      </c>
    </row>
    <row r="923" spans="1:21">
      <c r="A923" s="125">
        <v>581</v>
      </c>
      <c r="B923" s="125">
        <v>0.36399999999999999</v>
      </c>
      <c r="C923" s="125">
        <v>1.1768000000000001</v>
      </c>
      <c r="D923" s="125">
        <v>2.5131000000000001</v>
      </c>
      <c r="E923" s="125">
        <v>5.5640000000000001</v>
      </c>
      <c r="F923" s="125">
        <v>12.0533</v>
      </c>
      <c r="G923" s="125">
        <v>15.2182</v>
      </c>
      <c r="H923" s="125">
        <v>23.2545</v>
      </c>
      <c r="I923" s="125">
        <v>0.42630000000000001</v>
      </c>
      <c r="J923" s="125">
        <v>1.2987</v>
      </c>
      <c r="K923" s="125">
        <v>3.0853000000000002</v>
      </c>
      <c r="L923" s="125">
        <v>0.46400000000000002</v>
      </c>
      <c r="M923" s="125">
        <v>1.4256</v>
      </c>
      <c r="N923" s="125">
        <v>3.3456999999999999</v>
      </c>
      <c r="O923" s="125">
        <v>0.3931</v>
      </c>
      <c r="P923" s="125">
        <v>1.282</v>
      </c>
      <c r="Q923" s="125">
        <v>3.0670000000000002</v>
      </c>
      <c r="R923" s="125">
        <v>1.3053999999999999</v>
      </c>
      <c r="S923" s="125">
        <v>3.0907</v>
      </c>
      <c r="T923" s="363">
        <v>6.3308</v>
      </c>
      <c r="U923" s="125">
        <v>581</v>
      </c>
    </row>
    <row r="924" spans="1:21">
      <c r="A924" s="125">
        <v>580</v>
      </c>
      <c r="B924" s="125">
        <v>0.36420000000000002</v>
      </c>
      <c r="C924" s="125">
        <v>1.1772</v>
      </c>
      <c r="D924" s="125">
        <v>2.5139999999999998</v>
      </c>
      <c r="E924" s="125">
        <v>5.5658000000000003</v>
      </c>
      <c r="F924" s="125">
        <v>12.057</v>
      </c>
      <c r="G924" s="125">
        <v>15.222799999999999</v>
      </c>
      <c r="H924" s="125">
        <v>23.261600000000001</v>
      </c>
      <c r="I924" s="125">
        <v>0.42659999999999998</v>
      </c>
      <c r="J924" s="125">
        <v>1.2991999999999999</v>
      </c>
      <c r="K924" s="125">
        <v>3.0863999999999998</v>
      </c>
      <c r="L924" s="125">
        <v>0.46429999999999999</v>
      </c>
      <c r="M924" s="125">
        <v>1.4261999999999999</v>
      </c>
      <c r="N924" s="125">
        <v>3.3469000000000002</v>
      </c>
      <c r="O924" s="125">
        <v>0.39329999999999998</v>
      </c>
      <c r="P924" s="125">
        <v>1.2825</v>
      </c>
      <c r="Q924" s="125">
        <v>3.0680000000000001</v>
      </c>
      <c r="R924" s="125">
        <v>1.3059000000000001</v>
      </c>
      <c r="S924" s="125">
        <v>3.0916999999999999</v>
      </c>
      <c r="T924" s="363">
        <v>6.3327999999999998</v>
      </c>
      <c r="U924" s="125">
        <v>580</v>
      </c>
    </row>
    <row r="925" spans="1:21">
      <c r="A925" s="125">
        <v>579</v>
      </c>
      <c r="B925" s="125">
        <v>0.3644</v>
      </c>
      <c r="C925" s="125">
        <v>1.1776</v>
      </c>
      <c r="D925" s="125">
        <v>2.5148999999999999</v>
      </c>
      <c r="E925" s="125">
        <v>5.5675999999999997</v>
      </c>
      <c r="F925" s="125">
        <v>12.060600000000001</v>
      </c>
      <c r="G925" s="125">
        <v>15.227499999999999</v>
      </c>
      <c r="H925" s="125">
        <v>23.268699999999999</v>
      </c>
      <c r="I925" s="125">
        <v>0.42680000000000001</v>
      </c>
      <c r="J925" s="125">
        <v>1.2997000000000001</v>
      </c>
      <c r="K925" s="125">
        <v>3.0874000000000001</v>
      </c>
      <c r="L925" s="125">
        <v>0.46450000000000002</v>
      </c>
      <c r="M925" s="125">
        <v>1.4268000000000001</v>
      </c>
      <c r="N925" s="125">
        <v>3.3481000000000001</v>
      </c>
      <c r="O925" s="125">
        <v>0.39350000000000002</v>
      </c>
      <c r="P925" s="125">
        <v>1.2829999999999999</v>
      </c>
      <c r="Q925" s="125">
        <v>3.069</v>
      </c>
      <c r="R925" s="125">
        <v>1.3064</v>
      </c>
      <c r="S925" s="125">
        <v>3.0926999999999998</v>
      </c>
      <c r="T925" s="363">
        <v>6.3348000000000004</v>
      </c>
      <c r="U925" s="125">
        <v>579</v>
      </c>
    </row>
    <row r="926" spans="1:21">
      <c r="A926" s="125">
        <v>578</v>
      </c>
      <c r="B926" s="125">
        <v>0.36459999999999998</v>
      </c>
      <c r="C926" s="125">
        <v>1.1779999999999999</v>
      </c>
      <c r="D926" s="125">
        <v>2.5158</v>
      </c>
      <c r="E926" s="125">
        <v>5.5694999999999997</v>
      </c>
      <c r="F926" s="125">
        <v>12.064299999999999</v>
      </c>
      <c r="G926" s="125">
        <v>15.232100000000001</v>
      </c>
      <c r="H926" s="125">
        <v>23.2758</v>
      </c>
      <c r="I926" s="125">
        <v>0.42709999999999998</v>
      </c>
      <c r="J926" s="125">
        <v>1.3002</v>
      </c>
      <c r="K926" s="125">
        <v>3.0884</v>
      </c>
      <c r="L926" s="125">
        <v>0.46479999999999999</v>
      </c>
      <c r="M926" s="125">
        <v>1.4274</v>
      </c>
      <c r="N926" s="125">
        <v>3.3492000000000002</v>
      </c>
      <c r="O926" s="125">
        <v>0.39369999999999999</v>
      </c>
      <c r="P926" s="125">
        <v>1.2835000000000001</v>
      </c>
      <c r="Q926" s="125">
        <v>3.07</v>
      </c>
      <c r="R926" s="125">
        <v>1.3069</v>
      </c>
      <c r="S926" s="125">
        <v>3.0937000000000001</v>
      </c>
      <c r="T926" s="363">
        <v>6.3368000000000002</v>
      </c>
      <c r="U926" s="125">
        <v>578</v>
      </c>
    </row>
    <row r="927" spans="1:21">
      <c r="A927" s="125">
        <v>577</v>
      </c>
      <c r="B927" s="125">
        <v>0.36470000000000002</v>
      </c>
      <c r="C927" s="125">
        <v>1.1783999999999999</v>
      </c>
      <c r="D927" s="125">
        <v>2.5167000000000002</v>
      </c>
      <c r="E927" s="125">
        <v>5.5712999999999999</v>
      </c>
      <c r="F927" s="125">
        <v>12.0679</v>
      </c>
      <c r="G927" s="125">
        <v>15.236800000000001</v>
      </c>
      <c r="H927" s="125">
        <v>23.282900000000001</v>
      </c>
      <c r="I927" s="125">
        <v>0.42730000000000001</v>
      </c>
      <c r="J927" s="125">
        <v>1.3007</v>
      </c>
      <c r="K927" s="125">
        <v>3.0895000000000001</v>
      </c>
      <c r="L927" s="125">
        <v>0.46500000000000002</v>
      </c>
      <c r="M927" s="125">
        <v>1.4279999999999999</v>
      </c>
      <c r="N927" s="125">
        <v>3.3504</v>
      </c>
      <c r="O927" s="125">
        <v>0.39400000000000002</v>
      </c>
      <c r="P927" s="125">
        <v>1.284</v>
      </c>
      <c r="Q927" s="125">
        <v>3.0709</v>
      </c>
      <c r="R927" s="125">
        <v>1.3073999999999999</v>
      </c>
      <c r="S927" s="125">
        <v>3.0947</v>
      </c>
      <c r="T927" s="363">
        <v>6.3388</v>
      </c>
      <c r="U927" s="125">
        <v>577</v>
      </c>
    </row>
    <row r="928" spans="1:21">
      <c r="A928" s="125">
        <v>576</v>
      </c>
      <c r="B928" s="125">
        <v>0.3649</v>
      </c>
      <c r="C928" s="125">
        <v>1.1788000000000001</v>
      </c>
      <c r="D928" s="125">
        <v>2.5175999999999998</v>
      </c>
      <c r="E928" s="125">
        <v>5.5731000000000002</v>
      </c>
      <c r="F928" s="125">
        <v>12.0716</v>
      </c>
      <c r="G928" s="125">
        <v>15.241400000000001</v>
      </c>
      <c r="H928" s="125">
        <v>23.29</v>
      </c>
      <c r="I928" s="125">
        <v>0.42759999999999998</v>
      </c>
      <c r="J928" s="125">
        <v>1.3012999999999999</v>
      </c>
      <c r="K928" s="125">
        <v>3.0905</v>
      </c>
      <c r="L928" s="125">
        <v>0.46529999999999999</v>
      </c>
      <c r="M928" s="125">
        <v>1.4286000000000001</v>
      </c>
      <c r="N928" s="125">
        <v>3.3515999999999999</v>
      </c>
      <c r="O928" s="125">
        <v>0.39419999999999999</v>
      </c>
      <c r="P928" s="125">
        <v>1.2845</v>
      </c>
      <c r="Q928" s="125">
        <v>3.0718999999999999</v>
      </c>
      <c r="R928" s="125">
        <v>1.3079000000000001</v>
      </c>
      <c r="S928" s="125">
        <v>3.0956999999999999</v>
      </c>
      <c r="T928" s="363">
        <v>6.3407999999999998</v>
      </c>
      <c r="U928" s="125">
        <v>576</v>
      </c>
    </row>
    <row r="929" spans="1:21">
      <c r="A929" s="125">
        <v>575</v>
      </c>
      <c r="B929" s="125">
        <v>0.36509999999999998</v>
      </c>
      <c r="C929" s="125">
        <v>1.1792</v>
      </c>
      <c r="D929" s="125">
        <v>2.5185</v>
      </c>
      <c r="E929" s="125">
        <v>5.5750000000000002</v>
      </c>
      <c r="F929" s="125">
        <v>12.075200000000001</v>
      </c>
      <c r="G929" s="125">
        <v>15.2461</v>
      </c>
      <c r="H929" s="125">
        <v>23.2971</v>
      </c>
      <c r="I929" s="125">
        <v>0.42780000000000001</v>
      </c>
      <c r="J929" s="125">
        <v>1.3018000000000001</v>
      </c>
      <c r="K929" s="125">
        <v>3.0914999999999999</v>
      </c>
      <c r="L929" s="125">
        <v>0.46560000000000001</v>
      </c>
      <c r="M929" s="125">
        <v>1.4292</v>
      </c>
      <c r="N929" s="125">
        <v>3.3527999999999998</v>
      </c>
      <c r="O929" s="125">
        <v>0.39439999999999997</v>
      </c>
      <c r="P929" s="125">
        <v>1.2849999999999999</v>
      </c>
      <c r="Q929" s="125">
        <v>3.0729000000000002</v>
      </c>
      <c r="R929" s="125">
        <v>1.3084</v>
      </c>
      <c r="S929" s="125">
        <v>3.0966999999999998</v>
      </c>
      <c r="T929" s="363">
        <v>6.3428000000000004</v>
      </c>
      <c r="U929" s="125">
        <v>575</v>
      </c>
    </row>
    <row r="930" spans="1:21">
      <c r="A930" s="125">
        <v>574</v>
      </c>
      <c r="B930" s="125">
        <v>0.36530000000000001</v>
      </c>
      <c r="C930" s="125">
        <v>1.1796</v>
      </c>
      <c r="D930" s="125">
        <v>2.5194000000000001</v>
      </c>
      <c r="E930" s="125">
        <v>5.5768000000000004</v>
      </c>
      <c r="F930" s="125">
        <v>12.078900000000001</v>
      </c>
      <c r="G930" s="125">
        <v>15.2508</v>
      </c>
      <c r="H930" s="125">
        <v>23.304300000000001</v>
      </c>
      <c r="I930" s="125">
        <v>0.42809999999999998</v>
      </c>
      <c r="J930" s="125">
        <v>1.3023</v>
      </c>
      <c r="K930" s="125">
        <v>3.0926</v>
      </c>
      <c r="L930" s="125">
        <v>0.46579999999999999</v>
      </c>
      <c r="M930" s="125">
        <v>1.4298</v>
      </c>
      <c r="N930" s="125">
        <v>3.3540000000000001</v>
      </c>
      <c r="O930" s="125">
        <v>0.39460000000000001</v>
      </c>
      <c r="P930" s="125">
        <v>1.2855000000000001</v>
      </c>
      <c r="Q930" s="125">
        <v>3.0739000000000001</v>
      </c>
      <c r="R930" s="125">
        <v>1.3089</v>
      </c>
      <c r="S930" s="125">
        <v>3.0977000000000001</v>
      </c>
      <c r="T930" s="363">
        <v>6.3448000000000002</v>
      </c>
      <c r="U930" s="125">
        <v>574</v>
      </c>
    </row>
    <row r="931" spans="1:21">
      <c r="A931" s="125">
        <v>573</v>
      </c>
      <c r="B931" s="125">
        <v>0.36549999999999999</v>
      </c>
      <c r="C931" s="125">
        <v>1.18</v>
      </c>
      <c r="D931" s="125">
        <v>2.5203000000000002</v>
      </c>
      <c r="E931" s="125">
        <v>5.5785999999999998</v>
      </c>
      <c r="F931" s="125">
        <v>12.0825</v>
      </c>
      <c r="G931" s="125">
        <v>15.2554</v>
      </c>
      <c r="H931" s="125">
        <v>23.311399999999999</v>
      </c>
      <c r="I931" s="125">
        <v>0.42830000000000001</v>
      </c>
      <c r="J931" s="125">
        <v>1.3028</v>
      </c>
      <c r="K931" s="125">
        <v>3.0935999999999999</v>
      </c>
      <c r="L931" s="125">
        <v>0.46610000000000001</v>
      </c>
      <c r="M931" s="125">
        <v>1.4303999999999999</v>
      </c>
      <c r="N931" s="125">
        <v>3.3552</v>
      </c>
      <c r="O931" s="125">
        <v>0.39479999999999998</v>
      </c>
      <c r="P931" s="125">
        <v>1.286</v>
      </c>
      <c r="Q931" s="125">
        <v>3.0749</v>
      </c>
      <c r="R931" s="125">
        <v>1.3093999999999999</v>
      </c>
      <c r="S931" s="125">
        <v>3.0987</v>
      </c>
      <c r="T931" s="363">
        <v>6.3468</v>
      </c>
      <c r="U931" s="125">
        <v>573</v>
      </c>
    </row>
    <row r="932" spans="1:21">
      <c r="A932" s="125">
        <v>572</v>
      </c>
      <c r="B932" s="125">
        <v>0.36570000000000003</v>
      </c>
      <c r="C932" s="125">
        <v>1.1803999999999999</v>
      </c>
      <c r="D932" s="125">
        <v>2.5211999999999999</v>
      </c>
      <c r="E932" s="125">
        <v>5.5804999999999998</v>
      </c>
      <c r="F932" s="125">
        <v>12.0862</v>
      </c>
      <c r="G932" s="125">
        <v>15.2601</v>
      </c>
      <c r="H932" s="125">
        <v>23.3185</v>
      </c>
      <c r="I932" s="125">
        <v>0.42859999999999998</v>
      </c>
      <c r="J932" s="125">
        <v>1.3033999999999999</v>
      </c>
      <c r="K932" s="125">
        <v>3.0945999999999998</v>
      </c>
      <c r="L932" s="125">
        <v>0.46639999999999998</v>
      </c>
      <c r="M932" s="125">
        <v>1.431</v>
      </c>
      <c r="N932" s="125">
        <v>3.3563999999999998</v>
      </c>
      <c r="O932" s="125">
        <v>0.39510000000000001</v>
      </c>
      <c r="P932" s="125">
        <v>1.2865</v>
      </c>
      <c r="Q932" s="125">
        <v>3.0758999999999999</v>
      </c>
      <c r="R932" s="125">
        <v>1.3099000000000001</v>
      </c>
      <c r="S932" s="125">
        <v>3.0996999999999999</v>
      </c>
      <c r="T932" s="363">
        <v>6.3487999999999998</v>
      </c>
      <c r="U932" s="125">
        <v>572</v>
      </c>
    </row>
    <row r="933" spans="1:21">
      <c r="A933" s="125">
        <v>571</v>
      </c>
      <c r="B933" s="125">
        <v>0.3659</v>
      </c>
      <c r="C933" s="125">
        <v>1.1808000000000001</v>
      </c>
      <c r="D933" s="125">
        <v>2.5221</v>
      </c>
      <c r="E933" s="125">
        <v>5.5823</v>
      </c>
      <c r="F933" s="125">
        <v>12.0899</v>
      </c>
      <c r="G933" s="125">
        <v>15.264799999999999</v>
      </c>
      <c r="H933" s="125">
        <v>23.325700000000001</v>
      </c>
      <c r="I933" s="125">
        <v>0.42880000000000001</v>
      </c>
      <c r="J933" s="125">
        <v>1.3039000000000001</v>
      </c>
      <c r="K933" s="125">
        <v>3.0956999999999999</v>
      </c>
      <c r="L933" s="125">
        <v>0.46660000000000001</v>
      </c>
      <c r="M933" s="125">
        <v>1.4316</v>
      </c>
      <c r="N933" s="125">
        <v>3.3576000000000001</v>
      </c>
      <c r="O933" s="125">
        <v>0.39529999999999998</v>
      </c>
      <c r="P933" s="125">
        <v>1.2869999999999999</v>
      </c>
      <c r="Q933" s="125">
        <v>3.0768</v>
      </c>
      <c r="R933" s="125">
        <v>1.3104</v>
      </c>
      <c r="S933" s="125">
        <v>3.1006999999999998</v>
      </c>
      <c r="T933" s="363">
        <v>6.3507999999999996</v>
      </c>
      <c r="U933" s="125">
        <v>571</v>
      </c>
    </row>
    <row r="934" spans="1:21">
      <c r="A934" s="125">
        <v>570</v>
      </c>
      <c r="B934" s="125">
        <v>0.36609999999999998</v>
      </c>
      <c r="C934" s="125">
        <v>1.1812</v>
      </c>
      <c r="D934" s="125">
        <v>2.5230000000000001</v>
      </c>
      <c r="E934" s="125">
        <v>5.5841000000000003</v>
      </c>
      <c r="F934" s="125">
        <v>12.0936</v>
      </c>
      <c r="G934" s="125">
        <v>15.269500000000001</v>
      </c>
      <c r="H934" s="125">
        <v>23.332899999999999</v>
      </c>
      <c r="I934" s="125">
        <v>0.42909999999999998</v>
      </c>
      <c r="J934" s="125">
        <v>1.3044</v>
      </c>
      <c r="K934" s="125">
        <v>3.0966999999999998</v>
      </c>
      <c r="L934" s="125">
        <v>0.46689999999999998</v>
      </c>
      <c r="M934" s="125">
        <v>1.4321999999999999</v>
      </c>
      <c r="N934" s="125">
        <v>3.3588</v>
      </c>
      <c r="O934" s="125">
        <v>0.39550000000000002</v>
      </c>
      <c r="P934" s="125">
        <v>1.2875000000000001</v>
      </c>
      <c r="Q934" s="125">
        <v>3.0777999999999999</v>
      </c>
      <c r="R934" s="125">
        <v>1.3109</v>
      </c>
      <c r="S934" s="125">
        <v>3.1017000000000001</v>
      </c>
      <c r="T934" s="363">
        <v>6.3528000000000002</v>
      </c>
      <c r="U934" s="125">
        <v>570</v>
      </c>
    </row>
    <row r="935" spans="1:21">
      <c r="A935" s="125">
        <v>569</v>
      </c>
      <c r="B935" s="125">
        <v>0.36630000000000001</v>
      </c>
      <c r="C935" s="125">
        <v>1.1816</v>
      </c>
      <c r="D935" s="125">
        <v>2.524</v>
      </c>
      <c r="E935" s="125">
        <v>5.5860000000000003</v>
      </c>
      <c r="F935" s="125">
        <v>12.097200000000001</v>
      </c>
      <c r="G935" s="125">
        <v>15.274100000000001</v>
      </c>
      <c r="H935" s="125">
        <v>23.34</v>
      </c>
      <c r="I935" s="125">
        <v>0.4294</v>
      </c>
      <c r="J935" s="125">
        <v>1.3048999999999999</v>
      </c>
      <c r="K935" s="125">
        <v>3.0977999999999999</v>
      </c>
      <c r="L935" s="125">
        <v>0.4672</v>
      </c>
      <c r="M935" s="125">
        <v>1.4328000000000001</v>
      </c>
      <c r="N935" s="125">
        <v>3.36</v>
      </c>
      <c r="O935" s="125">
        <v>0.3957</v>
      </c>
      <c r="P935" s="125">
        <v>1.288</v>
      </c>
      <c r="Q935" s="125">
        <v>3.0788000000000002</v>
      </c>
      <c r="R935" s="125">
        <v>1.3113999999999999</v>
      </c>
      <c r="S935" s="125">
        <v>3.1027</v>
      </c>
      <c r="T935" s="363">
        <v>6.3548</v>
      </c>
      <c r="U935" s="125">
        <v>569</v>
      </c>
    </row>
    <row r="936" spans="1:21">
      <c r="A936" s="125">
        <v>568</v>
      </c>
      <c r="B936" s="125">
        <v>0.36649999999999999</v>
      </c>
      <c r="C936" s="125">
        <v>1.1819999999999999</v>
      </c>
      <c r="D936" s="125">
        <v>2.5249000000000001</v>
      </c>
      <c r="E936" s="125">
        <v>5.5877999999999997</v>
      </c>
      <c r="F936" s="125">
        <v>12.100899999999999</v>
      </c>
      <c r="G936" s="125">
        <v>15.2788</v>
      </c>
      <c r="H936" s="125">
        <v>23.347200000000001</v>
      </c>
      <c r="I936" s="125">
        <v>0.42959999999999998</v>
      </c>
      <c r="J936" s="125">
        <v>1.3053999999999999</v>
      </c>
      <c r="K936" s="125">
        <v>3.0988000000000002</v>
      </c>
      <c r="L936" s="125">
        <v>0.46739999999999998</v>
      </c>
      <c r="M936" s="125">
        <v>1.4334</v>
      </c>
      <c r="N936" s="125">
        <v>3.3612000000000002</v>
      </c>
      <c r="O936" s="125">
        <v>0.39589999999999997</v>
      </c>
      <c r="P936" s="125">
        <v>1.2885</v>
      </c>
      <c r="Q936" s="125">
        <v>3.0798000000000001</v>
      </c>
      <c r="R936" s="125">
        <v>1.3119000000000001</v>
      </c>
      <c r="S936" s="125">
        <v>3.1036999999999999</v>
      </c>
      <c r="T936" s="363">
        <v>6.3567999999999998</v>
      </c>
      <c r="U936" s="125">
        <v>568</v>
      </c>
    </row>
    <row r="937" spans="1:21">
      <c r="A937" s="125">
        <v>567</v>
      </c>
      <c r="B937" s="125">
        <v>0.36670000000000003</v>
      </c>
      <c r="C937" s="125">
        <v>1.1823999999999999</v>
      </c>
      <c r="D937" s="125">
        <v>2.5257999999999998</v>
      </c>
      <c r="E937" s="125">
        <v>5.5896999999999997</v>
      </c>
      <c r="F937" s="125">
        <v>12.1046</v>
      </c>
      <c r="G937" s="125">
        <v>15.2835</v>
      </c>
      <c r="H937" s="125">
        <v>23.354399999999998</v>
      </c>
      <c r="I937" s="125">
        <v>0.4299</v>
      </c>
      <c r="J937" s="125">
        <v>1.306</v>
      </c>
      <c r="K937" s="125">
        <v>3.0998000000000001</v>
      </c>
      <c r="L937" s="125">
        <v>0.4677</v>
      </c>
      <c r="M937" s="125">
        <v>1.4339999999999999</v>
      </c>
      <c r="N937" s="125">
        <v>3.3624000000000001</v>
      </c>
      <c r="O937" s="125">
        <v>0.3962</v>
      </c>
      <c r="P937" s="125">
        <v>1.2889999999999999</v>
      </c>
      <c r="Q937" s="125">
        <v>3.0808</v>
      </c>
      <c r="R937" s="125">
        <v>1.3124</v>
      </c>
      <c r="S937" s="125">
        <v>3.1046999999999998</v>
      </c>
      <c r="T937" s="363">
        <v>6.3587999999999996</v>
      </c>
      <c r="U937" s="125">
        <v>567</v>
      </c>
    </row>
    <row r="938" spans="1:21">
      <c r="A938" s="125">
        <v>566</v>
      </c>
      <c r="B938" s="125">
        <v>0.3669</v>
      </c>
      <c r="C938" s="125">
        <v>1.1828000000000001</v>
      </c>
      <c r="D938" s="125">
        <v>2.5266999999999999</v>
      </c>
      <c r="E938" s="125">
        <v>5.5914999999999999</v>
      </c>
      <c r="F938" s="125">
        <v>12.1083</v>
      </c>
      <c r="G938" s="125">
        <v>15.2882</v>
      </c>
      <c r="H938" s="125">
        <v>23.361599999999999</v>
      </c>
      <c r="I938" s="125">
        <v>0.43009999999999998</v>
      </c>
      <c r="J938" s="125">
        <v>1.3065</v>
      </c>
      <c r="K938" s="125">
        <v>3.1009000000000002</v>
      </c>
      <c r="L938" s="125">
        <v>0.46789999999999998</v>
      </c>
      <c r="M938" s="125">
        <v>1.4346000000000001</v>
      </c>
      <c r="N938" s="125">
        <v>3.3635999999999999</v>
      </c>
      <c r="O938" s="125">
        <v>0.39639999999999997</v>
      </c>
      <c r="P938" s="125">
        <v>1.2895000000000001</v>
      </c>
      <c r="Q938" s="125">
        <v>3.0817999999999999</v>
      </c>
      <c r="R938" s="125">
        <v>1.3129</v>
      </c>
      <c r="S938" s="125">
        <v>3.1057000000000001</v>
      </c>
      <c r="T938" s="363">
        <v>6.3608000000000002</v>
      </c>
      <c r="U938" s="125">
        <v>566</v>
      </c>
    </row>
    <row r="939" spans="1:21">
      <c r="A939" s="125">
        <v>565</v>
      </c>
      <c r="B939" s="125">
        <v>0.36709999999999998</v>
      </c>
      <c r="C939" s="125">
        <v>1.1832</v>
      </c>
      <c r="D939" s="125">
        <v>2.5276000000000001</v>
      </c>
      <c r="E939" s="125">
        <v>5.5933999999999999</v>
      </c>
      <c r="F939" s="125">
        <v>12.112</v>
      </c>
      <c r="G939" s="125">
        <v>15.292899999999999</v>
      </c>
      <c r="H939" s="125">
        <v>23.3687</v>
      </c>
      <c r="I939" s="125">
        <v>0.4304</v>
      </c>
      <c r="J939" s="125">
        <v>1.3069999999999999</v>
      </c>
      <c r="K939" s="125">
        <v>3.1019000000000001</v>
      </c>
      <c r="L939" s="125">
        <v>0.46820000000000001</v>
      </c>
      <c r="M939" s="125">
        <v>1.4352</v>
      </c>
      <c r="N939" s="125">
        <v>3.3647999999999998</v>
      </c>
      <c r="O939" s="125">
        <v>0.39660000000000001</v>
      </c>
      <c r="P939" s="125">
        <v>1.29</v>
      </c>
      <c r="Q939" s="125">
        <v>3.0828000000000002</v>
      </c>
      <c r="R939" s="125">
        <v>1.3133999999999999</v>
      </c>
      <c r="S939" s="125">
        <v>3.1067</v>
      </c>
      <c r="T939" s="363">
        <v>6.3628999999999998</v>
      </c>
      <c r="U939" s="125">
        <v>565</v>
      </c>
    </row>
    <row r="940" spans="1:21">
      <c r="A940" s="125">
        <v>564</v>
      </c>
      <c r="B940" s="125">
        <v>0.36730000000000002</v>
      </c>
      <c r="C940" s="125">
        <v>1.1836</v>
      </c>
      <c r="D940" s="125">
        <v>2.5285000000000002</v>
      </c>
      <c r="E940" s="125">
        <v>5.5952000000000002</v>
      </c>
      <c r="F940" s="125">
        <v>12.1157</v>
      </c>
      <c r="G940" s="125">
        <v>15.297599999999999</v>
      </c>
      <c r="H940" s="125">
        <v>23.375900000000001</v>
      </c>
      <c r="I940" s="125">
        <v>0.43059999999999998</v>
      </c>
      <c r="J940" s="125">
        <v>1.3075000000000001</v>
      </c>
      <c r="K940" s="125">
        <v>3.1030000000000002</v>
      </c>
      <c r="L940" s="125">
        <v>0.46850000000000003</v>
      </c>
      <c r="M940" s="125">
        <v>1.4359</v>
      </c>
      <c r="N940" s="125">
        <v>3.3660000000000001</v>
      </c>
      <c r="O940" s="125">
        <v>0.39679999999999999</v>
      </c>
      <c r="P940" s="125">
        <v>1.2905</v>
      </c>
      <c r="Q940" s="125">
        <v>3.0836999999999999</v>
      </c>
      <c r="R940" s="125">
        <v>1.3139000000000001</v>
      </c>
      <c r="S940" s="125">
        <v>3.1076999999999999</v>
      </c>
      <c r="T940" s="363">
        <v>6.3648999999999996</v>
      </c>
      <c r="U940" s="125">
        <v>564</v>
      </c>
    </row>
    <row r="941" spans="1:21">
      <c r="A941" s="125">
        <v>563</v>
      </c>
      <c r="B941" s="125">
        <v>0.36749999999999999</v>
      </c>
      <c r="C941" s="125">
        <v>1.1839999999999999</v>
      </c>
      <c r="D941" s="125">
        <v>2.5293999999999999</v>
      </c>
      <c r="E941" s="125">
        <v>5.5971000000000002</v>
      </c>
      <c r="F941" s="125">
        <v>12.119400000000001</v>
      </c>
      <c r="G941" s="125">
        <v>15.3024</v>
      </c>
      <c r="H941" s="125">
        <v>23.383099999999999</v>
      </c>
      <c r="I941" s="125">
        <v>0.43090000000000001</v>
      </c>
      <c r="J941" s="125">
        <v>1.3081</v>
      </c>
      <c r="K941" s="125">
        <v>3.1040000000000001</v>
      </c>
      <c r="L941" s="125">
        <v>0.46870000000000001</v>
      </c>
      <c r="M941" s="125">
        <v>1.4365000000000001</v>
      </c>
      <c r="N941" s="125">
        <v>3.3672</v>
      </c>
      <c r="O941" s="125">
        <v>0.39710000000000001</v>
      </c>
      <c r="P941" s="125">
        <v>1.2909999999999999</v>
      </c>
      <c r="Q941" s="125">
        <v>3.0847000000000002</v>
      </c>
      <c r="R941" s="125">
        <v>1.3144</v>
      </c>
      <c r="S941" s="125">
        <v>3.1086999999999998</v>
      </c>
      <c r="T941" s="363">
        <v>6.3669000000000002</v>
      </c>
      <c r="U941" s="125">
        <v>563</v>
      </c>
    </row>
    <row r="942" spans="1:21">
      <c r="A942" s="125">
        <v>562</v>
      </c>
      <c r="B942" s="125">
        <v>0.36770000000000003</v>
      </c>
      <c r="C942" s="125">
        <v>1.1843999999999999</v>
      </c>
      <c r="D942" s="125">
        <v>2.5303</v>
      </c>
      <c r="E942" s="125">
        <v>5.5989000000000004</v>
      </c>
      <c r="F942" s="125">
        <v>12.123100000000001</v>
      </c>
      <c r="G942" s="125">
        <v>15.3071</v>
      </c>
      <c r="H942" s="125">
        <v>23.3904</v>
      </c>
      <c r="I942" s="125">
        <v>0.43120000000000003</v>
      </c>
      <c r="J942" s="125">
        <v>1.3086</v>
      </c>
      <c r="K942" s="125">
        <v>3.1051000000000002</v>
      </c>
      <c r="L942" s="125">
        <v>0.46899999999999997</v>
      </c>
      <c r="M942" s="125">
        <v>1.4371</v>
      </c>
      <c r="N942" s="125">
        <v>3.3683999999999998</v>
      </c>
      <c r="O942" s="125">
        <v>0.39729999999999999</v>
      </c>
      <c r="P942" s="125">
        <v>1.2916000000000001</v>
      </c>
      <c r="Q942" s="125">
        <v>3.0857000000000001</v>
      </c>
      <c r="R942" s="125">
        <v>1.3149</v>
      </c>
      <c r="S942" s="125">
        <v>3.1097000000000001</v>
      </c>
      <c r="T942" s="363">
        <v>6.3689</v>
      </c>
      <c r="U942" s="125">
        <v>562</v>
      </c>
    </row>
    <row r="943" spans="1:21">
      <c r="A943" s="125">
        <v>561</v>
      </c>
      <c r="B943" s="125">
        <v>0.3679</v>
      </c>
      <c r="C943" s="125">
        <v>1.1848000000000001</v>
      </c>
      <c r="D943" s="125">
        <v>2.5312999999999999</v>
      </c>
      <c r="E943" s="125">
        <v>6.0007999999999999</v>
      </c>
      <c r="F943" s="125">
        <v>12.126799999999999</v>
      </c>
      <c r="G943" s="125">
        <v>15.3118</v>
      </c>
      <c r="H943" s="125">
        <v>23.397600000000001</v>
      </c>
      <c r="I943" s="125">
        <v>0.43140000000000001</v>
      </c>
      <c r="J943" s="125">
        <v>1.3090999999999999</v>
      </c>
      <c r="K943" s="125">
        <v>3.1061000000000001</v>
      </c>
      <c r="L943" s="125">
        <v>0.46929999999999999</v>
      </c>
      <c r="M943" s="125">
        <v>1.4377</v>
      </c>
      <c r="N943" s="125">
        <v>3.3696000000000002</v>
      </c>
      <c r="O943" s="125">
        <v>0.39750000000000002</v>
      </c>
      <c r="P943" s="125">
        <v>1.2921</v>
      </c>
      <c r="Q943" s="125">
        <v>3.0867</v>
      </c>
      <c r="R943" s="125">
        <v>1.3153999999999999</v>
      </c>
      <c r="S943" s="125">
        <v>3.1107</v>
      </c>
      <c r="T943" s="363">
        <v>6.3708999999999998</v>
      </c>
      <c r="U943" s="125">
        <v>561</v>
      </c>
    </row>
    <row r="944" spans="1:21">
      <c r="A944" s="125">
        <v>560</v>
      </c>
      <c r="B944" s="125">
        <v>0.36809999999999998</v>
      </c>
      <c r="C944" s="125">
        <v>1.1852</v>
      </c>
      <c r="D944" s="125">
        <v>2.5322</v>
      </c>
      <c r="E944" s="125">
        <v>6.0026000000000002</v>
      </c>
      <c r="F944" s="125">
        <v>12.1305</v>
      </c>
      <c r="G944" s="125">
        <v>15.3165</v>
      </c>
      <c r="H944" s="125">
        <v>23.404800000000002</v>
      </c>
      <c r="I944" s="125">
        <v>0.43169999999999997</v>
      </c>
      <c r="J944" s="125">
        <v>1.3097000000000001</v>
      </c>
      <c r="K944" s="125">
        <v>3.1072000000000002</v>
      </c>
      <c r="L944" s="125">
        <v>0.46949999999999997</v>
      </c>
      <c r="M944" s="125">
        <v>1.4382999999999999</v>
      </c>
      <c r="N944" s="125">
        <v>3.3708</v>
      </c>
      <c r="O944" s="125">
        <v>0.3977</v>
      </c>
      <c r="P944" s="125">
        <v>1.2926</v>
      </c>
      <c r="Q944" s="125">
        <v>3.0876999999999999</v>
      </c>
      <c r="R944" s="125">
        <v>1.3159000000000001</v>
      </c>
      <c r="S944" s="125">
        <v>3.1116999999999999</v>
      </c>
      <c r="T944" s="363">
        <v>6.3730000000000002</v>
      </c>
      <c r="U944" s="125">
        <v>560</v>
      </c>
    </row>
    <row r="945" spans="1:21">
      <c r="A945" s="125">
        <v>559</v>
      </c>
      <c r="B945" s="125">
        <v>0.36830000000000002</v>
      </c>
      <c r="C945" s="125">
        <v>1.1856</v>
      </c>
      <c r="D945" s="125">
        <v>2.5331000000000001</v>
      </c>
      <c r="E945" s="125">
        <v>6.0045000000000002</v>
      </c>
      <c r="F945" s="125">
        <v>12.1342</v>
      </c>
      <c r="G945" s="125">
        <v>15.321199999999999</v>
      </c>
      <c r="H945" s="125">
        <v>23.411999999999999</v>
      </c>
      <c r="I945" s="125">
        <v>0.43190000000000001</v>
      </c>
      <c r="J945" s="125">
        <v>1.3102</v>
      </c>
      <c r="K945" s="125">
        <v>3.1082000000000001</v>
      </c>
      <c r="L945" s="125">
        <v>0.4698</v>
      </c>
      <c r="M945" s="125">
        <v>1.4389000000000001</v>
      </c>
      <c r="N945" s="125">
        <v>3.3719999999999999</v>
      </c>
      <c r="O945" s="125">
        <v>0.39789999999999998</v>
      </c>
      <c r="P945" s="125">
        <v>1.2930999999999999</v>
      </c>
      <c r="Q945" s="125">
        <v>3.0886999999999998</v>
      </c>
      <c r="R945" s="125">
        <v>1.3164</v>
      </c>
      <c r="S945" s="125">
        <v>3.1126999999999998</v>
      </c>
      <c r="T945" s="363">
        <v>6.375</v>
      </c>
      <c r="U945" s="125">
        <v>559</v>
      </c>
    </row>
    <row r="946" spans="1:21">
      <c r="A946" s="125">
        <v>558</v>
      </c>
      <c r="B946" s="125">
        <v>0.36849999999999999</v>
      </c>
      <c r="C946" s="125">
        <v>1.1860999999999999</v>
      </c>
      <c r="D946" s="125">
        <v>2.5339999999999998</v>
      </c>
      <c r="E946" s="125">
        <v>6.0063000000000004</v>
      </c>
      <c r="F946" s="125">
        <v>12.1379</v>
      </c>
      <c r="G946" s="125">
        <v>15.326000000000001</v>
      </c>
      <c r="H946" s="125">
        <v>23.4193</v>
      </c>
      <c r="I946" s="125">
        <v>0.43219999999999997</v>
      </c>
      <c r="J946" s="125">
        <v>1.3107</v>
      </c>
      <c r="K946" s="125">
        <v>3.1092</v>
      </c>
      <c r="L946" s="125">
        <v>0.47010000000000002</v>
      </c>
      <c r="M946" s="125">
        <v>1.4395</v>
      </c>
      <c r="N946" s="125">
        <v>3.3732000000000002</v>
      </c>
      <c r="O946" s="125">
        <v>0.3982</v>
      </c>
      <c r="P946" s="125">
        <v>1.2936000000000001</v>
      </c>
      <c r="Q946" s="125">
        <v>3.0897000000000001</v>
      </c>
      <c r="R946" s="125">
        <v>1.3169</v>
      </c>
      <c r="S946" s="125">
        <v>3.1137000000000001</v>
      </c>
      <c r="T946" s="363">
        <v>6.3769999999999998</v>
      </c>
      <c r="U946" s="125">
        <v>558</v>
      </c>
    </row>
    <row r="947" spans="1:21">
      <c r="A947" s="125">
        <v>557</v>
      </c>
      <c r="B947" s="125">
        <v>0.36870000000000003</v>
      </c>
      <c r="C947" s="125">
        <v>1.1865000000000001</v>
      </c>
      <c r="D947" s="125">
        <v>2.5348999999999999</v>
      </c>
      <c r="E947" s="125">
        <v>6.0082000000000004</v>
      </c>
      <c r="F947" s="125">
        <v>12.1416</v>
      </c>
      <c r="G947" s="125">
        <v>15.3307</v>
      </c>
      <c r="H947" s="125">
        <v>23.426500000000001</v>
      </c>
      <c r="I947" s="125">
        <v>0.43240000000000001</v>
      </c>
      <c r="J947" s="125">
        <v>1.3111999999999999</v>
      </c>
      <c r="K947" s="125">
        <v>3.1103000000000001</v>
      </c>
      <c r="L947" s="125">
        <v>0.4703</v>
      </c>
      <c r="M947" s="125">
        <v>1.4400999999999999</v>
      </c>
      <c r="N947" s="125">
        <v>3.3744000000000001</v>
      </c>
      <c r="O947" s="125">
        <v>0.39839999999999998</v>
      </c>
      <c r="P947" s="125">
        <v>1.2941</v>
      </c>
      <c r="Q947" s="125">
        <v>3.0907</v>
      </c>
      <c r="R947" s="125">
        <v>1.3173999999999999</v>
      </c>
      <c r="S947" s="125">
        <v>3.1147</v>
      </c>
      <c r="T947" s="363">
        <v>6.3789999999999996</v>
      </c>
      <c r="U947" s="125">
        <v>557</v>
      </c>
    </row>
    <row r="948" spans="1:21">
      <c r="A948" s="125">
        <v>556</v>
      </c>
      <c r="B948" s="125">
        <v>0.36890000000000001</v>
      </c>
      <c r="C948" s="125">
        <v>1.1869000000000001</v>
      </c>
      <c r="D948" s="125">
        <v>2.5358999999999998</v>
      </c>
      <c r="E948" s="125">
        <v>6.0101000000000004</v>
      </c>
      <c r="F948" s="125">
        <v>12.145300000000001</v>
      </c>
      <c r="G948" s="125">
        <v>15.3355</v>
      </c>
      <c r="H948" s="125">
        <v>23.433700000000002</v>
      </c>
      <c r="I948" s="125">
        <v>0.43269999999999997</v>
      </c>
      <c r="J948" s="125">
        <v>1.3118000000000001</v>
      </c>
      <c r="K948" s="125">
        <v>3.1114000000000002</v>
      </c>
      <c r="L948" s="125">
        <v>0.47060000000000002</v>
      </c>
      <c r="M948" s="125">
        <v>1.4407000000000001</v>
      </c>
      <c r="N948" s="125">
        <v>3.3755999999999999</v>
      </c>
      <c r="O948" s="125">
        <v>0.39860000000000001</v>
      </c>
      <c r="P948" s="125">
        <v>1.2946</v>
      </c>
      <c r="Q948" s="125">
        <v>3.0916999999999999</v>
      </c>
      <c r="R948" s="125">
        <v>1.3179000000000001</v>
      </c>
      <c r="S948" s="125">
        <v>3.1158000000000001</v>
      </c>
      <c r="T948" s="363">
        <v>6.3811</v>
      </c>
      <c r="U948" s="125">
        <v>556</v>
      </c>
    </row>
    <row r="949" spans="1:21">
      <c r="A949" s="125">
        <v>555</v>
      </c>
      <c r="B949" s="125">
        <v>0.36909999999999998</v>
      </c>
      <c r="C949" s="125">
        <v>1.1873</v>
      </c>
      <c r="D949" s="125">
        <v>2.5367999999999999</v>
      </c>
      <c r="E949" s="125">
        <v>6.0118999999999998</v>
      </c>
      <c r="F949" s="125">
        <v>12.149100000000001</v>
      </c>
      <c r="G949" s="125">
        <v>15.340199999999999</v>
      </c>
      <c r="H949" s="125">
        <v>23.440999999999999</v>
      </c>
      <c r="I949" s="125">
        <v>0.433</v>
      </c>
      <c r="J949" s="125">
        <v>1.3123</v>
      </c>
      <c r="K949" s="125">
        <v>3.1124000000000001</v>
      </c>
      <c r="L949" s="125">
        <v>0.47089999999999999</v>
      </c>
      <c r="M949" s="125">
        <v>1.4413</v>
      </c>
      <c r="N949" s="125">
        <v>3.3767999999999998</v>
      </c>
      <c r="O949" s="125">
        <v>0.39879999999999999</v>
      </c>
      <c r="P949" s="125">
        <v>1.2950999999999999</v>
      </c>
      <c r="Q949" s="125">
        <v>3.0926999999999998</v>
      </c>
      <c r="R949" s="125">
        <v>1.3184</v>
      </c>
      <c r="S949" s="125">
        <v>3.1168</v>
      </c>
      <c r="T949" s="363">
        <v>6.3830999999999998</v>
      </c>
      <c r="U949" s="125">
        <v>555</v>
      </c>
    </row>
    <row r="950" spans="1:21">
      <c r="A950" s="125">
        <v>554</v>
      </c>
      <c r="B950" s="125">
        <v>0.36930000000000002</v>
      </c>
      <c r="C950" s="125">
        <v>1.1877</v>
      </c>
      <c r="D950" s="125">
        <v>2.5377000000000001</v>
      </c>
      <c r="E950" s="125">
        <v>6.0137999999999998</v>
      </c>
      <c r="F950" s="125">
        <v>12.152799999999999</v>
      </c>
      <c r="G950" s="125">
        <v>15.344900000000001</v>
      </c>
      <c r="H950" s="125">
        <v>23.4483</v>
      </c>
      <c r="I950" s="125">
        <v>0.43319999999999997</v>
      </c>
      <c r="J950" s="125">
        <v>1.3128</v>
      </c>
      <c r="K950" s="125">
        <v>3.1135000000000002</v>
      </c>
      <c r="L950" s="125">
        <v>0.47110000000000002</v>
      </c>
      <c r="M950" s="125">
        <v>1.4419999999999999</v>
      </c>
      <c r="N950" s="125">
        <v>3.3780000000000001</v>
      </c>
      <c r="O950" s="125">
        <v>0.39910000000000001</v>
      </c>
      <c r="P950" s="125">
        <v>1.2956000000000001</v>
      </c>
      <c r="Q950" s="125">
        <v>3.0937000000000001</v>
      </c>
      <c r="R950" s="125">
        <v>1.3189</v>
      </c>
      <c r="S950" s="125">
        <v>3.1177999999999999</v>
      </c>
      <c r="T950" s="363">
        <v>6.3852000000000002</v>
      </c>
      <c r="U950" s="125">
        <v>554</v>
      </c>
    </row>
    <row r="951" spans="1:21">
      <c r="A951" s="125">
        <v>553</v>
      </c>
      <c r="B951" s="125">
        <v>0.3695</v>
      </c>
      <c r="C951" s="125">
        <v>1.1880999999999999</v>
      </c>
      <c r="D951" s="125">
        <v>2.5386000000000002</v>
      </c>
      <c r="E951" s="125">
        <v>6.0156999999999998</v>
      </c>
      <c r="F951" s="125">
        <v>12.156499999999999</v>
      </c>
      <c r="G951" s="125">
        <v>15.3497</v>
      </c>
      <c r="H951" s="125">
        <v>23.455500000000001</v>
      </c>
      <c r="I951" s="125">
        <v>0.4335</v>
      </c>
      <c r="J951" s="125">
        <v>1.3133999999999999</v>
      </c>
      <c r="K951" s="125">
        <v>3.1145</v>
      </c>
      <c r="L951" s="125">
        <v>0.47139999999999999</v>
      </c>
      <c r="M951" s="125">
        <v>1.4426000000000001</v>
      </c>
      <c r="N951" s="125">
        <v>3.3792</v>
      </c>
      <c r="O951" s="125">
        <v>0.39929999999999999</v>
      </c>
      <c r="P951" s="125">
        <v>1.2961</v>
      </c>
      <c r="Q951" s="125">
        <v>3.0947</v>
      </c>
      <c r="R951" s="125">
        <v>1.3194999999999999</v>
      </c>
      <c r="S951" s="125">
        <v>3.1187999999999998</v>
      </c>
      <c r="T951" s="363">
        <v>6.3872</v>
      </c>
      <c r="U951" s="125">
        <v>553</v>
      </c>
    </row>
    <row r="952" spans="1:21">
      <c r="A952" s="125">
        <v>552</v>
      </c>
      <c r="B952" s="125">
        <v>0.36969999999999997</v>
      </c>
      <c r="C952" s="125">
        <v>1.1884999999999999</v>
      </c>
      <c r="D952" s="125">
        <v>2.5396000000000001</v>
      </c>
      <c r="E952" s="125">
        <v>6.0175000000000001</v>
      </c>
      <c r="F952" s="125">
        <v>12.1602</v>
      </c>
      <c r="G952" s="125">
        <v>15.3545</v>
      </c>
      <c r="H952" s="125">
        <v>23.462800000000001</v>
      </c>
      <c r="I952" s="125">
        <v>0.43369999999999997</v>
      </c>
      <c r="J952" s="125">
        <v>1.3139000000000001</v>
      </c>
      <c r="K952" s="125">
        <v>3.1156000000000001</v>
      </c>
      <c r="L952" s="125">
        <v>0.47170000000000001</v>
      </c>
      <c r="M952" s="125">
        <v>1.4432</v>
      </c>
      <c r="N952" s="125">
        <v>3.3805000000000001</v>
      </c>
      <c r="O952" s="125">
        <v>0.39950000000000002</v>
      </c>
      <c r="P952" s="125">
        <v>1.2966</v>
      </c>
      <c r="Q952" s="125">
        <v>3.0956999999999999</v>
      </c>
      <c r="R952" s="125">
        <v>1.32</v>
      </c>
      <c r="S952" s="125">
        <v>3.1198000000000001</v>
      </c>
      <c r="T952" s="363">
        <v>6.3891999999999998</v>
      </c>
      <c r="U952" s="125">
        <v>552</v>
      </c>
    </row>
    <row r="953" spans="1:21">
      <c r="A953" s="125">
        <v>551</v>
      </c>
      <c r="B953" s="125">
        <v>0.36990000000000001</v>
      </c>
      <c r="C953" s="125">
        <v>1.1889000000000001</v>
      </c>
      <c r="D953" s="125">
        <v>2.5405000000000002</v>
      </c>
      <c r="E953" s="125">
        <v>6.0194000000000001</v>
      </c>
      <c r="F953" s="125">
        <v>12.164</v>
      </c>
      <c r="G953" s="125">
        <v>15.3592</v>
      </c>
      <c r="H953" s="125">
        <v>23.470099999999999</v>
      </c>
      <c r="I953" s="125">
        <v>0.434</v>
      </c>
      <c r="J953" s="125">
        <v>1.3144</v>
      </c>
      <c r="K953" s="125">
        <v>3.1166</v>
      </c>
      <c r="L953" s="125">
        <v>0.47199999999999998</v>
      </c>
      <c r="M953" s="125">
        <v>1.4438</v>
      </c>
      <c r="N953" s="125">
        <v>3.3816999999999999</v>
      </c>
      <c r="O953" s="125">
        <v>0.3997</v>
      </c>
      <c r="P953" s="125">
        <v>1.2970999999999999</v>
      </c>
      <c r="Q953" s="125">
        <v>3.0966999999999998</v>
      </c>
      <c r="R953" s="125">
        <v>1.3205</v>
      </c>
      <c r="S953" s="125">
        <v>3.1208</v>
      </c>
      <c r="T953" s="363">
        <v>6.3913000000000002</v>
      </c>
      <c r="U953" s="125">
        <v>551</v>
      </c>
    </row>
    <row r="954" spans="1:21">
      <c r="A954" s="125">
        <v>550</v>
      </c>
      <c r="B954" s="125">
        <v>0.37009999999999998</v>
      </c>
      <c r="C954" s="125">
        <v>1.1893</v>
      </c>
      <c r="D954" s="125">
        <v>2.5413999999999999</v>
      </c>
      <c r="E954" s="125">
        <v>6.0213000000000001</v>
      </c>
      <c r="F954" s="125">
        <v>12.1677</v>
      </c>
      <c r="G954" s="125">
        <v>15.364000000000001</v>
      </c>
      <c r="H954" s="125">
        <v>23.477399999999999</v>
      </c>
      <c r="I954" s="125">
        <v>0.43430000000000002</v>
      </c>
      <c r="J954" s="125">
        <v>1.3149999999999999</v>
      </c>
      <c r="K954" s="125">
        <v>3.1177000000000001</v>
      </c>
      <c r="L954" s="125">
        <v>0.47220000000000001</v>
      </c>
      <c r="M954" s="125">
        <v>1.4443999999999999</v>
      </c>
      <c r="N954" s="125">
        <v>3.3828999999999998</v>
      </c>
      <c r="O954" s="125">
        <v>0.4</v>
      </c>
      <c r="P954" s="125">
        <v>1.2977000000000001</v>
      </c>
      <c r="Q954" s="125">
        <v>3.0977000000000001</v>
      </c>
      <c r="R954" s="125">
        <v>1.321</v>
      </c>
      <c r="S954" s="125">
        <v>3.1217999999999999</v>
      </c>
      <c r="T954" s="363">
        <v>6.3933</v>
      </c>
      <c r="U954" s="125">
        <v>550</v>
      </c>
    </row>
    <row r="955" spans="1:21">
      <c r="A955" s="125">
        <v>549</v>
      </c>
      <c r="B955" s="125">
        <v>0.37030000000000002</v>
      </c>
      <c r="C955" s="125">
        <v>1.1897</v>
      </c>
      <c r="D955" s="125">
        <v>2.5423</v>
      </c>
      <c r="E955" s="125">
        <v>6.0231000000000003</v>
      </c>
      <c r="F955" s="125">
        <v>12.1715</v>
      </c>
      <c r="G955" s="125">
        <v>15.3688</v>
      </c>
      <c r="H955" s="125">
        <v>23.4847</v>
      </c>
      <c r="I955" s="125">
        <v>0.4345</v>
      </c>
      <c r="J955" s="125">
        <v>1.3154999999999999</v>
      </c>
      <c r="K955" s="125">
        <v>3.1187</v>
      </c>
      <c r="L955" s="125">
        <v>0.47249999999999998</v>
      </c>
      <c r="M955" s="125">
        <v>1.4450000000000001</v>
      </c>
      <c r="N955" s="125">
        <v>3.3841000000000001</v>
      </c>
      <c r="O955" s="125">
        <v>0.4002</v>
      </c>
      <c r="P955" s="125">
        <v>1.2982</v>
      </c>
      <c r="Q955" s="125">
        <v>3.0987</v>
      </c>
      <c r="R955" s="125">
        <v>1.3214999999999999</v>
      </c>
      <c r="S955" s="125">
        <v>3.1229</v>
      </c>
      <c r="T955" s="363">
        <v>6.3954000000000004</v>
      </c>
      <c r="U955" s="125">
        <v>549</v>
      </c>
    </row>
    <row r="956" spans="1:21">
      <c r="A956" s="125">
        <v>548</v>
      </c>
      <c r="B956" s="125">
        <v>0.3705</v>
      </c>
      <c r="C956" s="125">
        <v>1.1900999999999999</v>
      </c>
      <c r="D956" s="125">
        <v>2.5432999999999999</v>
      </c>
      <c r="E956" s="125">
        <v>6.0250000000000004</v>
      </c>
      <c r="F956" s="125">
        <v>12.1752</v>
      </c>
      <c r="G956" s="125">
        <v>15.3735</v>
      </c>
      <c r="H956" s="125">
        <v>23.492000000000001</v>
      </c>
      <c r="I956" s="125">
        <v>0.43480000000000002</v>
      </c>
      <c r="J956" s="125">
        <v>1.3160000000000001</v>
      </c>
      <c r="K956" s="125">
        <v>3.1198000000000001</v>
      </c>
      <c r="L956" s="125">
        <v>0.4728</v>
      </c>
      <c r="M956" s="125">
        <v>1.4456</v>
      </c>
      <c r="N956" s="125">
        <v>3.3853</v>
      </c>
      <c r="O956" s="125">
        <v>0.40039999999999998</v>
      </c>
      <c r="P956" s="125">
        <v>1.2987</v>
      </c>
      <c r="Q956" s="125">
        <v>3.0996999999999999</v>
      </c>
      <c r="R956" s="125">
        <v>1.3220000000000001</v>
      </c>
      <c r="S956" s="125">
        <v>3.1238999999999999</v>
      </c>
      <c r="T956" s="363">
        <v>6.3974000000000002</v>
      </c>
      <c r="U956" s="125">
        <v>548</v>
      </c>
    </row>
    <row r="957" spans="1:21">
      <c r="A957" s="125">
        <v>547</v>
      </c>
      <c r="B957" s="125">
        <v>0.37069999999999997</v>
      </c>
      <c r="C957" s="125">
        <v>1.1906000000000001</v>
      </c>
      <c r="D957" s="125">
        <v>2.5442</v>
      </c>
      <c r="E957" s="125">
        <v>6.0269000000000004</v>
      </c>
      <c r="F957" s="125">
        <v>12.179</v>
      </c>
      <c r="G957" s="125">
        <v>15.378299999999999</v>
      </c>
      <c r="H957" s="125">
        <v>23.499300000000002</v>
      </c>
      <c r="I957" s="125">
        <v>0.435</v>
      </c>
      <c r="J957" s="125">
        <v>1.3165</v>
      </c>
      <c r="K957" s="125">
        <v>3.1208999999999998</v>
      </c>
      <c r="L957" s="125">
        <v>0.47299999999999998</v>
      </c>
      <c r="M957" s="125">
        <v>1.4462999999999999</v>
      </c>
      <c r="N957" s="125">
        <v>3.3864999999999998</v>
      </c>
      <c r="O957" s="125">
        <v>0.40060000000000001</v>
      </c>
      <c r="P957" s="125">
        <v>1.2991999999999999</v>
      </c>
      <c r="Q957" s="125">
        <v>3.1006999999999998</v>
      </c>
      <c r="R957" s="125">
        <v>1.3225</v>
      </c>
      <c r="S957" s="125">
        <v>3.1248999999999998</v>
      </c>
      <c r="T957" s="363">
        <v>6.3994999999999997</v>
      </c>
      <c r="U957" s="125">
        <v>547</v>
      </c>
    </row>
    <row r="958" spans="1:21">
      <c r="A958" s="125">
        <v>546</v>
      </c>
      <c r="B958" s="125">
        <v>0.37090000000000001</v>
      </c>
      <c r="C958" s="125">
        <v>1.1910000000000001</v>
      </c>
      <c r="D958" s="125">
        <v>2.5451000000000001</v>
      </c>
      <c r="E958" s="125">
        <v>6.0288000000000004</v>
      </c>
      <c r="F958" s="125">
        <v>12.182700000000001</v>
      </c>
      <c r="G958" s="125">
        <v>15.383100000000001</v>
      </c>
      <c r="H958" s="125">
        <v>23.506599999999999</v>
      </c>
      <c r="I958" s="125">
        <v>0.43530000000000002</v>
      </c>
      <c r="J958" s="125">
        <v>1.3170999999999999</v>
      </c>
      <c r="K958" s="125">
        <v>3.1219000000000001</v>
      </c>
      <c r="L958" s="125">
        <v>0.4733</v>
      </c>
      <c r="M958" s="125">
        <v>1.4469000000000001</v>
      </c>
      <c r="N958" s="125">
        <v>3.3877999999999999</v>
      </c>
      <c r="O958" s="125">
        <v>0.40089999999999998</v>
      </c>
      <c r="P958" s="125">
        <v>1.2997000000000001</v>
      </c>
      <c r="Q958" s="125">
        <v>3.1017000000000001</v>
      </c>
      <c r="R958" s="125">
        <v>1.323</v>
      </c>
      <c r="S958" s="125">
        <v>3.1259000000000001</v>
      </c>
      <c r="T958" s="363">
        <v>6.4015000000000004</v>
      </c>
      <c r="U958" s="125">
        <v>546</v>
      </c>
    </row>
    <row r="959" spans="1:21">
      <c r="A959" s="125">
        <v>545</v>
      </c>
      <c r="B959" s="125">
        <v>0.37109999999999999</v>
      </c>
      <c r="C959" s="125">
        <v>1.1914</v>
      </c>
      <c r="D959" s="125">
        <v>2.5461</v>
      </c>
      <c r="E959" s="125">
        <v>6.0307000000000004</v>
      </c>
      <c r="F959" s="125">
        <v>12.186500000000001</v>
      </c>
      <c r="G959" s="125">
        <v>15.3879</v>
      </c>
      <c r="H959" s="125">
        <v>23.5139</v>
      </c>
      <c r="I959" s="125">
        <v>0.43559999999999999</v>
      </c>
      <c r="J959" s="125">
        <v>1.3176000000000001</v>
      </c>
      <c r="K959" s="125">
        <v>3.1230000000000002</v>
      </c>
      <c r="L959" s="125">
        <v>0.47360000000000002</v>
      </c>
      <c r="M959" s="125">
        <v>1.4475</v>
      </c>
      <c r="N959" s="125">
        <v>3.3889999999999998</v>
      </c>
      <c r="O959" s="125">
        <v>0.40110000000000001</v>
      </c>
      <c r="P959" s="125">
        <v>1.3002</v>
      </c>
      <c r="Q959" s="125">
        <v>3.1027</v>
      </c>
      <c r="R959" s="125">
        <v>1.3234999999999999</v>
      </c>
      <c r="S959" s="125">
        <v>3.1269</v>
      </c>
      <c r="T959" s="363">
        <v>6.4036</v>
      </c>
      <c r="U959" s="125">
        <v>545</v>
      </c>
    </row>
    <row r="960" spans="1:21">
      <c r="A960" s="125">
        <v>544</v>
      </c>
      <c r="B960" s="125">
        <v>0.37130000000000002</v>
      </c>
      <c r="C960" s="125">
        <v>1.1918</v>
      </c>
      <c r="D960" s="125">
        <v>2.5470000000000002</v>
      </c>
      <c r="E960" s="125">
        <v>6.0324999999999998</v>
      </c>
      <c r="F960" s="125">
        <v>12.190200000000001</v>
      </c>
      <c r="G960" s="125">
        <v>15.3927</v>
      </c>
      <c r="H960" s="125">
        <v>23.5212</v>
      </c>
      <c r="I960" s="125">
        <v>0.43580000000000002</v>
      </c>
      <c r="J960" s="125">
        <v>1.3182</v>
      </c>
      <c r="K960" s="125">
        <v>3.1240000000000001</v>
      </c>
      <c r="L960" s="125">
        <v>0.4738</v>
      </c>
      <c r="M960" s="125">
        <v>1.4480999999999999</v>
      </c>
      <c r="N960" s="125">
        <v>3.3902000000000001</v>
      </c>
      <c r="O960" s="125">
        <v>0.40129999999999999</v>
      </c>
      <c r="P960" s="125">
        <v>1.3007</v>
      </c>
      <c r="Q960" s="125">
        <v>3.1036999999999999</v>
      </c>
      <c r="R960" s="125">
        <v>1.3240000000000001</v>
      </c>
      <c r="S960" s="125">
        <v>3.1280000000000001</v>
      </c>
      <c r="T960" s="363">
        <v>6.4055999999999997</v>
      </c>
      <c r="U960" s="125">
        <v>544</v>
      </c>
    </row>
    <row r="961" spans="1:21">
      <c r="A961" s="125">
        <v>543</v>
      </c>
      <c r="B961" s="125">
        <v>0.37159999999999999</v>
      </c>
      <c r="C961" s="125">
        <v>1.1921999999999999</v>
      </c>
      <c r="D961" s="125">
        <v>2.5478999999999998</v>
      </c>
      <c r="E961" s="125">
        <v>6.0343999999999998</v>
      </c>
      <c r="F961" s="125">
        <v>12.194000000000001</v>
      </c>
      <c r="G961" s="125">
        <v>15.397500000000001</v>
      </c>
      <c r="H961" s="125">
        <v>23.528600000000001</v>
      </c>
      <c r="I961" s="125">
        <v>0.43609999999999999</v>
      </c>
      <c r="J961" s="125">
        <v>1.3187</v>
      </c>
      <c r="K961" s="125">
        <v>3.1251000000000002</v>
      </c>
      <c r="L961" s="125">
        <v>0.47410000000000002</v>
      </c>
      <c r="M961" s="125">
        <v>1.4487000000000001</v>
      </c>
      <c r="N961" s="125">
        <v>3.3914</v>
      </c>
      <c r="O961" s="125">
        <v>0.40150000000000002</v>
      </c>
      <c r="P961" s="125">
        <v>1.3012999999999999</v>
      </c>
      <c r="Q961" s="125">
        <v>3.1046999999999998</v>
      </c>
      <c r="R961" s="125">
        <v>1.3246</v>
      </c>
      <c r="S961" s="125">
        <v>3.129</v>
      </c>
      <c r="T961" s="363">
        <v>6.4077000000000002</v>
      </c>
      <c r="U961" s="125">
        <v>543</v>
      </c>
    </row>
    <row r="962" spans="1:21">
      <c r="A962" s="125">
        <v>542</v>
      </c>
      <c r="B962" s="125">
        <v>0.37180000000000002</v>
      </c>
      <c r="C962" s="125">
        <v>1.1926000000000001</v>
      </c>
      <c r="D962" s="125">
        <v>2.5489000000000002</v>
      </c>
      <c r="E962" s="125">
        <v>6.0362999999999998</v>
      </c>
      <c r="F962" s="125">
        <v>12.197800000000001</v>
      </c>
      <c r="G962" s="125">
        <v>15.4023</v>
      </c>
      <c r="H962" s="125">
        <v>23.535900000000002</v>
      </c>
      <c r="I962" s="125">
        <v>0.43630000000000002</v>
      </c>
      <c r="J962" s="125">
        <v>1.3191999999999999</v>
      </c>
      <c r="K962" s="125">
        <v>3.1261999999999999</v>
      </c>
      <c r="L962" s="125">
        <v>0.47439999999999999</v>
      </c>
      <c r="M962" s="125">
        <v>1.4493</v>
      </c>
      <c r="N962" s="125">
        <v>3.3927</v>
      </c>
      <c r="O962" s="125">
        <v>0.40179999999999999</v>
      </c>
      <c r="P962" s="125">
        <v>1.3018000000000001</v>
      </c>
      <c r="Q962" s="125">
        <v>3.1057999999999999</v>
      </c>
      <c r="R962" s="125">
        <v>1.3250999999999999</v>
      </c>
      <c r="S962" s="125">
        <v>3.13</v>
      </c>
      <c r="T962" s="363">
        <v>6.4097</v>
      </c>
      <c r="U962" s="125">
        <v>542</v>
      </c>
    </row>
    <row r="963" spans="1:21">
      <c r="A963" s="125">
        <v>541</v>
      </c>
      <c r="B963" s="125">
        <v>0.372</v>
      </c>
      <c r="C963" s="125">
        <v>1.1930000000000001</v>
      </c>
      <c r="D963" s="125">
        <v>2.5497999999999998</v>
      </c>
      <c r="E963" s="125">
        <v>6.0381999999999998</v>
      </c>
      <c r="F963" s="125">
        <v>12.201499999999999</v>
      </c>
      <c r="G963" s="125">
        <v>15.4071</v>
      </c>
      <c r="H963" s="125">
        <v>23.543299999999999</v>
      </c>
      <c r="I963" s="125">
        <v>0.43659999999999999</v>
      </c>
      <c r="J963" s="125">
        <v>1.3198000000000001</v>
      </c>
      <c r="K963" s="125">
        <v>3.1272000000000002</v>
      </c>
      <c r="L963" s="125">
        <v>0.47470000000000001</v>
      </c>
      <c r="M963" s="125">
        <v>1.45</v>
      </c>
      <c r="N963" s="125">
        <v>3.3938999999999999</v>
      </c>
      <c r="O963" s="125">
        <v>0.40200000000000002</v>
      </c>
      <c r="P963" s="125">
        <v>1.3023</v>
      </c>
      <c r="Q963" s="125">
        <v>3.1067999999999998</v>
      </c>
      <c r="R963" s="125">
        <v>1.3255999999999999</v>
      </c>
      <c r="S963" s="125">
        <v>3.1309999999999998</v>
      </c>
      <c r="T963" s="363">
        <v>6.4118000000000004</v>
      </c>
      <c r="U963" s="125">
        <v>541</v>
      </c>
    </row>
    <row r="964" spans="1:21">
      <c r="A964" s="125">
        <v>540</v>
      </c>
      <c r="B964" s="125">
        <v>0.37219999999999998</v>
      </c>
      <c r="C964" s="125">
        <v>1.1934</v>
      </c>
      <c r="D964" s="125">
        <v>2.5507</v>
      </c>
      <c r="E964" s="125">
        <v>6.0400999999999998</v>
      </c>
      <c r="F964" s="125">
        <v>12.205299999999999</v>
      </c>
      <c r="G964" s="125">
        <v>15.411899999999999</v>
      </c>
      <c r="H964" s="125">
        <v>23.550599999999999</v>
      </c>
      <c r="I964" s="125">
        <v>0.43690000000000001</v>
      </c>
      <c r="J964" s="125">
        <v>1.3203</v>
      </c>
      <c r="K964" s="125">
        <v>3.1282999999999999</v>
      </c>
      <c r="L964" s="125">
        <v>0.47489999999999999</v>
      </c>
      <c r="M964" s="125">
        <v>1.4505999999999999</v>
      </c>
      <c r="N964" s="125">
        <v>3.3950999999999998</v>
      </c>
      <c r="O964" s="125">
        <v>0.4022</v>
      </c>
      <c r="P964" s="125">
        <v>1.3028</v>
      </c>
      <c r="Q964" s="125">
        <v>3.1078000000000001</v>
      </c>
      <c r="R964" s="125">
        <v>1.3261000000000001</v>
      </c>
      <c r="S964" s="125">
        <v>3.1320999999999999</v>
      </c>
      <c r="T964" s="363">
        <v>6.4138999999999999</v>
      </c>
      <c r="U964" s="125">
        <v>540</v>
      </c>
    </row>
    <row r="965" spans="1:21">
      <c r="A965" s="125">
        <v>539</v>
      </c>
      <c r="B965" s="125">
        <v>0.37240000000000001</v>
      </c>
      <c r="C965" s="125">
        <v>1.1938</v>
      </c>
      <c r="D965" s="125">
        <v>2.5516999999999999</v>
      </c>
      <c r="E965" s="125">
        <v>6.0419999999999998</v>
      </c>
      <c r="F965" s="125">
        <v>12.209099999999999</v>
      </c>
      <c r="G965" s="125">
        <v>15.416700000000001</v>
      </c>
      <c r="H965" s="125">
        <v>23.558</v>
      </c>
      <c r="I965" s="125">
        <v>0.43709999999999999</v>
      </c>
      <c r="J965" s="125">
        <v>1.3208</v>
      </c>
      <c r="K965" s="125">
        <v>3.1294</v>
      </c>
      <c r="L965" s="125">
        <v>0.47520000000000001</v>
      </c>
      <c r="M965" s="125">
        <v>1.4512</v>
      </c>
      <c r="N965" s="125">
        <v>3.3963000000000001</v>
      </c>
      <c r="O965" s="125">
        <v>0.40250000000000002</v>
      </c>
      <c r="P965" s="125">
        <v>1.3032999999999999</v>
      </c>
      <c r="Q965" s="125">
        <v>3.1088</v>
      </c>
      <c r="R965" s="125">
        <v>1.3266</v>
      </c>
      <c r="S965" s="125">
        <v>3.1331000000000002</v>
      </c>
      <c r="T965" s="363">
        <v>6.4158999999999997</v>
      </c>
      <c r="U965" s="125">
        <v>539</v>
      </c>
    </row>
    <row r="966" spans="1:21">
      <c r="A966" s="125">
        <v>538</v>
      </c>
      <c r="B966" s="125">
        <v>0.37259999999999999</v>
      </c>
      <c r="C966" s="125">
        <v>1.1942999999999999</v>
      </c>
      <c r="D966" s="125">
        <v>2.5526</v>
      </c>
      <c r="E966" s="125">
        <v>6.0438999999999998</v>
      </c>
      <c r="F966" s="125">
        <v>12.212899999999999</v>
      </c>
      <c r="G966" s="125">
        <v>15.4215</v>
      </c>
      <c r="H966" s="125">
        <v>23.565300000000001</v>
      </c>
      <c r="I966" s="125">
        <v>0.43740000000000001</v>
      </c>
      <c r="J966" s="125">
        <v>1.3213999999999999</v>
      </c>
      <c r="K966" s="125">
        <v>3.1303999999999998</v>
      </c>
      <c r="L966" s="125">
        <v>0.47549999999999998</v>
      </c>
      <c r="M966" s="125">
        <v>1.4518</v>
      </c>
      <c r="N966" s="125">
        <v>3.3976000000000002</v>
      </c>
      <c r="O966" s="125">
        <v>0.4027</v>
      </c>
      <c r="P966" s="125">
        <v>1.3038000000000001</v>
      </c>
      <c r="Q966" s="125">
        <v>3.1097999999999999</v>
      </c>
      <c r="R966" s="125">
        <v>1.3270999999999999</v>
      </c>
      <c r="S966" s="125">
        <v>3.1341000000000001</v>
      </c>
      <c r="T966" s="363">
        <v>6.4180000000000001</v>
      </c>
      <c r="U966" s="125">
        <v>538</v>
      </c>
    </row>
    <row r="967" spans="1:21">
      <c r="A967" s="125">
        <v>537</v>
      </c>
      <c r="B967" s="125">
        <v>0.37280000000000002</v>
      </c>
      <c r="C967" s="125">
        <v>1.1947000000000001</v>
      </c>
      <c r="D967" s="125">
        <v>2.5535000000000001</v>
      </c>
      <c r="E967" s="125">
        <v>6.0457999999999998</v>
      </c>
      <c r="F967" s="125">
        <v>12.216699999999999</v>
      </c>
      <c r="G967" s="125">
        <v>15.426399999999999</v>
      </c>
      <c r="H967" s="125">
        <v>23.572700000000001</v>
      </c>
      <c r="I967" s="125">
        <v>0.43769999999999998</v>
      </c>
      <c r="J967" s="125">
        <v>1.3219000000000001</v>
      </c>
      <c r="K967" s="125">
        <v>3.1315</v>
      </c>
      <c r="L967" s="125">
        <v>0.47570000000000001</v>
      </c>
      <c r="M967" s="125">
        <v>1.4523999999999999</v>
      </c>
      <c r="N967" s="125">
        <v>3.3988</v>
      </c>
      <c r="O967" s="125">
        <v>0.40289999999999998</v>
      </c>
      <c r="P967" s="125">
        <v>1.3044</v>
      </c>
      <c r="Q967" s="125">
        <v>3.1107999999999998</v>
      </c>
      <c r="R967" s="125">
        <v>1.3275999999999999</v>
      </c>
      <c r="S967" s="125">
        <v>3.1352000000000002</v>
      </c>
      <c r="T967" s="363">
        <v>6.42</v>
      </c>
      <c r="U967" s="125">
        <v>537</v>
      </c>
    </row>
    <row r="968" spans="1:21">
      <c r="A968" s="125">
        <v>536</v>
      </c>
      <c r="B968" s="125">
        <v>0.373</v>
      </c>
      <c r="C968" s="125">
        <v>1.1951000000000001</v>
      </c>
      <c r="D968" s="125">
        <v>2.5545</v>
      </c>
      <c r="E968" s="125">
        <v>6.0476999999999999</v>
      </c>
      <c r="F968" s="125">
        <v>12.2204</v>
      </c>
      <c r="G968" s="125">
        <v>15.4312</v>
      </c>
      <c r="H968" s="125">
        <v>23.580100000000002</v>
      </c>
      <c r="I968" s="125">
        <v>0.43790000000000001</v>
      </c>
      <c r="J968" s="125">
        <v>1.3225</v>
      </c>
      <c r="K968" s="125">
        <v>3.1326000000000001</v>
      </c>
      <c r="L968" s="125">
        <v>0.47599999999999998</v>
      </c>
      <c r="M968" s="125">
        <v>1.4531000000000001</v>
      </c>
      <c r="N968" s="125">
        <v>3.4</v>
      </c>
      <c r="O968" s="125">
        <v>0.40310000000000001</v>
      </c>
      <c r="P968" s="125">
        <v>1.3048999999999999</v>
      </c>
      <c r="Q968" s="125">
        <v>3.1118000000000001</v>
      </c>
      <c r="R968" s="125">
        <v>1.3281000000000001</v>
      </c>
      <c r="S968" s="125">
        <v>3.1362000000000001</v>
      </c>
      <c r="T968" s="363">
        <v>6.4221000000000004</v>
      </c>
      <c r="U968" s="125">
        <v>536</v>
      </c>
    </row>
    <row r="969" spans="1:21">
      <c r="A969" s="125">
        <v>535</v>
      </c>
      <c r="B969" s="125">
        <v>0.37319999999999998</v>
      </c>
      <c r="C969" s="125">
        <v>1.1955</v>
      </c>
      <c r="D969" s="125">
        <v>2.5554000000000001</v>
      </c>
      <c r="E969" s="125">
        <v>6.0495999999999999</v>
      </c>
      <c r="F969" s="125">
        <v>12.2242</v>
      </c>
      <c r="G969" s="125">
        <v>15.436</v>
      </c>
      <c r="H969" s="125">
        <v>23.587499999999999</v>
      </c>
      <c r="I969" s="125">
        <v>0.43819999999999998</v>
      </c>
      <c r="J969" s="125">
        <v>1.323</v>
      </c>
      <c r="K969" s="125">
        <v>3.1337000000000002</v>
      </c>
      <c r="L969" s="125">
        <v>0.4763</v>
      </c>
      <c r="M969" s="125">
        <v>1.4537</v>
      </c>
      <c r="N969" s="125">
        <v>3.4013</v>
      </c>
      <c r="O969" s="125">
        <v>0.40339999999999998</v>
      </c>
      <c r="P969" s="125">
        <v>1.3053999999999999</v>
      </c>
      <c r="Q969" s="125">
        <v>3.1128999999999998</v>
      </c>
      <c r="R969" s="125">
        <v>1.3287</v>
      </c>
      <c r="S969" s="125">
        <v>3.1372</v>
      </c>
      <c r="T969" s="363">
        <v>6.4241999999999999</v>
      </c>
      <c r="U969" s="125">
        <v>535</v>
      </c>
    </row>
    <row r="970" spans="1:21">
      <c r="A970" s="125">
        <v>534</v>
      </c>
      <c r="B970" s="125">
        <v>0.37340000000000001</v>
      </c>
      <c r="C970" s="125">
        <v>1.1959</v>
      </c>
      <c r="D970" s="125">
        <v>2.5562999999999998</v>
      </c>
      <c r="E970" s="125">
        <v>6.0514999999999999</v>
      </c>
      <c r="F970" s="125">
        <v>12.228</v>
      </c>
      <c r="G970" s="125">
        <v>15.440899999999999</v>
      </c>
      <c r="H970" s="125">
        <v>23.594899999999999</v>
      </c>
      <c r="I970" s="125">
        <v>0.43840000000000001</v>
      </c>
      <c r="J970" s="125">
        <v>1.3234999999999999</v>
      </c>
      <c r="K970" s="125">
        <v>3.1347</v>
      </c>
      <c r="L970" s="125">
        <v>0.47660000000000002</v>
      </c>
      <c r="M970" s="125">
        <v>1.4542999999999999</v>
      </c>
      <c r="N970" s="125">
        <v>3.4024999999999999</v>
      </c>
      <c r="O970" s="125">
        <v>0.40360000000000001</v>
      </c>
      <c r="P970" s="125">
        <v>1.3059000000000001</v>
      </c>
      <c r="Q970" s="125">
        <v>3.1139000000000001</v>
      </c>
      <c r="R970" s="125">
        <v>1.3291999999999999</v>
      </c>
      <c r="S970" s="125">
        <v>3.1381999999999999</v>
      </c>
      <c r="T970" s="363">
        <v>6.4263000000000003</v>
      </c>
      <c r="U970" s="125">
        <v>534</v>
      </c>
    </row>
    <row r="971" spans="1:21">
      <c r="A971" s="125">
        <v>533</v>
      </c>
      <c r="B971" s="125">
        <v>0.37359999999999999</v>
      </c>
      <c r="C971" s="125">
        <v>1.1962999999999999</v>
      </c>
      <c r="D971" s="125">
        <v>2.5573000000000001</v>
      </c>
      <c r="E971" s="125">
        <v>6.0533999999999999</v>
      </c>
      <c r="F971" s="125">
        <v>12.2318</v>
      </c>
      <c r="G971" s="125">
        <v>15.4457</v>
      </c>
      <c r="H971" s="125">
        <v>24.002300000000002</v>
      </c>
      <c r="I971" s="125">
        <v>0.43869999999999998</v>
      </c>
      <c r="J971" s="125">
        <v>1.3241000000000001</v>
      </c>
      <c r="K971" s="125">
        <v>3.1358000000000001</v>
      </c>
      <c r="L971" s="125">
        <v>0.4768</v>
      </c>
      <c r="M971" s="125">
        <v>1.4549000000000001</v>
      </c>
      <c r="N971" s="125">
        <v>3.4037000000000002</v>
      </c>
      <c r="O971" s="125">
        <v>0.40379999999999999</v>
      </c>
      <c r="P971" s="125">
        <v>1.3064</v>
      </c>
      <c r="Q971" s="125">
        <v>3.1149</v>
      </c>
      <c r="R971" s="125">
        <v>1.3297000000000001</v>
      </c>
      <c r="S971" s="125">
        <v>3.1393</v>
      </c>
      <c r="T971" s="363">
        <v>6.4283000000000001</v>
      </c>
      <c r="U971" s="125">
        <v>533</v>
      </c>
    </row>
    <row r="972" spans="1:21">
      <c r="A972" s="125">
        <v>532</v>
      </c>
      <c r="B972" s="125">
        <v>0.37380000000000002</v>
      </c>
      <c r="C972" s="125">
        <v>1.1968000000000001</v>
      </c>
      <c r="D972" s="125">
        <v>2.5581999999999998</v>
      </c>
      <c r="E972" s="125">
        <v>6.0552999999999999</v>
      </c>
      <c r="F972" s="125">
        <v>12.2356</v>
      </c>
      <c r="G972" s="125">
        <v>15.4505</v>
      </c>
      <c r="H972" s="125">
        <v>24.009699999999999</v>
      </c>
      <c r="I972" s="125">
        <v>0.439</v>
      </c>
      <c r="J972" s="125">
        <v>1.3246</v>
      </c>
      <c r="K972" s="125">
        <v>3.1368999999999998</v>
      </c>
      <c r="L972" s="125">
        <v>0.47710000000000002</v>
      </c>
      <c r="M972" s="125">
        <v>1.4556</v>
      </c>
      <c r="N972" s="125">
        <v>3.4049999999999998</v>
      </c>
      <c r="O972" s="125">
        <v>0.40410000000000001</v>
      </c>
      <c r="P972" s="125">
        <v>1.3069</v>
      </c>
      <c r="Q972" s="125">
        <v>3.1158999999999999</v>
      </c>
      <c r="R972" s="125">
        <v>1.3302</v>
      </c>
      <c r="S972" s="125">
        <v>3.1402999999999999</v>
      </c>
      <c r="T972" s="363">
        <v>6.4303999999999997</v>
      </c>
      <c r="U972" s="125">
        <v>532</v>
      </c>
    </row>
    <row r="973" spans="1:21">
      <c r="A973" s="125">
        <v>531</v>
      </c>
      <c r="B973" s="125">
        <v>0.374</v>
      </c>
      <c r="C973" s="125">
        <v>1.1972</v>
      </c>
      <c r="D973" s="125">
        <v>2.5592000000000001</v>
      </c>
      <c r="E973" s="125">
        <v>6.0571999999999999</v>
      </c>
      <c r="F973" s="125">
        <v>12.2394</v>
      </c>
      <c r="G973" s="125">
        <v>15.455399999999999</v>
      </c>
      <c r="H973" s="125">
        <v>24.017099999999999</v>
      </c>
      <c r="I973" s="125">
        <v>0.43919999999999998</v>
      </c>
      <c r="J973" s="125">
        <v>1.3251999999999999</v>
      </c>
      <c r="K973" s="125">
        <v>3.1379999999999999</v>
      </c>
      <c r="L973" s="125">
        <v>0.47739999999999999</v>
      </c>
      <c r="M973" s="125">
        <v>1.4561999999999999</v>
      </c>
      <c r="N973" s="125">
        <v>3.4062000000000001</v>
      </c>
      <c r="O973" s="125">
        <v>0.40429999999999999</v>
      </c>
      <c r="P973" s="125">
        <v>1.3075000000000001</v>
      </c>
      <c r="Q973" s="125">
        <v>3.1168999999999998</v>
      </c>
      <c r="R973" s="125">
        <v>1.3307</v>
      </c>
      <c r="S973" s="125">
        <v>3.1414</v>
      </c>
      <c r="T973" s="363">
        <v>6.4325000000000001</v>
      </c>
      <c r="U973" s="125">
        <v>531</v>
      </c>
    </row>
    <row r="974" spans="1:21">
      <c r="A974" s="125">
        <v>530</v>
      </c>
      <c r="B974" s="125">
        <v>0.37419999999999998</v>
      </c>
      <c r="C974" s="125">
        <v>1.1976</v>
      </c>
      <c r="D974" s="125">
        <v>2.5600999999999998</v>
      </c>
      <c r="E974" s="125">
        <v>6.0590999999999999</v>
      </c>
      <c r="F974" s="125">
        <v>12.2433</v>
      </c>
      <c r="G974" s="125">
        <v>15.4603</v>
      </c>
      <c r="H974" s="125">
        <v>24.0245</v>
      </c>
      <c r="I974" s="125">
        <v>0.4395</v>
      </c>
      <c r="J974" s="125">
        <v>1.3257000000000001</v>
      </c>
      <c r="K974" s="125">
        <v>3.1389999999999998</v>
      </c>
      <c r="L974" s="125">
        <v>0.47770000000000001</v>
      </c>
      <c r="M974" s="125">
        <v>1.4568000000000001</v>
      </c>
      <c r="N974" s="125">
        <v>3.4075000000000002</v>
      </c>
      <c r="O974" s="125">
        <v>0.40450000000000003</v>
      </c>
      <c r="P974" s="125">
        <v>1.3080000000000001</v>
      </c>
      <c r="Q974" s="125">
        <v>3.1179999999999999</v>
      </c>
      <c r="R974" s="125">
        <v>1.3311999999999999</v>
      </c>
      <c r="S974" s="125">
        <v>3.1423999999999999</v>
      </c>
      <c r="T974" s="363">
        <v>6.4345999999999997</v>
      </c>
      <c r="U974" s="125">
        <v>530</v>
      </c>
    </row>
    <row r="975" spans="1:21">
      <c r="A975" s="125">
        <v>529</v>
      </c>
      <c r="B975" s="125">
        <v>0.37440000000000001</v>
      </c>
      <c r="C975" s="125">
        <v>1.198</v>
      </c>
      <c r="D975" s="125">
        <v>2.5611000000000002</v>
      </c>
      <c r="E975" s="125">
        <v>6.0609999999999999</v>
      </c>
      <c r="F975" s="125">
        <v>12.2471</v>
      </c>
      <c r="G975" s="125">
        <v>15.4651</v>
      </c>
      <c r="H975" s="125">
        <v>24.032</v>
      </c>
      <c r="I975" s="125">
        <v>0.43980000000000002</v>
      </c>
      <c r="J975" s="125">
        <v>1.3262</v>
      </c>
      <c r="K975" s="125">
        <v>3.1400999999999999</v>
      </c>
      <c r="L975" s="125">
        <v>0.47789999999999999</v>
      </c>
      <c r="M975" s="125">
        <v>1.4574</v>
      </c>
      <c r="N975" s="125">
        <v>3.4087000000000001</v>
      </c>
      <c r="O975" s="125">
        <v>0.4047</v>
      </c>
      <c r="P975" s="125">
        <v>1.3085</v>
      </c>
      <c r="Q975" s="125">
        <v>3.1190000000000002</v>
      </c>
      <c r="R975" s="125">
        <v>1.3318000000000001</v>
      </c>
      <c r="S975" s="125">
        <v>3.1434000000000002</v>
      </c>
      <c r="T975" s="363">
        <v>6.4367000000000001</v>
      </c>
      <c r="U975" s="125">
        <v>529</v>
      </c>
    </row>
    <row r="976" spans="1:21">
      <c r="A976" s="125">
        <v>528</v>
      </c>
      <c r="B976" s="125">
        <v>0.37459999999999999</v>
      </c>
      <c r="C976" s="125">
        <v>1.1983999999999999</v>
      </c>
      <c r="D976" s="125">
        <v>2.5619999999999998</v>
      </c>
      <c r="E976" s="125">
        <v>6.0629</v>
      </c>
      <c r="F976" s="125">
        <v>12.2509</v>
      </c>
      <c r="G976" s="125">
        <v>15.47</v>
      </c>
      <c r="H976" s="125">
        <v>24.039400000000001</v>
      </c>
      <c r="I976" s="125">
        <v>0.44</v>
      </c>
      <c r="J976" s="125">
        <v>1.3268</v>
      </c>
      <c r="K976" s="125">
        <v>3.1412</v>
      </c>
      <c r="L976" s="125">
        <v>0.47820000000000001</v>
      </c>
      <c r="M976" s="125">
        <v>1.4581</v>
      </c>
      <c r="N976" s="125">
        <v>3.4098999999999999</v>
      </c>
      <c r="O976" s="125">
        <v>0.40500000000000003</v>
      </c>
      <c r="P976" s="125">
        <v>1.3089999999999999</v>
      </c>
      <c r="Q976" s="125">
        <v>3.12</v>
      </c>
      <c r="R976" s="125">
        <v>1.3323</v>
      </c>
      <c r="S976" s="125">
        <v>3.1444999999999999</v>
      </c>
      <c r="T976" s="363">
        <v>6.4386999999999999</v>
      </c>
      <c r="U976" s="125">
        <v>528</v>
      </c>
    </row>
    <row r="977" spans="1:21">
      <c r="A977" s="125">
        <v>527</v>
      </c>
      <c r="B977" s="125">
        <v>0.37480000000000002</v>
      </c>
      <c r="C977" s="125">
        <v>1.1988000000000001</v>
      </c>
      <c r="D977" s="125">
        <v>2.5630000000000002</v>
      </c>
      <c r="E977" s="125">
        <v>6.0648</v>
      </c>
      <c r="F977" s="125">
        <v>12.2547</v>
      </c>
      <c r="G977" s="125">
        <v>15.4748</v>
      </c>
      <c r="H977" s="125">
        <v>24.046900000000001</v>
      </c>
      <c r="I977" s="125">
        <v>0.44030000000000002</v>
      </c>
      <c r="J977" s="125">
        <v>1.3272999999999999</v>
      </c>
      <c r="K977" s="125">
        <v>3.1423000000000001</v>
      </c>
      <c r="L977" s="125">
        <v>0.47849999999999998</v>
      </c>
      <c r="M977" s="125">
        <v>1.4587000000000001</v>
      </c>
      <c r="N977" s="125">
        <v>3.4112</v>
      </c>
      <c r="O977" s="125">
        <v>0.4052</v>
      </c>
      <c r="P977" s="125">
        <v>1.3096000000000001</v>
      </c>
      <c r="Q977" s="125">
        <v>3.121</v>
      </c>
      <c r="R977" s="125">
        <v>1.3328</v>
      </c>
      <c r="S977" s="125">
        <v>3.1455000000000002</v>
      </c>
      <c r="T977" s="363">
        <v>6.4408000000000003</v>
      </c>
      <c r="U977" s="125">
        <v>527</v>
      </c>
    </row>
    <row r="978" spans="1:21">
      <c r="A978" s="125">
        <v>526</v>
      </c>
      <c r="B978" s="125">
        <v>0.375</v>
      </c>
      <c r="C978" s="125">
        <v>1.1993</v>
      </c>
      <c r="D978" s="125">
        <v>2.5638999999999998</v>
      </c>
      <c r="E978" s="125">
        <v>6.0667</v>
      </c>
      <c r="F978" s="125">
        <v>12.2585</v>
      </c>
      <c r="G978" s="125">
        <v>15.479699999999999</v>
      </c>
      <c r="H978" s="125">
        <v>24.054300000000001</v>
      </c>
      <c r="I978" s="125">
        <v>0.44059999999999999</v>
      </c>
      <c r="J978" s="125">
        <v>1.3279000000000001</v>
      </c>
      <c r="K978" s="125">
        <v>3.1433</v>
      </c>
      <c r="L978" s="125">
        <v>0.47870000000000001</v>
      </c>
      <c r="M978" s="125">
        <v>1.4593</v>
      </c>
      <c r="N978" s="125">
        <v>3.4123999999999999</v>
      </c>
      <c r="O978" s="125">
        <v>0.40539999999999998</v>
      </c>
      <c r="P978" s="125">
        <v>1.3101</v>
      </c>
      <c r="Q978" s="125">
        <v>3.1219999999999999</v>
      </c>
      <c r="R978" s="125">
        <v>1.3332999999999999</v>
      </c>
      <c r="S978" s="125">
        <v>3.1465000000000001</v>
      </c>
      <c r="T978" s="363">
        <v>6.4428999999999998</v>
      </c>
      <c r="U978" s="125">
        <v>526</v>
      </c>
    </row>
    <row r="979" spans="1:21">
      <c r="A979" s="125">
        <v>525</v>
      </c>
      <c r="B979" s="125">
        <v>0.37519999999999998</v>
      </c>
      <c r="C979" s="125">
        <v>1.1997</v>
      </c>
      <c r="D979" s="125">
        <v>2.5649000000000002</v>
      </c>
      <c r="E979" s="125">
        <v>6.0686999999999998</v>
      </c>
      <c r="F979" s="125">
        <v>12.2624</v>
      </c>
      <c r="G979" s="125">
        <v>15.4846</v>
      </c>
      <c r="H979" s="125">
        <v>24.061800000000002</v>
      </c>
      <c r="I979" s="125">
        <v>0.44080000000000003</v>
      </c>
      <c r="J979" s="125">
        <v>1.3284</v>
      </c>
      <c r="K979" s="125">
        <v>3.1444000000000001</v>
      </c>
      <c r="L979" s="125">
        <v>0.47899999999999998</v>
      </c>
      <c r="M979" s="125">
        <v>1.46</v>
      </c>
      <c r="N979" s="125">
        <v>3.4137</v>
      </c>
      <c r="O979" s="125">
        <v>0.40570000000000001</v>
      </c>
      <c r="P979" s="125">
        <v>1.3106</v>
      </c>
      <c r="Q979" s="125">
        <v>3.1231</v>
      </c>
      <c r="R979" s="125">
        <v>1.3338000000000001</v>
      </c>
      <c r="S979" s="125">
        <v>3.1476000000000002</v>
      </c>
      <c r="T979" s="363">
        <v>6.4450000000000003</v>
      </c>
      <c r="U979" s="125">
        <v>525</v>
      </c>
    </row>
    <row r="980" spans="1:21">
      <c r="A980" s="125">
        <v>524</v>
      </c>
      <c r="B980" s="125">
        <v>0.37540000000000001</v>
      </c>
      <c r="C980" s="125">
        <v>1.2000999999999999</v>
      </c>
      <c r="D980" s="125">
        <v>2.5657999999999999</v>
      </c>
      <c r="E980" s="125">
        <v>6.0705999999999998</v>
      </c>
      <c r="F980" s="125">
        <v>12.2662</v>
      </c>
      <c r="G980" s="125">
        <v>15.4895</v>
      </c>
      <c r="H980" s="125">
        <v>24.069199999999999</v>
      </c>
      <c r="I980" s="125">
        <v>0.44109999999999999</v>
      </c>
      <c r="J980" s="125">
        <v>1.329</v>
      </c>
      <c r="K980" s="125">
        <v>3.1455000000000002</v>
      </c>
      <c r="L980" s="125">
        <v>0.4793</v>
      </c>
      <c r="M980" s="125">
        <v>1.4605999999999999</v>
      </c>
      <c r="N980" s="125">
        <v>3.4148999999999998</v>
      </c>
      <c r="O980" s="125">
        <v>0.40589999999999998</v>
      </c>
      <c r="P980" s="125">
        <v>1.3110999999999999</v>
      </c>
      <c r="Q980" s="125">
        <v>3.1240999999999999</v>
      </c>
      <c r="R980" s="125">
        <v>1.3344</v>
      </c>
      <c r="S980" s="125">
        <v>3.1486000000000001</v>
      </c>
      <c r="T980" s="363">
        <v>6.4470999999999998</v>
      </c>
      <c r="U980" s="125">
        <v>524</v>
      </c>
    </row>
    <row r="981" spans="1:21">
      <c r="A981" s="125">
        <v>523</v>
      </c>
      <c r="B981" s="125">
        <v>0.37569999999999998</v>
      </c>
      <c r="C981" s="125">
        <v>1.2004999999999999</v>
      </c>
      <c r="D981" s="125">
        <v>2.5668000000000002</v>
      </c>
      <c r="E981" s="125">
        <v>6.0724999999999998</v>
      </c>
      <c r="F981" s="125">
        <v>12.27</v>
      </c>
      <c r="G981" s="125">
        <v>15.494400000000001</v>
      </c>
      <c r="H981" s="125">
        <v>24.076699999999999</v>
      </c>
      <c r="I981" s="125">
        <v>0.44140000000000001</v>
      </c>
      <c r="J981" s="125">
        <v>1.3294999999999999</v>
      </c>
      <c r="K981" s="125">
        <v>3.1465999999999998</v>
      </c>
      <c r="L981" s="125">
        <v>0.47960000000000003</v>
      </c>
      <c r="M981" s="125">
        <v>1.4612000000000001</v>
      </c>
      <c r="N981" s="125">
        <v>3.4161999999999999</v>
      </c>
      <c r="O981" s="125">
        <v>0.40610000000000002</v>
      </c>
      <c r="P981" s="125">
        <v>1.3117000000000001</v>
      </c>
      <c r="Q981" s="125">
        <v>3.1251000000000002</v>
      </c>
      <c r="R981" s="125">
        <v>1.3349</v>
      </c>
      <c r="S981" s="125">
        <v>3.1497000000000002</v>
      </c>
      <c r="T981" s="363">
        <v>6.4492000000000003</v>
      </c>
      <c r="U981" s="125">
        <v>523</v>
      </c>
    </row>
    <row r="982" spans="1:21">
      <c r="A982" s="125">
        <v>522</v>
      </c>
      <c r="B982" s="125">
        <v>0.37590000000000001</v>
      </c>
      <c r="C982" s="125">
        <v>1.2009000000000001</v>
      </c>
      <c r="D982" s="125">
        <v>2.5676999999999999</v>
      </c>
      <c r="E982" s="125">
        <v>6.0743999999999998</v>
      </c>
      <c r="F982" s="125">
        <v>12.273899999999999</v>
      </c>
      <c r="G982" s="125">
        <v>15.4993</v>
      </c>
      <c r="H982" s="125">
        <v>24.084199999999999</v>
      </c>
      <c r="I982" s="125">
        <v>0.44159999999999999</v>
      </c>
      <c r="J982" s="125">
        <v>1.3301000000000001</v>
      </c>
      <c r="K982" s="125">
        <v>3.1476999999999999</v>
      </c>
      <c r="L982" s="125">
        <v>0.47989999999999999</v>
      </c>
      <c r="M982" s="125">
        <v>1.4618</v>
      </c>
      <c r="N982" s="125">
        <v>3.4174000000000002</v>
      </c>
      <c r="O982" s="125">
        <v>0.40639999999999998</v>
      </c>
      <c r="P982" s="125">
        <v>1.3122</v>
      </c>
      <c r="Q982" s="125">
        <v>3.1261999999999999</v>
      </c>
      <c r="R982" s="125">
        <v>1.3353999999999999</v>
      </c>
      <c r="S982" s="125">
        <v>3.1507000000000001</v>
      </c>
      <c r="T982" s="363">
        <v>6.4512999999999998</v>
      </c>
      <c r="U982" s="125">
        <v>522</v>
      </c>
    </row>
    <row r="983" spans="1:21">
      <c r="A983" s="125">
        <v>521</v>
      </c>
      <c r="B983" s="125">
        <v>0.37609999999999999</v>
      </c>
      <c r="C983" s="125">
        <v>1.2014</v>
      </c>
      <c r="D983" s="125">
        <v>2.5687000000000002</v>
      </c>
      <c r="E983" s="125">
        <v>6.0762999999999998</v>
      </c>
      <c r="F983" s="125">
        <v>12.277699999999999</v>
      </c>
      <c r="G983" s="125">
        <v>15.504200000000001</v>
      </c>
      <c r="H983" s="125">
        <v>24.091699999999999</v>
      </c>
      <c r="I983" s="125">
        <v>0.44190000000000002</v>
      </c>
      <c r="J983" s="125">
        <v>1.3306</v>
      </c>
      <c r="K983" s="125">
        <v>3.1488</v>
      </c>
      <c r="L983" s="125">
        <v>0.48010000000000003</v>
      </c>
      <c r="M983" s="125">
        <v>1.4624999999999999</v>
      </c>
      <c r="N983" s="125">
        <v>3.4186999999999999</v>
      </c>
      <c r="O983" s="125">
        <v>0.40660000000000002</v>
      </c>
      <c r="P983" s="125">
        <v>1.3127</v>
      </c>
      <c r="Q983" s="125">
        <v>3.1272000000000002</v>
      </c>
      <c r="R983" s="125">
        <v>1.3359000000000001</v>
      </c>
      <c r="S983" s="125">
        <v>3.1518000000000002</v>
      </c>
      <c r="T983" s="363">
        <v>6.4534000000000002</v>
      </c>
      <c r="U983" s="125">
        <v>521</v>
      </c>
    </row>
    <row r="984" spans="1:21">
      <c r="A984" s="125">
        <v>520</v>
      </c>
      <c r="B984" s="125">
        <v>0.37630000000000002</v>
      </c>
      <c r="C984" s="125">
        <v>1.2018</v>
      </c>
      <c r="D984" s="125">
        <v>2.5695999999999999</v>
      </c>
      <c r="E984" s="125">
        <v>6.0782999999999996</v>
      </c>
      <c r="F984" s="125">
        <v>12.281599999999999</v>
      </c>
      <c r="G984" s="125">
        <v>15.5091</v>
      </c>
      <c r="H984" s="125">
        <v>24.0992</v>
      </c>
      <c r="I984" s="125">
        <v>0.44219999999999998</v>
      </c>
      <c r="J984" s="125">
        <v>1.3310999999999999</v>
      </c>
      <c r="K984" s="125">
        <v>3.1499000000000001</v>
      </c>
      <c r="L984" s="125">
        <v>0.48039999999999999</v>
      </c>
      <c r="M984" s="125">
        <v>1.4631000000000001</v>
      </c>
      <c r="N984" s="125">
        <v>3.4199000000000002</v>
      </c>
      <c r="O984" s="125">
        <v>0.40679999999999999</v>
      </c>
      <c r="P984" s="125">
        <v>1.3131999999999999</v>
      </c>
      <c r="Q984" s="125">
        <v>3.1282000000000001</v>
      </c>
      <c r="R984" s="125">
        <v>1.3365</v>
      </c>
      <c r="S984" s="125">
        <v>3.1528</v>
      </c>
      <c r="T984" s="363">
        <v>6.4554999999999998</v>
      </c>
      <c r="U984" s="125">
        <v>520</v>
      </c>
    </row>
    <row r="985" spans="1:21">
      <c r="A985" s="125">
        <v>519</v>
      </c>
      <c r="B985" s="125">
        <v>0.3765</v>
      </c>
      <c r="C985" s="125">
        <v>1.2021999999999999</v>
      </c>
      <c r="D985" s="125">
        <v>2.5706000000000002</v>
      </c>
      <c r="E985" s="125">
        <v>6.0801999999999996</v>
      </c>
      <c r="F985" s="125">
        <v>12.285399999999999</v>
      </c>
      <c r="G985" s="125">
        <v>15.513999999999999</v>
      </c>
      <c r="H985" s="125">
        <v>24.1067</v>
      </c>
      <c r="I985" s="125">
        <v>0.44240000000000002</v>
      </c>
      <c r="J985" s="125">
        <v>1.3317000000000001</v>
      </c>
      <c r="K985" s="125">
        <v>3.1509</v>
      </c>
      <c r="L985" s="125">
        <v>0.48070000000000002</v>
      </c>
      <c r="M985" s="125">
        <v>1.4637</v>
      </c>
      <c r="N985" s="125">
        <v>3.4211999999999998</v>
      </c>
      <c r="O985" s="125">
        <v>0.40699999999999997</v>
      </c>
      <c r="P985" s="125">
        <v>1.3138000000000001</v>
      </c>
      <c r="Q985" s="125">
        <v>3.1292</v>
      </c>
      <c r="R985" s="125">
        <v>1.337</v>
      </c>
      <c r="S985" s="125">
        <v>3.1537999999999999</v>
      </c>
      <c r="T985" s="363">
        <v>6.4576000000000002</v>
      </c>
      <c r="U985" s="125">
        <v>519</v>
      </c>
    </row>
    <row r="986" spans="1:21">
      <c r="A986" s="125">
        <v>518</v>
      </c>
      <c r="B986" s="125">
        <v>0.37669999999999998</v>
      </c>
      <c r="C986" s="125">
        <v>1.2025999999999999</v>
      </c>
      <c r="D986" s="125">
        <v>2.5714999999999999</v>
      </c>
      <c r="E986" s="125">
        <v>6.0820999999999996</v>
      </c>
      <c r="F986" s="125">
        <v>12.289300000000001</v>
      </c>
      <c r="G986" s="125">
        <v>15.5189</v>
      </c>
      <c r="H986" s="125">
        <v>24.1142</v>
      </c>
      <c r="I986" s="125">
        <v>0.44269999999999998</v>
      </c>
      <c r="J986" s="125">
        <v>1.3322000000000001</v>
      </c>
      <c r="K986" s="125">
        <v>3.1520000000000001</v>
      </c>
      <c r="L986" s="125">
        <v>0.48099999999999998</v>
      </c>
      <c r="M986" s="125">
        <v>1.4643999999999999</v>
      </c>
      <c r="N986" s="125">
        <v>3.4224000000000001</v>
      </c>
      <c r="O986" s="125">
        <v>0.4073</v>
      </c>
      <c r="P986" s="125">
        <v>1.3143</v>
      </c>
      <c r="Q986" s="125">
        <v>3.1303000000000001</v>
      </c>
      <c r="R986" s="125">
        <v>1.3374999999999999</v>
      </c>
      <c r="S986" s="125">
        <v>3.1549</v>
      </c>
      <c r="T986" s="363">
        <v>6.4596999999999998</v>
      </c>
      <c r="U986" s="125">
        <v>518</v>
      </c>
    </row>
    <row r="987" spans="1:21">
      <c r="A987" s="125">
        <v>517</v>
      </c>
      <c r="B987" s="125">
        <v>0.37690000000000001</v>
      </c>
      <c r="C987" s="125">
        <v>1.2030000000000001</v>
      </c>
      <c r="D987" s="125">
        <v>2.5724999999999998</v>
      </c>
      <c r="E987" s="125">
        <v>6.0841000000000003</v>
      </c>
      <c r="F987" s="125">
        <v>12.293100000000001</v>
      </c>
      <c r="G987" s="125">
        <v>15.5238</v>
      </c>
      <c r="H987" s="125">
        <v>24.121700000000001</v>
      </c>
      <c r="I987" s="125">
        <v>0.443</v>
      </c>
      <c r="J987" s="125">
        <v>1.3328</v>
      </c>
      <c r="K987" s="125">
        <v>3.1530999999999998</v>
      </c>
      <c r="L987" s="125">
        <v>0.48120000000000002</v>
      </c>
      <c r="M987" s="125">
        <v>1.4650000000000001</v>
      </c>
      <c r="N987" s="125">
        <v>3.4237000000000002</v>
      </c>
      <c r="O987" s="125">
        <v>0.40749999999999997</v>
      </c>
      <c r="P987" s="125">
        <v>1.3148</v>
      </c>
      <c r="Q987" s="125">
        <v>3.1313</v>
      </c>
      <c r="R987" s="125">
        <v>1.3380000000000001</v>
      </c>
      <c r="S987" s="125">
        <v>3.1558999999999999</v>
      </c>
      <c r="T987" s="363">
        <v>6.4618000000000002</v>
      </c>
      <c r="U987" s="125">
        <v>517</v>
      </c>
    </row>
    <row r="988" spans="1:21">
      <c r="A988" s="125">
        <v>516</v>
      </c>
      <c r="B988" s="125">
        <v>0.37709999999999999</v>
      </c>
      <c r="C988" s="125">
        <v>1.2035</v>
      </c>
      <c r="D988" s="125">
        <v>2.5733999999999999</v>
      </c>
      <c r="E988" s="125">
        <v>6.0860000000000003</v>
      </c>
      <c r="F988" s="125">
        <v>12.297000000000001</v>
      </c>
      <c r="G988" s="125">
        <v>15.528700000000001</v>
      </c>
      <c r="H988" s="125">
        <v>24.129200000000001</v>
      </c>
      <c r="I988" s="125">
        <v>0.44319999999999998</v>
      </c>
      <c r="J988" s="125">
        <v>1.3332999999999999</v>
      </c>
      <c r="K988" s="125">
        <v>3.1541999999999999</v>
      </c>
      <c r="L988" s="125">
        <v>0.48149999999999998</v>
      </c>
      <c r="M988" s="125">
        <v>1.4656</v>
      </c>
      <c r="N988" s="125">
        <v>3.4249000000000001</v>
      </c>
      <c r="O988" s="125">
        <v>0.40770000000000001</v>
      </c>
      <c r="P988" s="125">
        <v>1.3152999999999999</v>
      </c>
      <c r="Q988" s="125">
        <v>3.1324000000000001</v>
      </c>
      <c r="R988" s="125">
        <v>1.3386</v>
      </c>
      <c r="S988" s="125">
        <v>3.157</v>
      </c>
      <c r="T988" s="363">
        <v>6.4638999999999998</v>
      </c>
      <c r="U988" s="125">
        <v>516</v>
      </c>
    </row>
    <row r="989" spans="1:21">
      <c r="A989" s="125">
        <v>515</v>
      </c>
      <c r="B989" s="125">
        <v>0.37730000000000002</v>
      </c>
      <c r="C989" s="125">
        <v>1.2039</v>
      </c>
      <c r="D989" s="125">
        <v>2.5743999999999998</v>
      </c>
      <c r="E989" s="125">
        <v>6.0879000000000003</v>
      </c>
      <c r="F989" s="125">
        <v>12.300800000000001</v>
      </c>
      <c r="G989" s="125">
        <v>15.5336</v>
      </c>
      <c r="H989" s="125">
        <v>24.136800000000001</v>
      </c>
      <c r="I989" s="125">
        <v>0.44350000000000001</v>
      </c>
      <c r="J989" s="125">
        <v>1.3339000000000001</v>
      </c>
      <c r="K989" s="125">
        <v>3.1553</v>
      </c>
      <c r="L989" s="125">
        <v>0.48180000000000001</v>
      </c>
      <c r="M989" s="125">
        <v>1.4662999999999999</v>
      </c>
      <c r="N989" s="125">
        <v>3.4262000000000001</v>
      </c>
      <c r="O989" s="125">
        <v>0.40799999999999997</v>
      </c>
      <c r="P989" s="125">
        <v>1.3159000000000001</v>
      </c>
      <c r="Q989" s="125">
        <v>3.1334</v>
      </c>
      <c r="R989" s="125">
        <v>1.3391</v>
      </c>
      <c r="S989" s="125">
        <v>3.1579999999999999</v>
      </c>
      <c r="T989" s="363">
        <v>6.4660000000000002</v>
      </c>
      <c r="U989" s="125">
        <v>515</v>
      </c>
    </row>
    <row r="990" spans="1:21">
      <c r="A990" s="125">
        <v>514</v>
      </c>
      <c r="B990" s="125">
        <v>0.3775</v>
      </c>
      <c r="C990" s="125">
        <v>1.2042999999999999</v>
      </c>
      <c r="D990" s="125">
        <v>2.5752999999999999</v>
      </c>
      <c r="E990" s="125">
        <v>6.0899000000000001</v>
      </c>
      <c r="F990" s="125">
        <v>12.3047</v>
      </c>
      <c r="G990" s="125">
        <v>15.538600000000001</v>
      </c>
      <c r="H990" s="125">
        <v>24.144300000000001</v>
      </c>
      <c r="I990" s="125">
        <v>0.44379999999999997</v>
      </c>
      <c r="J990" s="125">
        <v>1.3344</v>
      </c>
      <c r="K990" s="125">
        <v>3.1564000000000001</v>
      </c>
      <c r="L990" s="125">
        <v>0.48209999999999997</v>
      </c>
      <c r="M990" s="125">
        <v>1.4669000000000001</v>
      </c>
      <c r="N990" s="125">
        <v>3.4274</v>
      </c>
      <c r="O990" s="125">
        <v>0.40820000000000001</v>
      </c>
      <c r="P990" s="125">
        <v>1.3164</v>
      </c>
      <c r="Q990" s="125">
        <v>3.1343999999999999</v>
      </c>
      <c r="R990" s="125">
        <v>1.3395999999999999</v>
      </c>
      <c r="S990" s="125">
        <v>3.1591</v>
      </c>
      <c r="T990" s="363">
        <v>6.4682000000000004</v>
      </c>
      <c r="U990" s="125">
        <v>514</v>
      </c>
    </row>
    <row r="991" spans="1:21">
      <c r="A991" s="125">
        <v>513</v>
      </c>
      <c r="B991" s="125">
        <v>0.37769999999999998</v>
      </c>
      <c r="C991" s="125">
        <v>1.2047000000000001</v>
      </c>
      <c r="D991" s="125">
        <v>2.5762999999999998</v>
      </c>
      <c r="E991" s="125">
        <v>6.0918000000000001</v>
      </c>
      <c r="F991" s="125">
        <v>12.3086</v>
      </c>
      <c r="G991" s="125">
        <v>15.5435</v>
      </c>
      <c r="H991" s="125">
        <v>24.151800000000001</v>
      </c>
      <c r="I991" s="125">
        <v>0.44400000000000001</v>
      </c>
      <c r="J991" s="125">
        <v>1.335</v>
      </c>
      <c r="K991" s="125">
        <v>3.1575000000000002</v>
      </c>
      <c r="L991" s="125">
        <v>0.48230000000000001</v>
      </c>
      <c r="M991" s="125">
        <v>1.4675</v>
      </c>
      <c r="N991" s="125">
        <v>3.4287000000000001</v>
      </c>
      <c r="O991" s="125">
        <v>0.40839999999999999</v>
      </c>
      <c r="P991" s="125">
        <v>1.3169</v>
      </c>
      <c r="Q991" s="125">
        <v>3.1355</v>
      </c>
      <c r="R991" s="125">
        <v>1.3401000000000001</v>
      </c>
      <c r="S991" s="125">
        <v>3.1602000000000001</v>
      </c>
      <c r="T991" s="363">
        <v>6.4702999999999999</v>
      </c>
      <c r="U991" s="125">
        <v>513</v>
      </c>
    </row>
    <row r="992" spans="1:21">
      <c r="A992" s="125">
        <v>512</v>
      </c>
      <c r="B992" s="125">
        <v>0.37790000000000001</v>
      </c>
      <c r="C992" s="125">
        <v>1.2052</v>
      </c>
      <c r="D992" s="125">
        <v>2.5773000000000001</v>
      </c>
      <c r="E992" s="125">
        <v>6.0937000000000001</v>
      </c>
      <c r="F992" s="125">
        <v>12.3125</v>
      </c>
      <c r="G992" s="125">
        <v>15.548500000000001</v>
      </c>
      <c r="H992" s="125">
        <v>24.159400000000002</v>
      </c>
      <c r="I992" s="125">
        <v>0.44429999999999997</v>
      </c>
      <c r="J992" s="125">
        <v>1.3354999999999999</v>
      </c>
      <c r="K992" s="125">
        <v>3.1585999999999999</v>
      </c>
      <c r="L992" s="125">
        <v>0.48259999999999997</v>
      </c>
      <c r="M992" s="125">
        <v>1.4681999999999999</v>
      </c>
      <c r="N992" s="125">
        <v>3.43</v>
      </c>
      <c r="O992" s="125">
        <v>0.40870000000000001</v>
      </c>
      <c r="P992" s="125">
        <v>1.3174999999999999</v>
      </c>
      <c r="Q992" s="125">
        <v>3.1364999999999998</v>
      </c>
      <c r="R992" s="125">
        <v>1.3407</v>
      </c>
      <c r="S992" s="125">
        <v>3.1612</v>
      </c>
      <c r="T992" s="363">
        <v>6.4724000000000004</v>
      </c>
      <c r="U992" s="125">
        <v>512</v>
      </c>
    </row>
    <row r="993" spans="1:21">
      <c r="A993" s="125">
        <v>511</v>
      </c>
      <c r="B993" s="125">
        <v>0.37819999999999998</v>
      </c>
      <c r="C993" s="125">
        <v>1.2056</v>
      </c>
      <c r="D993" s="125">
        <v>2.5781999999999998</v>
      </c>
      <c r="E993" s="125">
        <v>6.0956999999999999</v>
      </c>
      <c r="F993" s="125">
        <v>12.3163</v>
      </c>
      <c r="G993" s="125">
        <v>15.5534</v>
      </c>
      <c r="H993" s="125">
        <v>24.167000000000002</v>
      </c>
      <c r="I993" s="125">
        <v>0.4446</v>
      </c>
      <c r="J993" s="125">
        <v>1.3361000000000001</v>
      </c>
      <c r="K993" s="125">
        <v>3.1597</v>
      </c>
      <c r="L993" s="125">
        <v>0.4829</v>
      </c>
      <c r="M993" s="125">
        <v>1.4688000000000001</v>
      </c>
      <c r="N993" s="125">
        <v>3.4312</v>
      </c>
      <c r="O993" s="125">
        <v>0.40889999999999999</v>
      </c>
      <c r="P993" s="125">
        <v>1.3180000000000001</v>
      </c>
      <c r="Q993" s="125">
        <v>3.1375000000000002</v>
      </c>
      <c r="R993" s="125">
        <v>1.3411999999999999</v>
      </c>
      <c r="S993" s="125">
        <v>3.1623000000000001</v>
      </c>
      <c r="T993" s="363">
        <v>6.4744999999999999</v>
      </c>
      <c r="U993" s="125">
        <v>511</v>
      </c>
    </row>
    <row r="994" spans="1:21">
      <c r="A994" s="125">
        <v>510</v>
      </c>
      <c r="B994" s="125">
        <v>0.37840000000000001</v>
      </c>
      <c r="C994" s="125">
        <v>1.206</v>
      </c>
      <c r="D994" s="125">
        <v>2.5792000000000002</v>
      </c>
      <c r="E994" s="125">
        <v>6.0975999999999999</v>
      </c>
      <c r="F994" s="125">
        <v>12.3202</v>
      </c>
      <c r="G994" s="125">
        <v>15.558400000000001</v>
      </c>
      <c r="H994" s="125">
        <v>24.174499999999998</v>
      </c>
      <c r="I994" s="125">
        <v>0.44490000000000002</v>
      </c>
      <c r="J994" s="125">
        <v>1.3366</v>
      </c>
      <c r="K994" s="125">
        <v>3.1608000000000001</v>
      </c>
      <c r="L994" s="125">
        <v>0.48320000000000002</v>
      </c>
      <c r="M994" s="125">
        <v>1.4695</v>
      </c>
      <c r="N994" s="125">
        <v>3.4325000000000001</v>
      </c>
      <c r="O994" s="125">
        <v>0.40910000000000002</v>
      </c>
      <c r="P994" s="125">
        <v>1.3185</v>
      </c>
      <c r="Q994" s="125">
        <v>3.1385999999999998</v>
      </c>
      <c r="R994" s="125">
        <v>1.3416999999999999</v>
      </c>
      <c r="S994" s="125">
        <v>3.1633</v>
      </c>
      <c r="T994" s="363">
        <v>6.4766000000000004</v>
      </c>
      <c r="U994" s="125">
        <v>510</v>
      </c>
    </row>
    <row r="995" spans="1:21">
      <c r="A995" s="125">
        <v>509</v>
      </c>
      <c r="B995" s="125">
        <v>0.37859999999999999</v>
      </c>
      <c r="C995" s="125">
        <v>1.2063999999999999</v>
      </c>
      <c r="D995" s="125">
        <v>2.5800999999999998</v>
      </c>
      <c r="E995" s="125">
        <v>6.0995999999999997</v>
      </c>
      <c r="F995" s="125">
        <v>12.3241</v>
      </c>
      <c r="G995" s="125">
        <v>15.5633</v>
      </c>
      <c r="H995" s="125">
        <v>24.182099999999998</v>
      </c>
      <c r="I995" s="125">
        <v>0.4451</v>
      </c>
      <c r="J995" s="125">
        <v>1.3371999999999999</v>
      </c>
      <c r="K995" s="125">
        <v>3.1619000000000002</v>
      </c>
      <c r="L995" s="125">
        <v>0.48349999999999999</v>
      </c>
      <c r="M995" s="125">
        <v>1.4701</v>
      </c>
      <c r="N995" s="125">
        <v>3.4337</v>
      </c>
      <c r="O995" s="125">
        <v>0.40939999999999999</v>
      </c>
      <c r="P995" s="125">
        <v>1.3190999999999999</v>
      </c>
      <c r="Q995" s="125">
        <v>3.1396000000000002</v>
      </c>
      <c r="R995" s="125">
        <v>1.3422000000000001</v>
      </c>
      <c r="S995" s="125">
        <v>3.1644000000000001</v>
      </c>
      <c r="T995" s="363">
        <v>6.4787999999999997</v>
      </c>
      <c r="U995" s="125">
        <v>509</v>
      </c>
    </row>
    <row r="996" spans="1:21">
      <c r="A996" s="125">
        <v>508</v>
      </c>
      <c r="B996" s="125">
        <v>0.37880000000000003</v>
      </c>
      <c r="C996" s="125">
        <v>1.2069000000000001</v>
      </c>
      <c r="D996" s="125">
        <v>2.5811000000000002</v>
      </c>
      <c r="E996" s="125">
        <v>6.1014999999999997</v>
      </c>
      <c r="F996" s="125">
        <v>12.327999999999999</v>
      </c>
      <c r="G996" s="125">
        <v>15.568300000000001</v>
      </c>
      <c r="H996" s="125">
        <v>24.189699999999998</v>
      </c>
      <c r="I996" s="125">
        <v>0.44540000000000002</v>
      </c>
      <c r="J996" s="125">
        <v>1.3378000000000001</v>
      </c>
      <c r="K996" s="125">
        <v>3.1629999999999998</v>
      </c>
      <c r="L996" s="125">
        <v>0.48370000000000002</v>
      </c>
      <c r="M996" s="125">
        <v>1.4706999999999999</v>
      </c>
      <c r="N996" s="125">
        <v>3.4350000000000001</v>
      </c>
      <c r="O996" s="125">
        <v>0.40960000000000002</v>
      </c>
      <c r="P996" s="125">
        <v>1.3196000000000001</v>
      </c>
      <c r="Q996" s="125">
        <v>3.1406999999999998</v>
      </c>
      <c r="R996" s="125">
        <v>1.3428</v>
      </c>
      <c r="S996" s="125">
        <v>3.1654</v>
      </c>
      <c r="T996" s="363">
        <v>6.4809000000000001</v>
      </c>
      <c r="U996" s="125">
        <v>508</v>
      </c>
    </row>
    <row r="997" spans="1:21">
      <c r="A997" s="125">
        <v>507</v>
      </c>
      <c r="B997" s="125">
        <v>0.379</v>
      </c>
      <c r="C997" s="125">
        <v>1.2073</v>
      </c>
      <c r="D997" s="125">
        <v>2.5821000000000001</v>
      </c>
      <c r="E997" s="125">
        <v>6.1035000000000004</v>
      </c>
      <c r="F997" s="125">
        <v>12.331899999999999</v>
      </c>
      <c r="G997" s="125">
        <v>15.5732</v>
      </c>
      <c r="H997" s="125">
        <v>24.197299999999998</v>
      </c>
      <c r="I997" s="125">
        <v>0.44569999999999999</v>
      </c>
      <c r="J997" s="125">
        <v>1.3383</v>
      </c>
      <c r="K997" s="125">
        <v>3.1640999999999999</v>
      </c>
      <c r="L997" s="125">
        <v>0.48399999999999999</v>
      </c>
      <c r="M997" s="125">
        <v>1.4714</v>
      </c>
      <c r="N997" s="125">
        <v>3.4363000000000001</v>
      </c>
      <c r="O997" s="125">
        <v>0.4098</v>
      </c>
      <c r="P997" s="125">
        <v>1.3201000000000001</v>
      </c>
      <c r="Q997" s="125">
        <v>3.1417000000000002</v>
      </c>
      <c r="R997" s="125">
        <v>1.3432999999999999</v>
      </c>
      <c r="S997" s="125">
        <v>3.1665000000000001</v>
      </c>
      <c r="T997" s="363">
        <v>6.4829999999999997</v>
      </c>
      <c r="U997" s="125">
        <v>507</v>
      </c>
    </row>
    <row r="998" spans="1:21">
      <c r="A998" s="125">
        <v>506</v>
      </c>
      <c r="B998" s="125">
        <v>0.37919999999999998</v>
      </c>
      <c r="C998" s="125">
        <v>1.2077</v>
      </c>
      <c r="D998" s="125">
        <v>2.5830000000000002</v>
      </c>
      <c r="E998" s="125">
        <v>6.1054000000000004</v>
      </c>
      <c r="F998" s="125">
        <v>12.335800000000001</v>
      </c>
      <c r="G998" s="125">
        <v>15.578200000000001</v>
      </c>
      <c r="H998" s="125">
        <v>24.204899999999999</v>
      </c>
      <c r="I998" s="125">
        <v>0.44590000000000002</v>
      </c>
      <c r="J998" s="125">
        <v>1.3389</v>
      </c>
      <c r="K998" s="125">
        <v>3.1652</v>
      </c>
      <c r="L998" s="125">
        <v>0.48430000000000001</v>
      </c>
      <c r="M998" s="125">
        <v>1.472</v>
      </c>
      <c r="N998" s="125">
        <v>3.4375</v>
      </c>
      <c r="O998" s="125">
        <v>0.41010000000000002</v>
      </c>
      <c r="P998" s="125">
        <v>1.3206</v>
      </c>
      <c r="Q998" s="125">
        <v>3.1427999999999998</v>
      </c>
      <c r="R998" s="125">
        <v>1.3438000000000001</v>
      </c>
      <c r="S998" s="125">
        <v>3.1676000000000002</v>
      </c>
      <c r="T998" s="363">
        <v>6.4851000000000001</v>
      </c>
      <c r="U998" s="125">
        <v>506</v>
      </c>
    </row>
    <row r="999" spans="1:21">
      <c r="A999" s="125">
        <v>505</v>
      </c>
      <c r="B999" s="125">
        <v>0.37940000000000002</v>
      </c>
      <c r="C999" s="125">
        <v>1.2081</v>
      </c>
      <c r="D999" s="125">
        <v>2.5840000000000001</v>
      </c>
      <c r="E999" s="125">
        <v>6.1074000000000002</v>
      </c>
      <c r="F999" s="125">
        <v>12.339700000000001</v>
      </c>
      <c r="G999" s="125">
        <v>15.5832</v>
      </c>
      <c r="H999" s="125">
        <v>24.212499999999999</v>
      </c>
      <c r="I999" s="125">
        <v>0.44619999999999999</v>
      </c>
      <c r="J999" s="125">
        <v>1.3393999999999999</v>
      </c>
      <c r="K999" s="125">
        <v>3.1663000000000001</v>
      </c>
      <c r="L999" s="125">
        <v>0.48459999999999998</v>
      </c>
      <c r="M999" s="125">
        <v>1.4726999999999999</v>
      </c>
      <c r="N999" s="125">
        <v>3.4388000000000001</v>
      </c>
      <c r="O999" s="125">
        <v>0.4103</v>
      </c>
      <c r="P999" s="125">
        <v>1.3211999999999999</v>
      </c>
      <c r="Q999" s="125">
        <v>3.1438000000000001</v>
      </c>
      <c r="R999" s="125">
        <v>1.3444</v>
      </c>
      <c r="S999" s="125">
        <v>3.1686000000000001</v>
      </c>
      <c r="T999" s="363">
        <v>6.4873000000000003</v>
      </c>
      <c r="U999" s="125">
        <v>505</v>
      </c>
    </row>
    <row r="1000" spans="1:21">
      <c r="A1000" s="125">
        <v>504</v>
      </c>
      <c r="B1000" s="125">
        <v>0.37959999999999999</v>
      </c>
      <c r="C1000" s="125">
        <v>1.2085999999999999</v>
      </c>
      <c r="D1000" s="125">
        <v>2.585</v>
      </c>
      <c r="E1000" s="125">
        <v>6.1093000000000002</v>
      </c>
      <c r="F1000" s="125">
        <v>12.3436</v>
      </c>
      <c r="G1000" s="125">
        <v>15.588200000000001</v>
      </c>
      <c r="H1000" s="125">
        <v>24.220099999999999</v>
      </c>
      <c r="I1000" s="125">
        <v>0.44650000000000001</v>
      </c>
      <c r="J1000" s="125">
        <v>1.34</v>
      </c>
      <c r="K1000" s="125">
        <v>3.1674000000000002</v>
      </c>
      <c r="L1000" s="125">
        <v>0.4849</v>
      </c>
      <c r="M1000" s="125">
        <v>1.4733000000000001</v>
      </c>
      <c r="N1000" s="125">
        <v>3.4401000000000002</v>
      </c>
      <c r="O1000" s="125">
        <v>0.41060000000000002</v>
      </c>
      <c r="P1000" s="125">
        <v>1.3217000000000001</v>
      </c>
      <c r="Q1000" s="125">
        <v>3.1448999999999998</v>
      </c>
      <c r="R1000" s="125">
        <v>1.3449</v>
      </c>
      <c r="S1000" s="125">
        <v>3.1697000000000002</v>
      </c>
      <c r="T1000" s="363">
        <v>6.4893999999999998</v>
      </c>
      <c r="U1000" s="125">
        <v>504</v>
      </c>
    </row>
    <row r="1001" spans="1:21">
      <c r="A1001" s="125">
        <v>503</v>
      </c>
      <c r="B1001" s="125">
        <v>0.37980000000000003</v>
      </c>
      <c r="C1001" s="125">
        <v>1.2090000000000001</v>
      </c>
      <c r="D1001" s="125">
        <v>2.5859000000000001</v>
      </c>
      <c r="E1001" s="125">
        <v>6.1113</v>
      </c>
      <c r="F1001" s="125">
        <v>12.3475</v>
      </c>
      <c r="G1001" s="125">
        <v>15.5931</v>
      </c>
      <c r="H1001" s="125">
        <v>24.227699999999999</v>
      </c>
      <c r="I1001" s="125">
        <v>0.44669999999999999</v>
      </c>
      <c r="J1001" s="125">
        <v>1.3405</v>
      </c>
      <c r="K1001" s="125">
        <v>3.1684999999999999</v>
      </c>
      <c r="L1001" s="125">
        <v>0.48509999999999998</v>
      </c>
      <c r="M1001" s="125">
        <v>1.4739</v>
      </c>
      <c r="N1001" s="125">
        <v>3.4413999999999998</v>
      </c>
      <c r="O1001" s="125">
        <v>0.4108</v>
      </c>
      <c r="P1001" s="125">
        <v>1.3223</v>
      </c>
      <c r="Q1001" s="125">
        <v>3.1459000000000001</v>
      </c>
      <c r="R1001" s="125">
        <v>1.3453999999999999</v>
      </c>
      <c r="S1001" s="125">
        <v>3.1707000000000001</v>
      </c>
      <c r="T1001" s="363">
        <v>6.4915000000000003</v>
      </c>
      <c r="U1001" s="125">
        <v>503</v>
      </c>
    </row>
    <row r="1002" spans="1:21">
      <c r="A1002" s="125">
        <v>502</v>
      </c>
      <c r="B1002" s="125">
        <v>0.38</v>
      </c>
      <c r="C1002" s="125">
        <v>1.2094</v>
      </c>
      <c r="D1002" s="125">
        <v>2.5869</v>
      </c>
      <c r="E1002" s="125">
        <v>6.1132</v>
      </c>
      <c r="F1002" s="125">
        <v>12.3514</v>
      </c>
      <c r="G1002" s="125">
        <v>15.598100000000001</v>
      </c>
      <c r="H1002" s="125">
        <v>24.235299999999999</v>
      </c>
      <c r="I1002" s="125">
        <v>0.44700000000000001</v>
      </c>
      <c r="J1002" s="125">
        <v>1.3411</v>
      </c>
      <c r="K1002" s="125">
        <v>3.1696</v>
      </c>
      <c r="L1002" s="125">
        <v>0.4854</v>
      </c>
      <c r="M1002" s="125">
        <v>1.4745999999999999</v>
      </c>
      <c r="N1002" s="125">
        <v>3.4426000000000001</v>
      </c>
      <c r="O1002" s="125">
        <v>0.41099999999999998</v>
      </c>
      <c r="P1002" s="125">
        <v>1.3228</v>
      </c>
      <c r="Q1002" s="125">
        <v>3.1469999999999998</v>
      </c>
      <c r="R1002" s="125">
        <v>1.3460000000000001</v>
      </c>
      <c r="S1002" s="125">
        <v>3.1718000000000002</v>
      </c>
      <c r="T1002" s="363">
        <v>6.4936999999999996</v>
      </c>
      <c r="U1002" s="125">
        <v>502</v>
      </c>
    </row>
    <row r="1003" spans="1:21">
      <c r="A1003" s="125">
        <v>501</v>
      </c>
      <c r="B1003" s="125">
        <v>0.38030000000000003</v>
      </c>
      <c r="C1003" s="125">
        <v>1.2099</v>
      </c>
      <c r="D1003" s="125">
        <v>2.5878999999999999</v>
      </c>
      <c r="E1003" s="125">
        <v>6.1151999999999997</v>
      </c>
      <c r="F1003" s="125">
        <v>12.355399999999999</v>
      </c>
      <c r="G1003" s="125">
        <v>16.0031</v>
      </c>
      <c r="H1003" s="125">
        <v>24.242999999999999</v>
      </c>
      <c r="I1003" s="125">
        <v>0.44729999999999998</v>
      </c>
      <c r="J1003" s="125">
        <v>1.3415999999999999</v>
      </c>
      <c r="K1003" s="125">
        <v>3.1707000000000001</v>
      </c>
      <c r="L1003" s="125">
        <v>0.48570000000000002</v>
      </c>
      <c r="M1003" s="125">
        <v>1.4752000000000001</v>
      </c>
      <c r="N1003" s="125">
        <v>3.4439000000000002</v>
      </c>
      <c r="O1003" s="125">
        <v>0.4113</v>
      </c>
      <c r="P1003" s="125">
        <v>1.3232999999999999</v>
      </c>
      <c r="Q1003" s="125">
        <v>3.1480000000000001</v>
      </c>
      <c r="R1003" s="125">
        <v>1.3465</v>
      </c>
      <c r="S1003" s="125">
        <v>3.1728999999999998</v>
      </c>
      <c r="T1003" s="363">
        <v>6.4958</v>
      </c>
      <c r="U1003" s="125">
        <v>501</v>
      </c>
    </row>
    <row r="1004" spans="1:21">
      <c r="A1004" s="125">
        <v>500</v>
      </c>
      <c r="B1004" s="125">
        <v>0.3805</v>
      </c>
      <c r="C1004" s="125">
        <v>1.2102999999999999</v>
      </c>
      <c r="D1004" s="125">
        <v>2.5889000000000002</v>
      </c>
      <c r="E1004" s="125">
        <v>6.1172000000000004</v>
      </c>
      <c r="F1004" s="125">
        <v>12.359299999999999</v>
      </c>
      <c r="G1004" s="125">
        <v>16.008099999999999</v>
      </c>
      <c r="H1004" s="125">
        <v>24.250599999999999</v>
      </c>
      <c r="I1004" s="125">
        <v>0.4476</v>
      </c>
      <c r="J1004" s="125">
        <v>1.3422000000000001</v>
      </c>
      <c r="K1004" s="125">
        <v>3.1718000000000002</v>
      </c>
      <c r="L1004" s="125">
        <v>0.48599999999999999</v>
      </c>
      <c r="M1004" s="125">
        <v>1.4759</v>
      </c>
      <c r="N1004" s="125">
        <v>3.4451999999999998</v>
      </c>
      <c r="O1004" s="125">
        <v>0.41149999999999998</v>
      </c>
      <c r="P1004" s="125">
        <v>1.3239000000000001</v>
      </c>
      <c r="Q1004" s="125">
        <v>3.1490999999999998</v>
      </c>
      <c r="R1004" s="125">
        <v>1.347</v>
      </c>
      <c r="S1004" s="125">
        <v>3.1739000000000002</v>
      </c>
      <c r="T1004" s="363">
        <v>6.4980000000000002</v>
      </c>
      <c r="U1004" s="125">
        <v>500</v>
      </c>
    </row>
    <row r="1005" spans="1:21">
      <c r="A1005" s="125">
        <v>499</v>
      </c>
      <c r="B1005" s="125">
        <v>0.38069999999999998</v>
      </c>
      <c r="C1005" s="125">
        <v>1.2107000000000001</v>
      </c>
      <c r="D1005" s="125">
        <v>2.5897999999999999</v>
      </c>
      <c r="E1005" s="125">
        <v>6.1191000000000004</v>
      </c>
      <c r="F1005" s="125">
        <v>12.363200000000001</v>
      </c>
      <c r="G1005" s="125">
        <v>16.013100000000001</v>
      </c>
      <c r="H1005" s="125">
        <v>24.258299999999998</v>
      </c>
      <c r="I1005" s="125">
        <v>0.44779999999999998</v>
      </c>
      <c r="J1005" s="125">
        <v>1.3428</v>
      </c>
      <c r="K1005" s="125">
        <v>3.1728999999999998</v>
      </c>
      <c r="L1005" s="125">
        <v>0.48630000000000001</v>
      </c>
      <c r="M1005" s="125">
        <v>1.4764999999999999</v>
      </c>
      <c r="N1005" s="125">
        <v>3.4464999999999999</v>
      </c>
      <c r="O1005" s="125">
        <v>0.41170000000000001</v>
      </c>
      <c r="P1005" s="125">
        <v>1.3244</v>
      </c>
      <c r="Q1005" s="125">
        <v>3.1501000000000001</v>
      </c>
      <c r="R1005" s="125">
        <v>1.3475999999999999</v>
      </c>
      <c r="S1005" s="125">
        <v>3.1749999999999998</v>
      </c>
      <c r="T1005" s="363">
        <v>6.5000999999999998</v>
      </c>
      <c r="U1005" s="125">
        <v>499</v>
      </c>
    </row>
    <row r="1006" spans="1:21">
      <c r="A1006" s="125">
        <v>498</v>
      </c>
      <c r="B1006" s="125">
        <v>0.38090000000000002</v>
      </c>
      <c r="C1006" s="125">
        <v>1.2112000000000001</v>
      </c>
      <c r="D1006" s="125">
        <v>2.5908000000000002</v>
      </c>
      <c r="E1006" s="125">
        <v>6.1211000000000002</v>
      </c>
      <c r="F1006" s="125">
        <v>12.367100000000001</v>
      </c>
      <c r="G1006" s="125">
        <v>16.0181</v>
      </c>
      <c r="H1006" s="125">
        <v>24.265899999999998</v>
      </c>
      <c r="I1006" s="125">
        <v>0.4481</v>
      </c>
      <c r="J1006" s="125">
        <v>1.3432999999999999</v>
      </c>
      <c r="K1006" s="125">
        <v>3.1739999999999999</v>
      </c>
      <c r="L1006" s="125">
        <v>0.48659999999999998</v>
      </c>
      <c r="M1006" s="125">
        <v>1.4772000000000001</v>
      </c>
      <c r="N1006" s="125">
        <v>3.4477000000000002</v>
      </c>
      <c r="O1006" s="125">
        <v>0.41199999999999998</v>
      </c>
      <c r="P1006" s="125">
        <v>1.3249</v>
      </c>
      <c r="Q1006" s="125">
        <v>3.1511999999999998</v>
      </c>
      <c r="R1006" s="125">
        <v>1.3481000000000001</v>
      </c>
      <c r="S1006" s="125">
        <v>3.1760999999999999</v>
      </c>
      <c r="T1006" s="363">
        <v>6.5023</v>
      </c>
      <c r="U1006" s="125">
        <v>498</v>
      </c>
    </row>
    <row r="1007" spans="1:21">
      <c r="A1007" s="125">
        <v>497</v>
      </c>
      <c r="B1007" s="125">
        <v>0.38109999999999999</v>
      </c>
      <c r="C1007" s="125">
        <v>1.2116</v>
      </c>
      <c r="D1007" s="125">
        <v>2.5918000000000001</v>
      </c>
      <c r="E1007" s="125">
        <v>6.1231</v>
      </c>
      <c r="F1007" s="125">
        <v>12.3711</v>
      </c>
      <c r="G1007" s="125">
        <v>16.023199999999999</v>
      </c>
      <c r="H1007" s="125">
        <v>24.273599999999998</v>
      </c>
      <c r="I1007" s="125">
        <v>0.44840000000000002</v>
      </c>
      <c r="J1007" s="125">
        <v>1.3439000000000001</v>
      </c>
      <c r="K1007" s="125">
        <v>3.1751999999999998</v>
      </c>
      <c r="L1007" s="125">
        <v>0.48680000000000001</v>
      </c>
      <c r="M1007" s="125">
        <v>1.4778</v>
      </c>
      <c r="N1007" s="125">
        <v>3.4489999999999998</v>
      </c>
      <c r="O1007" s="125">
        <v>0.41220000000000001</v>
      </c>
      <c r="P1007" s="125">
        <v>1.3254999999999999</v>
      </c>
      <c r="Q1007" s="125">
        <v>3.1522000000000001</v>
      </c>
      <c r="R1007" s="125">
        <v>1.3486</v>
      </c>
      <c r="S1007" s="125">
        <v>3.1770999999999998</v>
      </c>
      <c r="T1007" s="363">
        <v>6.5044000000000004</v>
      </c>
      <c r="U1007" s="125">
        <v>497</v>
      </c>
    </row>
    <row r="1008" spans="1:21">
      <c r="A1008" s="125">
        <v>496</v>
      </c>
      <c r="B1008" s="125">
        <v>0.38129999999999997</v>
      </c>
      <c r="C1008" s="125">
        <v>1.212</v>
      </c>
      <c r="D1008" s="125">
        <v>2.5928</v>
      </c>
      <c r="E1008" s="125">
        <v>6.1250999999999998</v>
      </c>
      <c r="F1008" s="125">
        <v>12.375</v>
      </c>
      <c r="G1008" s="125">
        <v>16.028199999999998</v>
      </c>
      <c r="H1008" s="125">
        <v>24.281300000000002</v>
      </c>
      <c r="I1008" s="125">
        <v>0.44869999999999999</v>
      </c>
      <c r="J1008" s="125">
        <v>1.3444</v>
      </c>
      <c r="K1008" s="125">
        <v>3.1762999999999999</v>
      </c>
      <c r="L1008" s="125">
        <v>0.48709999999999998</v>
      </c>
      <c r="M1008" s="125">
        <v>1.4784999999999999</v>
      </c>
      <c r="N1008" s="125">
        <v>3.4502999999999999</v>
      </c>
      <c r="O1008" s="125">
        <v>0.41239999999999999</v>
      </c>
      <c r="P1008" s="125">
        <v>1.3260000000000001</v>
      </c>
      <c r="Q1008" s="125">
        <v>3.1533000000000002</v>
      </c>
      <c r="R1008" s="125">
        <v>1.3492</v>
      </c>
      <c r="S1008" s="125">
        <v>3.1781999999999999</v>
      </c>
      <c r="T1008" s="363">
        <v>6.5065999999999997</v>
      </c>
      <c r="U1008" s="125">
        <v>496</v>
      </c>
    </row>
    <row r="1009" spans="1:21">
      <c r="A1009" s="125">
        <v>495</v>
      </c>
      <c r="B1009" s="125">
        <v>0.38150000000000001</v>
      </c>
      <c r="C1009" s="125">
        <v>1.2123999999999999</v>
      </c>
      <c r="D1009" s="125">
        <v>2.5937000000000001</v>
      </c>
      <c r="E1009" s="125">
        <v>6.1269999999999998</v>
      </c>
      <c r="F1009" s="125">
        <v>12.3789</v>
      </c>
      <c r="G1009" s="125">
        <v>16.033200000000001</v>
      </c>
      <c r="H1009" s="125">
        <v>24.288900000000002</v>
      </c>
      <c r="I1009" s="125">
        <v>0.44890000000000002</v>
      </c>
      <c r="J1009" s="125">
        <v>1.345</v>
      </c>
      <c r="K1009" s="125">
        <v>3.1774</v>
      </c>
      <c r="L1009" s="125">
        <v>0.4874</v>
      </c>
      <c r="M1009" s="125">
        <v>1.4791000000000001</v>
      </c>
      <c r="N1009" s="125">
        <v>3.4516</v>
      </c>
      <c r="O1009" s="125">
        <v>0.41270000000000001</v>
      </c>
      <c r="P1009" s="125">
        <v>1.3266</v>
      </c>
      <c r="Q1009" s="125">
        <v>3.1543000000000001</v>
      </c>
      <c r="R1009" s="125">
        <v>1.3496999999999999</v>
      </c>
      <c r="S1009" s="125">
        <v>3.1793</v>
      </c>
      <c r="T1009" s="363">
        <v>6.5087000000000002</v>
      </c>
      <c r="U1009" s="125">
        <v>495</v>
      </c>
    </row>
    <row r="1010" spans="1:21">
      <c r="A1010" s="125">
        <v>494</v>
      </c>
      <c r="B1010" s="125">
        <v>0.38169999999999998</v>
      </c>
      <c r="C1010" s="125">
        <v>1.2129000000000001</v>
      </c>
      <c r="D1010" s="125">
        <v>2.5947</v>
      </c>
      <c r="E1010" s="125">
        <v>6.1289999999999996</v>
      </c>
      <c r="F1010" s="125">
        <v>12.382899999999999</v>
      </c>
      <c r="G1010" s="125">
        <v>16.0382</v>
      </c>
      <c r="H1010" s="125">
        <v>24.296600000000002</v>
      </c>
      <c r="I1010" s="125">
        <v>0.44919999999999999</v>
      </c>
      <c r="J1010" s="125">
        <v>1.3455999999999999</v>
      </c>
      <c r="K1010" s="125">
        <v>3.1785000000000001</v>
      </c>
      <c r="L1010" s="125">
        <v>0.48770000000000002</v>
      </c>
      <c r="M1010" s="125">
        <v>1.4798</v>
      </c>
      <c r="N1010" s="125">
        <v>3.4529000000000001</v>
      </c>
      <c r="O1010" s="125">
        <v>0.41289999999999999</v>
      </c>
      <c r="P1010" s="125">
        <v>1.3270999999999999</v>
      </c>
      <c r="Q1010" s="125">
        <v>3.1554000000000002</v>
      </c>
      <c r="R1010" s="125">
        <v>1.3502000000000001</v>
      </c>
      <c r="S1010" s="125">
        <v>3.1804000000000001</v>
      </c>
      <c r="T1010" s="363">
        <v>6.5109000000000004</v>
      </c>
      <c r="U1010" s="125">
        <v>494</v>
      </c>
    </row>
    <row r="1011" spans="1:21">
      <c r="A1011" s="125">
        <v>493</v>
      </c>
      <c r="B1011" s="125">
        <v>0.38200000000000001</v>
      </c>
      <c r="C1011" s="125">
        <v>1.2133</v>
      </c>
      <c r="D1011" s="125">
        <v>2.5956999999999999</v>
      </c>
      <c r="E1011" s="125">
        <v>6.1310000000000002</v>
      </c>
      <c r="F1011" s="125">
        <v>12.386799999999999</v>
      </c>
      <c r="G1011" s="125">
        <v>16.043299999999999</v>
      </c>
      <c r="H1011" s="125">
        <v>24.304300000000001</v>
      </c>
      <c r="I1011" s="125">
        <v>0.44950000000000001</v>
      </c>
      <c r="J1011" s="125">
        <v>1.3461000000000001</v>
      </c>
      <c r="K1011" s="125">
        <v>3.1796000000000002</v>
      </c>
      <c r="L1011" s="125">
        <v>0.48799999999999999</v>
      </c>
      <c r="M1011" s="125">
        <v>1.4803999999999999</v>
      </c>
      <c r="N1011" s="125">
        <v>3.4540999999999999</v>
      </c>
      <c r="O1011" s="125">
        <v>0.41320000000000001</v>
      </c>
      <c r="P1011" s="125">
        <v>1.3275999999999999</v>
      </c>
      <c r="Q1011" s="125">
        <v>3.1564000000000001</v>
      </c>
      <c r="R1011" s="125">
        <v>1.3508</v>
      </c>
      <c r="S1011" s="125">
        <v>3.1814</v>
      </c>
      <c r="T1011" s="363">
        <v>6.5129999999999999</v>
      </c>
      <c r="U1011" s="125">
        <v>493</v>
      </c>
    </row>
    <row r="1012" spans="1:21">
      <c r="A1012" s="125">
        <v>492</v>
      </c>
      <c r="B1012" s="125">
        <v>0.38219999999999998</v>
      </c>
      <c r="C1012" s="125">
        <v>1.2137</v>
      </c>
      <c r="D1012" s="125">
        <v>2.5966999999999998</v>
      </c>
      <c r="E1012" s="125">
        <v>6.133</v>
      </c>
      <c r="F1012" s="125">
        <v>12.3908</v>
      </c>
      <c r="G1012" s="125">
        <v>16.048300000000001</v>
      </c>
      <c r="H1012" s="125">
        <v>24.312000000000001</v>
      </c>
      <c r="I1012" s="125">
        <v>0.44979999999999998</v>
      </c>
      <c r="J1012" s="125">
        <v>1.3467</v>
      </c>
      <c r="K1012" s="125">
        <v>3.1806999999999999</v>
      </c>
      <c r="L1012" s="125">
        <v>0.48830000000000001</v>
      </c>
      <c r="M1012" s="125">
        <v>1.4811000000000001</v>
      </c>
      <c r="N1012" s="125">
        <v>3.4554</v>
      </c>
      <c r="O1012" s="125">
        <v>0.41339999999999999</v>
      </c>
      <c r="P1012" s="125">
        <v>1.3282</v>
      </c>
      <c r="Q1012" s="125">
        <v>3.1575000000000002</v>
      </c>
      <c r="R1012" s="125">
        <v>1.3512999999999999</v>
      </c>
      <c r="S1012" s="125">
        <v>3.1825000000000001</v>
      </c>
      <c r="T1012" s="363">
        <v>6.5152000000000001</v>
      </c>
      <c r="U1012" s="125">
        <v>492</v>
      </c>
    </row>
    <row r="1013" spans="1:21">
      <c r="A1013" s="125">
        <v>491</v>
      </c>
      <c r="B1013" s="125">
        <v>0.38240000000000002</v>
      </c>
      <c r="C1013" s="125">
        <v>1.2141999999999999</v>
      </c>
      <c r="D1013" s="125">
        <v>2.5975999999999999</v>
      </c>
      <c r="E1013" s="125">
        <v>6.1349</v>
      </c>
      <c r="F1013" s="125">
        <v>12.3948</v>
      </c>
      <c r="G1013" s="125">
        <v>16.0533</v>
      </c>
      <c r="H1013" s="125">
        <v>24.319700000000001</v>
      </c>
      <c r="I1013" s="125">
        <v>0.45</v>
      </c>
      <c r="J1013" s="125">
        <v>1.3472999999999999</v>
      </c>
      <c r="K1013" s="125">
        <v>3.1819000000000002</v>
      </c>
      <c r="L1013" s="125">
        <v>0.48849999999999999</v>
      </c>
      <c r="M1013" s="125">
        <v>1.4817</v>
      </c>
      <c r="N1013" s="125">
        <v>3.4567000000000001</v>
      </c>
      <c r="O1013" s="125">
        <v>0.41360000000000002</v>
      </c>
      <c r="P1013" s="125">
        <v>1.3287</v>
      </c>
      <c r="Q1013" s="125">
        <v>3.1585999999999999</v>
      </c>
      <c r="R1013" s="125">
        <v>1.3517999999999999</v>
      </c>
      <c r="S1013" s="125">
        <v>3.1836000000000002</v>
      </c>
      <c r="T1013" s="363">
        <v>6.5174000000000003</v>
      </c>
      <c r="U1013" s="125">
        <v>491</v>
      </c>
    </row>
    <row r="1014" spans="1:21">
      <c r="A1014" s="125">
        <v>490</v>
      </c>
      <c r="B1014" s="125">
        <v>0.3826</v>
      </c>
      <c r="C1014" s="125">
        <v>1.2145999999999999</v>
      </c>
      <c r="D1014" s="125">
        <v>2.5985999999999998</v>
      </c>
      <c r="E1014" s="125">
        <v>6.1368999999999998</v>
      </c>
      <c r="F1014" s="125">
        <v>12.3987</v>
      </c>
      <c r="G1014" s="125">
        <v>16.058399999999999</v>
      </c>
      <c r="H1014" s="125">
        <v>24.327500000000001</v>
      </c>
      <c r="I1014" s="125">
        <v>0.45029999999999998</v>
      </c>
      <c r="J1014" s="125">
        <v>1.3478000000000001</v>
      </c>
      <c r="K1014" s="125">
        <v>3.1829999999999998</v>
      </c>
      <c r="L1014" s="125">
        <v>0.48880000000000001</v>
      </c>
      <c r="M1014" s="125">
        <v>1.4823999999999999</v>
      </c>
      <c r="N1014" s="125">
        <v>3.4580000000000002</v>
      </c>
      <c r="O1014" s="125">
        <v>0.41389999999999999</v>
      </c>
      <c r="P1014" s="125">
        <v>1.3292999999999999</v>
      </c>
      <c r="Q1014" s="125">
        <v>3.1596000000000002</v>
      </c>
      <c r="R1014" s="125">
        <v>1.3524</v>
      </c>
      <c r="S1014" s="125">
        <v>3.1846999999999999</v>
      </c>
      <c r="T1014" s="363">
        <v>6.5194999999999999</v>
      </c>
      <c r="U1014" s="125">
        <v>490</v>
      </c>
    </row>
    <row r="1015" spans="1:21">
      <c r="A1015" s="125">
        <v>489</v>
      </c>
      <c r="B1015" s="125">
        <v>0.38279999999999997</v>
      </c>
      <c r="C1015" s="125">
        <v>1.2150000000000001</v>
      </c>
      <c r="D1015" s="125">
        <v>2.5996000000000001</v>
      </c>
      <c r="E1015" s="125">
        <v>6.1388999999999996</v>
      </c>
      <c r="F1015" s="125">
        <v>12.402699999999999</v>
      </c>
      <c r="G1015" s="125">
        <v>16.063500000000001</v>
      </c>
      <c r="H1015" s="125">
        <v>24.3352</v>
      </c>
      <c r="I1015" s="125">
        <v>0.4506</v>
      </c>
      <c r="J1015" s="125">
        <v>1.3484</v>
      </c>
      <c r="K1015" s="125">
        <v>3.1840999999999999</v>
      </c>
      <c r="L1015" s="125">
        <v>0.48909999999999998</v>
      </c>
      <c r="M1015" s="125">
        <v>1.4830000000000001</v>
      </c>
      <c r="N1015" s="125">
        <v>3.4592999999999998</v>
      </c>
      <c r="O1015" s="125">
        <v>0.41410000000000002</v>
      </c>
      <c r="P1015" s="125">
        <v>1.3298000000000001</v>
      </c>
      <c r="Q1015" s="125">
        <v>3.1606999999999998</v>
      </c>
      <c r="R1015" s="125">
        <v>1.3529</v>
      </c>
      <c r="S1015" s="125">
        <v>3.1857000000000002</v>
      </c>
      <c r="T1015" s="363">
        <v>6.5217000000000001</v>
      </c>
      <c r="U1015" s="125">
        <v>489</v>
      </c>
    </row>
    <row r="1016" spans="1:21">
      <c r="A1016" s="125">
        <v>488</v>
      </c>
      <c r="B1016" s="125">
        <v>0.38300000000000001</v>
      </c>
      <c r="C1016" s="125">
        <v>1.2155</v>
      </c>
      <c r="D1016" s="125">
        <v>3.0005999999999999</v>
      </c>
      <c r="E1016" s="125">
        <v>6.1409000000000002</v>
      </c>
      <c r="F1016" s="125">
        <v>12.406700000000001</v>
      </c>
      <c r="G1016" s="125">
        <v>16.0685</v>
      </c>
      <c r="H1016" s="125">
        <v>24.3429</v>
      </c>
      <c r="I1016" s="125">
        <v>0.45090000000000002</v>
      </c>
      <c r="J1016" s="125">
        <v>1.3489</v>
      </c>
      <c r="K1016" s="125">
        <v>3.1852</v>
      </c>
      <c r="L1016" s="125">
        <v>0.4894</v>
      </c>
      <c r="M1016" s="125">
        <v>1.4837</v>
      </c>
      <c r="N1016" s="125">
        <v>3.4605999999999999</v>
      </c>
      <c r="O1016" s="125">
        <v>0.4143</v>
      </c>
      <c r="P1016" s="125">
        <v>1.3303</v>
      </c>
      <c r="Q1016" s="125">
        <v>3.1617999999999999</v>
      </c>
      <c r="R1016" s="125">
        <v>1.3534999999999999</v>
      </c>
      <c r="S1016" s="125">
        <v>3.1867999999999999</v>
      </c>
      <c r="T1016" s="363">
        <v>6.5239000000000003</v>
      </c>
      <c r="U1016" s="125">
        <v>488</v>
      </c>
    </row>
    <row r="1017" spans="1:21">
      <c r="A1017" s="125">
        <v>487</v>
      </c>
      <c r="B1017" s="125">
        <v>0.38319999999999999</v>
      </c>
      <c r="C1017" s="125">
        <v>1.2159</v>
      </c>
      <c r="D1017" s="125">
        <v>3.0015999999999998</v>
      </c>
      <c r="E1017" s="125">
        <v>6.1429</v>
      </c>
      <c r="F1017" s="125">
        <v>12.410600000000001</v>
      </c>
      <c r="G1017" s="125">
        <v>16.073599999999999</v>
      </c>
      <c r="H1017" s="125">
        <v>24.3507</v>
      </c>
      <c r="I1017" s="125">
        <v>0.4511</v>
      </c>
      <c r="J1017" s="125">
        <v>1.3494999999999999</v>
      </c>
      <c r="K1017" s="125">
        <v>3.1863000000000001</v>
      </c>
      <c r="L1017" s="125">
        <v>0.48970000000000002</v>
      </c>
      <c r="M1017" s="125">
        <v>1.4843</v>
      </c>
      <c r="N1017" s="125">
        <v>3.4619</v>
      </c>
      <c r="O1017" s="125">
        <v>0.41460000000000002</v>
      </c>
      <c r="P1017" s="125">
        <v>1.3309</v>
      </c>
      <c r="Q1017" s="125">
        <v>3.1627999999999998</v>
      </c>
      <c r="R1017" s="125">
        <v>1.3540000000000001</v>
      </c>
      <c r="S1017" s="125">
        <v>3.1879</v>
      </c>
      <c r="T1017" s="363">
        <v>6.5259999999999998</v>
      </c>
      <c r="U1017" s="125">
        <v>487</v>
      </c>
    </row>
    <row r="1018" spans="1:21">
      <c r="A1018" s="125">
        <v>486</v>
      </c>
      <c r="B1018" s="125">
        <v>0.38350000000000001</v>
      </c>
      <c r="C1018" s="125">
        <v>1.2162999999999999</v>
      </c>
      <c r="D1018" s="125">
        <v>3.0026000000000002</v>
      </c>
      <c r="E1018" s="125">
        <v>6.1448999999999998</v>
      </c>
      <c r="F1018" s="125">
        <v>12.4146</v>
      </c>
      <c r="G1018" s="125">
        <v>16.078600000000002</v>
      </c>
      <c r="H1018" s="125">
        <v>24.3584</v>
      </c>
      <c r="I1018" s="125">
        <v>0.45140000000000002</v>
      </c>
      <c r="J1018" s="125">
        <v>1.3501000000000001</v>
      </c>
      <c r="K1018" s="125">
        <v>3.1875</v>
      </c>
      <c r="L1018" s="125">
        <v>0.49</v>
      </c>
      <c r="M1018" s="125">
        <v>1.4850000000000001</v>
      </c>
      <c r="N1018" s="125">
        <v>3.4632000000000001</v>
      </c>
      <c r="O1018" s="125">
        <v>0.4148</v>
      </c>
      <c r="P1018" s="125">
        <v>1.3313999999999999</v>
      </c>
      <c r="Q1018" s="125">
        <v>3.1638999999999999</v>
      </c>
      <c r="R1018" s="125">
        <v>1.3545</v>
      </c>
      <c r="S1018" s="125">
        <v>3.1890000000000001</v>
      </c>
      <c r="T1018" s="363">
        <v>6.5282</v>
      </c>
      <c r="U1018" s="125">
        <v>486</v>
      </c>
    </row>
    <row r="1019" spans="1:21">
      <c r="A1019" s="125">
        <v>485</v>
      </c>
      <c r="B1019" s="125">
        <v>0.38369999999999999</v>
      </c>
      <c r="C1019" s="125">
        <v>1.2168000000000001</v>
      </c>
      <c r="D1019" s="125">
        <v>3.0034999999999998</v>
      </c>
      <c r="E1019" s="125">
        <v>6.1468999999999996</v>
      </c>
      <c r="F1019" s="125">
        <v>12.4186</v>
      </c>
      <c r="G1019" s="125">
        <v>16.0837</v>
      </c>
      <c r="H1019" s="125">
        <v>24.366199999999999</v>
      </c>
      <c r="I1019" s="125">
        <v>0.45169999999999999</v>
      </c>
      <c r="J1019" s="125">
        <v>1.3506</v>
      </c>
      <c r="K1019" s="125">
        <v>3.1886000000000001</v>
      </c>
      <c r="L1019" s="125">
        <v>0.49030000000000001</v>
      </c>
      <c r="M1019" s="125">
        <v>1.4856</v>
      </c>
      <c r="N1019" s="125">
        <v>3.4645000000000001</v>
      </c>
      <c r="O1019" s="125">
        <v>0.41510000000000002</v>
      </c>
      <c r="P1019" s="125">
        <v>1.3320000000000001</v>
      </c>
      <c r="Q1019" s="125">
        <v>3.165</v>
      </c>
      <c r="R1019" s="125">
        <v>1.3551</v>
      </c>
      <c r="S1019" s="125">
        <v>3.1901000000000002</v>
      </c>
      <c r="T1019" s="363">
        <v>6.5304000000000002</v>
      </c>
      <c r="U1019" s="125">
        <v>485</v>
      </c>
    </row>
    <row r="1020" spans="1:21">
      <c r="A1020" s="125">
        <v>484</v>
      </c>
      <c r="B1020" s="125">
        <v>0.38390000000000002</v>
      </c>
      <c r="C1020" s="125">
        <v>1.2172000000000001</v>
      </c>
      <c r="D1020" s="125">
        <v>3.0045000000000002</v>
      </c>
      <c r="E1020" s="125">
        <v>6.1489000000000003</v>
      </c>
      <c r="F1020" s="125">
        <v>12.422599999999999</v>
      </c>
      <c r="G1020" s="125">
        <v>16.088799999999999</v>
      </c>
      <c r="H1020" s="125">
        <v>24.373999999999999</v>
      </c>
      <c r="I1020" s="125">
        <v>0.45200000000000001</v>
      </c>
      <c r="J1020" s="125">
        <v>1.3512</v>
      </c>
      <c r="K1020" s="125">
        <v>3.1897000000000002</v>
      </c>
      <c r="L1020" s="125">
        <v>0.49049999999999999</v>
      </c>
      <c r="M1020" s="125">
        <v>1.4863</v>
      </c>
      <c r="N1020" s="125">
        <v>3.4658000000000002</v>
      </c>
      <c r="O1020" s="125">
        <v>0.4153</v>
      </c>
      <c r="P1020" s="125">
        <v>1.3325</v>
      </c>
      <c r="Q1020" s="125">
        <v>3.1659999999999999</v>
      </c>
      <c r="R1020" s="125">
        <v>1.3555999999999999</v>
      </c>
      <c r="S1020" s="125">
        <v>3.1911999999999998</v>
      </c>
      <c r="T1020" s="363">
        <v>6.5326000000000004</v>
      </c>
      <c r="U1020" s="125">
        <v>484</v>
      </c>
    </row>
    <row r="1021" spans="1:21">
      <c r="A1021" s="125">
        <v>483</v>
      </c>
      <c r="B1021" s="125">
        <v>0.3841</v>
      </c>
      <c r="C1021" s="125">
        <v>1.2177</v>
      </c>
      <c r="D1021" s="125">
        <v>3.0055000000000001</v>
      </c>
      <c r="E1021" s="125">
        <v>6.1509</v>
      </c>
      <c r="F1021" s="125">
        <v>12.426600000000001</v>
      </c>
      <c r="G1021" s="125">
        <v>16.093900000000001</v>
      </c>
      <c r="H1021" s="125">
        <v>24.381699999999999</v>
      </c>
      <c r="I1021" s="125">
        <v>0.45219999999999999</v>
      </c>
      <c r="J1021" s="125">
        <v>1.3517999999999999</v>
      </c>
      <c r="K1021" s="125">
        <v>3.1907999999999999</v>
      </c>
      <c r="L1021" s="125">
        <v>0.49080000000000001</v>
      </c>
      <c r="M1021" s="125">
        <v>1.4869000000000001</v>
      </c>
      <c r="N1021" s="125">
        <v>3.4670999999999998</v>
      </c>
      <c r="O1021" s="125">
        <v>0.41549999999999998</v>
      </c>
      <c r="P1021" s="125">
        <v>1.3331</v>
      </c>
      <c r="Q1021" s="125">
        <v>3.1671</v>
      </c>
      <c r="R1021" s="125">
        <v>1.3562000000000001</v>
      </c>
      <c r="S1021" s="125">
        <v>3.1922000000000001</v>
      </c>
      <c r="T1021" s="363">
        <v>6.5347</v>
      </c>
      <c r="U1021" s="125">
        <v>483</v>
      </c>
    </row>
    <row r="1022" spans="1:21">
      <c r="A1022" s="125">
        <v>482</v>
      </c>
      <c r="B1022" s="125">
        <v>0.38429999999999997</v>
      </c>
      <c r="C1022" s="125">
        <v>1.2181</v>
      </c>
      <c r="D1022" s="125">
        <v>3.0065</v>
      </c>
      <c r="E1022" s="125">
        <v>6.1528999999999998</v>
      </c>
      <c r="F1022" s="125">
        <v>12.4306</v>
      </c>
      <c r="G1022" s="125">
        <v>16.099</v>
      </c>
      <c r="H1022" s="125">
        <v>24.389500000000002</v>
      </c>
      <c r="I1022" s="125">
        <v>0.45250000000000001</v>
      </c>
      <c r="J1022" s="125">
        <v>1.3524</v>
      </c>
      <c r="K1022" s="125">
        <v>3.1920000000000002</v>
      </c>
      <c r="L1022" s="125">
        <v>0.49109999999999998</v>
      </c>
      <c r="M1022" s="125">
        <v>1.4876</v>
      </c>
      <c r="N1022" s="125">
        <v>3.4683999999999999</v>
      </c>
      <c r="O1022" s="125">
        <v>0.4158</v>
      </c>
      <c r="P1022" s="125">
        <v>1.3335999999999999</v>
      </c>
      <c r="Q1022" s="125">
        <v>3.1682000000000001</v>
      </c>
      <c r="R1022" s="125">
        <v>1.3567</v>
      </c>
      <c r="S1022" s="125">
        <v>3.1932999999999998</v>
      </c>
      <c r="T1022" s="363">
        <v>6.5369000000000002</v>
      </c>
      <c r="U1022" s="125">
        <v>482</v>
      </c>
    </row>
    <row r="1023" spans="1:21">
      <c r="A1023" s="125">
        <v>481</v>
      </c>
      <c r="B1023" s="125">
        <v>0.38450000000000001</v>
      </c>
      <c r="C1023" s="125">
        <v>1.2184999999999999</v>
      </c>
      <c r="D1023" s="125">
        <v>3.0074999999999998</v>
      </c>
      <c r="E1023" s="125">
        <v>6.1548999999999996</v>
      </c>
      <c r="F1023" s="125">
        <v>12.4346</v>
      </c>
      <c r="G1023" s="125">
        <v>16.104099999999999</v>
      </c>
      <c r="H1023" s="125">
        <v>24.397300000000001</v>
      </c>
      <c r="I1023" s="125">
        <v>0.45279999999999998</v>
      </c>
      <c r="J1023" s="125">
        <v>1.3529</v>
      </c>
      <c r="K1023" s="125">
        <v>3.1930999999999998</v>
      </c>
      <c r="L1023" s="125">
        <v>0.4914</v>
      </c>
      <c r="M1023" s="125">
        <v>1.4882</v>
      </c>
      <c r="N1023" s="125">
        <v>3.4697</v>
      </c>
      <c r="O1023" s="125">
        <v>0.41599999999999998</v>
      </c>
      <c r="P1023" s="125">
        <v>1.3342000000000001</v>
      </c>
      <c r="Q1023" s="125">
        <v>3.1692</v>
      </c>
      <c r="R1023" s="125">
        <v>1.3573</v>
      </c>
      <c r="S1023" s="125">
        <v>3.1943999999999999</v>
      </c>
      <c r="T1023" s="363">
        <v>6.5391000000000004</v>
      </c>
      <c r="U1023" s="125">
        <v>481</v>
      </c>
    </row>
    <row r="1024" spans="1:21">
      <c r="A1024" s="125">
        <v>480</v>
      </c>
      <c r="B1024" s="125">
        <v>0.38469999999999999</v>
      </c>
      <c r="C1024" s="125">
        <v>1.2190000000000001</v>
      </c>
      <c r="D1024" s="125">
        <v>3.0085000000000002</v>
      </c>
      <c r="E1024" s="125">
        <v>6.1569000000000003</v>
      </c>
      <c r="F1024" s="125">
        <v>12.438599999999999</v>
      </c>
      <c r="G1024" s="125">
        <v>16.109200000000001</v>
      </c>
      <c r="H1024" s="125">
        <v>24.405100000000001</v>
      </c>
      <c r="I1024" s="125">
        <v>0.4531</v>
      </c>
      <c r="J1024" s="125">
        <v>1.3534999999999999</v>
      </c>
      <c r="K1024" s="125">
        <v>3.1941999999999999</v>
      </c>
      <c r="L1024" s="125">
        <v>0.49170000000000003</v>
      </c>
      <c r="M1024" s="125">
        <v>1.4888999999999999</v>
      </c>
      <c r="N1024" s="125">
        <v>3.4710000000000001</v>
      </c>
      <c r="O1024" s="125">
        <v>0.4163</v>
      </c>
      <c r="P1024" s="125">
        <v>1.3347</v>
      </c>
      <c r="Q1024" s="125">
        <v>3.1703000000000001</v>
      </c>
      <c r="R1024" s="125">
        <v>1.3577999999999999</v>
      </c>
      <c r="S1024" s="125">
        <v>3.1955</v>
      </c>
      <c r="T1024" s="363">
        <v>6.5412999999999997</v>
      </c>
      <c r="U1024" s="125">
        <v>480</v>
      </c>
    </row>
    <row r="1025" spans="1:21">
      <c r="A1025" s="125">
        <v>479</v>
      </c>
      <c r="B1025" s="125">
        <v>0.38500000000000001</v>
      </c>
      <c r="C1025" s="125">
        <v>1.2194</v>
      </c>
      <c r="D1025" s="125">
        <v>3.0095000000000001</v>
      </c>
      <c r="E1025" s="125">
        <v>6.1589</v>
      </c>
      <c r="F1025" s="125">
        <v>12.442600000000001</v>
      </c>
      <c r="G1025" s="125">
        <v>16.1143</v>
      </c>
      <c r="H1025" s="125">
        <v>24.4129</v>
      </c>
      <c r="I1025" s="125">
        <v>0.45340000000000003</v>
      </c>
      <c r="J1025" s="125">
        <v>1.3541000000000001</v>
      </c>
      <c r="K1025" s="125">
        <v>3.1953999999999998</v>
      </c>
      <c r="L1025" s="125">
        <v>0.49199999999999999</v>
      </c>
      <c r="M1025" s="125">
        <v>1.4896</v>
      </c>
      <c r="N1025" s="125">
        <v>3.4723000000000002</v>
      </c>
      <c r="O1025" s="125">
        <v>0.41649999999999998</v>
      </c>
      <c r="P1025" s="125">
        <v>1.3352999999999999</v>
      </c>
      <c r="Q1025" s="125">
        <v>3.1714000000000002</v>
      </c>
      <c r="R1025" s="125">
        <v>1.3583000000000001</v>
      </c>
      <c r="S1025" s="125">
        <v>3.1966000000000001</v>
      </c>
      <c r="T1025" s="363">
        <v>6.5434999999999999</v>
      </c>
      <c r="U1025" s="125">
        <v>479</v>
      </c>
    </row>
    <row r="1026" spans="1:21">
      <c r="A1026" s="125">
        <v>478</v>
      </c>
      <c r="B1026" s="125">
        <v>0.38519999999999999</v>
      </c>
      <c r="C1026" s="125">
        <v>1.2198</v>
      </c>
      <c r="D1026" s="125">
        <v>3.0105</v>
      </c>
      <c r="E1026" s="125">
        <v>6.1608999999999998</v>
      </c>
      <c r="F1026" s="125">
        <v>12.4466</v>
      </c>
      <c r="G1026" s="125">
        <v>16.119399999999999</v>
      </c>
      <c r="H1026" s="125">
        <v>24.4207</v>
      </c>
      <c r="I1026" s="125">
        <v>0.4536</v>
      </c>
      <c r="J1026" s="125">
        <v>1.3546</v>
      </c>
      <c r="K1026" s="125">
        <v>3.1964999999999999</v>
      </c>
      <c r="L1026" s="125">
        <v>0.49230000000000002</v>
      </c>
      <c r="M1026" s="125">
        <v>1.4902</v>
      </c>
      <c r="N1026" s="125">
        <v>3.4735999999999998</v>
      </c>
      <c r="O1026" s="125">
        <v>0.4168</v>
      </c>
      <c r="P1026" s="125">
        <v>1.3358000000000001</v>
      </c>
      <c r="Q1026" s="125">
        <v>3.1724999999999999</v>
      </c>
      <c r="R1026" s="125">
        <v>1.3589</v>
      </c>
      <c r="S1026" s="125">
        <v>3.1977000000000002</v>
      </c>
      <c r="T1026" s="363">
        <v>6.5457000000000001</v>
      </c>
      <c r="U1026" s="125">
        <v>478</v>
      </c>
    </row>
    <row r="1027" spans="1:21">
      <c r="A1027" s="125">
        <v>477</v>
      </c>
      <c r="B1027" s="125">
        <v>0.38540000000000002</v>
      </c>
      <c r="C1027" s="125">
        <v>1.2202999999999999</v>
      </c>
      <c r="D1027" s="125">
        <v>3.0114999999999998</v>
      </c>
      <c r="E1027" s="125">
        <v>6.1628999999999996</v>
      </c>
      <c r="F1027" s="125">
        <v>12.4506</v>
      </c>
      <c r="G1027" s="125">
        <v>16.124500000000001</v>
      </c>
      <c r="H1027" s="125">
        <v>24.428599999999999</v>
      </c>
      <c r="I1027" s="125">
        <v>0.45390000000000003</v>
      </c>
      <c r="J1027" s="125">
        <v>1.3552</v>
      </c>
      <c r="K1027" s="125">
        <v>3.1976</v>
      </c>
      <c r="L1027" s="125">
        <v>0.49259999999999998</v>
      </c>
      <c r="M1027" s="125">
        <v>1.4908999999999999</v>
      </c>
      <c r="N1027" s="125">
        <v>3.4748999999999999</v>
      </c>
      <c r="O1027" s="125">
        <v>0.41699999999999998</v>
      </c>
      <c r="P1027" s="125">
        <v>1.3364</v>
      </c>
      <c r="Q1027" s="125">
        <v>3.1735000000000002</v>
      </c>
      <c r="R1027" s="125">
        <v>1.3593999999999999</v>
      </c>
      <c r="S1027" s="125">
        <v>3.1987999999999999</v>
      </c>
      <c r="T1027" s="363">
        <v>6.5479000000000003</v>
      </c>
      <c r="U1027" s="125">
        <v>477</v>
      </c>
    </row>
    <row r="1028" spans="1:21">
      <c r="A1028" s="125">
        <v>476</v>
      </c>
      <c r="B1028" s="125">
        <v>0.3856</v>
      </c>
      <c r="C1028" s="125">
        <v>1.2206999999999999</v>
      </c>
      <c r="D1028" s="125">
        <v>3.0125000000000002</v>
      </c>
      <c r="E1028" s="125">
        <v>6.1649000000000003</v>
      </c>
      <c r="F1028" s="125">
        <v>12.454599999999999</v>
      </c>
      <c r="G1028" s="125">
        <v>16.1296</v>
      </c>
      <c r="H1028" s="125">
        <v>24.436399999999999</v>
      </c>
      <c r="I1028" s="125">
        <v>0.45419999999999999</v>
      </c>
      <c r="J1028" s="125">
        <v>1.3557999999999999</v>
      </c>
      <c r="K1028" s="125">
        <v>3.1987999999999999</v>
      </c>
      <c r="L1028" s="125">
        <v>0.49280000000000002</v>
      </c>
      <c r="M1028" s="125">
        <v>1.4915</v>
      </c>
      <c r="N1028" s="125">
        <v>3.4762</v>
      </c>
      <c r="O1028" s="125">
        <v>0.41720000000000002</v>
      </c>
      <c r="P1028" s="125">
        <v>1.3369</v>
      </c>
      <c r="Q1028" s="125">
        <v>3.1745999999999999</v>
      </c>
      <c r="R1028" s="125">
        <v>1.36</v>
      </c>
      <c r="S1028" s="125">
        <v>3.1999</v>
      </c>
      <c r="T1028" s="363">
        <v>6.5500999999999996</v>
      </c>
      <c r="U1028" s="125">
        <v>476</v>
      </c>
    </row>
    <row r="1029" spans="1:21">
      <c r="A1029" s="125">
        <v>475</v>
      </c>
      <c r="B1029" s="125">
        <v>0.38579999999999998</v>
      </c>
      <c r="C1029" s="125">
        <v>1.2212000000000001</v>
      </c>
      <c r="D1029" s="125">
        <v>3.0135000000000001</v>
      </c>
      <c r="E1029" s="125">
        <v>6.1669</v>
      </c>
      <c r="F1029" s="125">
        <v>12.4587</v>
      </c>
      <c r="G1029" s="125">
        <v>16.134799999999998</v>
      </c>
      <c r="H1029" s="125">
        <v>24.444199999999999</v>
      </c>
      <c r="I1029" s="125">
        <v>0.45450000000000002</v>
      </c>
      <c r="J1029" s="125">
        <v>1.3563000000000001</v>
      </c>
      <c r="K1029" s="125">
        <v>3.1999</v>
      </c>
      <c r="L1029" s="125">
        <v>0.49309999999999998</v>
      </c>
      <c r="M1029" s="125">
        <v>1.4922</v>
      </c>
      <c r="N1029" s="125">
        <v>3.4775</v>
      </c>
      <c r="O1029" s="125">
        <v>0.41749999999999998</v>
      </c>
      <c r="P1029" s="125">
        <v>1.3374999999999999</v>
      </c>
      <c r="Q1029" s="125">
        <v>3.1757</v>
      </c>
      <c r="R1029" s="125">
        <v>1.3605</v>
      </c>
      <c r="S1029" s="125">
        <v>3.2010000000000001</v>
      </c>
      <c r="T1029" s="363">
        <v>6.5522999999999998</v>
      </c>
      <c r="U1029" s="125">
        <v>475</v>
      </c>
    </row>
    <row r="1030" spans="1:21">
      <c r="A1030" s="125">
        <v>474</v>
      </c>
      <c r="B1030" s="125">
        <v>0.38600000000000001</v>
      </c>
      <c r="C1030" s="125">
        <v>1.2216</v>
      </c>
      <c r="D1030" s="125">
        <v>3.0145</v>
      </c>
      <c r="E1030" s="125">
        <v>6.1688999999999998</v>
      </c>
      <c r="F1030" s="125">
        <v>12.4627</v>
      </c>
      <c r="G1030" s="125">
        <v>16.139900000000001</v>
      </c>
      <c r="H1030" s="125">
        <v>24.452100000000002</v>
      </c>
      <c r="I1030" s="125">
        <v>0.45479999999999998</v>
      </c>
      <c r="J1030" s="125">
        <v>1.3569</v>
      </c>
      <c r="K1030" s="125">
        <v>3.2010000000000001</v>
      </c>
      <c r="L1030" s="125">
        <v>0.49340000000000001</v>
      </c>
      <c r="M1030" s="125">
        <v>1.4928999999999999</v>
      </c>
      <c r="N1030" s="125">
        <v>3.4788000000000001</v>
      </c>
      <c r="O1030" s="125">
        <v>0.41770000000000002</v>
      </c>
      <c r="P1030" s="125">
        <v>1.3380000000000001</v>
      </c>
      <c r="Q1030" s="125">
        <v>3.1768000000000001</v>
      </c>
      <c r="R1030" s="125">
        <v>1.3611</v>
      </c>
      <c r="S1030" s="125">
        <v>3.2021000000000002</v>
      </c>
      <c r="T1030" s="363">
        <v>6.5545</v>
      </c>
      <c r="U1030" s="125">
        <v>474</v>
      </c>
    </row>
    <row r="1031" spans="1:21">
      <c r="A1031" s="125">
        <v>473</v>
      </c>
      <c r="B1031" s="125">
        <v>0.38629999999999998</v>
      </c>
      <c r="C1031" s="125">
        <v>1.2221</v>
      </c>
      <c r="D1031" s="125">
        <v>3.0154999999999998</v>
      </c>
      <c r="E1031" s="125">
        <v>6.1710000000000003</v>
      </c>
      <c r="F1031" s="125">
        <v>12.466699999999999</v>
      </c>
      <c r="G1031" s="125">
        <v>16.145099999999999</v>
      </c>
      <c r="H1031" s="125">
        <v>24.46</v>
      </c>
      <c r="I1031" s="125">
        <v>0.45500000000000002</v>
      </c>
      <c r="J1031" s="125">
        <v>1.3574999999999999</v>
      </c>
      <c r="K1031" s="125">
        <v>3.2021999999999999</v>
      </c>
      <c r="L1031" s="125">
        <v>0.49370000000000003</v>
      </c>
      <c r="M1031" s="125">
        <v>1.4935</v>
      </c>
      <c r="N1031" s="125">
        <v>3.4801000000000002</v>
      </c>
      <c r="O1031" s="125">
        <v>0.41799999999999998</v>
      </c>
      <c r="P1031" s="125">
        <v>1.3386</v>
      </c>
      <c r="Q1031" s="125">
        <v>3.1779000000000002</v>
      </c>
      <c r="R1031" s="125">
        <v>1.3615999999999999</v>
      </c>
      <c r="S1031" s="125">
        <v>3.2031999999999998</v>
      </c>
      <c r="T1031" s="363">
        <v>6.5567000000000002</v>
      </c>
      <c r="U1031" s="125">
        <v>473</v>
      </c>
    </row>
    <row r="1032" spans="1:21">
      <c r="A1032" s="125">
        <v>472</v>
      </c>
      <c r="B1032" s="125">
        <v>0.38650000000000001</v>
      </c>
      <c r="C1032" s="125">
        <v>1.2224999999999999</v>
      </c>
      <c r="D1032" s="125">
        <v>3.0165000000000002</v>
      </c>
      <c r="E1032" s="125">
        <v>6.173</v>
      </c>
      <c r="F1032" s="125">
        <v>12.470800000000001</v>
      </c>
      <c r="G1032" s="125">
        <v>16.150200000000002</v>
      </c>
      <c r="H1032" s="125">
        <v>24.4678</v>
      </c>
      <c r="I1032" s="125">
        <v>0.45529999999999998</v>
      </c>
      <c r="J1032" s="125">
        <v>1.3581000000000001</v>
      </c>
      <c r="K1032" s="125">
        <v>3.2033</v>
      </c>
      <c r="L1032" s="125">
        <v>0.49399999999999999</v>
      </c>
      <c r="M1032" s="125">
        <v>1.4942</v>
      </c>
      <c r="N1032" s="125">
        <v>3.4813999999999998</v>
      </c>
      <c r="O1032" s="125">
        <v>0.41820000000000002</v>
      </c>
      <c r="P1032" s="125">
        <v>1.3391</v>
      </c>
      <c r="Q1032" s="125">
        <v>3.1789000000000001</v>
      </c>
      <c r="R1032" s="125">
        <v>1.3622000000000001</v>
      </c>
      <c r="S1032" s="125">
        <v>3.2042000000000002</v>
      </c>
      <c r="T1032" s="363">
        <v>6.5589000000000004</v>
      </c>
      <c r="U1032" s="125">
        <v>472</v>
      </c>
    </row>
    <row r="1033" spans="1:21">
      <c r="A1033" s="125">
        <v>471</v>
      </c>
      <c r="B1033" s="125">
        <v>0.38669999999999999</v>
      </c>
      <c r="C1033" s="125">
        <v>1.2229000000000001</v>
      </c>
      <c r="D1033" s="125">
        <v>3.0175000000000001</v>
      </c>
      <c r="E1033" s="125">
        <v>6.1749999999999998</v>
      </c>
      <c r="F1033" s="125">
        <v>12.4748</v>
      </c>
      <c r="G1033" s="125">
        <v>16.1553</v>
      </c>
      <c r="H1033" s="125">
        <v>24.4757</v>
      </c>
      <c r="I1033" s="125">
        <v>0.4556</v>
      </c>
      <c r="J1033" s="125">
        <v>1.3586</v>
      </c>
      <c r="K1033" s="125">
        <v>3.2044999999999999</v>
      </c>
      <c r="L1033" s="125">
        <v>0.49430000000000002</v>
      </c>
      <c r="M1033" s="125">
        <v>1.4948999999999999</v>
      </c>
      <c r="N1033" s="125">
        <v>3.4826999999999999</v>
      </c>
      <c r="O1033" s="125">
        <v>0.41839999999999999</v>
      </c>
      <c r="P1033" s="125">
        <v>1.3396999999999999</v>
      </c>
      <c r="Q1033" s="125">
        <v>3.18</v>
      </c>
      <c r="R1033" s="125">
        <v>1.3627</v>
      </c>
      <c r="S1033" s="125">
        <v>3.2052999999999998</v>
      </c>
      <c r="T1033" s="363">
        <v>6.5610999999999997</v>
      </c>
      <c r="U1033" s="125">
        <v>471</v>
      </c>
    </row>
    <row r="1034" spans="1:21">
      <c r="A1034" s="125">
        <v>470</v>
      </c>
      <c r="B1034" s="125">
        <v>0.38690000000000002</v>
      </c>
      <c r="C1034" s="125">
        <v>1.2234</v>
      </c>
      <c r="D1034" s="125">
        <v>3.0185</v>
      </c>
      <c r="E1034" s="125">
        <v>6.1769999999999996</v>
      </c>
      <c r="F1034" s="125">
        <v>12.4788</v>
      </c>
      <c r="G1034" s="125">
        <v>16.160499999999999</v>
      </c>
      <c r="H1034" s="125">
        <v>24.483599999999999</v>
      </c>
      <c r="I1034" s="125">
        <v>0.45590000000000003</v>
      </c>
      <c r="J1034" s="125">
        <v>1.3592</v>
      </c>
      <c r="K1034" s="125">
        <v>3.2056</v>
      </c>
      <c r="L1034" s="125">
        <v>0.49459999999999998</v>
      </c>
      <c r="M1034" s="125">
        <v>1.4955000000000001</v>
      </c>
      <c r="N1034" s="125">
        <v>3.4841000000000002</v>
      </c>
      <c r="O1034" s="125">
        <v>0.41870000000000002</v>
      </c>
      <c r="P1034" s="125">
        <v>1.3402000000000001</v>
      </c>
      <c r="Q1034" s="125">
        <v>3.1810999999999998</v>
      </c>
      <c r="R1034" s="125">
        <v>1.3633</v>
      </c>
      <c r="S1034" s="125">
        <v>3.2063999999999999</v>
      </c>
      <c r="T1034" s="363">
        <v>6.5632999999999999</v>
      </c>
      <c r="U1034" s="125">
        <v>470</v>
      </c>
    </row>
    <row r="1035" spans="1:21">
      <c r="A1035" s="125">
        <v>469</v>
      </c>
      <c r="B1035" s="125">
        <v>0.3871</v>
      </c>
      <c r="C1035" s="125">
        <v>1.2238</v>
      </c>
      <c r="D1035" s="125">
        <v>3.0194999999999999</v>
      </c>
      <c r="E1035" s="125">
        <v>6.1791</v>
      </c>
      <c r="F1035" s="125">
        <v>12.482900000000001</v>
      </c>
      <c r="G1035" s="125">
        <v>16.165700000000001</v>
      </c>
      <c r="H1035" s="125">
        <v>24.491499999999998</v>
      </c>
      <c r="I1035" s="125">
        <v>0.45619999999999999</v>
      </c>
      <c r="J1035" s="125">
        <v>1.3597999999999999</v>
      </c>
      <c r="K1035" s="125">
        <v>3.2067999999999999</v>
      </c>
      <c r="L1035" s="125">
        <v>0.49490000000000001</v>
      </c>
      <c r="M1035" s="125">
        <v>1.4962</v>
      </c>
      <c r="N1035" s="125">
        <v>3.4853999999999998</v>
      </c>
      <c r="O1035" s="125">
        <v>0.41889999999999999</v>
      </c>
      <c r="P1035" s="125">
        <v>1.3408</v>
      </c>
      <c r="Q1035" s="125">
        <v>3.1821999999999999</v>
      </c>
      <c r="R1035" s="125">
        <v>1.3637999999999999</v>
      </c>
      <c r="S1035" s="125">
        <v>3.2075999999999998</v>
      </c>
      <c r="T1035" s="363">
        <v>6.5655000000000001</v>
      </c>
      <c r="U1035" s="125">
        <v>469</v>
      </c>
    </row>
    <row r="1036" spans="1:21">
      <c r="A1036" s="125">
        <v>468</v>
      </c>
      <c r="B1036" s="125">
        <v>0.38740000000000002</v>
      </c>
      <c r="C1036" s="125">
        <v>1.2242999999999999</v>
      </c>
      <c r="D1036" s="125">
        <v>3.0205000000000002</v>
      </c>
      <c r="E1036" s="125">
        <v>6.1810999999999998</v>
      </c>
      <c r="F1036" s="125">
        <v>12.4869</v>
      </c>
      <c r="G1036" s="125">
        <v>16.1708</v>
      </c>
      <c r="H1036" s="125">
        <v>24.499400000000001</v>
      </c>
      <c r="I1036" s="125">
        <v>0.45639999999999997</v>
      </c>
      <c r="J1036" s="125">
        <v>1.3604000000000001</v>
      </c>
      <c r="K1036" s="125">
        <v>3.2079</v>
      </c>
      <c r="L1036" s="125">
        <v>0.49519999999999997</v>
      </c>
      <c r="M1036" s="125">
        <v>1.4968999999999999</v>
      </c>
      <c r="N1036" s="125">
        <v>3.4866999999999999</v>
      </c>
      <c r="O1036" s="125">
        <v>0.41920000000000002</v>
      </c>
      <c r="P1036" s="125">
        <v>1.3412999999999999</v>
      </c>
      <c r="Q1036" s="125">
        <v>3.1833</v>
      </c>
      <c r="R1036" s="125">
        <v>1.3644000000000001</v>
      </c>
      <c r="S1036" s="125">
        <v>3.2086999999999999</v>
      </c>
      <c r="T1036" s="363">
        <v>6.5677000000000003</v>
      </c>
      <c r="U1036" s="125">
        <v>468</v>
      </c>
    </row>
    <row r="1037" spans="1:21">
      <c r="A1037" s="125">
        <v>467</v>
      </c>
      <c r="B1037" s="125">
        <v>0.3876</v>
      </c>
      <c r="C1037" s="125">
        <v>1.2246999999999999</v>
      </c>
      <c r="D1037" s="125">
        <v>3.0215000000000001</v>
      </c>
      <c r="E1037" s="125">
        <v>6.1830999999999996</v>
      </c>
      <c r="F1037" s="125">
        <v>12.491</v>
      </c>
      <c r="G1037" s="125">
        <v>16.175999999999998</v>
      </c>
      <c r="H1037" s="125">
        <v>24.507300000000001</v>
      </c>
      <c r="I1037" s="125">
        <v>0.45669999999999999</v>
      </c>
      <c r="J1037" s="125">
        <v>1.3609</v>
      </c>
      <c r="K1037" s="125">
        <v>3.2090999999999998</v>
      </c>
      <c r="L1037" s="125">
        <v>0.4955</v>
      </c>
      <c r="M1037" s="125">
        <v>1.4975000000000001</v>
      </c>
      <c r="N1037" s="125">
        <v>3.488</v>
      </c>
      <c r="O1037" s="125">
        <v>0.4194</v>
      </c>
      <c r="P1037" s="125">
        <v>1.3419000000000001</v>
      </c>
      <c r="Q1037" s="125">
        <v>3.1844000000000001</v>
      </c>
      <c r="R1037" s="125">
        <v>1.3649</v>
      </c>
      <c r="S1037" s="125">
        <v>3.2098</v>
      </c>
      <c r="T1037" s="363">
        <v>6.5698999999999996</v>
      </c>
      <c r="U1037" s="125">
        <v>467</v>
      </c>
    </row>
    <row r="1038" spans="1:21">
      <c r="A1038" s="125">
        <v>466</v>
      </c>
      <c r="B1038" s="125">
        <v>0.38779999999999998</v>
      </c>
      <c r="C1038" s="125">
        <v>1.2252000000000001</v>
      </c>
      <c r="D1038" s="125">
        <v>3.0225</v>
      </c>
      <c r="E1038" s="125">
        <v>6.1852</v>
      </c>
      <c r="F1038" s="125">
        <v>12.495100000000001</v>
      </c>
      <c r="G1038" s="125">
        <v>16.1812</v>
      </c>
      <c r="H1038" s="125">
        <v>24.5152</v>
      </c>
      <c r="I1038" s="125">
        <v>0.45700000000000002</v>
      </c>
      <c r="J1038" s="125">
        <v>1.3614999999999999</v>
      </c>
      <c r="K1038" s="125">
        <v>3.2101999999999999</v>
      </c>
      <c r="L1038" s="125">
        <v>0.49580000000000002</v>
      </c>
      <c r="M1038" s="125">
        <v>1.4982</v>
      </c>
      <c r="N1038" s="125">
        <v>3.4893000000000001</v>
      </c>
      <c r="O1038" s="125">
        <v>0.41970000000000002</v>
      </c>
      <c r="P1038" s="125">
        <v>1.3424</v>
      </c>
      <c r="Q1038" s="125">
        <v>3.1855000000000002</v>
      </c>
      <c r="R1038" s="125">
        <v>1.3654999999999999</v>
      </c>
      <c r="S1038" s="125">
        <v>3.2109000000000001</v>
      </c>
      <c r="T1038" s="363">
        <v>6.5721999999999996</v>
      </c>
      <c r="U1038" s="125">
        <v>466</v>
      </c>
    </row>
    <row r="1039" spans="1:21">
      <c r="A1039" s="125">
        <v>465</v>
      </c>
      <c r="B1039" s="125">
        <v>0.38800000000000001</v>
      </c>
      <c r="C1039" s="125">
        <v>1.2256</v>
      </c>
      <c r="D1039" s="125">
        <v>3.0234999999999999</v>
      </c>
      <c r="E1039" s="125">
        <v>6.1871999999999998</v>
      </c>
      <c r="F1039" s="125">
        <v>12.4991</v>
      </c>
      <c r="G1039" s="125">
        <v>16.186399999999999</v>
      </c>
      <c r="H1039" s="125">
        <v>24.523099999999999</v>
      </c>
      <c r="I1039" s="125">
        <v>0.45729999999999998</v>
      </c>
      <c r="J1039" s="125">
        <v>1.3621000000000001</v>
      </c>
      <c r="K1039" s="125">
        <v>3.2113999999999998</v>
      </c>
      <c r="L1039" s="125">
        <v>0.496</v>
      </c>
      <c r="M1039" s="125">
        <v>1.4988999999999999</v>
      </c>
      <c r="N1039" s="125">
        <v>3.4906999999999999</v>
      </c>
      <c r="O1039" s="125">
        <v>0.4199</v>
      </c>
      <c r="P1039" s="125">
        <v>1.343</v>
      </c>
      <c r="Q1039" s="125">
        <v>3.1865000000000001</v>
      </c>
      <c r="R1039" s="125">
        <v>1.3660000000000001</v>
      </c>
      <c r="S1039" s="125">
        <v>3.2120000000000002</v>
      </c>
      <c r="T1039" s="363">
        <v>6.5743999999999998</v>
      </c>
      <c r="U1039" s="125">
        <v>465</v>
      </c>
    </row>
    <row r="1040" spans="1:21">
      <c r="A1040" s="125">
        <v>464</v>
      </c>
      <c r="B1040" s="125">
        <v>0.38819999999999999</v>
      </c>
      <c r="C1040" s="125">
        <v>1.226</v>
      </c>
      <c r="D1040" s="125">
        <v>3.0245000000000002</v>
      </c>
      <c r="E1040" s="125">
        <v>6.1891999999999996</v>
      </c>
      <c r="F1040" s="125">
        <v>12.5032</v>
      </c>
      <c r="G1040" s="125">
        <v>16.191600000000001</v>
      </c>
      <c r="H1040" s="125">
        <v>24.531099999999999</v>
      </c>
      <c r="I1040" s="125">
        <v>0.45760000000000001</v>
      </c>
      <c r="J1040" s="125">
        <v>1.3627</v>
      </c>
      <c r="K1040" s="125">
        <v>3.2124999999999999</v>
      </c>
      <c r="L1040" s="125">
        <v>0.49630000000000002</v>
      </c>
      <c r="M1040" s="125">
        <v>1.4995000000000001</v>
      </c>
      <c r="N1040" s="125">
        <v>3.492</v>
      </c>
      <c r="O1040" s="125">
        <v>0.42020000000000002</v>
      </c>
      <c r="P1040" s="125">
        <v>1.3434999999999999</v>
      </c>
      <c r="Q1040" s="125">
        <v>3.1876000000000002</v>
      </c>
      <c r="R1040" s="125">
        <v>1.3666</v>
      </c>
      <c r="S1040" s="125">
        <v>3.2130999999999998</v>
      </c>
      <c r="T1040" s="363">
        <v>6.5766</v>
      </c>
      <c r="U1040" s="125">
        <v>464</v>
      </c>
    </row>
    <row r="1041" spans="1:21">
      <c r="A1041" s="125">
        <v>463</v>
      </c>
      <c r="B1041" s="125">
        <v>0.38850000000000001</v>
      </c>
      <c r="C1041" s="125">
        <v>1.2264999999999999</v>
      </c>
      <c r="D1041" s="125">
        <v>3.0255000000000001</v>
      </c>
      <c r="E1041" s="125">
        <v>6.1913</v>
      </c>
      <c r="F1041" s="125">
        <v>12.507300000000001</v>
      </c>
      <c r="G1041" s="125">
        <v>16.1968</v>
      </c>
      <c r="H1041" s="125">
        <v>24.539000000000001</v>
      </c>
      <c r="I1041" s="125">
        <v>0.45779999999999998</v>
      </c>
      <c r="J1041" s="125">
        <v>1.3633</v>
      </c>
      <c r="K1041" s="125">
        <v>3.2136999999999998</v>
      </c>
      <c r="L1041" s="125">
        <v>0.49659999999999999</v>
      </c>
      <c r="M1041" s="125">
        <v>1.5002</v>
      </c>
      <c r="N1041" s="125">
        <v>3.4933000000000001</v>
      </c>
      <c r="O1041" s="125">
        <v>0.4204</v>
      </c>
      <c r="P1041" s="125">
        <v>1.3441000000000001</v>
      </c>
      <c r="Q1041" s="125">
        <v>3.1886999999999999</v>
      </c>
      <c r="R1041" s="125">
        <v>1.3671</v>
      </c>
      <c r="S1041" s="125">
        <v>3.2141999999999999</v>
      </c>
      <c r="T1041" s="363">
        <v>6.5788000000000002</v>
      </c>
      <c r="U1041" s="125">
        <v>463</v>
      </c>
    </row>
    <row r="1042" spans="1:21">
      <c r="A1042" s="125">
        <v>462</v>
      </c>
      <c r="B1042" s="125">
        <v>0.38869999999999999</v>
      </c>
      <c r="C1042" s="125">
        <v>1.2269000000000001</v>
      </c>
      <c r="D1042" s="125">
        <v>3.0265</v>
      </c>
      <c r="E1042" s="125">
        <v>6.1932999999999998</v>
      </c>
      <c r="F1042" s="125">
        <v>12.5114</v>
      </c>
      <c r="G1042" s="125">
        <v>16.202000000000002</v>
      </c>
      <c r="H1042" s="125">
        <v>24.546900000000001</v>
      </c>
      <c r="I1042" s="125">
        <v>0.45810000000000001</v>
      </c>
      <c r="J1042" s="125">
        <v>1.3637999999999999</v>
      </c>
      <c r="K1042" s="125">
        <v>3.2147999999999999</v>
      </c>
      <c r="L1042" s="125">
        <v>0.49690000000000001</v>
      </c>
      <c r="M1042" s="125">
        <v>1.5008999999999999</v>
      </c>
      <c r="N1042" s="125">
        <v>3.4946000000000002</v>
      </c>
      <c r="O1042" s="125">
        <v>0.42059999999999997</v>
      </c>
      <c r="P1042" s="125">
        <v>1.3447</v>
      </c>
      <c r="Q1042" s="125">
        <v>3.1898</v>
      </c>
      <c r="R1042" s="125">
        <v>1.3676999999999999</v>
      </c>
      <c r="S1042" s="125">
        <v>3.2153</v>
      </c>
      <c r="T1042" s="363">
        <v>6.5811000000000002</v>
      </c>
      <c r="U1042" s="125">
        <v>462</v>
      </c>
    </row>
    <row r="1043" spans="1:21">
      <c r="A1043" s="125">
        <v>461</v>
      </c>
      <c r="B1043" s="125">
        <v>0.38890000000000002</v>
      </c>
      <c r="C1043" s="125">
        <v>1.2274</v>
      </c>
      <c r="D1043" s="125">
        <v>3.0274999999999999</v>
      </c>
      <c r="E1043" s="125">
        <v>6.1954000000000002</v>
      </c>
      <c r="F1043" s="125">
        <v>12.5154</v>
      </c>
      <c r="G1043" s="125">
        <v>16.2072</v>
      </c>
      <c r="H1043" s="125">
        <v>24.5549</v>
      </c>
      <c r="I1043" s="125">
        <v>0.45839999999999997</v>
      </c>
      <c r="J1043" s="125">
        <v>1.3644000000000001</v>
      </c>
      <c r="K1043" s="125">
        <v>3.2160000000000002</v>
      </c>
      <c r="L1043" s="125">
        <v>0.49719999999999998</v>
      </c>
      <c r="M1043" s="125">
        <v>1.5015000000000001</v>
      </c>
      <c r="N1043" s="125">
        <v>3.496</v>
      </c>
      <c r="O1043" s="125">
        <v>0.4209</v>
      </c>
      <c r="P1043" s="125">
        <v>1.3452</v>
      </c>
      <c r="Q1043" s="125">
        <v>3.1909000000000001</v>
      </c>
      <c r="R1043" s="125">
        <v>1.3683000000000001</v>
      </c>
      <c r="S1043" s="125">
        <v>3.2164000000000001</v>
      </c>
      <c r="T1043" s="363">
        <v>6.5833000000000004</v>
      </c>
      <c r="U1043" s="125">
        <v>461</v>
      </c>
    </row>
    <row r="1044" spans="1:21">
      <c r="A1044" s="125">
        <v>460</v>
      </c>
      <c r="B1044" s="125">
        <v>0.3891</v>
      </c>
      <c r="C1044" s="125">
        <v>1.2278</v>
      </c>
      <c r="D1044" s="125">
        <v>3.0286</v>
      </c>
      <c r="E1044" s="125">
        <v>6.1974</v>
      </c>
      <c r="F1044" s="125">
        <v>12.519500000000001</v>
      </c>
      <c r="G1044" s="125">
        <v>16.212399999999999</v>
      </c>
      <c r="H1044" s="125">
        <v>24.562899999999999</v>
      </c>
      <c r="I1044" s="125">
        <v>0.4587</v>
      </c>
      <c r="J1044" s="125">
        <v>1.365</v>
      </c>
      <c r="K1044" s="125">
        <v>3.2170999999999998</v>
      </c>
      <c r="L1044" s="125">
        <v>0.4975</v>
      </c>
      <c r="M1044" s="125">
        <v>1.5022</v>
      </c>
      <c r="N1044" s="125">
        <v>3.4973000000000001</v>
      </c>
      <c r="O1044" s="125">
        <v>0.42109999999999997</v>
      </c>
      <c r="P1044" s="125">
        <v>1.3458000000000001</v>
      </c>
      <c r="Q1044" s="125">
        <v>3.1920000000000002</v>
      </c>
      <c r="R1044" s="125">
        <v>1.3688</v>
      </c>
      <c r="S1044" s="125">
        <v>3.2174999999999998</v>
      </c>
      <c r="T1044" s="363">
        <v>6.5854999999999997</v>
      </c>
      <c r="U1044" s="125">
        <v>460</v>
      </c>
    </row>
    <row r="1045" spans="1:21">
      <c r="A1045" s="125">
        <v>459</v>
      </c>
      <c r="B1045" s="125">
        <v>0.38929999999999998</v>
      </c>
      <c r="C1045" s="125">
        <v>1.2282999999999999</v>
      </c>
      <c r="D1045" s="125">
        <v>3.0295999999999998</v>
      </c>
      <c r="E1045" s="125">
        <v>6.1994999999999996</v>
      </c>
      <c r="F1045" s="125">
        <v>12.5236</v>
      </c>
      <c r="G1045" s="125">
        <v>16.217600000000001</v>
      </c>
      <c r="H1045" s="125">
        <v>24.570900000000002</v>
      </c>
      <c r="I1045" s="125">
        <v>0.45900000000000002</v>
      </c>
      <c r="J1045" s="125">
        <v>1.3655999999999999</v>
      </c>
      <c r="K1045" s="125">
        <v>3.2183000000000002</v>
      </c>
      <c r="L1045" s="125">
        <v>0.49780000000000002</v>
      </c>
      <c r="M1045" s="125">
        <v>1.5028999999999999</v>
      </c>
      <c r="N1045" s="125">
        <v>3.4986000000000002</v>
      </c>
      <c r="O1045" s="125">
        <v>0.4214</v>
      </c>
      <c r="P1045" s="125">
        <v>1.3463000000000001</v>
      </c>
      <c r="Q1045" s="125">
        <v>3.1930999999999998</v>
      </c>
      <c r="R1045" s="125">
        <v>1.3694</v>
      </c>
      <c r="S1045" s="125">
        <v>3.2185999999999999</v>
      </c>
      <c r="T1045" s="363">
        <v>6.5877999999999997</v>
      </c>
      <c r="U1045" s="125">
        <v>459</v>
      </c>
    </row>
    <row r="1046" spans="1:21">
      <c r="A1046" s="125">
        <v>458</v>
      </c>
      <c r="B1046" s="125">
        <v>0.3896</v>
      </c>
      <c r="C1046" s="125">
        <v>1.2286999999999999</v>
      </c>
      <c r="D1046" s="125">
        <v>3.0306000000000002</v>
      </c>
      <c r="E1046" s="125">
        <v>6.2015000000000002</v>
      </c>
      <c r="F1046" s="125">
        <v>12.527699999999999</v>
      </c>
      <c r="G1046" s="125">
        <v>16.222799999999999</v>
      </c>
      <c r="H1046" s="125">
        <v>24.578800000000001</v>
      </c>
      <c r="I1046" s="125">
        <v>0.45929999999999999</v>
      </c>
      <c r="J1046" s="125">
        <v>1.3662000000000001</v>
      </c>
      <c r="K1046" s="125">
        <v>3.2193999999999998</v>
      </c>
      <c r="L1046" s="125">
        <v>0.49809999999999999</v>
      </c>
      <c r="M1046" s="125">
        <v>1.5036</v>
      </c>
      <c r="N1046" s="125">
        <v>3.5</v>
      </c>
      <c r="O1046" s="125">
        <v>0.42159999999999997</v>
      </c>
      <c r="P1046" s="125">
        <v>1.3469</v>
      </c>
      <c r="Q1046" s="125">
        <v>3.1941999999999999</v>
      </c>
      <c r="R1046" s="125">
        <v>1.3698999999999999</v>
      </c>
      <c r="S1046" s="125">
        <v>3.2197</v>
      </c>
      <c r="T1046" s="363">
        <v>6.59</v>
      </c>
      <c r="U1046" s="125">
        <v>458</v>
      </c>
    </row>
    <row r="1047" spans="1:21">
      <c r="A1047" s="125">
        <v>457</v>
      </c>
      <c r="B1047" s="125">
        <v>0.38979999999999998</v>
      </c>
      <c r="C1047" s="125">
        <v>1.2292000000000001</v>
      </c>
      <c r="D1047" s="125">
        <v>3.0316000000000001</v>
      </c>
      <c r="E1047" s="125">
        <v>6.2035999999999998</v>
      </c>
      <c r="F1047" s="125">
        <v>12.5318</v>
      </c>
      <c r="G1047" s="125">
        <v>16.228000000000002</v>
      </c>
      <c r="H1047" s="125">
        <v>24.5868</v>
      </c>
      <c r="I1047" s="125">
        <v>0.45960000000000001</v>
      </c>
      <c r="J1047" s="125">
        <v>1.3668</v>
      </c>
      <c r="K1047" s="125">
        <v>3.2206000000000001</v>
      </c>
      <c r="L1047" s="125">
        <v>0.49840000000000001</v>
      </c>
      <c r="M1047" s="125">
        <v>1.5042</v>
      </c>
      <c r="N1047" s="125">
        <v>3.5013000000000001</v>
      </c>
      <c r="O1047" s="125">
        <v>0.4219</v>
      </c>
      <c r="P1047" s="125">
        <v>1.3474999999999999</v>
      </c>
      <c r="Q1047" s="125">
        <v>3.1953</v>
      </c>
      <c r="R1047" s="125">
        <v>1.3705000000000001</v>
      </c>
      <c r="S1047" s="125">
        <v>3.2208999999999999</v>
      </c>
      <c r="T1047" s="363">
        <v>6.5922000000000001</v>
      </c>
      <c r="U1047" s="125">
        <v>457</v>
      </c>
    </row>
    <row r="1048" spans="1:21">
      <c r="A1048" s="125">
        <v>456</v>
      </c>
      <c r="B1048" s="125">
        <v>0.39</v>
      </c>
      <c r="C1048" s="125">
        <v>1.2296</v>
      </c>
      <c r="D1048" s="125">
        <v>3.0326</v>
      </c>
      <c r="E1048" s="125">
        <v>6.2055999999999996</v>
      </c>
      <c r="F1048" s="125">
        <v>12.5359</v>
      </c>
      <c r="G1048" s="125">
        <v>16.2333</v>
      </c>
      <c r="H1048" s="125">
        <v>24.594799999999999</v>
      </c>
      <c r="I1048" s="125">
        <v>0.45979999999999999</v>
      </c>
      <c r="J1048" s="125">
        <v>1.3673</v>
      </c>
      <c r="K1048" s="125">
        <v>3.2218</v>
      </c>
      <c r="L1048" s="125">
        <v>0.49869999999999998</v>
      </c>
      <c r="M1048" s="125">
        <v>1.5048999999999999</v>
      </c>
      <c r="N1048" s="125">
        <v>3.5026000000000002</v>
      </c>
      <c r="O1048" s="125">
        <v>0.42209999999999998</v>
      </c>
      <c r="P1048" s="125">
        <v>1.3480000000000001</v>
      </c>
      <c r="Q1048" s="125">
        <v>3.1964000000000001</v>
      </c>
      <c r="R1048" s="125">
        <v>1.371</v>
      </c>
      <c r="S1048" s="125">
        <v>3.222</v>
      </c>
      <c r="T1048" s="363">
        <v>6.5945</v>
      </c>
      <c r="U1048" s="125">
        <v>456</v>
      </c>
    </row>
    <row r="1049" spans="1:21">
      <c r="A1049" s="125">
        <v>455</v>
      </c>
      <c r="B1049" s="125">
        <v>0.39019999999999999</v>
      </c>
      <c r="C1049" s="125">
        <v>1.2301</v>
      </c>
      <c r="D1049" s="125">
        <v>3.0335999999999999</v>
      </c>
      <c r="E1049" s="125">
        <v>6.2077</v>
      </c>
      <c r="F1049" s="125">
        <v>12.540100000000001</v>
      </c>
      <c r="G1049" s="125">
        <v>16.238499999999998</v>
      </c>
      <c r="H1049" s="125">
        <v>25.0029</v>
      </c>
      <c r="I1049" s="125">
        <v>0.46010000000000001</v>
      </c>
      <c r="J1049" s="125">
        <v>1.3678999999999999</v>
      </c>
      <c r="K1049" s="125">
        <v>3.2229000000000001</v>
      </c>
      <c r="L1049" s="125">
        <v>0.499</v>
      </c>
      <c r="M1049" s="125">
        <v>1.5056</v>
      </c>
      <c r="N1049" s="125">
        <v>3.504</v>
      </c>
      <c r="O1049" s="125">
        <v>0.4224</v>
      </c>
      <c r="P1049" s="125">
        <v>1.3486</v>
      </c>
      <c r="Q1049" s="125">
        <v>3.1974999999999998</v>
      </c>
      <c r="R1049" s="125">
        <v>1.3715999999999999</v>
      </c>
      <c r="S1049" s="125">
        <v>3.2231000000000001</v>
      </c>
      <c r="T1049" s="363">
        <v>6.5967000000000002</v>
      </c>
      <c r="U1049" s="125">
        <v>455</v>
      </c>
    </row>
    <row r="1050" spans="1:21">
      <c r="A1050" s="125">
        <v>454</v>
      </c>
      <c r="B1050" s="125">
        <v>0.39040000000000002</v>
      </c>
      <c r="C1050" s="125">
        <v>1.2304999999999999</v>
      </c>
      <c r="D1050" s="125">
        <v>3.0347</v>
      </c>
      <c r="E1050" s="125">
        <v>6.2096999999999998</v>
      </c>
      <c r="F1050" s="125">
        <v>12.5442</v>
      </c>
      <c r="G1050" s="125">
        <v>16.2438</v>
      </c>
      <c r="H1050" s="125">
        <v>25.010899999999999</v>
      </c>
      <c r="I1050" s="125">
        <v>0.46039999999999998</v>
      </c>
      <c r="J1050" s="125">
        <v>1.3685</v>
      </c>
      <c r="K1050" s="125">
        <v>3.2241</v>
      </c>
      <c r="L1050" s="125">
        <v>0.49930000000000002</v>
      </c>
      <c r="M1050" s="125">
        <v>1.5063</v>
      </c>
      <c r="N1050" s="125">
        <v>3.5053000000000001</v>
      </c>
      <c r="O1050" s="125">
        <v>0.42259999999999998</v>
      </c>
      <c r="P1050" s="125">
        <v>1.3491</v>
      </c>
      <c r="Q1050" s="125">
        <v>3.1985999999999999</v>
      </c>
      <c r="R1050" s="125">
        <v>1.3722000000000001</v>
      </c>
      <c r="S1050" s="125">
        <v>3.2242000000000002</v>
      </c>
      <c r="T1050" s="363">
        <v>6.5990000000000002</v>
      </c>
      <c r="U1050" s="125">
        <v>454</v>
      </c>
    </row>
    <row r="1051" spans="1:21">
      <c r="A1051" s="125">
        <v>453</v>
      </c>
      <c r="B1051" s="125">
        <v>0.39069999999999999</v>
      </c>
      <c r="C1051" s="125">
        <v>1.2310000000000001</v>
      </c>
      <c r="D1051" s="125">
        <v>3.0356999999999998</v>
      </c>
      <c r="E1051" s="125">
        <v>6.2118000000000002</v>
      </c>
      <c r="F1051" s="125">
        <v>12.548299999999999</v>
      </c>
      <c r="G1051" s="125">
        <v>16.248999999999999</v>
      </c>
      <c r="H1051" s="125">
        <v>25.018899999999999</v>
      </c>
      <c r="I1051" s="125">
        <v>0.4607</v>
      </c>
      <c r="J1051" s="125">
        <v>1.3691</v>
      </c>
      <c r="K1051" s="125">
        <v>3.2252000000000001</v>
      </c>
      <c r="L1051" s="125">
        <v>0.49959999999999999</v>
      </c>
      <c r="M1051" s="125">
        <v>1.5068999999999999</v>
      </c>
      <c r="N1051" s="125">
        <v>3.5066000000000002</v>
      </c>
      <c r="O1051" s="125">
        <v>0.4229</v>
      </c>
      <c r="P1051" s="125">
        <v>1.3496999999999999</v>
      </c>
      <c r="Q1051" s="125">
        <v>3.1997</v>
      </c>
      <c r="R1051" s="125">
        <v>1.3727</v>
      </c>
      <c r="S1051" s="125">
        <v>3.2252999999999998</v>
      </c>
      <c r="T1051" s="363">
        <v>7.0011999999999999</v>
      </c>
      <c r="U1051" s="125">
        <v>453</v>
      </c>
    </row>
    <row r="1052" spans="1:21">
      <c r="A1052" s="125">
        <v>452</v>
      </c>
      <c r="B1052" s="125">
        <v>0.39090000000000003</v>
      </c>
      <c r="C1052" s="125">
        <v>1.2314000000000001</v>
      </c>
      <c r="D1052" s="125">
        <v>3.0367000000000002</v>
      </c>
      <c r="E1052" s="125">
        <v>6.2138999999999998</v>
      </c>
      <c r="F1052" s="125">
        <v>12.5524</v>
      </c>
      <c r="G1052" s="125">
        <v>16.254300000000001</v>
      </c>
      <c r="H1052" s="125">
        <v>25.026900000000001</v>
      </c>
      <c r="I1052" s="125">
        <v>0.46100000000000002</v>
      </c>
      <c r="J1052" s="125">
        <v>1.3696999999999999</v>
      </c>
      <c r="K1052" s="125">
        <v>3.2263999999999999</v>
      </c>
      <c r="L1052" s="125">
        <v>0.49990000000000001</v>
      </c>
      <c r="M1052" s="125">
        <v>1.5076000000000001</v>
      </c>
      <c r="N1052" s="125">
        <v>3.508</v>
      </c>
      <c r="O1052" s="125">
        <v>0.42309999999999998</v>
      </c>
      <c r="P1052" s="125">
        <v>1.3503000000000001</v>
      </c>
      <c r="Q1052" s="125">
        <v>3.2008000000000001</v>
      </c>
      <c r="R1052" s="125">
        <v>1.3733</v>
      </c>
      <c r="S1052" s="125">
        <v>3.2265000000000001</v>
      </c>
      <c r="T1052" s="363">
        <v>7.0034999999999998</v>
      </c>
      <c r="U1052" s="125">
        <v>452</v>
      </c>
    </row>
    <row r="1053" spans="1:21">
      <c r="A1053" s="125">
        <v>451</v>
      </c>
      <c r="B1053" s="125">
        <v>0.3911</v>
      </c>
      <c r="C1053" s="125">
        <v>1.2319</v>
      </c>
      <c r="D1053" s="125">
        <v>3.0377000000000001</v>
      </c>
      <c r="E1053" s="125">
        <v>6.2159000000000004</v>
      </c>
      <c r="F1053" s="125">
        <v>12.5565</v>
      </c>
      <c r="G1053" s="125">
        <v>16.259499999999999</v>
      </c>
      <c r="H1053" s="125">
        <v>25.035</v>
      </c>
      <c r="I1053" s="125">
        <v>0.46129999999999999</v>
      </c>
      <c r="J1053" s="125">
        <v>1.3703000000000001</v>
      </c>
      <c r="K1053" s="125">
        <v>3.2275999999999998</v>
      </c>
      <c r="L1053" s="125">
        <v>0.50019999999999998</v>
      </c>
      <c r="M1053" s="125">
        <v>1.5083</v>
      </c>
      <c r="N1053" s="125">
        <v>3.5093000000000001</v>
      </c>
      <c r="O1053" s="125">
        <v>0.4234</v>
      </c>
      <c r="P1053" s="125">
        <v>1.3508</v>
      </c>
      <c r="Q1053" s="125">
        <v>3.2019000000000002</v>
      </c>
      <c r="R1053" s="125">
        <v>1.3737999999999999</v>
      </c>
      <c r="S1053" s="125">
        <v>3.2275999999999998</v>
      </c>
      <c r="T1053" s="363">
        <v>7.0057</v>
      </c>
      <c r="U1053" s="125">
        <v>451</v>
      </c>
    </row>
    <row r="1054" spans="1:21">
      <c r="A1054" s="125">
        <v>450</v>
      </c>
      <c r="B1054" s="125">
        <v>0.39129999999999998</v>
      </c>
      <c r="C1054" s="125">
        <v>1.2323</v>
      </c>
      <c r="D1054" s="125">
        <v>3.0387</v>
      </c>
      <c r="E1054" s="125">
        <v>6.218</v>
      </c>
      <c r="F1054" s="125">
        <v>12.560700000000001</v>
      </c>
      <c r="G1054" s="125">
        <v>16.264800000000001</v>
      </c>
      <c r="H1054" s="125">
        <v>25.042999999999999</v>
      </c>
      <c r="I1054" s="125">
        <v>0.46160000000000001</v>
      </c>
      <c r="J1054" s="125">
        <v>1.3709</v>
      </c>
      <c r="K1054" s="125">
        <v>3.2286999999999999</v>
      </c>
      <c r="L1054" s="125">
        <v>0.50049999999999994</v>
      </c>
      <c r="M1054" s="125">
        <v>1.5089999999999999</v>
      </c>
      <c r="N1054" s="125">
        <v>3.5106999999999999</v>
      </c>
      <c r="O1054" s="125">
        <v>0.42359999999999998</v>
      </c>
      <c r="P1054" s="125">
        <v>1.3513999999999999</v>
      </c>
      <c r="Q1054" s="125">
        <v>3.2029999999999998</v>
      </c>
      <c r="R1054" s="125">
        <v>1.3744000000000001</v>
      </c>
      <c r="S1054" s="125">
        <v>3.2286999999999999</v>
      </c>
      <c r="T1054" s="363">
        <v>7.008</v>
      </c>
      <c r="U1054" s="125">
        <v>450</v>
      </c>
    </row>
    <row r="1055" spans="1:21">
      <c r="A1055" s="125">
        <v>449</v>
      </c>
      <c r="B1055" s="125">
        <v>0.3916</v>
      </c>
      <c r="C1055" s="125">
        <v>1.2327999999999999</v>
      </c>
      <c r="D1055" s="125">
        <v>3.0398000000000001</v>
      </c>
      <c r="E1055" s="125">
        <v>6.2201000000000004</v>
      </c>
      <c r="F1055" s="125">
        <v>12.5648</v>
      </c>
      <c r="G1055" s="125">
        <v>16.270099999999999</v>
      </c>
      <c r="H1055" s="125">
        <v>25.051100000000002</v>
      </c>
      <c r="I1055" s="125">
        <v>0.46179999999999999</v>
      </c>
      <c r="J1055" s="125">
        <v>1.3714999999999999</v>
      </c>
      <c r="K1055" s="125">
        <v>3.2299000000000002</v>
      </c>
      <c r="L1055" s="125">
        <v>0.50080000000000002</v>
      </c>
      <c r="M1055" s="125">
        <v>1.5096000000000001</v>
      </c>
      <c r="N1055" s="125">
        <v>3.512</v>
      </c>
      <c r="O1055" s="125">
        <v>0.4239</v>
      </c>
      <c r="P1055" s="125">
        <v>1.3520000000000001</v>
      </c>
      <c r="Q1055" s="125">
        <v>3.2042000000000002</v>
      </c>
      <c r="R1055" s="125">
        <v>1.375</v>
      </c>
      <c r="S1055" s="125">
        <v>3.2298</v>
      </c>
      <c r="T1055" s="363">
        <v>7.0103</v>
      </c>
      <c r="U1055" s="125">
        <v>449</v>
      </c>
    </row>
    <row r="1056" spans="1:21">
      <c r="A1056" s="125">
        <v>448</v>
      </c>
      <c r="B1056" s="125">
        <v>0.39179999999999998</v>
      </c>
      <c r="C1056" s="125">
        <v>1.2332000000000001</v>
      </c>
      <c r="D1056" s="125">
        <v>3.0407999999999999</v>
      </c>
      <c r="E1056" s="125">
        <v>6.2222</v>
      </c>
      <c r="F1056" s="125">
        <v>12.569000000000001</v>
      </c>
      <c r="G1056" s="125">
        <v>16.275400000000001</v>
      </c>
      <c r="H1056" s="125">
        <v>25.059200000000001</v>
      </c>
      <c r="I1056" s="125">
        <v>0.46210000000000001</v>
      </c>
      <c r="J1056" s="125">
        <v>1.3720000000000001</v>
      </c>
      <c r="K1056" s="125">
        <v>3.2311000000000001</v>
      </c>
      <c r="L1056" s="125">
        <v>0.50109999999999999</v>
      </c>
      <c r="M1056" s="125">
        <v>1.5103</v>
      </c>
      <c r="N1056" s="125">
        <v>3.5133999999999999</v>
      </c>
      <c r="O1056" s="125">
        <v>0.42409999999999998</v>
      </c>
      <c r="P1056" s="125">
        <v>1.3525</v>
      </c>
      <c r="Q1056" s="125">
        <v>3.2052999999999998</v>
      </c>
      <c r="R1056" s="125">
        <v>1.3754999999999999</v>
      </c>
      <c r="S1056" s="125">
        <v>3.2309999999999999</v>
      </c>
      <c r="T1056" s="363">
        <v>7.0125000000000002</v>
      </c>
      <c r="U1056" s="125">
        <v>448</v>
      </c>
    </row>
    <row r="1057" spans="1:21">
      <c r="A1057" s="125">
        <v>447</v>
      </c>
      <c r="B1057" s="125">
        <v>0.39200000000000002</v>
      </c>
      <c r="C1057" s="125">
        <v>1.2337</v>
      </c>
      <c r="D1057" s="125">
        <v>3.0417999999999998</v>
      </c>
      <c r="E1057" s="125">
        <v>6.2241999999999997</v>
      </c>
      <c r="F1057" s="125">
        <v>12.5731</v>
      </c>
      <c r="G1057" s="125">
        <v>16.2807</v>
      </c>
      <c r="H1057" s="125">
        <v>25.067299999999999</v>
      </c>
      <c r="I1057" s="125">
        <v>0.46239999999999998</v>
      </c>
      <c r="J1057" s="125">
        <v>1.3726</v>
      </c>
      <c r="K1057" s="125">
        <v>3.2323</v>
      </c>
      <c r="L1057" s="125">
        <v>0.50139999999999996</v>
      </c>
      <c r="M1057" s="125">
        <v>1.5109999999999999</v>
      </c>
      <c r="N1057" s="125">
        <v>3.5146999999999999</v>
      </c>
      <c r="O1057" s="125">
        <v>0.4244</v>
      </c>
      <c r="P1057" s="125">
        <v>1.3531</v>
      </c>
      <c r="Q1057" s="125">
        <v>3.2063999999999999</v>
      </c>
      <c r="R1057" s="125">
        <v>1.3761000000000001</v>
      </c>
      <c r="S1057" s="125">
        <v>3.2321</v>
      </c>
      <c r="T1057" s="363">
        <v>7.0148000000000001</v>
      </c>
      <c r="U1057" s="125">
        <v>447</v>
      </c>
    </row>
    <row r="1058" spans="1:21">
      <c r="A1058" s="125">
        <v>446</v>
      </c>
      <c r="B1058" s="125">
        <v>0.39219999999999999</v>
      </c>
      <c r="C1058" s="125">
        <v>1.2342</v>
      </c>
      <c r="D1058" s="125">
        <v>3.0428999999999999</v>
      </c>
      <c r="E1058" s="125">
        <v>6.2263000000000002</v>
      </c>
      <c r="F1058" s="125">
        <v>12.577299999999999</v>
      </c>
      <c r="G1058" s="125">
        <v>16.286000000000001</v>
      </c>
      <c r="H1058" s="125">
        <v>25.075399999999998</v>
      </c>
      <c r="I1058" s="125">
        <v>0.4627</v>
      </c>
      <c r="J1058" s="125">
        <v>1.3732</v>
      </c>
      <c r="K1058" s="125">
        <v>3.2334000000000001</v>
      </c>
      <c r="L1058" s="125">
        <v>0.50170000000000003</v>
      </c>
      <c r="M1058" s="125">
        <v>1.5117</v>
      </c>
      <c r="N1058" s="125">
        <v>3.5160999999999998</v>
      </c>
      <c r="O1058" s="125">
        <v>0.42459999999999998</v>
      </c>
      <c r="P1058" s="125">
        <v>1.3536999999999999</v>
      </c>
      <c r="Q1058" s="125">
        <v>3.2075</v>
      </c>
      <c r="R1058" s="125">
        <v>1.3767</v>
      </c>
      <c r="S1058" s="125">
        <v>3.2332000000000001</v>
      </c>
      <c r="T1058" s="363">
        <v>7.0171000000000001</v>
      </c>
      <c r="U1058" s="125">
        <v>446</v>
      </c>
    </row>
    <row r="1059" spans="1:21">
      <c r="A1059" s="125">
        <v>445</v>
      </c>
      <c r="B1059" s="125">
        <v>0.39250000000000002</v>
      </c>
      <c r="C1059" s="125">
        <v>1.2345999999999999</v>
      </c>
      <c r="D1059" s="125">
        <v>3.0438999999999998</v>
      </c>
      <c r="E1059" s="125">
        <v>6.2283999999999997</v>
      </c>
      <c r="F1059" s="125">
        <v>12.5814</v>
      </c>
      <c r="G1059" s="125">
        <v>16.2913</v>
      </c>
      <c r="H1059" s="125">
        <v>25.083500000000001</v>
      </c>
      <c r="I1059" s="125">
        <v>0.46300000000000002</v>
      </c>
      <c r="J1059" s="125">
        <v>1.3737999999999999</v>
      </c>
      <c r="K1059" s="125">
        <v>3.2345999999999999</v>
      </c>
      <c r="L1059" s="125">
        <v>0.502</v>
      </c>
      <c r="M1059" s="125">
        <v>1.5124</v>
      </c>
      <c r="N1059" s="125">
        <v>3.5173999999999999</v>
      </c>
      <c r="O1059" s="125">
        <v>0.4249</v>
      </c>
      <c r="P1059" s="125">
        <v>1.3542000000000001</v>
      </c>
      <c r="Q1059" s="125">
        <v>3.2086000000000001</v>
      </c>
      <c r="R1059" s="125">
        <v>1.3772</v>
      </c>
      <c r="S1059" s="125">
        <v>3.2343000000000002</v>
      </c>
      <c r="T1059" s="363">
        <v>7.0193000000000003</v>
      </c>
      <c r="U1059" s="125">
        <v>445</v>
      </c>
    </row>
    <row r="1060" spans="1:21">
      <c r="A1060" s="125">
        <v>444</v>
      </c>
      <c r="B1060" s="125">
        <v>0.39269999999999999</v>
      </c>
      <c r="C1060" s="125">
        <v>1.2351000000000001</v>
      </c>
      <c r="D1060" s="125">
        <v>3.0449000000000002</v>
      </c>
      <c r="E1060" s="125">
        <v>6.2305000000000001</v>
      </c>
      <c r="F1060" s="125">
        <v>12.585599999999999</v>
      </c>
      <c r="G1060" s="125">
        <v>16.296600000000002</v>
      </c>
      <c r="H1060" s="125">
        <v>25.0916</v>
      </c>
      <c r="I1060" s="125">
        <v>0.46329999999999999</v>
      </c>
      <c r="J1060" s="125">
        <v>1.3744000000000001</v>
      </c>
      <c r="K1060" s="125">
        <v>3.2357999999999998</v>
      </c>
      <c r="L1060" s="125">
        <v>0.50229999999999997</v>
      </c>
      <c r="M1060" s="125">
        <v>1.5130999999999999</v>
      </c>
      <c r="N1060" s="125">
        <v>3.5188000000000001</v>
      </c>
      <c r="O1060" s="125">
        <v>0.42509999999999998</v>
      </c>
      <c r="P1060" s="125">
        <v>1.3548</v>
      </c>
      <c r="Q1060" s="125">
        <v>3.2097000000000002</v>
      </c>
      <c r="R1060" s="125">
        <v>1.3777999999999999</v>
      </c>
      <c r="S1060" s="125">
        <v>3.2355</v>
      </c>
      <c r="T1060" s="363">
        <v>7.0216000000000003</v>
      </c>
      <c r="U1060" s="125">
        <v>444</v>
      </c>
    </row>
    <row r="1061" spans="1:21">
      <c r="A1061" s="125">
        <v>443</v>
      </c>
      <c r="B1061" s="125">
        <v>0.39290000000000003</v>
      </c>
      <c r="C1061" s="125">
        <v>1.2355</v>
      </c>
      <c r="D1061" s="125">
        <v>3.0459000000000001</v>
      </c>
      <c r="E1061" s="125">
        <v>6.2325999999999997</v>
      </c>
      <c r="F1061" s="125">
        <v>12.5898</v>
      </c>
      <c r="G1061" s="125">
        <v>16.3019</v>
      </c>
      <c r="H1061" s="125">
        <v>25.099699999999999</v>
      </c>
      <c r="I1061" s="125">
        <v>0.46360000000000001</v>
      </c>
      <c r="J1061" s="125">
        <v>1.375</v>
      </c>
      <c r="K1061" s="125">
        <v>3.2370000000000001</v>
      </c>
      <c r="L1061" s="125">
        <v>0.50260000000000005</v>
      </c>
      <c r="M1061" s="125">
        <v>1.5137</v>
      </c>
      <c r="N1061" s="125">
        <v>3.5200999999999998</v>
      </c>
      <c r="O1061" s="125">
        <v>0.4254</v>
      </c>
      <c r="P1061" s="125">
        <v>1.3553999999999999</v>
      </c>
      <c r="Q1061" s="125">
        <v>3.2107999999999999</v>
      </c>
      <c r="R1061" s="125">
        <v>1.3784000000000001</v>
      </c>
      <c r="S1061" s="125">
        <v>3.2366000000000001</v>
      </c>
      <c r="T1061" s="363">
        <v>7.0239000000000003</v>
      </c>
      <c r="U1061" s="125">
        <v>443</v>
      </c>
    </row>
    <row r="1062" spans="1:21">
      <c r="A1062" s="125">
        <v>442</v>
      </c>
      <c r="B1062" s="125">
        <v>0.3931</v>
      </c>
      <c r="C1062" s="125">
        <v>1.236</v>
      </c>
      <c r="D1062" s="125">
        <v>3.0470000000000002</v>
      </c>
      <c r="E1062" s="125">
        <v>6.2347000000000001</v>
      </c>
      <c r="F1062" s="125">
        <v>12.5939</v>
      </c>
      <c r="G1062" s="125">
        <v>16.307200000000002</v>
      </c>
      <c r="H1062" s="125">
        <v>25.107800000000001</v>
      </c>
      <c r="I1062" s="125">
        <v>0.46389999999999998</v>
      </c>
      <c r="J1062" s="125">
        <v>1.3755999999999999</v>
      </c>
      <c r="K1062" s="125">
        <v>3.2381000000000002</v>
      </c>
      <c r="L1062" s="125">
        <v>0.50290000000000001</v>
      </c>
      <c r="M1062" s="125">
        <v>1.5144</v>
      </c>
      <c r="N1062" s="125">
        <v>3.5215000000000001</v>
      </c>
      <c r="O1062" s="125">
        <v>0.42559999999999998</v>
      </c>
      <c r="P1062" s="125">
        <v>1.3560000000000001</v>
      </c>
      <c r="Q1062" s="125">
        <v>3.2120000000000002</v>
      </c>
      <c r="R1062" s="125">
        <v>1.3789</v>
      </c>
      <c r="S1062" s="125">
        <v>3.2376999999999998</v>
      </c>
      <c r="T1062" s="363">
        <v>7.0262000000000002</v>
      </c>
      <c r="U1062" s="125">
        <v>442</v>
      </c>
    </row>
    <row r="1063" spans="1:21">
      <c r="A1063" s="125">
        <v>441</v>
      </c>
      <c r="B1063" s="125">
        <v>0.39340000000000003</v>
      </c>
      <c r="C1063" s="125">
        <v>1.2363999999999999</v>
      </c>
      <c r="D1063" s="125">
        <v>3.048</v>
      </c>
      <c r="E1063" s="125">
        <v>6.2366999999999999</v>
      </c>
      <c r="F1063" s="125">
        <v>12.598100000000001</v>
      </c>
      <c r="G1063" s="125">
        <v>16.3125</v>
      </c>
      <c r="H1063" s="125">
        <v>25.116</v>
      </c>
      <c r="I1063" s="125">
        <v>0.4642</v>
      </c>
      <c r="J1063" s="125">
        <v>1.3762000000000001</v>
      </c>
      <c r="K1063" s="125">
        <v>3.2393000000000001</v>
      </c>
      <c r="L1063" s="125">
        <v>0.50319999999999998</v>
      </c>
      <c r="M1063" s="125">
        <v>1.5150999999999999</v>
      </c>
      <c r="N1063" s="125">
        <v>3.5228000000000002</v>
      </c>
      <c r="O1063" s="125">
        <v>0.4259</v>
      </c>
      <c r="P1063" s="125">
        <v>1.3565</v>
      </c>
      <c r="Q1063" s="125">
        <v>3.2130999999999998</v>
      </c>
      <c r="R1063" s="125">
        <v>1.3794999999999999</v>
      </c>
      <c r="S1063" s="125">
        <v>3.2389000000000001</v>
      </c>
      <c r="T1063" s="363">
        <v>7.0284000000000004</v>
      </c>
      <c r="U1063" s="125">
        <v>441</v>
      </c>
    </row>
    <row r="1064" spans="1:21">
      <c r="A1064" s="125">
        <v>440</v>
      </c>
      <c r="B1064" s="125">
        <v>0.39360000000000001</v>
      </c>
      <c r="C1064" s="125">
        <v>1.2369000000000001</v>
      </c>
      <c r="D1064" s="125">
        <v>3.0489999999999999</v>
      </c>
      <c r="E1064" s="125">
        <v>6.2388000000000003</v>
      </c>
      <c r="F1064" s="125">
        <v>13.0023</v>
      </c>
      <c r="G1064" s="125">
        <v>16.317799999999998</v>
      </c>
      <c r="H1064" s="125">
        <v>25.124099999999999</v>
      </c>
      <c r="I1064" s="125">
        <v>0.46450000000000002</v>
      </c>
      <c r="J1064" s="125">
        <v>1.3768</v>
      </c>
      <c r="K1064" s="125">
        <v>3.2404999999999999</v>
      </c>
      <c r="L1064" s="125">
        <v>0.50349999999999995</v>
      </c>
      <c r="M1064" s="125">
        <v>1.5158</v>
      </c>
      <c r="N1064" s="125">
        <v>3.5242</v>
      </c>
      <c r="O1064" s="125">
        <v>0.42609999999999998</v>
      </c>
      <c r="P1064" s="125">
        <v>1.3571</v>
      </c>
      <c r="Q1064" s="125">
        <v>3.2141999999999999</v>
      </c>
      <c r="R1064" s="125">
        <v>1.3801000000000001</v>
      </c>
      <c r="S1064" s="125">
        <v>3.24</v>
      </c>
      <c r="T1064" s="363">
        <v>7.0307000000000004</v>
      </c>
      <c r="U1064" s="125">
        <v>440</v>
      </c>
    </row>
    <row r="1065" spans="1:21">
      <c r="A1065" s="125">
        <v>439</v>
      </c>
      <c r="B1065" s="125">
        <v>0.39379999999999998</v>
      </c>
      <c r="C1065" s="125">
        <v>1.2374000000000001</v>
      </c>
      <c r="D1065" s="125">
        <v>3.0501</v>
      </c>
      <c r="E1065" s="125">
        <v>6.2408999999999999</v>
      </c>
      <c r="F1065" s="125">
        <v>13.006500000000001</v>
      </c>
      <c r="G1065" s="125">
        <v>16.3232</v>
      </c>
      <c r="H1065" s="125">
        <v>25.132300000000001</v>
      </c>
      <c r="I1065" s="125">
        <v>0.4647</v>
      </c>
      <c r="J1065" s="125">
        <v>1.3774</v>
      </c>
      <c r="K1065" s="125">
        <v>3.2416999999999998</v>
      </c>
      <c r="L1065" s="125">
        <v>0.50380000000000003</v>
      </c>
      <c r="M1065" s="125">
        <v>1.5165</v>
      </c>
      <c r="N1065" s="125">
        <v>3.5255999999999998</v>
      </c>
      <c r="O1065" s="125">
        <v>0.4264</v>
      </c>
      <c r="P1065" s="125">
        <v>1.3576999999999999</v>
      </c>
      <c r="Q1065" s="125">
        <v>3.2153</v>
      </c>
      <c r="R1065" s="125">
        <v>1.3806</v>
      </c>
      <c r="S1065" s="125">
        <v>3.2412000000000001</v>
      </c>
      <c r="T1065" s="363">
        <v>7.0330000000000004</v>
      </c>
      <c r="U1065" s="125">
        <v>439</v>
      </c>
    </row>
    <row r="1066" spans="1:21">
      <c r="A1066" s="125">
        <v>438</v>
      </c>
      <c r="B1066" s="125">
        <v>0.39400000000000002</v>
      </c>
      <c r="C1066" s="125">
        <v>1.2378</v>
      </c>
      <c r="D1066" s="125">
        <v>3.0510999999999999</v>
      </c>
      <c r="E1066" s="125">
        <v>6.2430000000000003</v>
      </c>
      <c r="F1066" s="125">
        <v>13.0107</v>
      </c>
      <c r="G1066" s="125">
        <v>16.328499999999998</v>
      </c>
      <c r="H1066" s="125">
        <v>25.1404</v>
      </c>
      <c r="I1066" s="125">
        <v>0.46500000000000002</v>
      </c>
      <c r="J1066" s="125">
        <v>1.3779999999999999</v>
      </c>
      <c r="K1066" s="125">
        <v>3.2429000000000001</v>
      </c>
      <c r="L1066" s="125">
        <v>0.50409999999999999</v>
      </c>
      <c r="M1066" s="125">
        <v>1.5172000000000001</v>
      </c>
      <c r="N1066" s="125">
        <v>3.5268999999999999</v>
      </c>
      <c r="O1066" s="125">
        <v>0.42659999999999998</v>
      </c>
      <c r="P1066" s="125">
        <v>1.3582000000000001</v>
      </c>
      <c r="Q1066" s="125">
        <v>3.2164000000000001</v>
      </c>
      <c r="R1066" s="125">
        <v>1.3812</v>
      </c>
      <c r="S1066" s="125">
        <v>3.2423000000000002</v>
      </c>
      <c r="T1066" s="363">
        <v>7.0353000000000003</v>
      </c>
      <c r="U1066" s="125">
        <v>438</v>
      </c>
    </row>
    <row r="1067" spans="1:21">
      <c r="A1067" s="125">
        <v>437</v>
      </c>
      <c r="B1067" s="125">
        <v>0.39429999999999998</v>
      </c>
      <c r="C1067" s="125">
        <v>1.2383</v>
      </c>
      <c r="D1067" s="125">
        <v>3.0522</v>
      </c>
      <c r="E1067" s="125">
        <v>6.2450999999999999</v>
      </c>
      <c r="F1067" s="125">
        <v>13.014900000000001</v>
      </c>
      <c r="G1067" s="125">
        <v>16.3339</v>
      </c>
      <c r="H1067" s="125">
        <v>25.148599999999998</v>
      </c>
      <c r="I1067" s="125">
        <v>0.46529999999999999</v>
      </c>
      <c r="J1067" s="125">
        <v>1.3786</v>
      </c>
      <c r="K1067" s="125">
        <v>3.2441</v>
      </c>
      <c r="L1067" s="125">
        <v>0.50439999999999996</v>
      </c>
      <c r="M1067" s="125">
        <v>1.5179</v>
      </c>
      <c r="N1067" s="125">
        <v>3.5283000000000002</v>
      </c>
      <c r="O1067" s="125">
        <v>0.4269</v>
      </c>
      <c r="P1067" s="125">
        <v>1.3588</v>
      </c>
      <c r="Q1067" s="125">
        <v>3.2176</v>
      </c>
      <c r="R1067" s="125">
        <v>1.3817999999999999</v>
      </c>
      <c r="S1067" s="125">
        <v>3.2433999999999998</v>
      </c>
      <c r="T1067" s="363">
        <v>7.0376000000000003</v>
      </c>
      <c r="U1067" s="125">
        <v>437</v>
      </c>
    </row>
    <row r="1068" spans="1:21">
      <c r="A1068" s="125">
        <v>436</v>
      </c>
      <c r="B1068" s="125">
        <v>0.39450000000000002</v>
      </c>
      <c r="C1068" s="125">
        <v>1.2386999999999999</v>
      </c>
      <c r="D1068" s="125">
        <v>3.0531999999999999</v>
      </c>
      <c r="E1068" s="125">
        <v>6.2472000000000003</v>
      </c>
      <c r="F1068" s="125">
        <v>13.0191</v>
      </c>
      <c r="G1068" s="125">
        <v>16.339200000000002</v>
      </c>
      <c r="H1068" s="125">
        <v>25.1568</v>
      </c>
      <c r="I1068" s="125">
        <v>0.46560000000000001</v>
      </c>
      <c r="J1068" s="125">
        <v>1.3792</v>
      </c>
      <c r="K1068" s="125">
        <v>3.2452000000000001</v>
      </c>
      <c r="L1068" s="125">
        <v>0.50470000000000004</v>
      </c>
      <c r="M1068" s="125">
        <v>1.5185999999999999</v>
      </c>
      <c r="N1068" s="125">
        <v>3.5295999999999998</v>
      </c>
      <c r="O1068" s="125">
        <v>0.42709999999999998</v>
      </c>
      <c r="P1068" s="125">
        <v>1.3593999999999999</v>
      </c>
      <c r="Q1068" s="125">
        <v>3.2187000000000001</v>
      </c>
      <c r="R1068" s="125">
        <v>1.3823000000000001</v>
      </c>
      <c r="S1068" s="125">
        <v>3.2446000000000002</v>
      </c>
      <c r="T1068" s="363">
        <v>7.0399000000000003</v>
      </c>
      <c r="U1068" s="125">
        <v>436</v>
      </c>
    </row>
    <row r="1069" spans="1:21">
      <c r="A1069" s="125">
        <v>435</v>
      </c>
      <c r="B1069" s="125">
        <v>0.3947</v>
      </c>
      <c r="C1069" s="125">
        <v>1.2392000000000001</v>
      </c>
      <c r="D1069" s="125">
        <v>3.0541999999999998</v>
      </c>
      <c r="E1069" s="125">
        <v>6.2492999999999999</v>
      </c>
      <c r="F1069" s="125">
        <v>13.023300000000001</v>
      </c>
      <c r="G1069" s="125">
        <v>16.3446</v>
      </c>
      <c r="H1069" s="125">
        <v>25.164999999999999</v>
      </c>
      <c r="I1069" s="125">
        <v>0.46589999999999998</v>
      </c>
      <c r="J1069" s="125">
        <v>1.3797999999999999</v>
      </c>
      <c r="K1069" s="125">
        <v>3.2464</v>
      </c>
      <c r="L1069" s="125">
        <v>0.505</v>
      </c>
      <c r="M1069" s="125">
        <v>1.5192000000000001</v>
      </c>
      <c r="N1069" s="125">
        <v>3.5310000000000001</v>
      </c>
      <c r="O1069" s="125">
        <v>0.4274</v>
      </c>
      <c r="P1069" s="125">
        <v>1.36</v>
      </c>
      <c r="Q1069" s="125">
        <v>3.2198000000000002</v>
      </c>
      <c r="R1069" s="125">
        <v>1.3829</v>
      </c>
      <c r="S1069" s="125">
        <v>3.2456999999999998</v>
      </c>
      <c r="T1069" s="363">
        <v>7.0422000000000002</v>
      </c>
      <c r="U1069" s="125">
        <v>435</v>
      </c>
    </row>
    <row r="1070" spans="1:21">
      <c r="A1070" s="125">
        <v>434</v>
      </c>
      <c r="B1070" s="125">
        <v>0.39489999999999997</v>
      </c>
      <c r="C1070" s="125">
        <v>1.2397</v>
      </c>
      <c r="D1070" s="125">
        <v>3.0552999999999999</v>
      </c>
      <c r="E1070" s="125">
        <v>6.2515000000000001</v>
      </c>
      <c r="F1070" s="125">
        <v>13.0275</v>
      </c>
      <c r="G1070" s="125">
        <v>16.349900000000002</v>
      </c>
      <c r="H1070" s="125">
        <v>25.173200000000001</v>
      </c>
      <c r="I1070" s="125">
        <v>0.4662</v>
      </c>
      <c r="J1070" s="125">
        <v>1.3804000000000001</v>
      </c>
      <c r="K1070" s="125">
        <v>3.2475999999999998</v>
      </c>
      <c r="L1070" s="125">
        <v>0.50529999999999997</v>
      </c>
      <c r="M1070" s="125">
        <v>1.5199</v>
      </c>
      <c r="N1070" s="125">
        <v>3.5324</v>
      </c>
      <c r="O1070" s="125">
        <v>0.42759999999999998</v>
      </c>
      <c r="P1070" s="125">
        <v>1.3605</v>
      </c>
      <c r="Q1070" s="125">
        <v>3.2208999999999999</v>
      </c>
      <c r="R1070" s="125">
        <v>1.3835</v>
      </c>
      <c r="S1070" s="125">
        <v>3.2469000000000001</v>
      </c>
      <c r="T1070" s="363">
        <v>7.0445000000000002</v>
      </c>
      <c r="U1070" s="125">
        <v>434</v>
      </c>
    </row>
    <row r="1071" spans="1:21">
      <c r="A1071" s="125">
        <v>433</v>
      </c>
      <c r="B1071" s="125">
        <v>0.3952</v>
      </c>
      <c r="C1071" s="125">
        <v>1.2401</v>
      </c>
      <c r="D1071" s="125">
        <v>3.0562999999999998</v>
      </c>
      <c r="E1071" s="125">
        <v>6.2535999999999996</v>
      </c>
      <c r="F1071" s="125">
        <v>13.031700000000001</v>
      </c>
      <c r="G1071" s="125">
        <v>16.3553</v>
      </c>
      <c r="H1071" s="125">
        <v>25.1814</v>
      </c>
      <c r="I1071" s="125">
        <v>0.46650000000000003</v>
      </c>
      <c r="J1071" s="125">
        <v>1.381</v>
      </c>
      <c r="K1071" s="125">
        <v>3.2488000000000001</v>
      </c>
      <c r="L1071" s="125">
        <v>0.50560000000000005</v>
      </c>
      <c r="M1071" s="125">
        <v>1.5206</v>
      </c>
      <c r="N1071" s="125">
        <v>3.5337999999999998</v>
      </c>
      <c r="O1071" s="125">
        <v>0.4279</v>
      </c>
      <c r="P1071" s="125">
        <v>1.3611</v>
      </c>
      <c r="Q1071" s="125">
        <v>3.2221000000000002</v>
      </c>
      <c r="R1071" s="125">
        <v>1.3841000000000001</v>
      </c>
      <c r="S1071" s="125">
        <v>3.2480000000000002</v>
      </c>
      <c r="T1071" s="363">
        <v>7.0468000000000002</v>
      </c>
      <c r="U1071" s="125">
        <v>433</v>
      </c>
    </row>
    <row r="1072" spans="1:21">
      <c r="A1072" s="125">
        <v>432</v>
      </c>
      <c r="B1072" s="125">
        <v>0.39539999999999997</v>
      </c>
      <c r="C1072" s="125">
        <v>1.2405999999999999</v>
      </c>
      <c r="D1072" s="125">
        <v>3.0573999999999999</v>
      </c>
      <c r="E1072" s="125">
        <v>6.2557</v>
      </c>
      <c r="F1072" s="125">
        <v>13.0359</v>
      </c>
      <c r="G1072" s="125">
        <v>16.360700000000001</v>
      </c>
      <c r="H1072" s="125">
        <v>25.189599999999999</v>
      </c>
      <c r="I1072" s="125">
        <v>0.46679999999999999</v>
      </c>
      <c r="J1072" s="125">
        <v>1.3815999999999999</v>
      </c>
      <c r="K1072" s="125">
        <v>3.25</v>
      </c>
      <c r="L1072" s="125">
        <v>0.50590000000000002</v>
      </c>
      <c r="M1072" s="125">
        <v>1.5213000000000001</v>
      </c>
      <c r="N1072" s="125">
        <v>3.5350999999999999</v>
      </c>
      <c r="O1072" s="125">
        <v>0.42809999999999998</v>
      </c>
      <c r="P1072" s="125">
        <v>1.3616999999999999</v>
      </c>
      <c r="Q1072" s="125">
        <v>3.2231999999999998</v>
      </c>
      <c r="R1072" s="125">
        <v>1.3846000000000001</v>
      </c>
      <c r="S1072" s="125">
        <v>3.2492000000000001</v>
      </c>
      <c r="T1072" s="363">
        <v>7.0491000000000001</v>
      </c>
      <c r="U1072" s="125">
        <v>432</v>
      </c>
    </row>
    <row r="1073" spans="1:21">
      <c r="A1073" s="125">
        <v>431</v>
      </c>
      <c r="B1073" s="125">
        <v>0.39560000000000001</v>
      </c>
      <c r="C1073" s="125">
        <v>1.2410000000000001</v>
      </c>
      <c r="D1073" s="125">
        <v>3.0583999999999998</v>
      </c>
      <c r="E1073" s="125">
        <v>6.2577999999999996</v>
      </c>
      <c r="F1073" s="125">
        <v>13.040100000000001</v>
      </c>
      <c r="G1073" s="125">
        <v>16.366099999999999</v>
      </c>
      <c r="H1073" s="125">
        <v>25.197900000000001</v>
      </c>
      <c r="I1073" s="125">
        <v>0.46710000000000002</v>
      </c>
      <c r="J1073" s="125">
        <v>1.3822000000000001</v>
      </c>
      <c r="K1073" s="125">
        <v>3.2511999999999999</v>
      </c>
      <c r="L1073" s="125">
        <v>0.50619999999999998</v>
      </c>
      <c r="M1073" s="125">
        <v>1.522</v>
      </c>
      <c r="N1073" s="125">
        <v>3.5365000000000002</v>
      </c>
      <c r="O1073" s="125">
        <v>0.4284</v>
      </c>
      <c r="P1073" s="125">
        <v>1.3623000000000001</v>
      </c>
      <c r="Q1073" s="125">
        <v>3.2242999999999999</v>
      </c>
      <c r="R1073" s="125">
        <v>1.3852</v>
      </c>
      <c r="S1073" s="125">
        <v>3.2503000000000002</v>
      </c>
      <c r="T1073" s="363">
        <v>7.0514000000000001</v>
      </c>
      <c r="U1073" s="125">
        <v>431</v>
      </c>
    </row>
    <row r="1074" spans="1:21">
      <c r="A1074" s="125">
        <v>430</v>
      </c>
      <c r="B1074" s="125">
        <v>0.39589999999999997</v>
      </c>
      <c r="C1074" s="125">
        <v>1.2415</v>
      </c>
      <c r="D1074" s="125">
        <v>3.0594999999999999</v>
      </c>
      <c r="E1074" s="125">
        <v>6.2599</v>
      </c>
      <c r="F1074" s="125">
        <v>13.0444</v>
      </c>
      <c r="G1074" s="125">
        <v>16.371500000000001</v>
      </c>
      <c r="H1074" s="125">
        <v>25.206099999999999</v>
      </c>
      <c r="I1074" s="125">
        <v>0.46739999999999998</v>
      </c>
      <c r="J1074" s="125">
        <v>1.3828</v>
      </c>
      <c r="K1074" s="125">
        <v>3.2524000000000002</v>
      </c>
      <c r="L1074" s="125">
        <v>0.50649999999999995</v>
      </c>
      <c r="M1074" s="125">
        <v>1.5226999999999999</v>
      </c>
      <c r="N1074" s="125">
        <v>3.5379</v>
      </c>
      <c r="O1074" s="125">
        <v>0.42870000000000003</v>
      </c>
      <c r="P1074" s="125">
        <v>1.3629</v>
      </c>
      <c r="Q1074" s="125">
        <v>3.2254999999999998</v>
      </c>
      <c r="R1074" s="125">
        <v>1.3857999999999999</v>
      </c>
      <c r="S1074" s="125">
        <v>3.2515000000000001</v>
      </c>
      <c r="T1074" s="363">
        <v>7.0537000000000001</v>
      </c>
      <c r="U1074" s="125">
        <v>430</v>
      </c>
    </row>
    <row r="1075" spans="1:21">
      <c r="A1075" s="125">
        <v>429</v>
      </c>
      <c r="B1075" s="125">
        <v>0.39610000000000001</v>
      </c>
      <c r="C1075" s="125">
        <v>1.242</v>
      </c>
      <c r="D1075" s="125">
        <v>3.0605000000000002</v>
      </c>
      <c r="E1075" s="125">
        <v>6.2619999999999996</v>
      </c>
      <c r="F1075" s="125">
        <v>13.0486</v>
      </c>
      <c r="G1075" s="125">
        <v>16.376899999999999</v>
      </c>
      <c r="H1075" s="125">
        <v>25.214400000000001</v>
      </c>
      <c r="I1075" s="125">
        <v>0.4677</v>
      </c>
      <c r="J1075" s="125">
        <v>1.3834</v>
      </c>
      <c r="K1075" s="125">
        <v>3.2536</v>
      </c>
      <c r="L1075" s="125">
        <v>0.50680000000000003</v>
      </c>
      <c r="M1075" s="125">
        <v>1.5234000000000001</v>
      </c>
      <c r="N1075" s="125">
        <v>3.5392999999999999</v>
      </c>
      <c r="O1075" s="125">
        <v>0.4289</v>
      </c>
      <c r="P1075" s="125">
        <v>1.3633999999999999</v>
      </c>
      <c r="Q1075" s="125">
        <v>3.2265999999999999</v>
      </c>
      <c r="R1075" s="125">
        <v>1.3864000000000001</v>
      </c>
      <c r="S1075" s="125">
        <v>3.2526000000000002</v>
      </c>
      <c r="T1075" s="363">
        <v>7.056</v>
      </c>
      <c r="U1075" s="125">
        <v>429</v>
      </c>
    </row>
    <row r="1076" spans="1:21">
      <c r="A1076" s="125">
        <v>428</v>
      </c>
      <c r="B1076" s="125">
        <v>0.39629999999999999</v>
      </c>
      <c r="C1076" s="125">
        <v>1.2423999999999999</v>
      </c>
      <c r="D1076" s="125">
        <v>3.0615999999999999</v>
      </c>
      <c r="E1076" s="125">
        <v>6.2641</v>
      </c>
      <c r="F1076" s="125">
        <v>13.0528</v>
      </c>
      <c r="G1076" s="125">
        <v>16.382300000000001</v>
      </c>
      <c r="H1076" s="125">
        <v>25.2226</v>
      </c>
      <c r="I1076" s="125">
        <v>0.46800000000000003</v>
      </c>
      <c r="J1076" s="125">
        <v>1.3839999999999999</v>
      </c>
      <c r="K1076" s="125">
        <v>3.2547999999999999</v>
      </c>
      <c r="L1076" s="125">
        <v>0.5071</v>
      </c>
      <c r="M1076" s="125">
        <v>1.5241</v>
      </c>
      <c r="N1076" s="125">
        <v>3.5406</v>
      </c>
      <c r="O1076" s="125">
        <v>0.42920000000000003</v>
      </c>
      <c r="P1076" s="125">
        <v>1.3640000000000001</v>
      </c>
      <c r="Q1076" s="125">
        <v>3.2277</v>
      </c>
      <c r="R1076" s="125">
        <v>1.3869</v>
      </c>
      <c r="S1076" s="125">
        <v>3.2538</v>
      </c>
      <c r="T1076" s="363">
        <v>7.0583999999999998</v>
      </c>
      <c r="U1076" s="125">
        <v>428</v>
      </c>
    </row>
    <row r="1077" spans="1:21">
      <c r="A1077" s="125">
        <v>427</v>
      </c>
      <c r="B1077" s="125">
        <v>0.39650000000000002</v>
      </c>
      <c r="C1077" s="125">
        <v>1.2428999999999999</v>
      </c>
      <c r="D1077" s="125">
        <v>3.0626000000000002</v>
      </c>
      <c r="E1077" s="125">
        <v>6.2663000000000002</v>
      </c>
      <c r="F1077" s="125">
        <v>13.0571</v>
      </c>
      <c r="G1077" s="125">
        <v>16.387699999999999</v>
      </c>
      <c r="H1077" s="125">
        <v>25.230899999999998</v>
      </c>
      <c r="I1077" s="125">
        <v>0.46829999999999999</v>
      </c>
      <c r="J1077" s="125">
        <v>1.3846000000000001</v>
      </c>
      <c r="K1077" s="125">
        <v>3.2559999999999998</v>
      </c>
      <c r="L1077" s="125">
        <v>0.50739999999999996</v>
      </c>
      <c r="M1077" s="125">
        <v>1.5247999999999999</v>
      </c>
      <c r="N1077" s="125">
        <v>3.5419999999999998</v>
      </c>
      <c r="O1077" s="125">
        <v>0.4294</v>
      </c>
      <c r="P1077" s="125">
        <v>1.3646</v>
      </c>
      <c r="Q1077" s="125">
        <v>3.2288999999999999</v>
      </c>
      <c r="R1077" s="125">
        <v>1.3875</v>
      </c>
      <c r="S1077" s="125">
        <v>3.2549000000000001</v>
      </c>
      <c r="T1077" s="363">
        <v>7.0606999999999998</v>
      </c>
      <c r="U1077" s="125">
        <v>427</v>
      </c>
    </row>
    <row r="1078" spans="1:21">
      <c r="A1078" s="125">
        <v>426</v>
      </c>
      <c r="B1078" s="125">
        <v>0.39679999999999999</v>
      </c>
      <c r="C1078" s="125">
        <v>1.2434000000000001</v>
      </c>
      <c r="D1078" s="125">
        <v>3.0636999999999999</v>
      </c>
      <c r="E1078" s="125">
        <v>6.2683999999999997</v>
      </c>
      <c r="F1078" s="125">
        <v>13.061299999999999</v>
      </c>
      <c r="G1078" s="125">
        <v>16.3931</v>
      </c>
      <c r="H1078" s="125">
        <v>25.2392</v>
      </c>
      <c r="I1078" s="125">
        <v>0.46860000000000002</v>
      </c>
      <c r="J1078" s="125">
        <v>1.3852</v>
      </c>
      <c r="K1078" s="125">
        <v>3.2572000000000001</v>
      </c>
      <c r="L1078" s="125">
        <v>0.50770000000000004</v>
      </c>
      <c r="M1078" s="125">
        <v>1.5255000000000001</v>
      </c>
      <c r="N1078" s="125">
        <v>3.5434000000000001</v>
      </c>
      <c r="O1078" s="125">
        <v>0.42970000000000003</v>
      </c>
      <c r="P1078" s="125">
        <v>1.3652</v>
      </c>
      <c r="Q1078" s="125">
        <v>3.23</v>
      </c>
      <c r="R1078" s="125">
        <v>1.3880999999999999</v>
      </c>
      <c r="S1078" s="125">
        <v>3.2561</v>
      </c>
      <c r="T1078" s="363">
        <v>7.0629999999999997</v>
      </c>
      <c r="U1078" s="125">
        <v>426</v>
      </c>
    </row>
    <row r="1079" spans="1:21">
      <c r="A1079" s="125">
        <v>425</v>
      </c>
      <c r="B1079" s="125">
        <v>0.39700000000000002</v>
      </c>
      <c r="C1079" s="125">
        <v>1.2438</v>
      </c>
      <c r="D1079" s="125">
        <v>3.0647000000000002</v>
      </c>
      <c r="E1079" s="125">
        <v>6.2705000000000002</v>
      </c>
      <c r="F1079" s="125">
        <v>13.0656</v>
      </c>
      <c r="G1079" s="125">
        <v>16.398499999999999</v>
      </c>
      <c r="H1079" s="125">
        <v>25.247499999999999</v>
      </c>
      <c r="I1079" s="125">
        <v>0.46889999999999998</v>
      </c>
      <c r="J1079" s="125">
        <v>1.3857999999999999</v>
      </c>
      <c r="K1079" s="125">
        <v>3.2584</v>
      </c>
      <c r="L1079" s="125">
        <v>0.50800000000000001</v>
      </c>
      <c r="M1079" s="125">
        <v>1.5262</v>
      </c>
      <c r="N1079" s="125">
        <v>3.5448</v>
      </c>
      <c r="O1079" s="125">
        <v>0.4299</v>
      </c>
      <c r="P1079" s="125">
        <v>1.3657999999999999</v>
      </c>
      <c r="Q1079" s="125">
        <v>3.2311999999999999</v>
      </c>
      <c r="R1079" s="125">
        <v>1.3887</v>
      </c>
      <c r="S1079" s="125">
        <v>3.2572000000000001</v>
      </c>
      <c r="T1079" s="363">
        <v>7.0652999999999997</v>
      </c>
      <c r="U1079" s="125">
        <v>425</v>
      </c>
    </row>
    <row r="1080" spans="1:21">
      <c r="A1080" s="125">
        <v>424</v>
      </c>
      <c r="B1080" s="125">
        <v>0.3972</v>
      </c>
      <c r="C1080" s="125">
        <v>1.2443</v>
      </c>
      <c r="D1080" s="125">
        <v>3.0657999999999999</v>
      </c>
      <c r="E1080" s="125">
        <v>6.2727000000000004</v>
      </c>
      <c r="F1080" s="125">
        <v>13.069900000000001</v>
      </c>
      <c r="G1080" s="125">
        <v>16.4039</v>
      </c>
      <c r="H1080" s="125">
        <v>25.255800000000001</v>
      </c>
      <c r="I1080" s="125">
        <v>0.46910000000000002</v>
      </c>
      <c r="J1080" s="125">
        <v>1.3864000000000001</v>
      </c>
      <c r="K1080" s="125">
        <v>3.2595999999999998</v>
      </c>
      <c r="L1080" s="125">
        <v>0.50829999999999997</v>
      </c>
      <c r="M1080" s="125">
        <v>1.5268999999999999</v>
      </c>
      <c r="N1080" s="125">
        <v>3.5461999999999998</v>
      </c>
      <c r="O1080" s="125">
        <v>0.43020000000000003</v>
      </c>
      <c r="P1080" s="125">
        <v>1.3663000000000001</v>
      </c>
      <c r="Q1080" s="125">
        <v>3.2323</v>
      </c>
      <c r="R1080" s="125">
        <v>1.3892</v>
      </c>
      <c r="S1080" s="125">
        <v>3.2584</v>
      </c>
      <c r="T1080" s="363">
        <v>7.0675999999999997</v>
      </c>
      <c r="U1080" s="125">
        <v>424</v>
      </c>
    </row>
    <row r="1081" spans="1:21">
      <c r="A1081" s="125">
        <v>423</v>
      </c>
      <c r="B1081" s="125">
        <v>0.39750000000000002</v>
      </c>
      <c r="C1081" s="125">
        <v>1.2447999999999999</v>
      </c>
      <c r="D1081" s="125">
        <v>3.0668000000000002</v>
      </c>
      <c r="E1081" s="125">
        <v>6.2747999999999999</v>
      </c>
      <c r="F1081" s="125">
        <v>13.0741</v>
      </c>
      <c r="G1081" s="125">
        <v>16.409400000000002</v>
      </c>
      <c r="H1081" s="125">
        <v>25.264099999999999</v>
      </c>
      <c r="I1081" s="125">
        <v>0.46939999999999998</v>
      </c>
      <c r="J1081" s="125">
        <v>1.387</v>
      </c>
      <c r="K1081" s="125">
        <v>3.2608000000000001</v>
      </c>
      <c r="L1081" s="125">
        <v>0.50860000000000005</v>
      </c>
      <c r="M1081" s="125">
        <v>1.5276000000000001</v>
      </c>
      <c r="N1081" s="125">
        <v>3.5474999999999999</v>
      </c>
      <c r="O1081" s="125">
        <v>0.4304</v>
      </c>
      <c r="P1081" s="125">
        <v>1.3669</v>
      </c>
      <c r="Q1081" s="125">
        <v>3.2334999999999998</v>
      </c>
      <c r="R1081" s="125">
        <v>1.3897999999999999</v>
      </c>
      <c r="S1081" s="125">
        <v>3.2595000000000001</v>
      </c>
      <c r="T1081" s="363">
        <v>7.07</v>
      </c>
      <c r="U1081" s="125">
        <v>423</v>
      </c>
    </row>
    <row r="1082" spans="1:21">
      <c r="A1082" s="125">
        <v>422</v>
      </c>
      <c r="B1082" s="125">
        <v>0.3977</v>
      </c>
      <c r="C1082" s="125">
        <v>1.2452000000000001</v>
      </c>
      <c r="D1082" s="125">
        <v>3.0678999999999998</v>
      </c>
      <c r="E1082" s="125">
        <v>6.2769000000000004</v>
      </c>
      <c r="F1082" s="125">
        <v>13.0784</v>
      </c>
      <c r="G1082" s="125">
        <v>16.4148</v>
      </c>
      <c r="H1082" s="125">
        <v>25.272400000000001</v>
      </c>
      <c r="I1082" s="125">
        <v>0.46970000000000001</v>
      </c>
      <c r="J1082" s="125">
        <v>1.3875999999999999</v>
      </c>
      <c r="K1082" s="125">
        <v>3.262</v>
      </c>
      <c r="L1082" s="125">
        <v>0.50890000000000002</v>
      </c>
      <c r="M1082" s="125">
        <v>1.5283</v>
      </c>
      <c r="N1082" s="125">
        <v>3.5489000000000002</v>
      </c>
      <c r="O1082" s="125">
        <v>0.43070000000000003</v>
      </c>
      <c r="P1082" s="125">
        <v>1.3674999999999999</v>
      </c>
      <c r="Q1082" s="125">
        <v>3.2345999999999999</v>
      </c>
      <c r="R1082" s="125">
        <v>1.3904000000000001</v>
      </c>
      <c r="S1082" s="125">
        <v>3.2606999999999999</v>
      </c>
      <c r="T1082" s="363">
        <v>7.0723000000000003</v>
      </c>
      <c r="U1082" s="125">
        <v>422</v>
      </c>
    </row>
    <row r="1083" spans="1:21">
      <c r="A1083" s="125">
        <v>421</v>
      </c>
      <c r="B1083" s="125">
        <v>0.39789999999999998</v>
      </c>
      <c r="C1083" s="125">
        <v>1.2457</v>
      </c>
      <c r="D1083" s="125">
        <v>3.069</v>
      </c>
      <c r="E1083" s="125">
        <v>6.2790999999999997</v>
      </c>
      <c r="F1083" s="125">
        <v>13.082700000000001</v>
      </c>
      <c r="G1083" s="125">
        <v>16.420300000000001</v>
      </c>
      <c r="H1083" s="125">
        <v>25.2807</v>
      </c>
      <c r="I1083" s="125">
        <v>0.47</v>
      </c>
      <c r="J1083" s="125">
        <v>1.3882000000000001</v>
      </c>
      <c r="K1083" s="125">
        <v>3.2631999999999999</v>
      </c>
      <c r="L1083" s="125">
        <v>0.50919999999999999</v>
      </c>
      <c r="M1083" s="125">
        <v>1.5289999999999999</v>
      </c>
      <c r="N1083" s="125">
        <v>3.5503</v>
      </c>
      <c r="O1083" s="125">
        <v>0.43099999999999999</v>
      </c>
      <c r="P1083" s="125">
        <v>1.3681000000000001</v>
      </c>
      <c r="Q1083" s="125">
        <v>3.2357</v>
      </c>
      <c r="R1083" s="125">
        <v>1.391</v>
      </c>
      <c r="S1083" s="125">
        <v>3.2618999999999998</v>
      </c>
      <c r="T1083" s="363">
        <v>7.0746000000000002</v>
      </c>
      <c r="U1083" s="125">
        <v>421</v>
      </c>
    </row>
    <row r="1084" spans="1:21">
      <c r="A1084" s="125">
        <v>420</v>
      </c>
      <c r="B1084" s="125">
        <v>0.39810000000000001</v>
      </c>
      <c r="C1084" s="125">
        <v>1.2462</v>
      </c>
      <c r="D1084" s="125">
        <v>3.07</v>
      </c>
      <c r="E1084" s="125">
        <v>6.2812000000000001</v>
      </c>
      <c r="F1084" s="125">
        <v>13.0869</v>
      </c>
      <c r="G1084" s="125">
        <v>16.425699999999999</v>
      </c>
      <c r="H1084" s="125">
        <v>25.289100000000001</v>
      </c>
      <c r="I1084" s="125">
        <v>0.4703</v>
      </c>
      <c r="J1084" s="125">
        <v>1.3888</v>
      </c>
      <c r="K1084" s="125">
        <v>3.2644000000000002</v>
      </c>
      <c r="L1084" s="125">
        <v>0.50960000000000005</v>
      </c>
      <c r="M1084" s="125">
        <v>1.5297000000000001</v>
      </c>
      <c r="N1084" s="125">
        <v>3.5516999999999999</v>
      </c>
      <c r="O1084" s="125">
        <v>0.43120000000000003</v>
      </c>
      <c r="P1084" s="125">
        <v>1.3687</v>
      </c>
      <c r="Q1084" s="125">
        <v>3.2368999999999999</v>
      </c>
      <c r="R1084" s="125">
        <v>1.3915999999999999</v>
      </c>
      <c r="S1084" s="125">
        <v>3.2629999999999999</v>
      </c>
      <c r="T1084" s="363">
        <v>7.077</v>
      </c>
      <c r="U1084" s="125">
        <v>420</v>
      </c>
    </row>
    <row r="1085" spans="1:21">
      <c r="A1085" s="125">
        <v>419</v>
      </c>
      <c r="B1085" s="125">
        <v>0.39839999999999998</v>
      </c>
      <c r="C1085" s="125">
        <v>1.2465999999999999</v>
      </c>
      <c r="D1085" s="125">
        <v>3.0710999999999999</v>
      </c>
      <c r="E1085" s="125">
        <v>6.2834000000000003</v>
      </c>
      <c r="F1085" s="125">
        <v>13.091200000000001</v>
      </c>
      <c r="G1085" s="125">
        <v>16.4312</v>
      </c>
      <c r="H1085" s="125">
        <v>25.2974</v>
      </c>
      <c r="I1085" s="125">
        <v>0.47060000000000002</v>
      </c>
      <c r="J1085" s="125">
        <v>1.3894</v>
      </c>
      <c r="K1085" s="125">
        <v>3.2656000000000001</v>
      </c>
      <c r="L1085" s="125">
        <v>0.50990000000000002</v>
      </c>
      <c r="M1085" s="125">
        <v>1.5304</v>
      </c>
      <c r="N1085" s="125">
        <v>3.5531000000000001</v>
      </c>
      <c r="O1085" s="125">
        <v>0.43149999999999999</v>
      </c>
      <c r="P1085" s="125">
        <v>1.3693</v>
      </c>
      <c r="Q1085" s="125">
        <v>3.238</v>
      </c>
      <c r="R1085" s="125">
        <v>1.3922000000000001</v>
      </c>
      <c r="S1085" s="125">
        <v>3.2642000000000002</v>
      </c>
      <c r="T1085" s="363">
        <v>7.0792999999999999</v>
      </c>
      <c r="U1085" s="125">
        <v>419</v>
      </c>
    </row>
    <row r="1086" spans="1:21">
      <c r="A1086" s="125">
        <v>418</v>
      </c>
      <c r="B1086" s="125">
        <v>0.39860000000000001</v>
      </c>
      <c r="C1086" s="125">
        <v>1.2471000000000001</v>
      </c>
      <c r="D1086" s="125">
        <v>3.0720999999999998</v>
      </c>
      <c r="E1086" s="125">
        <v>6.2854999999999999</v>
      </c>
      <c r="F1086" s="125">
        <v>13.095499999999999</v>
      </c>
      <c r="G1086" s="125">
        <v>16.436699999999998</v>
      </c>
      <c r="H1086" s="125">
        <v>25.305800000000001</v>
      </c>
      <c r="I1086" s="125">
        <v>0.47089999999999999</v>
      </c>
      <c r="J1086" s="125">
        <v>1.39</v>
      </c>
      <c r="K1086" s="125">
        <v>3.2669000000000001</v>
      </c>
      <c r="L1086" s="125">
        <v>0.51019999999999999</v>
      </c>
      <c r="M1086" s="125">
        <v>1.5310999999999999</v>
      </c>
      <c r="N1086" s="125">
        <v>3.5545</v>
      </c>
      <c r="O1086" s="125">
        <v>0.43169999999999997</v>
      </c>
      <c r="P1086" s="125">
        <v>1.3697999999999999</v>
      </c>
      <c r="Q1086" s="125">
        <v>3.2391999999999999</v>
      </c>
      <c r="R1086" s="125">
        <v>1.3927</v>
      </c>
      <c r="S1086" s="125">
        <v>3.2654000000000001</v>
      </c>
      <c r="T1086" s="363">
        <v>7.0816999999999997</v>
      </c>
      <c r="U1086" s="125">
        <v>418</v>
      </c>
    </row>
    <row r="1087" spans="1:21">
      <c r="A1087" s="125">
        <v>417</v>
      </c>
      <c r="B1087" s="125">
        <v>0.39879999999999999</v>
      </c>
      <c r="C1087" s="125">
        <v>1.2476</v>
      </c>
      <c r="D1087" s="125">
        <v>3.0731999999999999</v>
      </c>
      <c r="E1087" s="125">
        <v>6.2877000000000001</v>
      </c>
      <c r="F1087" s="125">
        <v>13.0998</v>
      </c>
      <c r="G1087" s="125">
        <v>16.4421</v>
      </c>
      <c r="H1087" s="125">
        <v>25.3141</v>
      </c>
      <c r="I1087" s="125">
        <v>0.47120000000000001</v>
      </c>
      <c r="J1087" s="125">
        <v>1.3907</v>
      </c>
      <c r="K1087" s="125">
        <v>3.2681</v>
      </c>
      <c r="L1087" s="125">
        <v>0.51049999999999995</v>
      </c>
      <c r="M1087" s="125">
        <v>1.5318000000000001</v>
      </c>
      <c r="N1087" s="125">
        <v>3.5558999999999998</v>
      </c>
      <c r="O1087" s="125">
        <v>0.432</v>
      </c>
      <c r="P1087" s="125">
        <v>1.3704000000000001</v>
      </c>
      <c r="Q1087" s="125">
        <v>3.2403</v>
      </c>
      <c r="R1087" s="125">
        <v>1.3933</v>
      </c>
      <c r="S1087" s="125">
        <v>3.2665000000000002</v>
      </c>
      <c r="T1087" s="363">
        <v>7.0839999999999996</v>
      </c>
      <c r="U1087" s="125">
        <v>417</v>
      </c>
    </row>
    <row r="1088" spans="1:21">
      <c r="A1088" s="125">
        <v>416</v>
      </c>
      <c r="B1088" s="125">
        <v>0.39910000000000001</v>
      </c>
      <c r="C1088" s="125">
        <v>1.248</v>
      </c>
      <c r="D1088" s="125">
        <v>3.0743</v>
      </c>
      <c r="E1088" s="125">
        <v>6.2897999999999996</v>
      </c>
      <c r="F1088" s="125">
        <v>13.104100000000001</v>
      </c>
      <c r="G1088" s="125">
        <v>16.447600000000001</v>
      </c>
      <c r="H1088" s="125">
        <v>25.322500000000002</v>
      </c>
      <c r="I1088" s="125">
        <v>0.47149999999999997</v>
      </c>
      <c r="J1088" s="125">
        <v>1.3913</v>
      </c>
      <c r="K1088" s="125">
        <v>3.2692999999999999</v>
      </c>
      <c r="L1088" s="125">
        <v>0.51080000000000003</v>
      </c>
      <c r="M1088" s="125">
        <v>1.5325</v>
      </c>
      <c r="N1088" s="125">
        <v>3.5573000000000001</v>
      </c>
      <c r="O1088" s="125">
        <v>0.43230000000000002</v>
      </c>
      <c r="P1088" s="125">
        <v>1.371</v>
      </c>
      <c r="Q1088" s="125">
        <v>3.2414999999999998</v>
      </c>
      <c r="R1088" s="125">
        <v>1.3938999999999999</v>
      </c>
      <c r="S1088" s="125">
        <v>3.2677</v>
      </c>
      <c r="T1088" s="363">
        <v>7.0864000000000003</v>
      </c>
      <c r="U1088" s="125">
        <v>416</v>
      </c>
    </row>
    <row r="1089" spans="1:21">
      <c r="A1089" s="125">
        <v>415</v>
      </c>
      <c r="B1089" s="125">
        <v>0.39929999999999999</v>
      </c>
      <c r="C1089" s="125">
        <v>1.2484999999999999</v>
      </c>
      <c r="D1089" s="125">
        <v>3.0752999999999999</v>
      </c>
      <c r="E1089" s="125">
        <v>6.2919999999999998</v>
      </c>
      <c r="F1089" s="125">
        <v>13.1084</v>
      </c>
      <c r="G1089" s="125">
        <v>16.453099999999999</v>
      </c>
      <c r="H1089" s="125">
        <v>25.3309</v>
      </c>
      <c r="I1089" s="125">
        <v>0.4718</v>
      </c>
      <c r="J1089" s="125">
        <v>1.3918999999999999</v>
      </c>
      <c r="K1089" s="125">
        <v>3.2705000000000002</v>
      </c>
      <c r="L1089" s="125">
        <v>0.5111</v>
      </c>
      <c r="M1089" s="125">
        <v>1.5331999999999999</v>
      </c>
      <c r="N1089" s="125">
        <v>3.5587</v>
      </c>
      <c r="O1089" s="125">
        <v>0.4325</v>
      </c>
      <c r="P1089" s="125">
        <v>1.3715999999999999</v>
      </c>
      <c r="Q1089" s="125">
        <v>3.2425999999999999</v>
      </c>
      <c r="R1089" s="125">
        <v>1.3945000000000001</v>
      </c>
      <c r="S1089" s="125">
        <v>3.2688999999999999</v>
      </c>
      <c r="T1089" s="363">
        <v>7.0887000000000002</v>
      </c>
      <c r="U1089" s="125">
        <v>415</v>
      </c>
    </row>
    <row r="1090" spans="1:21">
      <c r="A1090" s="125">
        <v>414</v>
      </c>
      <c r="B1090" s="125">
        <v>0.39950000000000002</v>
      </c>
      <c r="C1090" s="125">
        <v>1.2490000000000001</v>
      </c>
      <c r="D1090" s="125">
        <v>3.0764</v>
      </c>
      <c r="E1090" s="125">
        <v>6.2941000000000003</v>
      </c>
      <c r="F1090" s="125">
        <v>13.1127</v>
      </c>
      <c r="G1090" s="125">
        <v>16.458600000000001</v>
      </c>
      <c r="H1090" s="125">
        <v>25.339300000000001</v>
      </c>
      <c r="I1090" s="125">
        <v>0.47210000000000002</v>
      </c>
      <c r="J1090" s="125">
        <v>1.3925000000000001</v>
      </c>
      <c r="K1090" s="125">
        <v>3.2717000000000001</v>
      </c>
      <c r="L1090" s="125">
        <v>0.51139999999999997</v>
      </c>
      <c r="M1090" s="125">
        <v>1.5339</v>
      </c>
      <c r="N1090" s="125">
        <v>3.5600999999999998</v>
      </c>
      <c r="O1090" s="125">
        <v>0.43280000000000002</v>
      </c>
      <c r="P1090" s="125">
        <v>1.3722000000000001</v>
      </c>
      <c r="Q1090" s="125">
        <v>3.2437999999999998</v>
      </c>
      <c r="R1090" s="125">
        <v>1.3951</v>
      </c>
      <c r="S1090" s="125">
        <v>3.27</v>
      </c>
      <c r="T1090" s="363">
        <v>7.0911</v>
      </c>
      <c r="U1090" s="125">
        <v>414</v>
      </c>
    </row>
    <row r="1091" spans="1:21">
      <c r="A1091" s="125">
        <v>413</v>
      </c>
      <c r="B1091" s="125">
        <v>0.39979999999999999</v>
      </c>
      <c r="C1091" s="125">
        <v>1.2495000000000001</v>
      </c>
      <c r="D1091" s="125">
        <v>3.0775000000000001</v>
      </c>
      <c r="E1091" s="125">
        <v>6.2962999999999996</v>
      </c>
      <c r="F1091" s="125">
        <v>13.117000000000001</v>
      </c>
      <c r="G1091" s="125">
        <v>16.464099999999998</v>
      </c>
      <c r="H1091" s="125">
        <v>25.3477</v>
      </c>
      <c r="I1091" s="125">
        <v>0.47239999999999999</v>
      </c>
      <c r="J1091" s="125">
        <v>1.3931</v>
      </c>
      <c r="K1091" s="125">
        <v>3.2728999999999999</v>
      </c>
      <c r="L1091" s="125">
        <v>0.51170000000000004</v>
      </c>
      <c r="M1091" s="125">
        <v>1.5347</v>
      </c>
      <c r="N1091" s="125">
        <v>3.5615000000000001</v>
      </c>
      <c r="O1091" s="125">
        <v>0.433</v>
      </c>
      <c r="P1091" s="125">
        <v>1.3728</v>
      </c>
      <c r="Q1091" s="125">
        <v>3.2450000000000001</v>
      </c>
      <c r="R1091" s="125">
        <v>1.3956999999999999</v>
      </c>
      <c r="S1091" s="125">
        <v>3.2711999999999999</v>
      </c>
      <c r="T1091" s="363">
        <v>7.0933999999999999</v>
      </c>
      <c r="U1091" s="125">
        <v>413</v>
      </c>
    </row>
    <row r="1092" spans="1:21">
      <c r="A1092" s="125">
        <v>412</v>
      </c>
      <c r="B1092" s="125">
        <v>0.4</v>
      </c>
      <c r="C1092" s="125">
        <v>1.2499</v>
      </c>
      <c r="D1092" s="125">
        <v>3.0785</v>
      </c>
      <c r="E1092" s="125">
        <v>6.2984999999999998</v>
      </c>
      <c r="F1092" s="125">
        <v>13.1214</v>
      </c>
      <c r="G1092" s="125">
        <v>16.4696</v>
      </c>
      <c r="H1092" s="125">
        <v>25.356100000000001</v>
      </c>
      <c r="I1092" s="125">
        <v>0.47270000000000001</v>
      </c>
      <c r="J1092" s="125">
        <v>1.3936999999999999</v>
      </c>
      <c r="K1092" s="125">
        <v>3.2742</v>
      </c>
      <c r="L1092" s="125">
        <v>0.51200000000000001</v>
      </c>
      <c r="M1092" s="125">
        <v>1.5354000000000001</v>
      </c>
      <c r="N1092" s="125">
        <v>3.5629</v>
      </c>
      <c r="O1092" s="125">
        <v>0.43330000000000002</v>
      </c>
      <c r="P1092" s="125">
        <v>1.3734</v>
      </c>
      <c r="Q1092" s="125">
        <v>3.2461000000000002</v>
      </c>
      <c r="R1092" s="125">
        <v>1.3962000000000001</v>
      </c>
      <c r="S1092" s="125">
        <v>3.2724000000000002</v>
      </c>
      <c r="T1092" s="363">
        <v>7.0957999999999997</v>
      </c>
      <c r="U1092" s="125">
        <v>412</v>
      </c>
    </row>
    <row r="1093" spans="1:21">
      <c r="A1093" s="125">
        <v>411</v>
      </c>
      <c r="B1093" s="125">
        <v>0.4002</v>
      </c>
      <c r="C1093" s="125">
        <v>1.2504</v>
      </c>
      <c r="D1093" s="125">
        <v>3.0796000000000001</v>
      </c>
      <c r="E1093" s="125">
        <v>6.3006000000000002</v>
      </c>
      <c r="F1093" s="125">
        <v>13.1257</v>
      </c>
      <c r="G1093" s="125">
        <v>16.475100000000001</v>
      </c>
      <c r="H1093" s="125">
        <v>25.364599999999999</v>
      </c>
      <c r="I1093" s="125">
        <v>0.47299999999999998</v>
      </c>
      <c r="J1093" s="125">
        <v>1.3943000000000001</v>
      </c>
      <c r="K1093" s="125">
        <v>3.2753999999999999</v>
      </c>
      <c r="L1093" s="125">
        <v>0.51229999999999998</v>
      </c>
      <c r="M1093" s="125">
        <v>1.5361</v>
      </c>
      <c r="N1093" s="125">
        <v>3.5642999999999998</v>
      </c>
      <c r="O1093" s="125">
        <v>0.43359999999999999</v>
      </c>
      <c r="P1093" s="125">
        <v>1.3740000000000001</v>
      </c>
      <c r="Q1093" s="125">
        <v>3.2473000000000001</v>
      </c>
      <c r="R1093" s="125">
        <v>1.3968</v>
      </c>
      <c r="S1093" s="125">
        <v>3.2736000000000001</v>
      </c>
      <c r="T1093" s="363">
        <v>7.0982000000000003</v>
      </c>
      <c r="U1093" s="125">
        <v>411</v>
      </c>
    </row>
    <row r="1094" spans="1:21">
      <c r="A1094" s="125">
        <v>410</v>
      </c>
      <c r="B1094" s="125">
        <v>0.40050000000000002</v>
      </c>
      <c r="C1094" s="125">
        <v>1.2508999999999999</v>
      </c>
      <c r="D1094" s="125">
        <v>3.0807000000000002</v>
      </c>
      <c r="E1094" s="125">
        <v>6.3028000000000004</v>
      </c>
      <c r="F1094" s="125">
        <v>13.13</v>
      </c>
      <c r="G1094" s="125">
        <v>16.480599999999999</v>
      </c>
      <c r="H1094" s="125">
        <v>25.373000000000001</v>
      </c>
      <c r="I1094" s="125">
        <v>0.4733</v>
      </c>
      <c r="J1094" s="125">
        <v>1.395</v>
      </c>
      <c r="K1094" s="125">
        <v>3.2766000000000002</v>
      </c>
      <c r="L1094" s="125">
        <v>0.51259999999999994</v>
      </c>
      <c r="M1094" s="125">
        <v>1.5367999999999999</v>
      </c>
      <c r="N1094" s="125">
        <v>3.5657000000000001</v>
      </c>
      <c r="O1094" s="125">
        <v>0.43380000000000002</v>
      </c>
      <c r="P1094" s="125">
        <v>1.3746</v>
      </c>
      <c r="Q1094" s="125">
        <v>3.2484000000000002</v>
      </c>
      <c r="R1094" s="125">
        <v>1.3974</v>
      </c>
      <c r="S1094" s="125">
        <v>3.2747999999999999</v>
      </c>
      <c r="T1094" s="363">
        <v>7.1005000000000003</v>
      </c>
      <c r="U1094" s="125">
        <v>410</v>
      </c>
    </row>
    <row r="1095" spans="1:21">
      <c r="A1095" s="125">
        <v>409</v>
      </c>
      <c r="B1095" s="125">
        <v>0.4007</v>
      </c>
      <c r="C1095" s="125">
        <v>1.2514000000000001</v>
      </c>
      <c r="D1095" s="125">
        <v>3.0817999999999999</v>
      </c>
      <c r="E1095" s="125">
        <v>6.3049999999999997</v>
      </c>
      <c r="F1095" s="125">
        <v>13.134399999999999</v>
      </c>
      <c r="G1095" s="125">
        <v>16.4862</v>
      </c>
      <c r="H1095" s="125">
        <v>25.381499999999999</v>
      </c>
      <c r="I1095" s="125">
        <v>0.47360000000000002</v>
      </c>
      <c r="J1095" s="125">
        <v>1.3956</v>
      </c>
      <c r="K1095" s="125">
        <v>3.2778</v>
      </c>
      <c r="L1095" s="125">
        <v>0.51300000000000001</v>
      </c>
      <c r="M1095" s="125">
        <v>1.5375000000000001</v>
      </c>
      <c r="N1095" s="125">
        <v>3.5670999999999999</v>
      </c>
      <c r="O1095" s="125">
        <v>0.43409999999999999</v>
      </c>
      <c r="P1095" s="125">
        <v>1.3752</v>
      </c>
      <c r="Q1095" s="125">
        <v>3.2496</v>
      </c>
      <c r="R1095" s="125">
        <v>1.3979999999999999</v>
      </c>
      <c r="S1095" s="125">
        <v>3.2759</v>
      </c>
      <c r="T1095" s="363">
        <v>7.1029</v>
      </c>
      <c r="U1095" s="125">
        <v>409</v>
      </c>
    </row>
    <row r="1096" spans="1:21">
      <c r="A1096" s="125">
        <v>408</v>
      </c>
      <c r="B1096" s="125">
        <v>0.40089999999999998</v>
      </c>
      <c r="C1096" s="125">
        <v>1.2518</v>
      </c>
      <c r="D1096" s="125">
        <v>3.0828000000000002</v>
      </c>
      <c r="E1096" s="125">
        <v>6.3071000000000002</v>
      </c>
      <c r="F1096" s="125">
        <v>13.1387</v>
      </c>
      <c r="G1096" s="125">
        <v>16.491700000000002</v>
      </c>
      <c r="H1096" s="125">
        <v>25.389900000000001</v>
      </c>
      <c r="I1096" s="125">
        <v>0.47389999999999999</v>
      </c>
      <c r="J1096" s="125">
        <v>1.3962000000000001</v>
      </c>
      <c r="K1096" s="125">
        <v>3.2791000000000001</v>
      </c>
      <c r="L1096" s="125">
        <v>0.51329999999999998</v>
      </c>
      <c r="M1096" s="125">
        <v>1.5382</v>
      </c>
      <c r="N1096" s="125">
        <v>3.5686</v>
      </c>
      <c r="O1096" s="125">
        <v>0.43430000000000002</v>
      </c>
      <c r="P1096" s="125">
        <v>1.3757999999999999</v>
      </c>
      <c r="Q1096" s="125">
        <v>3.2507999999999999</v>
      </c>
      <c r="R1096" s="125">
        <v>1.3986000000000001</v>
      </c>
      <c r="S1096" s="125">
        <v>3.2770999999999999</v>
      </c>
      <c r="T1096" s="363">
        <v>7.1052999999999997</v>
      </c>
      <c r="U1096" s="125">
        <v>408</v>
      </c>
    </row>
    <row r="1097" spans="1:21">
      <c r="A1097" s="125">
        <v>407</v>
      </c>
      <c r="B1097" s="125">
        <v>0.4012</v>
      </c>
      <c r="C1097" s="125">
        <v>1.2523</v>
      </c>
      <c r="D1097" s="125">
        <v>3.0838999999999999</v>
      </c>
      <c r="E1097" s="125">
        <v>6.3093000000000004</v>
      </c>
      <c r="F1097" s="125">
        <v>13.1431</v>
      </c>
      <c r="G1097" s="125">
        <v>16.497199999999999</v>
      </c>
      <c r="H1097" s="125">
        <v>25.398399999999999</v>
      </c>
      <c r="I1097" s="125">
        <v>0.47420000000000001</v>
      </c>
      <c r="J1097" s="125">
        <v>1.3968</v>
      </c>
      <c r="K1097" s="125">
        <v>3.2803</v>
      </c>
      <c r="L1097" s="125">
        <v>0.51359999999999995</v>
      </c>
      <c r="M1097" s="125">
        <v>1.5388999999999999</v>
      </c>
      <c r="N1097" s="125">
        <v>3.57</v>
      </c>
      <c r="O1097" s="125">
        <v>0.43459999999999999</v>
      </c>
      <c r="P1097" s="125">
        <v>1.3763000000000001</v>
      </c>
      <c r="Q1097" s="125">
        <v>3.2519</v>
      </c>
      <c r="R1097" s="125">
        <v>1.3992</v>
      </c>
      <c r="S1097" s="125">
        <v>3.2783000000000002</v>
      </c>
      <c r="T1097" s="363">
        <v>7.1075999999999997</v>
      </c>
      <c r="U1097" s="125">
        <v>407</v>
      </c>
    </row>
    <row r="1098" spans="1:21">
      <c r="A1098" s="125">
        <v>406</v>
      </c>
      <c r="B1098" s="125">
        <v>0.40139999999999998</v>
      </c>
      <c r="C1098" s="125">
        <v>1.2527999999999999</v>
      </c>
      <c r="D1098" s="125">
        <v>3.085</v>
      </c>
      <c r="E1098" s="125">
        <v>6.3114999999999997</v>
      </c>
      <c r="F1098" s="125">
        <v>13.147399999999999</v>
      </c>
      <c r="G1098" s="125">
        <v>16.502800000000001</v>
      </c>
      <c r="H1098" s="125">
        <v>25.4069</v>
      </c>
      <c r="I1098" s="125">
        <v>0.47449999999999998</v>
      </c>
      <c r="J1098" s="125">
        <v>1.3974</v>
      </c>
      <c r="K1098" s="125">
        <v>3.2814999999999999</v>
      </c>
      <c r="L1098" s="125">
        <v>0.51390000000000002</v>
      </c>
      <c r="M1098" s="125">
        <v>1.5396000000000001</v>
      </c>
      <c r="N1098" s="125">
        <v>3.5714000000000001</v>
      </c>
      <c r="O1098" s="125">
        <v>0.43490000000000001</v>
      </c>
      <c r="P1098" s="125">
        <v>1.3769</v>
      </c>
      <c r="Q1098" s="125">
        <v>3.2530999999999999</v>
      </c>
      <c r="R1098" s="125">
        <v>1.3997999999999999</v>
      </c>
      <c r="S1098" s="125">
        <v>3.2795000000000001</v>
      </c>
      <c r="T1098" s="363">
        <v>7.11</v>
      </c>
      <c r="U1098" s="125">
        <v>406</v>
      </c>
    </row>
    <row r="1099" spans="1:21">
      <c r="A1099" s="125">
        <v>405</v>
      </c>
      <c r="B1099" s="125">
        <v>0.40160000000000001</v>
      </c>
      <c r="C1099" s="125">
        <v>1.2533000000000001</v>
      </c>
      <c r="D1099" s="125">
        <v>3.0861000000000001</v>
      </c>
      <c r="E1099" s="125">
        <v>6.3136999999999999</v>
      </c>
      <c r="F1099" s="125">
        <v>13.1518</v>
      </c>
      <c r="G1099" s="125">
        <v>16.508299999999998</v>
      </c>
      <c r="H1099" s="125">
        <v>25.415400000000002</v>
      </c>
      <c r="I1099" s="125">
        <v>0.4748</v>
      </c>
      <c r="J1099" s="125">
        <v>1.3980999999999999</v>
      </c>
      <c r="K1099" s="125">
        <v>3.2827999999999999</v>
      </c>
      <c r="L1099" s="125">
        <v>0.51419999999999999</v>
      </c>
      <c r="M1099" s="125">
        <v>1.5404</v>
      </c>
      <c r="N1099" s="125">
        <v>3.5728</v>
      </c>
      <c r="O1099" s="125">
        <v>0.43509999999999999</v>
      </c>
      <c r="P1099" s="125">
        <v>1.3774999999999999</v>
      </c>
      <c r="Q1099" s="125">
        <v>3.2543000000000002</v>
      </c>
      <c r="R1099" s="125">
        <v>1.4004000000000001</v>
      </c>
      <c r="S1099" s="125">
        <v>3.2806999999999999</v>
      </c>
      <c r="T1099" s="363">
        <v>7.1124000000000001</v>
      </c>
      <c r="U1099" s="125">
        <v>405</v>
      </c>
    </row>
    <row r="1100" spans="1:21">
      <c r="A1100" s="125">
        <v>404</v>
      </c>
      <c r="B1100" s="125">
        <v>0.40189999999999998</v>
      </c>
      <c r="C1100" s="125">
        <v>1.2537</v>
      </c>
      <c r="D1100" s="125">
        <v>3.0872000000000002</v>
      </c>
      <c r="E1100" s="125">
        <v>6.3159000000000001</v>
      </c>
      <c r="F1100" s="125">
        <v>13.1561</v>
      </c>
      <c r="G1100" s="125">
        <v>16.5139</v>
      </c>
      <c r="H1100" s="125">
        <v>25.4239</v>
      </c>
      <c r="I1100" s="125">
        <v>0.47510000000000002</v>
      </c>
      <c r="J1100" s="125">
        <v>1.3987000000000001</v>
      </c>
      <c r="K1100" s="125">
        <v>3.2839999999999998</v>
      </c>
      <c r="L1100" s="125">
        <v>0.51449999999999996</v>
      </c>
      <c r="M1100" s="125">
        <v>1.5410999999999999</v>
      </c>
      <c r="N1100" s="125">
        <v>3.5741999999999998</v>
      </c>
      <c r="O1100" s="125">
        <v>0.43540000000000001</v>
      </c>
      <c r="P1100" s="125">
        <v>1.3781000000000001</v>
      </c>
      <c r="Q1100" s="125">
        <v>3.2553999999999998</v>
      </c>
      <c r="R1100" s="125">
        <v>1.401</v>
      </c>
      <c r="S1100" s="125">
        <v>3.2818999999999998</v>
      </c>
      <c r="T1100" s="363">
        <v>7.1147999999999998</v>
      </c>
      <c r="U1100" s="125">
        <v>404</v>
      </c>
    </row>
    <row r="1101" spans="1:21">
      <c r="A1101" s="125">
        <v>403</v>
      </c>
      <c r="B1101" s="125">
        <v>0.40210000000000001</v>
      </c>
      <c r="C1101" s="125">
        <v>1.2542</v>
      </c>
      <c r="D1101" s="125">
        <v>3.0882000000000001</v>
      </c>
      <c r="E1101" s="125">
        <v>6.3179999999999996</v>
      </c>
      <c r="F1101" s="125">
        <v>13.160500000000001</v>
      </c>
      <c r="G1101" s="125">
        <v>16.519500000000001</v>
      </c>
      <c r="H1101" s="125">
        <v>25.432400000000001</v>
      </c>
      <c r="I1101" s="125">
        <v>0.47539999999999999</v>
      </c>
      <c r="J1101" s="125">
        <v>1.3993</v>
      </c>
      <c r="K1101" s="125">
        <v>3.2852000000000001</v>
      </c>
      <c r="L1101" s="125">
        <v>0.51480000000000004</v>
      </c>
      <c r="M1101" s="125">
        <v>1.5418000000000001</v>
      </c>
      <c r="N1101" s="125">
        <v>3.5756000000000001</v>
      </c>
      <c r="O1101" s="125">
        <v>0.43559999999999999</v>
      </c>
      <c r="P1101" s="125">
        <v>1.3787</v>
      </c>
      <c r="Q1101" s="125">
        <v>3.2566000000000002</v>
      </c>
      <c r="R1101" s="125">
        <v>1.4016</v>
      </c>
      <c r="S1101" s="125">
        <v>3.2829999999999999</v>
      </c>
      <c r="T1101" s="363">
        <v>7.1172000000000004</v>
      </c>
      <c r="U1101" s="125">
        <v>403</v>
      </c>
    </row>
    <row r="1102" spans="1:21">
      <c r="A1102" s="125">
        <v>402</v>
      </c>
      <c r="B1102" s="125">
        <v>0.40239999999999998</v>
      </c>
      <c r="C1102" s="125">
        <v>1.2546999999999999</v>
      </c>
      <c r="D1102" s="125">
        <v>3.0893000000000002</v>
      </c>
      <c r="E1102" s="125">
        <v>6.3201999999999998</v>
      </c>
      <c r="F1102" s="125">
        <v>13.164899999999999</v>
      </c>
      <c r="G1102" s="125">
        <v>16.525099999999998</v>
      </c>
      <c r="H1102" s="125">
        <v>25.440899999999999</v>
      </c>
      <c r="I1102" s="125">
        <v>0.47570000000000001</v>
      </c>
      <c r="J1102" s="125">
        <v>1.3998999999999999</v>
      </c>
      <c r="K1102" s="125">
        <v>3.2865000000000002</v>
      </c>
      <c r="L1102" s="125">
        <v>0.51519999999999999</v>
      </c>
      <c r="M1102" s="125">
        <v>1.5425</v>
      </c>
      <c r="N1102" s="125">
        <v>3.5771000000000002</v>
      </c>
      <c r="O1102" s="125">
        <v>0.43590000000000001</v>
      </c>
      <c r="P1102" s="125">
        <v>1.3793</v>
      </c>
      <c r="Q1102" s="125">
        <v>3.2578</v>
      </c>
      <c r="R1102" s="125">
        <v>1.4021999999999999</v>
      </c>
      <c r="S1102" s="125">
        <v>3.2841999999999998</v>
      </c>
      <c r="T1102" s="363">
        <v>7.1196000000000002</v>
      </c>
      <c r="U1102" s="125">
        <v>402</v>
      </c>
    </row>
    <row r="1103" spans="1:21">
      <c r="A1103" s="125">
        <v>401</v>
      </c>
      <c r="B1103" s="125">
        <v>0.40260000000000001</v>
      </c>
      <c r="C1103" s="125">
        <v>1.2552000000000001</v>
      </c>
      <c r="D1103" s="125">
        <v>3.0903999999999998</v>
      </c>
      <c r="E1103" s="125">
        <v>6.3224</v>
      </c>
      <c r="F1103" s="125">
        <v>13.1693</v>
      </c>
      <c r="G1103" s="125">
        <v>16.5306</v>
      </c>
      <c r="H1103" s="125">
        <v>25.449400000000001</v>
      </c>
      <c r="I1103" s="125">
        <v>0.47610000000000002</v>
      </c>
      <c r="J1103" s="125">
        <v>1.4005000000000001</v>
      </c>
      <c r="K1103" s="125">
        <v>3.2877000000000001</v>
      </c>
      <c r="L1103" s="125">
        <v>0.51549999999999996</v>
      </c>
      <c r="M1103" s="125">
        <v>1.5431999999999999</v>
      </c>
      <c r="N1103" s="125">
        <v>3.5785</v>
      </c>
      <c r="O1103" s="125">
        <v>0.43619999999999998</v>
      </c>
      <c r="P1103" s="125">
        <v>1.3798999999999999</v>
      </c>
      <c r="Q1103" s="125">
        <v>3.2589999999999999</v>
      </c>
      <c r="R1103" s="125">
        <v>1.4028</v>
      </c>
      <c r="S1103" s="125">
        <v>3.2854000000000001</v>
      </c>
      <c r="T1103" s="363">
        <v>7.1219999999999999</v>
      </c>
      <c r="U1103" s="125">
        <v>401</v>
      </c>
    </row>
    <row r="1104" spans="1:21">
      <c r="A1104" s="125">
        <v>400</v>
      </c>
      <c r="B1104" s="125">
        <v>0.40279999999999999</v>
      </c>
      <c r="C1104" s="125">
        <v>1.2557</v>
      </c>
      <c r="D1104" s="125">
        <v>3.0914999999999999</v>
      </c>
      <c r="E1104" s="125">
        <v>6.3246000000000002</v>
      </c>
      <c r="F1104" s="125">
        <v>13.1736</v>
      </c>
      <c r="G1104" s="125">
        <v>16.536200000000001</v>
      </c>
      <c r="H1104" s="125">
        <v>25.457999999999998</v>
      </c>
      <c r="I1104" s="125">
        <v>0.47639999999999999</v>
      </c>
      <c r="J1104" s="125">
        <v>1.4012</v>
      </c>
      <c r="K1104" s="125">
        <v>3.2888999999999999</v>
      </c>
      <c r="L1104" s="125">
        <v>0.51580000000000004</v>
      </c>
      <c r="M1104" s="125">
        <v>1.544</v>
      </c>
      <c r="N1104" s="125">
        <v>3.5798999999999999</v>
      </c>
      <c r="O1104" s="125">
        <v>0.43640000000000001</v>
      </c>
      <c r="P1104" s="125">
        <v>1.3805000000000001</v>
      </c>
      <c r="Q1104" s="125">
        <v>3.2601</v>
      </c>
      <c r="R1104" s="125">
        <v>1.4034</v>
      </c>
      <c r="S1104" s="125">
        <v>3.2866</v>
      </c>
      <c r="T1104" s="363">
        <v>7.1243999999999996</v>
      </c>
      <c r="U1104" s="125">
        <v>400</v>
      </c>
    </row>
    <row r="1105" spans="1:21">
      <c r="A1105" s="125">
        <v>399</v>
      </c>
      <c r="B1105" s="125">
        <v>0.40310000000000001</v>
      </c>
      <c r="C1105" s="125">
        <v>1.2561</v>
      </c>
      <c r="D1105" s="125">
        <v>3.0926</v>
      </c>
      <c r="E1105" s="125">
        <v>6.3268000000000004</v>
      </c>
      <c r="F1105" s="125">
        <v>13.178000000000001</v>
      </c>
      <c r="G1105" s="125">
        <v>16.541799999999999</v>
      </c>
      <c r="H1105" s="125">
        <v>25.4665</v>
      </c>
      <c r="I1105" s="125">
        <v>0.47670000000000001</v>
      </c>
      <c r="J1105" s="125">
        <v>1.4017999999999999</v>
      </c>
      <c r="K1105" s="125">
        <v>3.2902</v>
      </c>
      <c r="L1105" s="125">
        <v>0.5161</v>
      </c>
      <c r="M1105" s="125">
        <v>1.5447</v>
      </c>
      <c r="N1105" s="125">
        <v>3.5813000000000001</v>
      </c>
      <c r="O1105" s="125">
        <v>0.43669999999999998</v>
      </c>
      <c r="P1105" s="125">
        <v>1.3811</v>
      </c>
      <c r="Q1105" s="125">
        <v>3.2612999999999999</v>
      </c>
      <c r="R1105" s="125">
        <v>1.4039999999999999</v>
      </c>
      <c r="S1105" s="125">
        <v>3.2877999999999998</v>
      </c>
      <c r="T1105" s="363">
        <v>7.1266999999999996</v>
      </c>
      <c r="U1105" s="125">
        <v>399</v>
      </c>
    </row>
    <row r="1106" spans="1:21">
      <c r="A1106" s="125">
        <v>398</v>
      </c>
      <c r="B1106" s="125">
        <v>0.40329999999999999</v>
      </c>
      <c r="C1106" s="125">
        <v>1.2565999999999999</v>
      </c>
      <c r="D1106" s="125">
        <v>3.0937000000000001</v>
      </c>
      <c r="E1106" s="125">
        <v>6.3289999999999997</v>
      </c>
      <c r="F1106" s="125">
        <v>13.182399999999999</v>
      </c>
      <c r="G1106" s="125">
        <v>16.5474</v>
      </c>
      <c r="H1106" s="125">
        <v>25.475100000000001</v>
      </c>
      <c r="I1106" s="125">
        <v>0.47699999999999998</v>
      </c>
      <c r="J1106" s="125">
        <v>1.4024000000000001</v>
      </c>
      <c r="K1106" s="125">
        <v>3.2913999999999999</v>
      </c>
      <c r="L1106" s="125">
        <v>0.51639999999999997</v>
      </c>
      <c r="M1106" s="125">
        <v>1.5454000000000001</v>
      </c>
      <c r="N1106" s="125">
        <v>3.5828000000000002</v>
      </c>
      <c r="O1106" s="125">
        <v>0.437</v>
      </c>
      <c r="P1106" s="125">
        <v>1.3816999999999999</v>
      </c>
      <c r="Q1106" s="125">
        <v>3.2625000000000002</v>
      </c>
      <c r="R1106" s="125">
        <v>1.4046000000000001</v>
      </c>
      <c r="S1106" s="125">
        <v>3.2890000000000001</v>
      </c>
      <c r="T1106" s="363">
        <v>7.1292</v>
      </c>
      <c r="U1106" s="125">
        <v>398</v>
      </c>
    </row>
    <row r="1107" spans="1:21">
      <c r="A1107" s="125">
        <v>397</v>
      </c>
      <c r="B1107" s="125">
        <v>0.40350000000000003</v>
      </c>
      <c r="C1107" s="125">
        <v>1.2571000000000001</v>
      </c>
      <c r="D1107" s="125">
        <v>3.0948000000000002</v>
      </c>
      <c r="E1107" s="125">
        <v>6.3311999999999999</v>
      </c>
      <c r="F1107" s="125">
        <v>13.1868</v>
      </c>
      <c r="G1107" s="125">
        <v>16.553000000000001</v>
      </c>
      <c r="H1107" s="125">
        <v>25.483699999999999</v>
      </c>
      <c r="I1107" s="125">
        <v>0.4773</v>
      </c>
      <c r="J1107" s="125">
        <v>1.403</v>
      </c>
      <c r="K1107" s="125">
        <v>3.2927</v>
      </c>
      <c r="L1107" s="125">
        <v>0.51670000000000005</v>
      </c>
      <c r="M1107" s="125">
        <v>1.5461</v>
      </c>
      <c r="N1107" s="125">
        <v>3.5842000000000001</v>
      </c>
      <c r="O1107" s="125">
        <v>0.43719999999999998</v>
      </c>
      <c r="P1107" s="125">
        <v>1.3823000000000001</v>
      </c>
      <c r="Q1107" s="125">
        <v>3.2637</v>
      </c>
      <c r="R1107" s="125">
        <v>1.4051</v>
      </c>
      <c r="S1107" s="125">
        <v>3.2902</v>
      </c>
      <c r="T1107" s="363">
        <v>7.1315999999999997</v>
      </c>
      <c r="U1107" s="125">
        <v>397</v>
      </c>
    </row>
    <row r="1108" spans="1:21">
      <c r="A1108" s="125">
        <v>396</v>
      </c>
      <c r="B1108" s="125">
        <v>0.40379999999999999</v>
      </c>
      <c r="C1108" s="125">
        <v>1.2576000000000001</v>
      </c>
      <c r="D1108" s="125">
        <v>3.0958999999999999</v>
      </c>
      <c r="E1108" s="125">
        <v>6.3334000000000001</v>
      </c>
      <c r="F1108" s="125">
        <v>13.1912</v>
      </c>
      <c r="G1108" s="125">
        <v>16.558700000000002</v>
      </c>
      <c r="H1108" s="125">
        <v>25.4923</v>
      </c>
      <c r="I1108" s="125">
        <v>0.47760000000000002</v>
      </c>
      <c r="J1108" s="125">
        <v>1.4036999999999999</v>
      </c>
      <c r="K1108" s="125">
        <v>3.2938999999999998</v>
      </c>
      <c r="L1108" s="125">
        <v>0.5171</v>
      </c>
      <c r="M1108" s="125">
        <v>1.5468</v>
      </c>
      <c r="N1108" s="125">
        <v>3.5855999999999999</v>
      </c>
      <c r="O1108" s="125">
        <v>0.4375</v>
      </c>
      <c r="P1108" s="125">
        <v>1.3829</v>
      </c>
      <c r="Q1108" s="125">
        <v>3.2648000000000001</v>
      </c>
      <c r="R1108" s="125">
        <v>1.4056999999999999</v>
      </c>
      <c r="S1108" s="125">
        <v>3.2913999999999999</v>
      </c>
      <c r="T1108" s="363">
        <v>7.1340000000000003</v>
      </c>
      <c r="U1108" s="125">
        <v>396</v>
      </c>
    </row>
    <row r="1109" spans="1:21">
      <c r="A1109" s="125">
        <v>395</v>
      </c>
      <c r="B1109" s="125">
        <v>0.40400000000000003</v>
      </c>
      <c r="C1109" s="125">
        <v>1.2581</v>
      </c>
      <c r="D1109" s="125">
        <v>3.0969000000000002</v>
      </c>
      <c r="E1109" s="125">
        <v>6.3356000000000003</v>
      </c>
      <c r="F1109" s="125">
        <v>13.1957</v>
      </c>
      <c r="G1109" s="125">
        <v>16.564299999999999</v>
      </c>
      <c r="H1109" s="125">
        <v>25.500900000000001</v>
      </c>
      <c r="I1109" s="125">
        <v>0.47789999999999999</v>
      </c>
      <c r="J1109" s="125">
        <v>1.4043000000000001</v>
      </c>
      <c r="K1109" s="125">
        <v>3.2951999999999999</v>
      </c>
      <c r="L1109" s="125">
        <v>0.51739999999999997</v>
      </c>
      <c r="M1109" s="125">
        <v>1.5476000000000001</v>
      </c>
      <c r="N1109" s="125">
        <v>3.5871</v>
      </c>
      <c r="O1109" s="125">
        <v>0.43780000000000002</v>
      </c>
      <c r="P1109" s="125">
        <v>1.3835</v>
      </c>
      <c r="Q1109" s="125">
        <v>3.266</v>
      </c>
      <c r="R1109" s="125">
        <v>1.4063000000000001</v>
      </c>
      <c r="S1109" s="125">
        <v>3.2926000000000002</v>
      </c>
      <c r="T1109" s="363">
        <v>7.1364000000000001</v>
      </c>
      <c r="U1109" s="125">
        <v>395</v>
      </c>
    </row>
    <row r="1110" spans="1:21">
      <c r="A1110" s="125">
        <v>394</v>
      </c>
      <c r="B1110" s="125">
        <v>0.40429999999999999</v>
      </c>
      <c r="C1110" s="125">
        <v>1.2585</v>
      </c>
      <c r="D1110" s="125">
        <v>3.0979999999999999</v>
      </c>
      <c r="E1110" s="125">
        <v>6.3379000000000003</v>
      </c>
      <c r="F1110" s="125">
        <v>13.200100000000001</v>
      </c>
      <c r="G1110" s="125">
        <v>16.569900000000001</v>
      </c>
      <c r="H1110" s="125">
        <v>25.509499999999999</v>
      </c>
      <c r="I1110" s="125">
        <v>0.47820000000000001</v>
      </c>
      <c r="J1110" s="125">
        <v>1.4049</v>
      </c>
      <c r="K1110" s="125">
        <v>3.2964000000000002</v>
      </c>
      <c r="L1110" s="125">
        <v>0.51770000000000005</v>
      </c>
      <c r="M1110" s="125">
        <v>1.5483</v>
      </c>
      <c r="N1110" s="125">
        <v>3.5884999999999998</v>
      </c>
      <c r="O1110" s="125">
        <v>0.438</v>
      </c>
      <c r="P1110" s="125">
        <v>1.3841000000000001</v>
      </c>
      <c r="Q1110" s="125">
        <v>3.2671999999999999</v>
      </c>
      <c r="R1110" s="125">
        <v>1.4069</v>
      </c>
      <c r="S1110" s="125">
        <v>3.2938000000000001</v>
      </c>
      <c r="T1110" s="363">
        <v>7.1387999999999998</v>
      </c>
      <c r="U1110" s="125">
        <v>394</v>
      </c>
    </row>
    <row r="1111" spans="1:21">
      <c r="A1111" s="125">
        <v>393</v>
      </c>
      <c r="B1111" s="125">
        <v>0.40450000000000003</v>
      </c>
      <c r="C1111" s="125">
        <v>1.2589999999999999</v>
      </c>
      <c r="D1111" s="125">
        <v>3.0991</v>
      </c>
      <c r="E1111" s="125">
        <v>6.3400999999999996</v>
      </c>
      <c r="F1111" s="125">
        <v>13.204499999999999</v>
      </c>
      <c r="G1111" s="125">
        <v>16.575600000000001</v>
      </c>
      <c r="H1111" s="125">
        <v>25.5181</v>
      </c>
      <c r="I1111" s="125">
        <v>0.47849999999999998</v>
      </c>
      <c r="J1111" s="125">
        <v>1.4056</v>
      </c>
      <c r="K1111" s="125">
        <v>3.2976999999999999</v>
      </c>
      <c r="L1111" s="125">
        <v>0.51800000000000002</v>
      </c>
      <c r="M1111" s="125">
        <v>1.5489999999999999</v>
      </c>
      <c r="N1111" s="125">
        <v>3.5899000000000001</v>
      </c>
      <c r="O1111" s="125">
        <v>0.43830000000000002</v>
      </c>
      <c r="P1111" s="125">
        <v>1.3848</v>
      </c>
      <c r="Q1111" s="125">
        <v>3.2684000000000002</v>
      </c>
      <c r="R1111" s="125">
        <v>1.4076</v>
      </c>
      <c r="S1111" s="125">
        <v>3.2949999999999999</v>
      </c>
      <c r="T1111" s="363">
        <v>7.1412000000000004</v>
      </c>
      <c r="U1111" s="125">
        <v>393</v>
      </c>
    </row>
    <row r="1112" spans="1:21">
      <c r="A1112" s="125">
        <v>392</v>
      </c>
      <c r="B1112" s="125">
        <v>0.4047</v>
      </c>
      <c r="C1112" s="125">
        <v>1.2595000000000001</v>
      </c>
      <c r="D1112" s="125">
        <v>3.1002000000000001</v>
      </c>
      <c r="E1112" s="125">
        <v>6.3422999999999998</v>
      </c>
      <c r="F1112" s="125">
        <v>13.2089</v>
      </c>
      <c r="G1112" s="125">
        <v>16.581199999999999</v>
      </c>
      <c r="H1112" s="125">
        <v>25.526700000000002</v>
      </c>
      <c r="I1112" s="125">
        <v>0.4788</v>
      </c>
      <c r="J1112" s="125">
        <v>1.4061999999999999</v>
      </c>
      <c r="K1112" s="125">
        <v>3.2989000000000002</v>
      </c>
      <c r="L1112" s="125">
        <v>0.51829999999999998</v>
      </c>
      <c r="M1112" s="125">
        <v>1.5498000000000001</v>
      </c>
      <c r="N1112" s="125">
        <v>3.5914000000000001</v>
      </c>
      <c r="O1112" s="125">
        <v>0.43859999999999999</v>
      </c>
      <c r="P1112" s="125">
        <v>1.3854</v>
      </c>
      <c r="Q1112" s="125">
        <v>3.2696000000000001</v>
      </c>
      <c r="R1112" s="125">
        <v>1.4081999999999999</v>
      </c>
      <c r="S1112" s="125">
        <v>3.2961999999999998</v>
      </c>
      <c r="T1112" s="363">
        <v>7.1436000000000002</v>
      </c>
      <c r="U1112" s="125">
        <v>392</v>
      </c>
    </row>
    <row r="1113" spans="1:21">
      <c r="A1113" s="125">
        <v>391</v>
      </c>
      <c r="B1113" s="125">
        <v>0.40500000000000003</v>
      </c>
      <c r="C1113" s="125">
        <v>1.26</v>
      </c>
      <c r="D1113" s="125">
        <v>3.1013000000000002</v>
      </c>
      <c r="E1113" s="125">
        <v>6.3445</v>
      </c>
      <c r="F1113" s="125">
        <v>13.2134</v>
      </c>
      <c r="G1113" s="125">
        <v>16.5869</v>
      </c>
      <c r="H1113" s="125">
        <v>25.535399999999999</v>
      </c>
      <c r="I1113" s="125">
        <v>0.47910000000000003</v>
      </c>
      <c r="J1113" s="125">
        <v>1.4068000000000001</v>
      </c>
      <c r="K1113" s="125">
        <v>3.3001999999999998</v>
      </c>
      <c r="L1113" s="125">
        <v>0.51859999999999995</v>
      </c>
      <c r="M1113" s="125">
        <v>1.5505</v>
      </c>
      <c r="N1113" s="125">
        <v>3.5928</v>
      </c>
      <c r="O1113" s="125">
        <v>0.43880000000000002</v>
      </c>
      <c r="P1113" s="125">
        <v>1.3859999999999999</v>
      </c>
      <c r="Q1113" s="125">
        <v>3.2707999999999999</v>
      </c>
      <c r="R1113" s="125">
        <v>1.4088000000000001</v>
      </c>
      <c r="S1113" s="125">
        <v>3.2974000000000001</v>
      </c>
      <c r="T1113" s="363">
        <v>7.1460999999999997</v>
      </c>
      <c r="U1113" s="125">
        <v>391</v>
      </c>
    </row>
    <row r="1114" spans="1:21">
      <c r="A1114" s="125">
        <v>390</v>
      </c>
      <c r="B1114" s="125">
        <v>0.4052</v>
      </c>
      <c r="C1114" s="125">
        <v>1.2605</v>
      </c>
      <c r="D1114" s="125">
        <v>3.1023999999999998</v>
      </c>
      <c r="E1114" s="125">
        <v>6.3467000000000002</v>
      </c>
      <c r="F1114" s="125">
        <v>13.2178</v>
      </c>
      <c r="G1114" s="125">
        <v>16.592500000000001</v>
      </c>
      <c r="H1114" s="125">
        <v>25.544</v>
      </c>
      <c r="I1114" s="125">
        <v>0.47939999999999999</v>
      </c>
      <c r="J1114" s="125">
        <v>1.4074</v>
      </c>
      <c r="K1114" s="125">
        <v>3.3014000000000001</v>
      </c>
      <c r="L1114" s="125">
        <v>0.51900000000000002</v>
      </c>
      <c r="M1114" s="125">
        <v>1.5511999999999999</v>
      </c>
      <c r="N1114" s="125">
        <v>3.5943000000000001</v>
      </c>
      <c r="O1114" s="125">
        <v>0.43909999999999999</v>
      </c>
      <c r="P1114" s="125">
        <v>1.3866000000000001</v>
      </c>
      <c r="Q1114" s="125">
        <v>3.2719999999999998</v>
      </c>
      <c r="R1114" s="125">
        <v>1.4094</v>
      </c>
      <c r="S1114" s="125">
        <v>3.2986</v>
      </c>
      <c r="T1114" s="363">
        <v>7.1485000000000003</v>
      </c>
      <c r="U1114" s="125">
        <v>390</v>
      </c>
    </row>
    <row r="1115" spans="1:21">
      <c r="A1115" s="125">
        <v>389</v>
      </c>
      <c r="B1115" s="125">
        <v>0.40539999999999998</v>
      </c>
      <c r="C1115" s="125">
        <v>1.2609999999999999</v>
      </c>
      <c r="D1115" s="125">
        <v>3.1034999999999999</v>
      </c>
      <c r="E1115" s="125">
        <v>6.3490000000000002</v>
      </c>
      <c r="F1115" s="125">
        <v>13.222300000000001</v>
      </c>
      <c r="G1115" s="125">
        <v>16.598199999999999</v>
      </c>
      <c r="H1115" s="125">
        <v>25.552700000000002</v>
      </c>
      <c r="I1115" s="125">
        <v>0.47970000000000002</v>
      </c>
      <c r="J1115" s="125">
        <v>1.4080999999999999</v>
      </c>
      <c r="K1115" s="125">
        <v>3.3027000000000002</v>
      </c>
      <c r="L1115" s="125">
        <v>0.51929999999999998</v>
      </c>
      <c r="M1115" s="125">
        <v>1.5519000000000001</v>
      </c>
      <c r="N1115" s="125">
        <v>3.5956999999999999</v>
      </c>
      <c r="O1115" s="125">
        <v>0.43940000000000001</v>
      </c>
      <c r="P1115" s="125">
        <v>1.3872</v>
      </c>
      <c r="Q1115" s="125">
        <v>3.2732000000000001</v>
      </c>
      <c r="R1115" s="125">
        <v>1.41</v>
      </c>
      <c r="S1115" s="125">
        <v>3.2997999999999998</v>
      </c>
      <c r="T1115" s="363">
        <v>7.1509</v>
      </c>
      <c r="U1115" s="125">
        <v>389</v>
      </c>
    </row>
    <row r="1116" spans="1:21">
      <c r="A1116" s="125">
        <v>388</v>
      </c>
      <c r="B1116" s="125">
        <v>0.40570000000000001</v>
      </c>
      <c r="C1116" s="125">
        <v>1.2615000000000001</v>
      </c>
      <c r="D1116" s="125">
        <v>3.1046</v>
      </c>
      <c r="E1116" s="125">
        <v>6.3512000000000004</v>
      </c>
      <c r="F1116" s="125">
        <v>13.226699999999999</v>
      </c>
      <c r="G1116" s="125">
        <v>17.003900000000002</v>
      </c>
      <c r="H1116" s="125">
        <v>25.561399999999999</v>
      </c>
      <c r="I1116" s="125">
        <v>0.48</v>
      </c>
      <c r="J1116" s="125">
        <v>1.4087000000000001</v>
      </c>
      <c r="K1116" s="125">
        <v>3.3039000000000001</v>
      </c>
      <c r="L1116" s="125">
        <v>0.51959999999999995</v>
      </c>
      <c r="M1116" s="125">
        <v>1.5527</v>
      </c>
      <c r="N1116" s="125">
        <v>3.5972</v>
      </c>
      <c r="O1116" s="125">
        <v>0.43959999999999999</v>
      </c>
      <c r="P1116" s="125">
        <v>1.3877999999999999</v>
      </c>
      <c r="Q1116" s="125">
        <v>3.2744</v>
      </c>
      <c r="R1116" s="125">
        <v>1.4106000000000001</v>
      </c>
      <c r="S1116" s="125">
        <v>3.3010000000000002</v>
      </c>
      <c r="T1116" s="363">
        <v>7.1532999999999998</v>
      </c>
      <c r="U1116" s="125">
        <v>388</v>
      </c>
    </row>
    <row r="1117" spans="1:21">
      <c r="A1117" s="125">
        <v>387</v>
      </c>
      <c r="B1117" s="125">
        <v>0.40589999999999998</v>
      </c>
      <c r="C1117" s="125">
        <v>1.262</v>
      </c>
      <c r="D1117" s="125">
        <v>3.1057000000000001</v>
      </c>
      <c r="E1117" s="125">
        <v>6.3533999999999997</v>
      </c>
      <c r="F1117" s="125">
        <v>13.231199999999999</v>
      </c>
      <c r="G1117" s="125">
        <v>17.009499999999999</v>
      </c>
      <c r="H1117" s="125">
        <v>25.5701</v>
      </c>
      <c r="I1117" s="125">
        <v>0.48039999999999999</v>
      </c>
      <c r="J1117" s="125">
        <v>1.4094</v>
      </c>
      <c r="K1117" s="125">
        <v>3.3052000000000001</v>
      </c>
      <c r="L1117" s="125">
        <v>0.51990000000000003</v>
      </c>
      <c r="M1117" s="125">
        <v>1.5533999999999999</v>
      </c>
      <c r="N1117" s="125">
        <v>3.5985999999999998</v>
      </c>
      <c r="O1117" s="125">
        <v>0.43990000000000001</v>
      </c>
      <c r="P1117" s="125">
        <v>1.3884000000000001</v>
      </c>
      <c r="Q1117" s="125">
        <v>3.2755000000000001</v>
      </c>
      <c r="R1117" s="125">
        <v>1.4112</v>
      </c>
      <c r="S1117" s="125">
        <v>3.3022999999999998</v>
      </c>
      <c r="T1117" s="363">
        <v>7.1558000000000002</v>
      </c>
      <c r="U1117" s="125">
        <v>387</v>
      </c>
    </row>
    <row r="1118" spans="1:21">
      <c r="A1118" s="125">
        <v>386</v>
      </c>
      <c r="B1118" s="125">
        <v>0.40620000000000001</v>
      </c>
      <c r="C1118" s="125">
        <v>1.2624</v>
      </c>
      <c r="D1118" s="125">
        <v>3.1067999999999998</v>
      </c>
      <c r="E1118" s="125">
        <v>6.3556999999999997</v>
      </c>
      <c r="F1118" s="125">
        <v>13.2356</v>
      </c>
      <c r="G1118" s="125">
        <v>17.0152</v>
      </c>
      <c r="H1118" s="125">
        <v>25.578800000000001</v>
      </c>
      <c r="I1118" s="125">
        <v>0.48070000000000002</v>
      </c>
      <c r="J1118" s="125">
        <v>1.41</v>
      </c>
      <c r="K1118" s="125">
        <v>3.3065000000000002</v>
      </c>
      <c r="L1118" s="125">
        <v>0.5202</v>
      </c>
      <c r="M1118" s="125">
        <v>1.5541</v>
      </c>
      <c r="N1118" s="125">
        <v>4.0000999999999998</v>
      </c>
      <c r="O1118" s="125">
        <v>0.44019999999999998</v>
      </c>
      <c r="P1118" s="125">
        <v>1.389</v>
      </c>
      <c r="Q1118" s="125">
        <v>3.2766999999999999</v>
      </c>
      <c r="R1118" s="125">
        <v>1.4117999999999999</v>
      </c>
      <c r="S1118" s="125">
        <v>3.3035000000000001</v>
      </c>
      <c r="T1118" s="363">
        <v>7.1581999999999999</v>
      </c>
      <c r="U1118" s="125">
        <v>386</v>
      </c>
    </row>
    <row r="1119" spans="1:21">
      <c r="A1119" s="125">
        <v>385</v>
      </c>
      <c r="B1119" s="125">
        <v>0.40639999999999998</v>
      </c>
      <c r="C1119" s="125">
        <v>1.2628999999999999</v>
      </c>
      <c r="D1119" s="125">
        <v>3.1080000000000001</v>
      </c>
      <c r="E1119" s="125">
        <v>6.3578999999999999</v>
      </c>
      <c r="F1119" s="125">
        <v>13.2401</v>
      </c>
      <c r="G1119" s="125">
        <v>17.020900000000001</v>
      </c>
      <c r="H1119" s="125">
        <v>25.587499999999999</v>
      </c>
      <c r="I1119" s="125">
        <v>0.48099999999999998</v>
      </c>
      <c r="J1119" s="125">
        <v>1.4106000000000001</v>
      </c>
      <c r="K1119" s="125">
        <v>3.3077000000000001</v>
      </c>
      <c r="L1119" s="125">
        <v>0.52059999999999995</v>
      </c>
      <c r="M1119" s="125">
        <v>1.5548999999999999</v>
      </c>
      <c r="N1119" s="125">
        <v>4.0015000000000001</v>
      </c>
      <c r="O1119" s="125">
        <v>0.44040000000000001</v>
      </c>
      <c r="P1119" s="125">
        <v>1.3895999999999999</v>
      </c>
      <c r="Q1119" s="125">
        <v>3.2778999999999998</v>
      </c>
      <c r="R1119" s="125">
        <v>1.4124000000000001</v>
      </c>
      <c r="S1119" s="125">
        <v>3.3047</v>
      </c>
      <c r="T1119" s="363">
        <v>7.1607000000000003</v>
      </c>
      <c r="U1119" s="125">
        <v>385</v>
      </c>
    </row>
    <row r="1120" spans="1:21">
      <c r="A1120" s="125">
        <v>384</v>
      </c>
      <c r="B1120" s="125">
        <v>0.40670000000000001</v>
      </c>
      <c r="C1120" s="125">
        <v>1.2634000000000001</v>
      </c>
      <c r="D1120" s="125">
        <v>3.1091000000000002</v>
      </c>
      <c r="E1120" s="125">
        <v>6.3601000000000001</v>
      </c>
      <c r="F1120" s="125">
        <v>13.2446</v>
      </c>
      <c r="G1120" s="125">
        <v>17.026599999999998</v>
      </c>
      <c r="H1120" s="125">
        <v>25.5962</v>
      </c>
      <c r="I1120" s="125">
        <v>0.48130000000000001</v>
      </c>
      <c r="J1120" s="125">
        <v>1.4113</v>
      </c>
      <c r="K1120" s="125">
        <v>3.3090000000000002</v>
      </c>
      <c r="L1120" s="125">
        <v>0.52090000000000003</v>
      </c>
      <c r="M1120" s="125">
        <v>1.5556000000000001</v>
      </c>
      <c r="N1120" s="125">
        <v>4.0030000000000001</v>
      </c>
      <c r="O1120" s="125">
        <v>0.44069999999999998</v>
      </c>
      <c r="P1120" s="125">
        <v>1.3902000000000001</v>
      </c>
      <c r="Q1120" s="125">
        <v>3.2791000000000001</v>
      </c>
      <c r="R1120" s="125">
        <v>1.413</v>
      </c>
      <c r="S1120" s="125">
        <v>3.3058999999999998</v>
      </c>
      <c r="T1120" s="363">
        <v>7.1631</v>
      </c>
      <c r="U1120" s="125">
        <v>384</v>
      </c>
    </row>
    <row r="1121" spans="1:21">
      <c r="A1121" s="125">
        <v>383</v>
      </c>
      <c r="B1121" s="125">
        <v>0.40689999999999998</v>
      </c>
      <c r="C1121" s="125">
        <v>1.2639</v>
      </c>
      <c r="D1121" s="125">
        <v>3.1101999999999999</v>
      </c>
      <c r="E1121" s="125">
        <v>6.3624000000000001</v>
      </c>
      <c r="F1121" s="125">
        <v>13.2491</v>
      </c>
      <c r="G1121" s="125">
        <v>17.032299999999999</v>
      </c>
      <c r="H1121" s="125">
        <v>26.004899999999999</v>
      </c>
      <c r="I1121" s="125">
        <v>0.48159999999999997</v>
      </c>
      <c r="J1121" s="125">
        <v>1.4118999999999999</v>
      </c>
      <c r="K1121" s="125">
        <v>3.3102999999999998</v>
      </c>
      <c r="L1121" s="125">
        <v>0.5212</v>
      </c>
      <c r="M1121" s="125">
        <v>1.5563</v>
      </c>
      <c r="N1121" s="125">
        <v>4.0044000000000004</v>
      </c>
      <c r="O1121" s="125">
        <v>0.441</v>
      </c>
      <c r="P1121" s="125">
        <v>1.3908</v>
      </c>
      <c r="Q1121" s="125">
        <v>3.2803</v>
      </c>
      <c r="R1121" s="125">
        <v>1.4136</v>
      </c>
      <c r="S1121" s="125">
        <v>3.3071000000000002</v>
      </c>
      <c r="T1121" s="363">
        <v>7.1656000000000004</v>
      </c>
      <c r="U1121" s="125">
        <v>383</v>
      </c>
    </row>
    <row r="1122" spans="1:21">
      <c r="A1122" s="125">
        <v>382</v>
      </c>
      <c r="B1122" s="125">
        <v>0.40710000000000002</v>
      </c>
      <c r="C1122" s="125">
        <v>1.2644</v>
      </c>
      <c r="D1122" s="125">
        <v>3.1113</v>
      </c>
      <c r="E1122" s="125">
        <v>6.3646000000000003</v>
      </c>
      <c r="F1122" s="125">
        <v>13.253500000000001</v>
      </c>
      <c r="G1122" s="125">
        <v>17.0381</v>
      </c>
      <c r="H1122" s="125">
        <v>26.0137</v>
      </c>
      <c r="I1122" s="125">
        <v>0.4819</v>
      </c>
      <c r="J1122" s="125">
        <v>1.4125000000000001</v>
      </c>
      <c r="K1122" s="125">
        <v>3.3115000000000001</v>
      </c>
      <c r="L1122" s="125">
        <v>0.52149999999999996</v>
      </c>
      <c r="M1122" s="125">
        <v>1.5570999999999999</v>
      </c>
      <c r="N1122" s="125">
        <v>4.0058999999999996</v>
      </c>
      <c r="O1122" s="125">
        <v>0.44119999999999998</v>
      </c>
      <c r="P1122" s="125">
        <v>1.3915</v>
      </c>
      <c r="Q1122" s="125">
        <v>3.2814999999999999</v>
      </c>
      <c r="R1122" s="125">
        <v>1.4141999999999999</v>
      </c>
      <c r="S1122" s="125">
        <v>3.3083</v>
      </c>
      <c r="T1122" s="363">
        <v>7.1680000000000001</v>
      </c>
      <c r="U1122" s="125">
        <v>382</v>
      </c>
    </row>
    <row r="1123" spans="1:21">
      <c r="A1123" s="125">
        <v>381</v>
      </c>
      <c r="B1123" s="125">
        <v>0.40739999999999998</v>
      </c>
      <c r="C1123" s="125">
        <v>1.2648999999999999</v>
      </c>
      <c r="D1123" s="125">
        <v>3.1124000000000001</v>
      </c>
      <c r="E1123" s="125">
        <v>6.3669000000000002</v>
      </c>
      <c r="F1123" s="125">
        <v>13.257999999999999</v>
      </c>
      <c r="G1123" s="125">
        <v>17.043800000000001</v>
      </c>
      <c r="H1123" s="125">
        <v>26.022400000000001</v>
      </c>
      <c r="I1123" s="125">
        <v>0.48220000000000002</v>
      </c>
      <c r="J1123" s="125">
        <v>1.4132</v>
      </c>
      <c r="K1123" s="125">
        <v>3.3128000000000002</v>
      </c>
      <c r="L1123" s="125">
        <v>0.52190000000000003</v>
      </c>
      <c r="M1123" s="125">
        <v>1.5578000000000001</v>
      </c>
      <c r="N1123" s="125">
        <v>4.0073999999999996</v>
      </c>
      <c r="O1123" s="125">
        <v>0.4415</v>
      </c>
      <c r="P1123" s="125">
        <v>1.3920999999999999</v>
      </c>
      <c r="Q1123" s="125">
        <v>3.2827999999999999</v>
      </c>
      <c r="R1123" s="125">
        <v>1.4148000000000001</v>
      </c>
      <c r="S1123" s="125">
        <v>3.3096000000000001</v>
      </c>
      <c r="T1123" s="363">
        <v>7.1704999999999997</v>
      </c>
      <c r="U1123" s="125">
        <v>381</v>
      </c>
    </row>
    <row r="1124" spans="1:21">
      <c r="A1124" s="125">
        <v>380</v>
      </c>
      <c r="B1124" s="125">
        <v>0.40760000000000002</v>
      </c>
      <c r="C1124" s="125">
        <v>1.2654000000000001</v>
      </c>
      <c r="D1124" s="125">
        <v>3.1135000000000002</v>
      </c>
      <c r="E1124" s="125">
        <v>6.3691000000000004</v>
      </c>
      <c r="F1124" s="125">
        <v>13.262499999999999</v>
      </c>
      <c r="G1124" s="125">
        <v>17.049499999999998</v>
      </c>
      <c r="H1124" s="125">
        <v>26.031199999999998</v>
      </c>
      <c r="I1124" s="125">
        <v>0.48249999999999998</v>
      </c>
      <c r="J1124" s="125">
        <v>1.4137999999999999</v>
      </c>
      <c r="K1124" s="125">
        <v>3.3140999999999998</v>
      </c>
      <c r="L1124" s="125">
        <v>0.5222</v>
      </c>
      <c r="M1124" s="125">
        <v>1.5586</v>
      </c>
      <c r="N1124" s="125">
        <v>4.0087999999999999</v>
      </c>
      <c r="O1124" s="125">
        <v>0.44180000000000003</v>
      </c>
      <c r="P1124" s="125">
        <v>1.3927</v>
      </c>
      <c r="Q1124" s="125">
        <v>3.2839999999999998</v>
      </c>
      <c r="R1124" s="125">
        <v>1.4154</v>
      </c>
      <c r="S1124" s="125">
        <v>3.3108</v>
      </c>
      <c r="T1124" s="363">
        <v>7.1729000000000003</v>
      </c>
      <c r="U1124" s="125">
        <v>380</v>
      </c>
    </row>
    <row r="1125" spans="1:21">
      <c r="A1125" s="125">
        <v>379</v>
      </c>
      <c r="B1125" s="125">
        <v>0.40789999999999998</v>
      </c>
      <c r="C1125" s="125">
        <v>1.2659</v>
      </c>
      <c r="D1125" s="125">
        <v>3.1145999999999998</v>
      </c>
      <c r="E1125" s="125">
        <v>6.3714000000000004</v>
      </c>
      <c r="F1125" s="125">
        <v>13.266999999999999</v>
      </c>
      <c r="G1125" s="125">
        <v>17.055299999999999</v>
      </c>
      <c r="H1125" s="125">
        <v>26.04</v>
      </c>
      <c r="I1125" s="125">
        <v>0.48280000000000001</v>
      </c>
      <c r="J1125" s="125">
        <v>1.4145000000000001</v>
      </c>
      <c r="K1125" s="125">
        <v>3.3153000000000001</v>
      </c>
      <c r="L1125" s="125">
        <v>0.52249999999999996</v>
      </c>
      <c r="M1125" s="125">
        <v>1.5592999999999999</v>
      </c>
      <c r="N1125" s="125">
        <v>4.0103</v>
      </c>
      <c r="O1125" s="125">
        <v>0.44209999999999999</v>
      </c>
      <c r="P1125" s="125">
        <v>1.3933</v>
      </c>
      <c r="Q1125" s="125">
        <v>3.2852000000000001</v>
      </c>
      <c r="R1125" s="125">
        <v>1.4160999999999999</v>
      </c>
      <c r="S1125" s="125">
        <v>3.3119999999999998</v>
      </c>
      <c r="T1125" s="363">
        <v>7.1753999999999998</v>
      </c>
      <c r="U1125" s="125">
        <v>379</v>
      </c>
    </row>
    <row r="1126" spans="1:21">
      <c r="A1126" s="125">
        <v>378</v>
      </c>
      <c r="B1126" s="125">
        <v>0.40810000000000002</v>
      </c>
      <c r="C1126" s="125">
        <v>1.2664</v>
      </c>
      <c r="D1126" s="125">
        <v>3.1156999999999999</v>
      </c>
      <c r="E1126" s="125">
        <v>6.3735999999999997</v>
      </c>
      <c r="F1126" s="125">
        <v>13.271599999999999</v>
      </c>
      <c r="G1126" s="125">
        <v>17.061</v>
      </c>
      <c r="H1126" s="125">
        <v>26.0488</v>
      </c>
      <c r="I1126" s="125">
        <v>0.48320000000000002</v>
      </c>
      <c r="J1126" s="125">
        <v>1.4151</v>
      </c>
      <c r="K1126" s="125">
        <v>3.3166000000000002</v>
      </c>
      <c r="L1126" s="125">
        <v>0.52280000000000004</v>
      </c>
      <c r="M1126" s="125">
        <v>1.56</v>
      </c>
      <c r="N1126" s="125">
        <v>4.0117000000000003</v>
      </c>
      <c r="O1126" s="125">
        <v>0.44230000000000003</v>
      </c>
      <c r="P1126" s="125">
        <v>1.3938999999999999</v>
      </c>
      <c r="Q1126" s="125">
        <v>3.2864</v>
      </c>
      <c r="R1126" s="125">
        <v>1.4167000000000001</v>
      </c>
      <c r="S1126" s="125">
        <v>3.3132000000000001</v>
      </c>
      <c r="T1126" s="363">
        <v>7.1778000000000004</v>
      </c>
      <c r="U1126" s="125">
        <v>378</v>
      </c>
    </row>
    <row r="1127" spans="1:21">
      <c r="A1127" s="125">
        <v>377</v>
      </c>
      <c r="B1127" s="125">
        <v>0.40839999999999999</v>
      </c>
      <c r="C1127" s="125">
        <v>1.2668999999999999</v>
      </c>
      <c r="D1127" s="125">
        <v>3.1168999999999998</v>
      </c>
      <c r="E1127" s="125">
        <v>6.3758999999999997</v>
      </c>
      <c r="F1127" s="125">
        <v>13.2761</v>
      </c>
      <c r="G1127" s="125">
        <v>17.066800000000001</v>
      </c>
      <c r="H1127" s="125">
        <v>26.057600000000001</v>
      </c>
      <c r="I1127" s="125">
        <v>0.48349999999999999</v>
      </c>
      <c r="J1127" s="125">
        <v>1.4157</v>
      </c>
      <c r="K1127" s="125">
        <v>3.3178999999999998</v>
      </c>
      <c r="L1127" s="125">
        <v>0.52310000000000001</v>
      </c>
      <c r="M1127" s="125">
        <v>1.5608</v>
      </c>
      <c r="N1127" s="125">
        <v>4.0132000000000003</v>
      </c>
      <c r="O1127" s="125">
        <v>0.44259999999999999</v>
      </c>
      <c r="P1127" s="125">
        <v>1.3945000000000001</v>
      </c>
      <c r="Q1127" s="125">
        <v>3.2875999999999999</v>
      </c>
      <c r="R1127" s="125">
        <v>1.4173</v>
      </c>
      <c r="S1127" s="125">
        <v>3.3144999999999998</v>
      </c>
      <c r="T1127" s="363">
        <v>7.1802999999999999</v>
      </c>
      <c r="U1127" s="125">
        <v>377</v>
      </c>
    </row>
    <row r="1128" spans="1:21">
      <c r="A1128" s="125">
        <v>376</v>
      </c>
      <c r="B1128" s="125">
        <v>0.40860000000000002</v>
      </c>
      <c r="C1128" s="125">
        <v>1.2674000000000001</v>
      </c>
      <c r="D1128" s="125">
        <v>3.1179999999999999</v>
      </c>
      <c r="E1128" s="125">
        <v>6.3781999999999996</v>
      </c>
      <c r="F1128" s="125">
        <v>13.2806</v>
      </c>
      <c r="G1128" s="125">
        <v>17.072500000000002</v>
      </c>
      <c r="H1128" s="125">
        <v>26.066400000000002</v>
      </c>
      <c r="I1128" s="125">
        <v>0.48380000000000001</v>
      </c>
      <c r="J1128" s="125">
        <v>1.4164000000000001</v>
      </c>
      <c r="K1128" s="125">
        <v>3.3191999999999999</v>
      </c>
      <c r="L1128" s="125">
        <v>0.52349999999999997</v>
      </c>
      <c r="M1128" s="125">
        <v>1.5615000000000001</v>
      </c>
      <c r="N1128" s="125">
        <v>4.0147000000000004</v>
      </c>
      <c r="O1128" s="125">
        <v>0.44290000000000002</v>
      </c>
      <c r="P1128" s="125">
        <v>1.3952</v>
      </c>
      <c r="Q1128" s="125">
        <v>3.2888000000000002</v>
      </c>
      <c r="R1128" s="125">
        <v>1.4178999999999999</v>
      </c>
      <c r="S1128" s="125">
        <v>3.3157000000000001</v>
      </c>
      <c r="T1128" s="363">
        <v>7.1828000000000003</v>
      </c>
      <c r="U1128" s="125">
        <v>376</v>
      </c>
    </row>
    <row r="1129" spans="1:21">
      <c r="A1129" s="125">
        <v>375</v>
      </c>
      <c r="B1129" s="125">
        <v>0.4088</v>
      </c>
      <c r="C1129" s="125">
        <v>1.2679</v>
      </c>
      <c r="D1129" s="125">
        <v>3.1191</v>
      </c>
      <c r="E1129" s="125">
        <v>6.3803999999999998</v>
      </c>
      <c r="F1129" s="125">
        <v>13.2851</v>
      </c>
      <c r="G1129" s="125">
        <v>17.078299999999999</v>
      </c>
      <c r="H1129" s="125">
        <v>26.075199999999999</v>
      </c>
      <c r="I1129" s="125">
        <v>0.48409999999999997</v>
      </c>
      <c r="J1129" s="125">
        <v>1.417</v>
      </c>
      <c r="K1129" s="125">
        <v>3.3205</v>
      </c>
      <c r="L1129" s="125">
        <v>0.52380000000000004</v>
      </c>
      <c r="M1129" s="125">
        <v>1.5623</v>
      </c>
      <c r="N1129" s="125">
        <v>4.0162000000000004</v>
      </c>
      <c r="O1129" s="125">
        <v>0.44309999999999999</v>
      </c>
      <c r="P1129" s="125">
        <v>1.3957999999999999</v>
      </c>
      <c r="Q1129" s="125">
        <v>3.29</v>
      </c>
      <c r="R1129" s="125">
        <v>1.4185000000000001</v>
      </c>
      <c r="S1129" s="125">
        <v>3.3169</v>
      </c>
      <c r="T1129" s="363">
        <v>7.1852999999999998</v>
      </c>
      <c r="U1129" s="125">
        <v>375</v>
      </c>
    </row>
    <row r="1130" spans="1:21">
      <c r="A1130" s="125">
        <v>374</v>
      </c>
      <c r="B1130" s="125">
        <v>0.40910000000000002</v>
      </c>
      <c r="C1130" s="125">
        <v>1.2684</v>
      </c>
      <c r="D1130" s="125">
        <v>3.1202000000000001</v>
      </c>
      <c r="E1130" s="125">
        <v>6.3826999999999998</v>
      </c>
      <c r="F1130" s="125">
        <v>13.2897</v>
      </c>
      <c r="G1130" s="125">
        <v>17.084099999999999</v>
      </c>
      <c r="H1130" s="125">
        <v>26.084</v>
      </c>
      <c r="I1130" s="125">
        <v>0.4844</v>
      </c>
      <c r="J1130" s="125">
        <v>1.4177</v>
      </c>
      <c r="K1130" s="125">
        <v>3.3216999999999999</v>
      </c>
      <c r="L1130" s="125">
        <v>0.52410000000000001</v>
      </c>
      <c r="M1130" s="125">
        <v>1.5629999999999999</v>
      </c>
      <c r="N1130" s="125">
        <v>4.0175999999999998</v>
      </c>
      <c r="O1130" s="125">
        <v>0.44340000000000002</v>
      </c>
      <c r="P1130" s="125">
        <v>1.3964000000000001</v>
      </c>
      <c r="Q1130" s="125">
        <v>3.2911999999999999</v>
      </c>
      <c r="R1130" s="125">
        <v>1.4191</v>
      </c>
      <c r="S1130" s="125">
        <v>3.3182</v>
      </c>
      <c r="T1130" s="363">
        <v>7.1877000000000004</v>
      </c>
      <c r="U1130" s="125">
        <v>374</v>
      </c>
    </row>
    <row r="1131" spans="1:21">
      <c r="A1131" s="125">
        <v>373</v>
      </c>
      <c r="B1131" s="125">
        <v>0.4093</v>
      </c>
      <c r="C1131" s="125">
        <v>1.2688999999999999</v>
      </c>
      <c r="D1131" s="125">
        <v>3.1214</v>
      </c>
      <c r="E1131" s="125">
        <v>6.3849999999999998</v>
      </c>
      <c r="F1131" s="125">
        <v>13.2942</v>
      </c>
      <c r="G1131" s="125">
        <v>17.0899</v>
      </c>
      <c r="H1131" s="125">
        <v>26.0929</v>
      </c>
      <c r="I1131" s="125">
        <v>0.48470000000000002</v>
      </c>
      <c r="J1131" s="125">
        <v>1.4182999999999999</v>
      </c>
      <c r="K1131" s="125">
        <v>3.323</v>
      </c>
      <c r="L1131" s="125">
        <v>0.52449999999999997</v>
      </c>
      <c r="M1131" s="125">
        <v>1.5638000000000001</v>
      </c>
      <c r="N1131" s="125">
        <v>4.0190999999999999</v>
      </c>
      <c r="O1131" s="125">
        <v>0.44369999999999998</v>
      </c>
      <c r="P1131" s="125">
        <v>1.397</v>
      </c>
      <c r="Q1131" s="125">
        <v>3.2924000000000002</v>
      </c>
      <c r="R1131" s="125">
        <v>1.4197</v>
      </c>
      <c r="S1131" s="125">
        <v>3.3193999999999999</v>
      </c>
      <c r="T1131" s="363">
        <v>7.1901999999999999</v>
      </c>
      <c r="U1131" s="125">
        <v>373</v>
      </c>
    </row>
    <row r="1132" spans="1:21">
      <c r="A1132" s="125">
        <v>372</v>
      </c>
      <c r="B1132" s="125">
        <v>0.40960000000000002</v>
      </c>
      <c r="C1132" s="125">
        <v>1.2694000000000001</v>
      </c>
      <c r="D1132" s="125">
        <v>3.1225000000000001</v>
      </c>
      <c r="E1132" s="125">
        <v>6.3872999999999998</v>
      </c>
      <c r="F1132" s="125">
        <v>13.2987</v>
      </c>
      <c r="G1132" s="125">
        <v>17.095700000000001</v>
      </c>
      <c r="H1132" s="125">
        <v>26.101800000000001</v>
      </c>
      <c r="I1132" s="125">
        <v>0.48509999999999998</v>
      </c>
      <c r="J1132" s="125">
        <v>1.419</v>
      </c>
      <c r="K1132" s="125">
        <v>3.3243</v>
      </c>
      <c r="L1132" s="125">
        <v>0.52480000000000004</v>
      </c>
      <c r="M1132" s="125">
        <v>1.5645</v>
      </c>
      <c r="N1132" s="125">
        <v>4.0206</v>
      </c>
      <c r="O1132" s="125">
        <v>0.44400000000000001</v>
      </c>
      <c r="P1132" s="125">
        <v>1.3976</v>
      </c>
      <c r="Q1132" s="125">
        <v>3.2936999999999999</v>
      </c>
      <c r="R1132" s="125">
        <v>1.4204000000000001</v>
      </c>
      <c r="S1132" s="125">
        <v>3.3206000000000002</v>
      </c>
      <c r="T1132" s="363">
        <v>7.1927000000000003</v>
      </c>
      <c r="U1132" s="125">
        <v>372</v>
      </c>
    </row>
    <row r="1133" spans="1:21">
      <c r="A1133" s="125">
        <v>371</v>
      </c>
      <c r="B1133" s="125">
        <v>0.4098</v>
      </c>
      <c r="C1133" s="125">
        <v>1.2698</v>
      </c>
      <c r="D1133" s="125">
        <v>3.1236000000000002</v>
      </c>
      <c r="E1133" s="125">
        <v>6.3895</v>
      </c>
      <c r="F1133" s="125">
        <v>13.3033</v>
      </c>
      <c r="G1133" s="125">
        <v>17.101500000000001</v>
      </c>
      <c r="H1133" s="125">
        <v>26.110600000000002</v>
      </c>
      <c r="I1133" s="125">
        <v>0.4854</v>
      </c>
      <c r="J1133" s="125">
        <v>1.4196</v>
      </c>
      <c r="K1133" s="125">
        <v>3.3256000000000001</v>
      </c>
      <c r="L1133" s="125">
        <v>0.52510000000000001</v>
      </c>
      <c r="M1133" s="125">
        <v>1.5652999999999999</v>
      </c>
      <c r="N1133" s="125">
        <v>4.0221</v>
      </c>
      <c r="O1133" s="125">
        <v>0.44419999999999998</v>
      </c>
      <c r="P1133" s="125">
        <v>1.3983000000000001</v>
      </c>
      <c r="Q1133" s="125">
        <v>3.2949000000000002</v>
      </c>
      <c r="R1133" s="125">
        <v>1.421</v>
      </c>
      <c r="S1133" s="125">
        <v>3.3218999999999999</v>
      </c>
      <c r="T1133" s="363">
        <v>7.1951999999999998</v>
      </c>
      <c r="U1133" s="125">
        <v>371</v>
      </c>
    </row>
    <row r="1134" spans="1:21">
      <c r="A1134" s="125">
        <v>370</v>
      </c>
      <c r="B1134" s="125">
        <v>0.41010000000000002</v>
      </c>
      <c r="C1134" s="125">
        <v>1.2703</v>
      </c>
      <c r="D1134" s="125">
        <v>3.1246999999999998</v>
      </c>
      <c r="E1134" s="125">
        <v>6.3917999999999999</v>
      </c>
      <c r="F1134" s="125">
        <v>13.3079</v>
      </c>
      <c r="G1134" s="125">
        <v>17.107299999999999</v>
      </c>
      <c r="H1134" s="125">
        <v>26.119499999999999</v>
      </c>
      <c r="I1134" s="125">
        <v>0.48570000000000002</v>
      </c>
      <c r="J1134" s="125">
        <v>1.4202999999999999</v>
      </c>
      <c r="K1134" s="125">
        <v>3.3269000000000002</v>
      </c>
      <c r="L1134" s="125">
        <v>0.52539999999999998</v>
      </c>
      <c r="M1134" s="125">
        <v>1.5660000000000001</v>
      </c>
      <c r="N1134" s="125">
        <v>4.0236000000000001</v>
      </c>
      <c r="O1134" s="125">
        <v>0.44450000000000001</v>
      </c>
      <c r="P1134" s="125">
        <v>1.3989</v>
      </c>
      <c r="Q1134" s="125">
        <v>3.2961</v>
      </c>
      <c r="R1134" s="125">
        <v>1.4216</v>
      </c>
      <c r="S1134" s="125">
        <v>3.3231000000000002</v>
      </c>
      <c r="T1134" s="363">
        <v>7.1977000000000002</v>
      </c>
      <c r="U1134" s="125">
        <v>370</v>
      </c>
    </row>
    <row r="1135" spans="1:21">
      <c r="A1135" s="125">
        <v>369</v>
      </c>
      <c r="B1135" s="125">
        <v>0.4103</v>
      </c>
      <c r="C1135" s="125">
        <v>1.2707999999999999</v>
      </c>
      <c r="D1135" s="125">
        <v>3.1259000000000001</v>
      </c>
      <c r="E1135" s="125">
        <v>6.3940999999999999</v>
      </c>
      <c r="F1135" s="125">
        <v>13.3124</v>
      </c>
      <c r="G1135" s="125">
        <v>17.113099999999999</v>
      </c>
      <c r="H1135" s="125">
        <v>26.128399999999999</v>
      </c>
      <c r="I1135" s="125">
        <v>0.48599999999999999</v>
      </c>
      <c r="J1135" s="125">
        <v>1.4209000000000001</v>
      </c>
      <c r="K1135" s="125">
        <v>3.3281999999999998</v>
      </c>
      <c r="L1135" s="125">
        <v>0.52580000000000005</v>
      </c>
      <c r="M1135" s="125">
        <v>1.5668</v>
      </c>
      <c r="N1135" s="125">
        <v>4.0250000000000004</v>
      </c>
      <c r="O1135" s="125">
        <v>0.44479999999999997</v>
      </c>
      <c r="P1135" s="125">
        <v>1.3995</v>
      </c>
      <c r="Q1135" s="125">
        <v>3.2972999999999999</v>
      </c>
      <c r="R1135" s="125">
        <v>1.4221999999999999</v>
      </c>
      <c r="S1135" s="125">
        <v>3.3243999999999998</v>
      </c>
      <c r="T1135" s="363">
        <v>7.2001999999999997</v>
      </c>
      <c r="U1135" s="125">
        <v>369</v>
      </c>
    </row>
    <row r="1136" spans="1:21">
      <c r="A1136" s="125">
        <v>368</v>
      </c>
      <c r="B1136" s="125">
        <v>0.41060000000000002</v>
      </c>
      <c r="C1136" s="125">
        <v>1.2713000000000001</v>
      </c>
      <c r="D1136" s="125">
        <v>3.1269999999999998</v>
      </c>
      <c r="E1136" s="125">
        <v>6.3963999999999999</v>
      </c>
      <c r="F1136" s="125">
        <v>13.317</v>
      </c>
      <c r="G1136" s="125">
        <v>17.1189</v>
      </c>
      <c r="H1136" s="125">
        <v>26.1373</v>
      </c>
      <c r="I1136" s="125">
        <v>0.48630000000000001</v>
      </c>
      <c r="J1136" s="125">
        <v>1.4216</v>
      </c>
      <c r="K1136" s="125">
        <v>3.3294999999999999</v>
      </c>
      <c r="L1136" s="125">
        <v>0.52610000000000001</v>
      </c>
      <c r="M1136" s="125">
        <v>1.5674999999999999</v>
      </c>
      <c r="N1136" s="125">
        <v>4.0265000000000004</v>
      </c>
      <c r="O1136" s="125">
        <v>0.4451</v>
      </c>
      <c r="P1136" s="125">
        <v>1.4000999999999999</v>
      </c>
      <c r="Q1136" s="125">
        <v>3.2986</v>
      </c>
      <c r="R1136" s="125">
        <v>1.4228000000000001</v>
      </c>
      <c r="S1136" s="125">
        <v>3.3256000000000001</v>
      </c>
      <c r="T1136" s="363">
        <v>7.2027000000000001</v>
      </c>
      <c r="U1136" s="125">
        <v>368</v>
      </c>
    </row>
    <row r="1137" spans="1:21">
      <c r="A1137" s="125">
        <v>367</v>
      </c>
      <c r="B1137" s="125">
        <v>0.4108</v>
      </c>
      <c r="C1137" s="125">
        <v>1.2718</v>
      </c>
      <c r="D1137" s="125">
        <v>3.1280999999999999</v>
      </c>
      <c r="E1137" s="125">
        <v>6.3986999999999998</v>
      </c>
      <c r="F1137" s="125">
        <v>13.3216</v>
      </c>
      <c r="G1137" s="125">
        <v>17.1248</v>
      </c>
      <c r="H1137" s="125">
        <v>26.1462</v>
      </c>
      <c r="I1137" s="125">
        <v>0.48659999999999998</v>
      </c>
      <c r="J1137" s="125">
        <v>1.4221999999999999</v>
      </c>
      <c r="K1137" s="125">
        <v>3.3308</v>
      </c>
      <c r="L1137" s="125">
        <v>0.52639999999999998</v>
      </c>
      <c r="M1137" s="125">
        <v>1.5683</v>
      </c>
      <c r="N1137" s="125">
        <v>4.0279999999999996</v>
      </c>
      <c r="O1137" s="125">
        <v>0.44529999999999997</v>
      </c>
      <c r="P1137" s="125">
        <v>1.4008</v>
      </c>
      <c r="Q1137" s="125">
        <v>3.2997999999999998</v>
      </c>
      <c r="R1137" s="125">
        <v>1.4235</v>
      </c>
      <c r="S1137" s="125">
        <v>3.3268</v>
      </c>
      <c r="T1137" s="363">
        <v>7.2051999999999996</v>
      </c>
      <c r="U1137" s="125">
        <v>367</v>
      </c>
    </row>
    <row r="1138" spans="1:21">
      <c r="A1138" s="125">
        <v>366</v>
      </c>
      <c r="B1138" s="125">
        <v>0.41110000000000002</v>
      </c>
      <c r="C1138" s="125">
        <v>1.2724</v>
      </c>
      <c r="D1138" s="125">
        <v>3.1293000000000002</v>
      </c>
      <c r="E1138" s="125">
        <v>6.4009999999999998</v>
      </c>
      <c r="F1138" s="125">
        <v>13.3262</v>
      </c>
      <c r="G1138" s="125">
        <v>17.130600000000001</v>
      </c>
      <c r="H1138" s="125">
        <v>26.155200000000001</v>
      </c>
      <c r="I1138" s="125">
        <v>0.48699999999999999</v>
      </c>
      <c r="J1138" s="125">
        <v>1.4229000000000001</v>
      </c>
      <c r="K1138" s="125">
        <v>3.3321000000000001</v>
      </c>
      <c r="L1138" s="125">
        <v>0.52680000000000005</v>
      </c>
      <c r="M1138" s="125">
        <v>1.569</v>
      </c>
      <c r="N1138" s="125">
        <v>4.0294999999999996</v>
      </c>
      <c r="O1138" s="125">
        <v>0.4456</v>
      </c>
      <c r="P1138" s="125">
        <v>1.4014</v>
      </c>
      <c r="Q1138" s="125">
        <v>3.3010000000000002</v>
      </c>
      <c r="R1138" s="125">
        <v>1.4240999999999999</v>
      </c>
      <c r="S1138" s="125">
        <v>3.3281000000000001</v>
      </c>
      <c r="T1138" s="363">
        <v>7.2077</v>
      </c>
      <c r="U1138" s="125">
        <v>366</v>
      </c>
    </row>
    <row r="1139" spans="1:21">
      <c r="A1139" s="125">
        <v>365</v>
      </c>
      <c r="B1139" s="125">
        <v>0.4113</v>
      </c>
      <c r="C1139" s="125">
        <v>1.2728999999999999</v>
      </c>
      <c r="D1139" s="125">
        <v>3.1303999999999998</v>
      </c>
      <c r="E1139" s="125">
        <v>6.4032999999999998</v>
      </c>
      <c r="F1139" s="125">
        <v>13.3308</v>
      </c>
      <c r="G1139" s="125">
        <v>17.136500000000002</v>
      </c>
      <c r="H1139" s="125">
        <v>26.164100000000001</v>
      </c>
      <c r="I1139" s="125">
        <v>0.48730000000000001</v>
      </c>
      <c r="J1139" s="125">
        <v>1.4235</v>
      </c>
      <c r="K1139" s="125">
        <v>3.3332999999999999</v>
      </c>
      <c r="L1139" s="125">
        <v>0.52710000000000001</v>
      </c>
      <c r="M1139" s="125">
        <v>1.5698000000000001</v>
      </c>
      <c r="N1139" s="125">
        <v>4.0309999999999997</v>
      </c>
      <c r="O1139" s="125">
        <v>0.44590000000000002</v>
      </c>
      <c r="P1139" s="125">
        <v>1.4019999999999999</v>
      </c>
      <c r="Q1139" s="125">
        <v>3.3022</v>
      </c>
      <c r="R1139" s="125">
        <v>1.4247000000000001</v>
      </c>
      <c r="S1139" s="125">
        <v>3.3292999999999999</v>
      </c>
      <c r="T1139" s="363">
        <v>7.2102000000000004</v>
      </c>
      <c r="U1139" s="125">
        <v>365</v>
      </c>
    </row>
    <row r="1140" spans="1:21">
      <c r="A1140" s="125">
        <v>364</v>
      </c>
      <c r="B1140" s="125">
        <v>0.41160000000000002</v>
      </c>
      <c r="C1140" s="125">
        <v>1.2734000000000001</v>
      </c>
      <c r="D1140" s="125">
        <v>3.1315</v>
      </c>
      <c r="E1140" s="125">
        <v>6.4055999999999997</v>
      </c>
      <c r="F1140" s="125">
        <v>13.3354</v>
      </c>
      <c r="G1140" s="125">
        <v>17.142299999999999</v>
      </c>
      <c r="H1140" s="125">
        <v>26.173100000000002</v>
      </c>
      <c r="I1140" s="125">
        <v>0.48759999999999998</v>
      </c>
      <c r="J1140" s="125">
        <v>1.4241999999999999</v>
      </c>
      <c r="K1140" s="125">
        <v>3.3346</v>
      </c>
      <c r="L1140" s="125">
        <v>0.52739999999999998</v>
      </c>
      <c r="M1140" s="125">
        <v>1.5705</v>
      </c>
      <c r="N1140" s="125">
        <v>4.0324999999999998</v>
      </c>
      <c r="O1140" s="125">
        <v>0.44619999999999999</v>
      </c>
      <c r="P1140" s="125">
        <v>1.4026000000000001</v>
      </c>
      <c r="Q1140" s="125">
        <v>3.3035000000000001</v>
      </c>
      <c r="R1140" s="125">
        <v>1.4253</v>
      </c>
      <c r="S1140" s="125">
        <v>3.3306</v>
      </c>
      <c r="T1140" s="363">
        <v>7.2126999999999999</v>
      </c>
      <c r="U1140" s="125">
        <v>364</v>
      </c>
    </row>
    <row r="1141" spans="1:21">
      <c r="A1141" s="125">
        <v>363</v>
      </c>
      <c r="B1141" s="125">
        <v>0.4118</v>
      </c>
      <c r="C1141" s="125">
        <v>1.2739</v>
      </c>
      <c r="D1141" s="125">
        <v>3.1326999999999998</v>
      </c>
      <c r="E1141" s="125">
        <v>6.4078999999999997</v>
      </c>
      <c r="F1141" s="125">
        <v>13.34</v>
      </c>
      <c r="G1141" s="125">
        <v>17.148199999999999</v>
      </c>
      <c r="H1141" s="125">
        <v>26.181999999999999</v>
      </c>
      <c r="I1141" s="125">
        <v>0.4879</v>
      </c>
      <c r="J1141" s="125">
        <v>1.4248000000000001</v>
      </c>
      <c r="K1141" s="125">
        <v>3.3359000000000001</v>
      </c>
      <c r="L1141" s="125">
        <v>0.52769999999999995</v>
      </c>
      <c r="M1141" s="125">
        <v>1.5712999999999999</v>
      </c>
      <c r="N1141" s="125">
        <v>4.0339999999999998</v>
      </c>
      <c r="O1141" s="125">
        <v>0.44640000000000002</v>
      </c>
      <c r="P1141" s="125">
        <v>1.4033</v>
      </c>
      <c r="Q1141" s="125">
        <v>3.3047</v>
      </c>
      <c r="R1141" s="125">
        <v>1.4259999999999999</v>
      </c>
      <c r="S1141" s="125">
        <v>3.3317999999999999</v>
      </c>
      <c r="T1141" s="363">
        <v>7.2152000000000003</v>
      </c>
      <c r="U1141" s="125">
        <v>363</v>
      </c>
    </row>
    <row r="1142" spans="1:21">
      <c r="A1142" s="125">
        <v>362</v>
      </c>
      <c r="B1142" s="125">
        <v>0.41199999999999998</v>
      </c>
      <c r="C1142" s="125">
        <v>1.2744</v>
      </c>
      <c r="D1142" s="125">
        <v>3.1337999999999999</v>
      </c>
      <c r="E1142" s="125">
        <v>6.4101999999999997</v>
      </c>
      <c r="F1142" s="125">
        <v>13.3446</v>
      </c>
      <c r="G1142" s="125">
        <v>17.1541</v>
      </c>
      <c r="H1142" s="125">
        <v>26.190999999999999</v>
      </c>
      <c r="I1142" s="125">
        <v>0.48820000000000002</v>
      </c>
      <c r="J1142" s="125">
        <v>1.4255</v>
      </c>
      <c r="K1142" s="125">
        <v>3.3372999999999999</v>
      </c>
      <c r="L1142" s="125">
        <v>0.52810000000000001</v>
      </c>
      <c r="M1142" s="125">
        <v>1.5720000000000001</v>
      </c>
      <c r="N1142" s="125">
        <v>4.0354999999999999</v>
      </c>
      <c r="O1142" s="125">
        <v>0.44669999999999999</v>
      </c>
      <c r="P1142" s="125">
        <v>1.4038999999999999</v>
      </c>
      <c r="Q1142" s="125">
        <v>3.3058999999999998</v>
      </c>
      <c r="R1142" s="125">
        <v>1.4266000000000001</v>
      </c>
      <c r="S1142" s="125">
        <v>3.3331</v>
      </c>
      <c r="T1142" s="363">
        <v>7.2176999999999998</v>
      </c>
      <c r="U1142" s="125">
        <v>362</v>
      </c>
    </row>
    <row r="1143" spans="1:21">
      <c r="A1143" s="125">
        <v>361</v>
      </c>
      <c r="B1143" s="125">
        <v>0.4123</v>
      </c>
      <c r="C1143" s="125">
        <v>1.2748999999999999</v>
      </c>
      <c r="D1143" s="125">
        <v>3.1349999999999998</v>
      </c>
      <c r="E1143" s="125">
        <v>6.4124999999999996</v>
      </c>
      <c r="F1143" s="125">
        <v>13.3492</v>
      </c>
      <c r="G1143" s="125">
        <v>17.16</v>
      </c>
      <c r="H1143" s="125">
        <v>26.2</v>
      </c>
      <c r="I1143" s="125">
        <v>0.48859999999999998</v>
      </c>
      <c r="J1143" s="125">
        <v>1.4260999999999999</v>
      </c>
      <c r="K1143" s="125">
        <v>3.3386</v>
      </c>
      <c r="L1143" s="125">
        <v>0.52839999999999998</v>
      </c>
      <c r="M1143" s="125">
        <v>1.5728</v>
      </c>
      <c r="N1143" s="125">
        <v>4.0369999999999999</v>
      </c>
      <c r="O1143" s="125">
        <v>0.44700000000000001</v>
      </c>
      <c r="P1143" s="125">
        <v>1.4045000000000001</v>
      </c>
      <c r="Q1143" s="125">
        <v>3.3071999999999999</v>
      </c>
      <c r="R1143" s="125">
        <v>1.4272</v>
      </c>
      <c r="S1143" s="125">
        <v>3.3342999999999998</v>
      </c>
      <c r="T1143" s="363">
        <v>7.2202999999999999</v>
      </c>
      <c r="U1143" s="125">
        <v>361</v>
      </c>
    </row>
    <row r="1144" spans="1:21">
      <c r="A1144" s="125">
        <v>360</v>
      </c>
      <c r="B1144" s="125">
        <v>0.41249999999999998</v>
      </c>
      <c r="C1144" s="125">
        <v>1.2754000000000001</v>
      </c>
      <c r="D1144" s="125">
        <v>3.1360999999999999</v>
      </c>
      <c r="E1144" s="125">
        <v>6.4147999999999996</v>
      </c>
      <c r="F1144" s="125">
        <v>13.3538</v>
      </c>
      <c r="G1144" s="125">
        <v>17.165800000000001</v>
      </c>
      <c r="H1144" s="125">
        <v>26.209</v>
      </c>
      <c r="I1144" s="125">
        <v>0.4889</v>
      </c>
      <c r="J1144" s="125">
        <v>1.4268000000000001</v>
      </c>
      <c r="K1144" s="125">
        <v>3.3399000000000001</v>
      </c>
      <c r="L1144" s="125">
        <v>0.52869999999999995</v>
      </c>
      <c r="M1144" s="125">
        <v>1.5736000000000001</v>
      </c>
      <c r="N1144" s="125">
        <v>4.0385</v>
      </c>
      <c r="O1144" s="125">
        <v>0.44729999999999998</v>
      </c>
      <c r="P1144" s="125">
        <v>1.4052</v>
      </c>
      <c r="Q1144" s="125">
        <v>3.3083999999999998</v>
      </c>
      <c r="R1144" s="125">
        <v>1.4278999999999999</v>
      </c>
      <c r="S1144" s="125">
        <v>3.3355999999999999</v>
      </c>
      <c r="T1144" s="363">
        <v>7.2228000000000003</v>
      </c>
      <c r="U1144" s="125">
        <v>360</v>
      </c>
    </row>
    <row r="1145" spans="1:21">
      <c r="A1145" s="125">
        <v>359</v>
      </c>
      <c r="B1145" s="125">
        <v>0.4128</v>
      </c>
      <c r="C1145" s="125">
        <v>1.2759</v>
      </c>
      <c r="D1145" s="125">
        <v>3.1373000000000002</v>
      </c>
      <c r="E1145" s="125">
        <v>6.4170999999999996</v>
      </c>
      <c r="F1145" s="125">
        <v>13.3584</v>
      </c>
      <c r="G1145" s="125">
        <v>17.171700000000001</v>
      </c>
      <c r="H1145" s="125">
        <v>26.2181</v>
      </c>
      <c r="I1145" s="125">
        <v>0.48920000000000002</v>
      </c>
      <c r="J1145" s="125">
        <v>1.4275</v>
      </c>
      <c r="K1145" s="125">
        <v>3.3412000000000002</v>
      </c>
      <c r="L1145" s="125">
        <v>0.52910000000000001</v>
      </c>
      <c r="M1145" s="125">
        <v>1.5743</v>
      </c>
      <c r="N1145" s="125">
        <v>4.04</v>
      </c>
      <c r="O1145" s="125">
        <v>0.4476</v>
      </c>
      <c r="P1145" s="125">
        <v>1.4057999999999999</v>
      </c>
      <c r="Q1145" s="125">
        <v>3.3096999999999999</v>
      </c>
      <c r="R1145" s="125">
        <v>1.4285000000000001</v>
      </c>
      <c r="S1145" s="125">
        <v>3.3369</v>
      </c>
      <c r="T1145" s="363">
        <v>7.2252999999999998</v>
      </c>
      <c r="U1145" s="125">
        <v>359</v>
      </c>
    </row>
    <row r="1146" spans="1:21">
      <c r="A1146" s="125">
        <v>358</v>
      </c>
      <c r="B1146" s="125">
        <v>0.41299999999999998</v>
      </c>
      <c r="C1146" s="125">
        <v>1.2764</v>
      </c>
      <c r="D1146" s="125">
        <v>3.1383999999999999</v>
      </c>
      <c r="E1146" s="125">
        <v>6.4195000000000002</v>
      </c>
      <c r="F1146" s="125">
        <v>13.363099999999999</v>
      </c>
      <c r="G1146" s="125">
        <v>17.177700000000002</v>
      </c>
      <c r="H1146" s="125">
        <v>26.2271</v>
      </c>
      <c r="I1146" s="125">
        <v>0.48949999999999999</v>
      </c>
      <c r="J1146" s="125">
        <v>1.4280999999999999</v>
      </c>
      <c r="K1146" s="125">
        <v>3.3424999999999998</v>
      </c>
      <c r="L1146" s="125">
        <v>0.52939999999999998</v>
      </c>
      <c r="M1146" s="125">
        <v>1.5750999999999999</v>
      </c>
      <c r="N1146" s="125">
        <v>4.0415000000000001</v>
      </c>
      <c r="O1146" s="125">
        <v>0.44779999999999998</v>
      </c>
      <c r="P1146" s="125">
        <v>1.4064000000000001</v>
      </c>
      <c r="Q1146" s="125">
        <v>3.3109000000000002</v>
      </c>
      <c r="R1146" s="125">
        <v>1.4291</v>
      </c>
      <c r="S1146" s="125">
        <v>3.3380999999999998</v>
      </c>
      <c r="T1146" s="363">
        <v>7.2278000000000002</v>
      </c>
      <c r="U1146" s="125">
        <v>358</v>
      </c>
    </row>
    <row r="1147" spans="1:21">
      <c r="A1147" s="125">
        <v>357</v>
      </c>
      <c r="B1147" s="125">
        <v>0.4133</v>
      </c>
      <c r="C1147" s="125">
        <v>1.2768999999999999</v>
      </c>
      <c r="D1147" s="125">
        <v>3.1396000000000002</v>
      </c>
      <c r="E1147" s="125">
        <v>6.4218000000000002</v>
      </c>
      <c r="F1147" s="125">
        <v>13.367699999999999</v>
      </c>
      <c r="G1147" s="125">
        <v>17.183599999999998</v>
      </c>
      <c r="H1147" s="125">
        <v>26.2361</v>
      </c>
      <c r="I1147" s="125">
        <v>0.48980000000000001</v>
      </c>
      <c r="J1147" s="125">
        <v>1.4288000000000001</v>
      </c>
      <c r="K1147" s="125">
        <v>3.3437999999999999</v>
      </c>
      <c r="L1147" s="125">
        <v>0.52969999999999995</v>
      </c>
      <c r="M1147" s="125">
        <v>1.5758000000000001</v>
      </c>
      <c r="N1147" s="125">
        <v>4.0430000000000001</v>
      </c>
      <c r="O1147" s="125">
        <v>0.4481</v>
      </c>
      <c r="P1147" s="125">
        <v>1.4071</v>
      </c>
      <c r="Q1147" s="125">
        <v>3.3121999999999998</v>
      </c>
      <c r="R1147" s="125">
        <v>1.4297</v>
      </c>
      <c r="S1147" s="125">
        <v>3.3393999999999999</v>
      </c>
      <c r="T1147" s="363">
        <v>7.2304000000000004</v>
      </c>
      <c r="U1147" s="125">
        <v>357</v>
      </c>
    </row>
    <row r="1148" spans="1:21">
      <c r="A1148" s="125">
        <v>356</v>
      </c>
      <c r="B1148" s="125">
        <v>0.41349999999999998</v>
      </c>
      <c r="C1148" s="125">
        <v>1.2774000000000001</v>
      </c>
      <c r="D1148" s="125">
        <v>3.1406999999999998</v>
      </c>
      <c r="E1148" s="125">
        <v>6.4241000000000001</v>
      </c>
      <c r="F1148" s="125">
        <v>13.372400000000001</v>
      </c>
      <c r="G1148" s="125">
        <v>17.189499999999999</v>
      </c>
      <c r="H1148" s="125">
        <v>26.245200000000001</v>
      </c>
      <c r="I1148" s="125">
        <v>0.49020000000000002</v>
      </c>
      <c r="J1148" s="125">
        <v>1.4294</v>
      </c>
      <c r="K1148" s="125">
        <v>3.3451</v>
      </c>
      <c r="L1148" s="125">
        <v>0.53010000000000002</v>
      </c>
      <c r="M1148" s="125">
        <v>1.5766</v>
      </c>
      <c r="N1148" s="125">
        <v>4.0445000000000002</v>
      </c>
      <c r="O1148" s="125">
        <v>0.44840000000000002</v>
      </c>
      <c r="P1148" s="125">
        <v>1.4077</v>
      </c>
      <c r="Q1148" s="125">
        <v>3.3134000000000001</v>
      </c>
      <c r="R1148" s="125">
        <v>1.4303999999999999</v>
      </c>
      <c r="S1148" s="125">
        <v>3.3407</v>
      </c>
      <c r="T1148" s="363">
        <v>7.2328999999999999</v>
      </c>
      <c r="U1148" s="125">
        <v>356</v>
      </c>
    </row>
    <row r="1149" spans="1:21">
      <c r="A1149" s="125">
        <v>355</v>
      </c>
      <c r="B1149" s="125">
        <v>0.4138</v>
      </c>
      <c r="C1149" s="125">
        <v>1.2779</v>
      </c>
      <c r="D1149" s="125">
        <v>3.1419000000000001</v>
      </c>
      <c r="E1149" s="125">
        <v>6.4264000000000001</v>
      </c>
      <c r="F1149" s="125">
        <v>13.377000000000001</v>
      </c>
      <c r="G1149" s="125">
        <v>17.195399999999999</v>
      </c>
      <c r="H1149" s="125">
        <v>26.254300000000001</v>
      </c>
      <c r="I1149" s="125">
        <v>0.49049999999999999</v>
      </c>
      <c r="J1149" s="125">
        <v>1.4300999999999999</v>
      </c>
      <c r="K1149" s="125">
        <v>3.3464</v>
      </c>
      <c r="L1149" s="125">
        <v>0.53039999999999998</v>
      </c>
      <c r="M1149" s="125">
        <v>1.5773999999999999</v>
      </c>
      <c r="N1149" s="125">
        <v>4.0460000000000003</v>
      </c>
      <c r="O1149" s="125">
        <v>0.44869999999999999</v>
      </c>
      <c r="P1149" s="125">
        <v>1.4083000000000001</v>
      </c>
      <c r="Q1149" s="125">
        <v>3.3146</v>
      </c>
      <c r="R1149" s="125">
        <v>1.431</v>
      </c>
      <c r="S1149" s="125">
        <v>3.3418999999999999</v>
      </c>
      <c r="T1149" s="363">
        <v>7.2355</v>
      </c>
      <c r="U1149" s="125">
        <v>355</v>
      </c>
    </row>
    <row r="1150" spans="1:21">
      <c r="A1150" s="125">
        <v>354</v>
      </c>
      <c r="B1150" s="125">
        <v>0.41410000000000002</v>
      </c>
      <c r="C1150" s="125">
        <v>1.2784</v>
      </c>
      <c r="D1150" s="125">
        <v>3.1429999999999998</v>
      </c>
      <c r="E1150" s="125">
        <v>6.4287999999999998</v>
      </c>
      <c r="F1150" s="125">
        <v>13.3817</v>
      </c>
      <c r="G1150" s="125">
        <v>17.2014</v>
      </c>
      <c r="H1150" s="125">
        <v>26.263300000000001</v>
      </c>
      <c r="I1150" s="125">
        <v>0.49080000000000001</v>
      </c>
      <c r="J1150" s="125">
        <v>1.4308000000000001</v>
      </c>
      <c r="K1150" s="125">
        <v>3.3477000000000001</v>
      </c>
      <c r="L1150" s="125">
        <v>0.53069999999999995</v>
      </c>
      <c r="M1150" s="125">
        <v>1.5781000000000001</v>
      </c>
      <c r="N1150" s="125">
        <v>4.0476000000000001</v>
      </c>
      <c r="O1150" s="125">
        <v>0.44900000000000001</v>
      </c>
      <c r="P1150" s="125">
        <v>1.409</v>
      </c>
      <c r="Q1150" s="125">
        <v>3.3159000000000001</v>
      </c>
      <c r="R1150" s="125">
        <v>1.4316</v>
      </c>
      <c r="S1150" s="125">
        <v>3.3431999999999999</v>
      </c>
      <c r="T1150" s="363">
        <v>7.2380000000000004</v>
      </c>
      <c r="U1150" s="125">
        <v>354</v>
      </c>
    </row>
    <row r="1151" spans="1:21">
      <c r="A1151" s="125">
        <v>353</v>
      </c>
      <c r="B1151" s="125">
        <v>0.4143</v>
      </c>
      <c r="C1151" s="125">
        <v>1.2788999999999999</v>
      </c>
      <c r="D1151" s="125">
        <v>3.1442000000000001</v>
      </c>
      <c r="E1151" s="125">
        <v>6.4310999999999998</v>
      </c>
      <c r="F1151" s="125">
        <v>13.3864</v>
      </c>
      <c r="G1151" s="125">
        <v>17.2073</v>
      </c>
      <c r="H1151" s="125">
        <v>26.272400000000001</v>
      </c>
      <c r="I1151" s="125">
        <v>0.49109999999999998</v>
      </c>
      <c r="J1151" s="125">
        <v>1.4314</v>
      </c>
      <c r="K1151" s="125">
        <v>3.3491</v>
      </c>
      <c r="L1151" s="125">
        <v>0.53110000000000002</v>
      </c>
      <c r="M1151" s="125">
        <v>1.5789</v>
      </c>
      <c r="N1151" s="125">
        <v>4.0491000000000001</v>
      </c>
      <c r="O1151" s="125">
        <v>0.44919999999999999</v>
      </c>
      <c r="P1151" s="125">
        <v>1.4096</v>
      </c>
      <c r="Q1151" s="125">
        <v>3.3170999999999999</v>
      </c>
      <c r="R1151" s="125">
        <v>1.4322999999999999</v>
      </c>
      <c r="S1151" s="125">
        <v>3.3445</v>
      </c>
      <c r="T1151" s="363">
        <v>7.2405999999999997</v>
      </c>
      <c r="U1151" s="125">
        <v>353</v>
      </c>
    </row>
    <row r="1152" spans="1:21">
      <c r="A1152" s="125">
        <v>352</v>
      </c>
      <c r="B1152" s="125">
        <v>0.41460000000000002</v>
      </c>
      <c r="C1152" s="125">
        <v>1.2795000000000001</v>
      </c>
      <c r="D1152" s="125">
        <v>3.1453000000000002</v>
      </c>
      <c r="E1152" s="125">
        <v>6.4335000000000004</v>
      </c>
      <c r="F1152" s="125">
        <v>13.391</v>
      </c>
      <c r="G1152" s="125">
        <v>17.2133</v>
      </c>
      <c r="H1152" s="125">
        <v>26.281500000000001</v>
      </c>
      <c r="I1152" s="125">
        <v>0.49149999999999999</v>
      </c>
      <c r="J1152" s="125">
        <v>1.4320999999999999</v>
      </c>
      <c r="K1152" s="125">
        <v>3.3504</v>
      </c>
      <c r="L1152" s="125">
        <v>0.53139999999999998</v>
      </c>
      <c r="M1152" s="125">
        <v>1.5797000000000001</v>
      </c>
      <c r="N1152" s="125">
        <v>4.0506000000000002</v>
      </c>
      <c r="O1152" s="125">
        <v>0.44950000000000001</v>
      </c>
      <c r="P1152" s="125">
        <v>1.4103000000000001</v>
      </c>
      <c r="Q1152" s="125">
        <v>3.3184</v>
      </c>
      <c r="R1152" s="125">
        <v>1.4329000000000001</v>
      </c>
      <c r="S1152" s="125">
        <v>3.3456999999999999</v>
      </c>
      <c r="T1152" s="363">
        <v>7.2431000000000001</v>
      </c>
      <c r="U1152" s="125">
        <v>352</v>
      </c>
    </row>
    <row r="1153" spans="1:21">
      <c r="A1153" s="125">
        <v>351</v>
      </c>
      <c r="B1153" s="125">
        <v>0.4148</v>
      </c>
      <c r="C1153" s="125">
        <v>1.28</v>
      </c>
      <c r="D1153" s="125">
        <v>3.1465000000000001</v>
      </c>
      <c r="E1153" s="125">
        <v>6.4358000000000004</v>
      </c>
      <c r="F1153" s="125">
        <v>13.3957</v>
      </c>
      <c r="G1153" s="125">
        <v>17.219200000000001</v>
      </c>
      <c r="H1153" s="125">
        <v>26.290700000000001</v>
      </c>
      <c r="I1153" s="125">
        <v>0.49180000000000001</v>
      </c>
      <c r="J1153" s="125">
        <v>1.4328000000000001</v>
      </c>
      <c r="K1153" s="125">
        <v>3.3517000000000001</v>
      </c>
      <c r="L1153" s="125">
        <v>0.53180000000000005</v>
      </c>
      <c r="M1153" s="125">
        <v>1.5804</v>
      </c>
      <c r="N1153" s="125">
        <v>4.0521000000000003</v>
      </c>
      <c r="O1153" s="125">
        <v>0.44979999999999998</v>
      </c>
      <c r="P1153" s="125">
        <v>1.4109</v>
      </c>
      <c r="Q1153" s="125">
        <v>3.3197000000000001</v>
      </c>
      <c r="R1153" s="125">
        <v>1.4335</v>
      </c>
      <c r="S1153" s="125">
        <v>3.347</v>
      </c>
      <c r="T1153" s="363">
        <v>7.2457000000000003</v>
      </c>
      <c r="U1153" s="125">
        <v>351</v>
      </c>
    </row>
    <row r="1154" spans="1:21">
      <c r="A1154" s="125">
        <v>350</v>
      </c>
      <c r="B1154" s="125">
        <v>0.41510000000000002</v>
      </c>
      <c r="C1154" s="125">
        <v>1.2805</v>
      </c>
      <c r="D1154" s="125">
        <v>3.1476999999999999</v>
      </c>
      <c r="E1154" s="125">
        <v>6.4382000000000001</v>
      </c>
      <c r="F1154" s="125">
        <v>13.400399999999999</v>
      </c>
      <c r="G1154" s="125">
        <v>17.225200000000001</v>
      </c>
      <c r="H1154" s="125">
        <v>26.299800000000001</v>
      </c>
      <c r="I1154" s="125">
        <v>0.49209999999999998</v>
      </c>
      <c r="J1154" s="125">
        <v>1.4334</v>
      </c>
      <c r="K1154" s="125">
        <v>3.3530000000000002</v>
      </c>
      <c r="L1154" s="125">
        <v>0.53210000000000002</v>
      </c>
      <c r="M1154" s="125">
        <v>1.5811999999999999</v>
      </c>
      <c r="N1154" s="125">
        <v>4.0536000000000003</v>
      </c>
      <c r="O1154" s="125">
        <v>0.4501</v>
      </c>
      <c r="P1154" s="125">
        <v>1.4115</v>
      </c>
      <c r="Q1154" s="125">
        <v>3.3209</v>
      </c>
      <c r="R1154" s="125">
        <v>1.4341999999999999</v>
      </c>
      <c r="S1154" s="125">
        <v>3.3483000000000001</v>
      </c>
      <c r="T1154" s="363">
        <v>7.2481999999999998</v>
      </c>
      <c r="U1154" s="125">
        <v>350</v>
      </c>
    </row>
    <row r="1155" spans="1:21">
      <c r="A1155" s="125">
        <v>349</v>
      </c>
      <c r="B1155" s="125">
        <v>0.4153</v>
      </c>
      <c r="C1155" s="125">
        <v>1.2809999999999999</v>
      </c>
      <c r="D1155" s="125">
        <v>3.1488</v>
      </c>
      <c r="E1155" s="125">
        <v>6.4405000000000001</v>
      </c>
      <c r="F1155" s="125">
        <v>13.405099999999999</v>
      </c>
      <c r="G1155" s="125">
        <v>17.231200000000001</v>
      </c>
      <c r="H1155" s="125">
        <v>26.309000000000001</v>
      </c>
      <c r="I1155" s="125">
        <v>0.4924</v>
      </c>
      <c r="J1155" s="125">
        <v>1.4340999999999999</v>
      </c>
      <c r="K1155" s="125">
        <v>3.3544</v>
      </c>
      <c r="L1155" s="125">
        <v>0.53239999999999998</v>
      </c>
      <c r="M1155" s="125">
        <v>1.5820000000000001</v>
      </c>
      <c r="N1155" s="125">
        <v>4.0552000000000001</v>
      </c>
      <c r="O1155" s="125">
        <v>0.45040000000000002</v>
      </c>
      <c r="P1155" s="125">
        <v>1.4121999999999999</v>
      </c>
      <c r="Q1155" s="125">
        <v>3.3222</v>
      </c>
      <c r="R1155" s="125">
        <v>1.4348000000000001</v>
      </c>
      <c r="S1155" s="125">
        <v>3.3494999999999999</v>
      </c>
      <c r="T1155" s="363">
        <v>7.2507999999999999</v>
      </c>
      <c r="U1155" s="125">
        <v>349</v>
      </c>
    </row>
    <row r="1156" spans="1:21">
      <c r="A1156" s="125">
        <v>348</v>
      </c>
      <c r="B1156" s="125">
        <v>0.41560000000000002</v>
      </c>
      <c r="C1156" s="125">
        <v>1.2815000000000001</v>
      </c>
      <c r="D1156" s="125">
        <v>3.15</v>
      </c>
      <c r="E1156" s="125">
        <v>6.4428999999999998</v>
      </c>
      <c r="F1156" s="125">
        <v>13.409800000000001</v>
      </c>
      <c r="G1156" s="125">
        <v>17.237200000000001</v>
      </c>
      <c r="H1156" s="125">
        <v>26.318100000000001</v>
      </c>
      <c r="I1156" s="125">
        <v>0.49280000000000002</v>
      </c>
      <c r="J1156" s="125">
        <v>1.4348000000000001</v>
      </c>
      <c r="K1156" s="125">
        <v>3.3557000000000001</v>
      </c>
      <c r="L1156" s="125">
        <v>0.53280000000000005</v>
      </c>
      <c r="M1156" s="125">
        <v>1.5828</v>
      </c>
      <c r="N1156" s="125">
        <v>4.0567000000000002</v>
      </c>
      <c r="O1156" s="125">
        <v>0.45069999999999999</v>
      </c>
      <c r="P1156" s="125">
        <v>1.4128000000000001</v>
      </c>
      <c r="Q1156" s="125">
        <v>3.3233999999999999</v>
      </c>
      <c r="R1156" s="125">
        <v>1.4355</v>
      </c>
      <c r="S1156" s="125">
        <v>3.3508</v>
      </c>
      <c r="T1156" s="363">
        <v>7.2534000000000001</v>
      </c>
      <c r="U1156" s="125">
        <v>348</v>
      </c>
    </row>
    <row r="1157" spans="1:21">
      <c r="A1157" s="125">
        <v>347</v>
      </c>
      <c r="B1157" s="125">
        <v>0.4158</v>
      </c>
      <c r="C1157" s="125">
        <v>1.282</v>
      </c>
      <c r="D1157" s="125">
        <v>3.1511999999999998</v>
      </c>
      <c r="E1157" s="125">
        <v>6.4451999999999998</v>
      </c>
      <c r="F1157" s="125">
        <v>13.4145</v>
      </c>
      <c r="G1157" s="125">
        <v>17.243200000000002</v>
      </c>
      <c r="H1157" s="125">
        <v>26.327300000000001</v>
      </c>
      <c r="I1157" s="125">
        <v>0.49309999999999998</v>
      </c>
      <c r="J1157" s="125">
        <v>1.4354</v>
      </c>
      <c r="K1157" s="125">
        <v>3.3570000000000002</v>
      </c>
      <c r="L1157" s="125">
        <v>0.53310000000000002</v>
      </c>
      <c r="M1157" s="125">
        <v>1.5834999999999999</v>
      </c>
      <c r="N1157" s="125">
        <v>4.0582000000000003</v>
      </c>
      <c r="O1157" s="125">
        <v>0.45090000000000002</v>
      </c>
      <c r="P1157" s="125">
        <v>1.4135</v>
      </c>
      <c r="Q1157" s="125">
        <v>3.3247</v>
      </c>
      <c r="R1157" s="125">
        <v>1.4360999999999999</v>
      </c>
      <c r="S1157" s="125">
        <v>3.3521000000000001</v>
      </c>
      <c r="T1157" s="363">
        <v>7.2558999999999996</v>
      </c>
      <c r="U1157" s="125">
        <v>347</v>
      </c>
    </row>
    <row r="1158" spans="1:21">
      <c r="A1158" s="125">
        <v>346</v>
      </c>
      <c r="B1158" s="125">
        <v>0.41610000000000003</v>
      </c>
      <c r="C1158" s="125">
        <v>1.2825</v>
      </c>
      <c r="D1158" s="125">
        <v>3.1522999999999999</v>
      </c>
      <c r="E1158" s="125">
        <v>6.4476000000000004</v>
      </c>
      <c r="F1158" s="125">
        <v>13.4192</v>
      </c>
      <c r="G1158" s="125">
        <v>17.249199999999998</v>
      </c>
      <c r="H1158" s="125">
        <v>26.336500000000001</v>
      </c>
      <c r="I1158" s="125">
        <v>0.49340000000000001</v>
      </c>
      <c r="J1158" s="125">
        <v>1.4360999999999999</v>
      </c>
      <c r="K1158" s="125">
        <v>3.3584000000000001</v>
      </c>
      <c r="L1158" s="125">
        <v>0.53339999999999999</v>
      </c>
      <c r="M1158" s="125">
        <v>1.5843</v>
      </c>
      <c r="N1158" s="125">
        <v>4.0598000000000001</v>
      </c>
      <c r="O1158" s="125">
        <v>0.45119999999999999</v>
      </c>
      <c r="P1158" s="125">
        <v>1.4140999999999999</v>
      </c>
      <c r="Q1158" s="125">
        <v>3.3260000000000001</v>
      </c>
      <c r="R1158" s="125">
        <v>1.4367000000000001</v>
      </c>
      <c r="S1158" s="125">
        <v>3.3534000000000002</v>
      </c>
      <c r="T1158" s="363">
        <v>7.2584999999999997</v>
      </c>
      <c r="U1158" s="125">
        <v>346</v>
      </c>
    </row>
    <row r="1159" spans="1:21">
      <c r="A1159" s="125">
        <v>345</v>
      </c>
      <c r="B1159" s="125">
        <v>0.4163</v>
      </c>
      <c r="C1159" s="125">
        <v>1.2830999999999999</v>
      </c>
      <c r="D1159" s="125">
        <v>3.1535000000000002</v>
      </c>
      <c r="E1159" s="125">
        <v>6.4499000000000004</v>
      </c>
      <c r="F1159" s="125">
        <v>13.4239</v>
      </c>
      <c r="G1159" s="125">
        <v>17.255199999999999</v>
      </c>
      <c r="H1159" s="125">
        <v>26.345700000000001</v>
      </c>
      <c r="I1159" s="125">
        <v>0.49380000000000002</v>
      </c>
      <c r="J1159" s="125">
        <v>1.4368000000000001</v>
      </c>
      <c r="K1159" s="125">
        <v>3.3597000000000001</v>
      </c>
      <c r="L1159" s="125">
        <v>0.53380000000000005</v>
      </c>
      <c r="M1159" s="125">
        <v>1.5851</v>
      </c>
      <c r="N1159" s="125">
        <v>4.0613000000000001</v>
      </c>
      <c r="O1159" s="125">
        <v>0.45150000000000001</v>
      </c>
      <c r="P1159" s="125">
        <v>1.4148000000000001</v>
      </c>
      <c r="Q1159" s="125">
        <v>3.3271999999999999</v>
      </c>
      <c r="R1159" s="125">
        <v>1.4374</v>
      </c>
      <c r="S1159" s="125">
        <v>3.3546999999999998</v>
      </c>
      <c r="T1159" s="363">
        <v>7.2610999999999999</v>
      </c>
      <c r="U1159" s="125">
        <v>345</v>
      </c>
    </row>
    <row r="1160" spans="1:21">
      <c r="A1160" s="125">
        <v>344</v>
      </c>
      <c r="B1160" s="125">
        <v>0.41660000000000003</v>
      </c>
      <c r="C1160" s="125">
        <v>1.2836000000000001</v>
      </c>
      <c r="D1160" s="125">
        <v>3.1547000000000001</v>
      </c>
      <c r="E1160" s="125">
        <v>6.4523000000000001</v>
      </c>
      <c r="F1160" s="125">
        <v>13.428699999999999</v>
      </c>
      <c r="G1160" s="125">
        <v>17.261299999999999</v>
      </c>
      <c r="H1160" s="125">
        <v>26.354900000000001</v>
      </c>
      <c r="I1160" s="125">
        <v>0.49409999999999998</v>
      </c>
      <c r="J1160" s="125">
        <v>1.4375</v>
      </c>
      <c r="K1160" s="125">
        <v>3.3610000000000002</v>
      </c>
      <c r="L1160" s="125">
        <v>0.53410000000000002</v>
      </c>
      <c r="M1160" s="125">
        <v>1.5859000000000001</v>
      </c>
      <c r="N1160" s="125">
        <v>4.0628000000000002</v>
      </c>
      <c r="O1160" s="125">
        <v>0.45179999999999998</v>
      </c>
      <c r="P1160" s="125">
        <v>1.4154</v>
      </c>
      <c r="Q1160" s="125">
        <v>3.3285</v>
      </c>
      <c r="R1160" s="125">
        <v>1.4379999999999999</v>
      </c>
      <c r="S1160" s="125">
        <v>3.3559999999999999</v>
      </c>
      <c r="T1160" s="363">
        <v>7.2637</v>
      </c>
      <c r="U1160" s="125">
        <v>344</v>
      </c>
    </row>
    <row r="1161" spans="1:21">
      <c r="A1161" s="125">
        <v>343</v>
      </c>
      <c r="B1161" s="125">
        <v>0.4168</v>
      </c>
      <c r="C1161" s="125">
        <v>1.2841</v>
      </c>
      <c r="D1161" s="125">
        <v>3.1558000000000002</v>
      </c>
      <c r="E1161" s="125">
        <v>6.4546999999999999</v>
      </c>
      <c r="F1161" s="125">
        <v>13.433400000000001</v>
      </c>
      <c r="G1161" s="125">
        <v>17.267299999999999</v>
      </c>
      <c r="H1161" s="125">
        <v>26.364100000000001</v>
      </c>
      <c r="I1161" s="125">
        <v>0.49440000000000001</v>
      </c>
      <c r="J1161" s="125">
        <v>1.4380999999999999</v>
      </c>
      <c r="K1161" s="125">
        <v>3.3624000000000001</v>
      </c>
      <c r="L1161" s="125">
        <v>0.53449999999999998</v>
      </c>
      <c r="M1161" s="125">
        <v>1.5866</v>
      </c>
      <c r="N1161" s="125">
        <v>4.0644</v>
      </c>
      <c r="O1161" s="125">
        <v>0.4521</v>
      </c>
      <c r="P1161" s="125">
        <v>1.4160999999999999</v>
      </c>
      <c r="Q1161" s="125">
        <v>3.3298000000000001</v>
      </c>
      <c r="R1161" s="125">
        <v>1.4387000000000001</v>
      </c>
      <c r="S1161" s="125">
        <v>3.3572000000000002</v>
      </c>
      <c r="T1161" s="363">
        <v>7.2663000000000002</v>
      </c>
      <c r="U1161" s="125">
        <v>343</v>
      </c>
    </row>
    <row r="1162" spans="1:21">
      <c r="A1162" s="125">
        <v>342</v>
      </c>
      <c r="B1162" s="125">
        <v>0.41710000000000003</v>
      </c>
      <c r="C1162" s="125">
        <v>1.2846</v>
      </c>
      <c r="D1162" s="125">
        <v>3.157</v>
      </c>
      <c r="E1162" s="125">
        <v>6.4570999999999996</v>
      </c>
      <c r="F1162" s="125">
        <v>13.4381</v>
      </c>
      <c r="G1162" s="125">
        <v>17.273299999999999</v>
      </c>
      <c r="H1162" s="125">
        <v>26.3734</v>
      </c>
      <c r="I1162" s="125">
        <v>0.49469999999999997</v>
      </c>
      <c r="J1162" s="125">
        <v>1.4388000000000001</v>
      </c>
      <c r="K1162" s="125">
        <v>3.3637000000000001</v>
      </c>
      <c r="L1162" s="125">
        <v>0.53480000000000005</v>
      </c>
      <c r="M1162" s="125">
        <v>1.5873999999999999</v>
      </c>
      <c r="N1162" s="125">
        <v>4.0659000000000001</v>
      </c>
      <c r="O1162" s="125">
        <v>0.45240000000000002</v>
      </c>
      <c r="P1162" s="125">
        <v>1.4167000000000001</v>
      </c>
      <c r="Q1162" s="125">
        <v>3.331</v>
      </c>
      <c r="R1162" s="125">
        <v>1.4393</v>
      </c>
      <c r="S1162" s="125">
        <v>3.3584999999999998</v>
      </c>
      <c r="T1162" s="363">
        <v>7.2689000000000004</v>
      </c>
      <c r="U1162" s="125">
        <v>342</v>
      </c>
    </row>
    <row r="1163" spans="1:21">
      <c r="A1163" s="125">
        <v>341</v>
      </c>
      <c r="B1163" s="125">
        <v>0.41739999999999999</v>
      </c>
      <c r="C1163" s="125">
        <v>1.2850999999999999</v>
      </c>
      <c r="D1163" s="125">
        <v>3.1581999999999999</v>
      </c>
      <c r="E1163" s="125">
        <v>6.4593999999999996</v>
      </c>
      <c r="F1163" s="125">
        <v>13.4429</v>
      </c>
      <c r="G1163" s="125">
        <v>17.279399999999999</v>
      </c>
      <c r="H1163" s="125">
        <v>26.3826</v>
      </c>
      <c r="I1163" s="125">
        <v>0.49509999999999998</v>
      </c>
      <c r="J1163" s="125">
        <v>1.4395</v>
      </c>
      <c r="K1163" s="125">
        <v>3.3650000000000002</v>
      </c>
      <c r="L1163" s="125">
        <v>0.53510000000000002</v>
      </c>
      <c r="M1163" s="125">
        <v>1.5882000000000001</v>
      </c>
      <c r="N1163" s="125">
        <v>4.0674999999999999</v>
      </c>
      <c r="O1163" s="125">
        <v>0.4526</v>
      </c>
      <c r="P1163" s="125">
        <v>1.4174</v>
      </c>
      <c r="Q1163" s="125">
        <v>3.3323</v>
      </c>
      <c r="R1163" s="125">
        <v>1.44</v>
      </c>
      <c r="S1163" s="125">
        <v>3.3597999999999999</v>
      </c>
      <c r="T1163" s="363">
        <v>7.2714999999999996</v>
      </c>
      <c r="U1163" s="125">
        <v>341</v>
      </c>
    </row>
    <row r="1164" spans="1:21">
      <c r="A1164" s="125">
        <v>340</v>
      </c>
      <c r="B1164" s="125">
        <v>0.41760000000000003</v>
      </c>
      <c r="C1164" s="125">
        <v>1.2857000000000001</v>
      </c>
      <c r="D1164" s="125">
        <v>3.1594000000000002</v>
      </c>
      <c r="E1164" s="125">
        <v>6.4618000000000002</v>
      </c>
      <c r="F1164" s="125">
        <v>13.447699999999999</v>
      </c>
      <c r="G1164" s="125">
        <v>17.285499999999999</v>
      </c>
      <c r="H1164" s="125">
        <v>26.3919</v>
      </c>
      <c r="I1164" s="125">
        <v>0.49540000000000001</v>
      </c>
      <c r="J1164" s="125">
        <v>1.4401999999999999</v>
      </c>
      <c r="K1164" s="125">
        <v>3.3664000000000001</v>
      </c>
      <c r="L1164" s="125">
        <v>0.53549999999999998</v>
      </c>
      <c r="M1164" s="125">
        <v>1.589</v>
      </c>
      <c r="N1164" s="125">
        <v>4.069</v>
      </c>
      <c r="O1164" s="125">
        <v>0.45290000000000002</v>
      </c>
      <c r="P1164" s="125">
        <v>1.4179999999999999</v>
      </c>
      <c r="Q1164" s="125">
        <v>3.3336000000000001</v>
      </c>
      <c r="R1164" s="125">
        <v>1.4406000000000001</v>
      </c>
      <c r="S1164" s="125">
        <v>3.3611</v>
      </c>
      <c r="T1164" s="363">
        <v>7.2740999999999998</v>
      </c>
      <c r="U1164" s="125">
        <v>340</v>
      </c>
    </row>
    <row r="1165" spans="1:21">
      <c r="A1165" s="125">
        <v>339</v>
      </c>
      <c r="B1165" s="125">
        <v>0.41789999999999999</v>
      </c>
      <c r="C1165" s="125">
        <v>1.2862</v>
      </c>
      <c r="D1165" s="125">
        <v>3.1604999999999999</v>
      </c>
      <c r="E1165" s="125">
        <v>6.4641999999999999</v>
      </c>
      <c r="F1165" s="125">
        <v>13.452400000000001</v>
      </c>
      <c r="G1165" s="125">
        <v>17.291499999999999</v>
      </c>
      <c r="H1165" s="125">
        <v>26.401199999999999</v>
      </c>
      <c r="I1165" s="125">
        <v>0.49569999999999997</v>
      </c>
      <c r="J1165" s="125">
        <v>1.4408000000000001</v>
      </c>
      <c r="K1165" s="125">
        <v>3.3677000000000001</v>
      </c>
      <c r="L1165" s="125">
        <v>0.53580000000000005</v>
      </c>
      <c r="M1165" s="125">
        <v>1.5898000000000001</v>
      </c>
      <c r="N1165" s="125">
        <v>4.0705999999999998</v>
      </c>
      <c r="O1165" s="125">
        <v>0.45319999999999999</v>
      </c>
      <c r="P1165" s="125">
        <v>1.4187000000000001</v>
      </c>
      <c r="Q1165" s="125">
        <v>3.3349000000000002</v>
      </c>
      <c r="R1165" s="125">
        <v>1.4413</v>
      </c>
      <c r="S1165" s="125">
        <v>3.3624000000000001</v>
      </c>
      <c r="T1165" s="363">
        <v>7.2766999999999999</v>
      </c>
      <c r="U1165" s="125">
        <v>339</v>
      </c>
    </row>
    <row r="1166" spans="1:21">
      <c r="A1166" s="125">
        <v>338</v>
      </c>
      <c r="B1166" s="125">
        <v>0.41810000000000003</v>
      </c>
      <c r="C1166" s="125">
        <v>1.2867</v>
      </c>
      <c r="D1166" s="125">
        <v>3.1617000000000002</v>
      </c>
      <c r="E1166" s="125">
        <v>6.4665999999999997</v>
      </c>
      <c r="F1166" s="125">
        <v>13.4572</v>
      </c>
      <c r="G1166" s="125">
        <v>17.297599999999999</v>
      </c>
      <c r="H1166" s="125">
        <v>26.410499999999999</v>
      </c>
      <c r="I1166" s="125">
        <v>0.49609999999999999</v>
      </c>
      <c r="J1166" s="125">
        <v>1.4415</v>
      </c>
      <c r="K1166" s="125">
        <v>3.3691</v>
      </c>
      <c r="L1166" s="125">
        <v>0.53620000000000001</v>
      </c>
      <c r="M1166" s="125">
        <v>1.5905</v>
      </c>
      <c r="N1166" s="125">
        <v>4.0720999999999998</v>
      </c>
      <c r="O1166" s="125">
        <v>0.45350000000000001</v>
      </c>
      <c r="P1166" s="125">
        <v>1.4193</v>
      </c>
      <c r="Q1166" s="125">
        <v>3.3361000000000001</v>
      </c>
      <c r="R1166" s="125">
        <v>1.4419</v>
      </c>
      <c r="S1166" s="125">
        <v>3.3637000000000001</v>
      </c>
      <c r="T1166" s="363">
        <v>7.2793000000000001</v>
      </c>
      <c r="U1166" s="125">
        <v>338</v>
      </c>
    </row>
    <row r="1167" spans="1:21">
      <c r="A1167" s="125">
        <v>337</v>
      </c>
      <c r="B1167" s="125">
        <v>0.41839999999999999</v>
      </c>
      <c r="C1167" s="125">
        <v>1.2871999999999999</v>
      </c>
      <c r="D1167" s="125">
        <v>3.1629</v>
      </c>
      <c r="E1167" s="125">
        <v>6.4690000000000003</v>
      </c>
      <c r="F1167" s="125">
        <v>13.462</v>
      </c>
      <c r="G1167" s="125">
        <v>17.303699999999999</v>
      </c>
      <c r="H1167" s="125">
        <v>26.419799999999999</v>
      </c>
      <c r="I1167" s="125">
        <v>0.49640000000000001</v>
      </c>
      <c r="J1167" s="125">
        <v>1.4421999999999999</v>
      </c>
      <c r="K1167" s="125">
        <v>3.3704000000000001</v>
      </c>
      <c r="L1167" s="125">
        <v>0.53649999999999998</v>
      </c>
      <c r="M1167" s="125">
        <v>1.5912999999999999</v>
      </c>
      <c r="N1167" s="125">
        <v>4.0736999999999997</v>
      </c>
      <c r="O1167" s="125">
        <v>0.45379999999999998</v>
      </c>
      <c r="P1167" s="125">
        <v>1.42</v>
      </c>
      <c r="Q1167" s="125">
        <v>3.3374000000000001</v>
      </c>
      <c r="R1167" s="125">
        <v>1.4426000000000001</v>
      </c>
      <c r="S1167" s="125">
        <v>3.3650000000000002</v>
      </c>
      <c r="T1167" s="363">
        <v>7.2819000000000003</v>
      </c>
      <c r="U1167" s="125">
        <v>337</v>
      </c>
    </row>
    <row r="1168" spans="1:21">
      <c r="A1168" s="125">
        <v>336</v>
      </c>
      <c r="B1168" s="125">
        <v>0.41860000000000003</v>
      </c>
      <c r="C1168" s="125">
        <v>1.2877000000000001</v>
      </c>
      <c r="D1168" s="125">
        <v>3.1640999999999999</v>
      </c>
      <c r="E1168" s="125">
        <v>6.4714</v>
      </c>
      <c r="F1168" s="125">
        <v>13.466799999999999</v>
      </c>
      <c r="G1168" s="125">
        <v>17.309799999999999</v>
      </c>
      <c r="H1168" s="125">
        <v>26.429099999999998</v>
      </c>
      <c r="I1168" s="125">
        <v>0.49669999999999997</v>
      </c>
      <c r="J1168" s="125">
        <v>1.4429000000000001</v>
      </c>
      <c r="K1168" s="125">
        <v>3.3717999999999999</v>
      </c>
      <c r="L1168" s="125">
        <v>0.53690000000000004</v>
      </c>
      <c r="M1168" s="125">
        <v>1.5921000000000001</v>
      </c>
      <c r="N1168" s="125">
        <v>4.0751999999999997</v>
      </c>
      <c r="O1168" s="125">
        <v>0.4541</v>
      </c>
      <c r="P1168" s="125">
        <v>1.4206000000000001</v>
      </c>
      <c r="Q1168" s="125">
        <v>3.3386999999999998</v>
      </c>
      <c r="R1168" s="125">
        <v>1.4432</v>
      </c>
      <c r="S1168" s="125">
        <v>3.3662999999999998</v>
      </c>
      <c r="T1168" s="363">
        <v>7.2845000000000004</v>
      </c>
      <c r="U1168" s="125">
        <v>336</v>
      </c>
    </row>
    <row r="1169" spans="1:21">
      <c r="A1169" s="125">
        <v>335</v>
      </c>
      <c r="B1169" s="125">
        <v>0.41889999999999999</v>
      </c>
      <c r="C1169" s="125">
        <v>1.2883</v>
      </c>
      <c r="D1169" s="125">
        <v>3.1652999999999998</v>
      </c>
      <c r="E1169" s="125">
        <v>6.4737999999999998</v>
      </c>
      <c r="F1169" s="125">
        <v>13.471500000000001</v>
      </c>
      <c r="G1169" s="125">
        <v>17.315899999999999</v>
      </c>
      <c r="H1169" s="125">
        <v>26.438400000000001</v>
      </c>
      <c r="I1169" s="125">
        <v>0.49709999999999999</v>
      </c>
      <c r="J1169" s="125">
        <v>1.4436</v>
      </c>
      <c r="K1169" s="125">
        <v>3.3731</v>
      </c>
      <c r="L1169" s="125">
        <v>0.53720000000000001</v>
      </c>
      <c r="M1169" s="125">
        <v>1.5929</v>
      </c>
      <c r="N1169" s="125">
        <v>4.0768000000000004</v>
      </c>
      <c r="O1169" s="125">
        <v>0.45440000000000003</v>
      </c>
      <c r="P1169" s="125">
        <v>1.4213</v>
      </c>
      <c r="Q1169" s="125">
        <v>3.34</v>
      </c>
      <c r="R1169" s="125">
        <v>1.4439</v>
      </c>
      <c r="S1169" s="125">
        <v>3.3675999999999999</v>
      </c>
      <c r="T1169" s="363">
        <v>7.2870999999999997</v>
      </c>
      <c r="U1169" s="125">
        <v>335</v>
      </c>
    </row>
    <row r="1170" spans="1:21">
      <c r="A1170" s="125">
        <v>334</v>
      </c>
      <c r="B1170" s="125">
        <v>0.41920000000000002</v>
      </c>
      <c r="C1170" s="125">
        <v>1.2887999999999999</v>
      </c>
      <c r="D1170" s="125">
        <v>3.1665000000000001</v>
      </c>
      <c r="E1170" s="125">
        <v>6.4762000000000004</v>
      </c>
      <c r="F1170" s="125">
        <v>13.4763</v>
      </c>
      <c r="G1170" s="125">
        <v>17.321999999999999</v>
      </c>
      <c r="H1170" s="125">
        <v>26.447800000000001</v>
      </c>
      <c r="I1170" s="125">
        <v>0.49740000000000001</v>
      </c>
      <c r="J1170" s="125">
        <v>1.4441999999999999</v>
      </c>
      <c r="K1170" s="125">
        <v>3.3744999999999998</v>
      </c>
      <c r="L1170" s="125">
        <v>0.53749999999999998</v>
      </c>
      <c r="M1170" s="125">
        <v>1.5936999999999999</v>
      </c>
      <c r="N1170" s="125">
        <v>4.0782999999999996</v>
      </c>
      <c r="O1170" s="125">
        <v>0.45469999999999999</v>
      </c>
      <c r="P1170" s="125">
        <v>1.4218999999999999</v>
      </c>
      <c r="Q1170" s="125">
        <v>3.3412999999999999</v>
      </c>
      <c r="R1170" s="125">
        <v>1.4444999999999999</v>
      </c>
      <c r="S1170" s="125">
        <v>3.3689</v>
      </c>
      <c r="T1170" s="363">
        <v>7.2896999999999998</v>
      </c>
      <c r="U1170" s="125">
        <v>334</v>
      </c>
    </row>
    <row r="1171" spans="1:21">
      <c r="A1171" s="125">
        <v>333</v>
      </c>
      <c r="B1171" s="125">
        <v>0.4194</v>
      </c>
      <c r="C1171" s="125">
        <v>1.2892999999999999</v>
      </c>
      <c r="D1171" s="125">
        <v>3.1677</v>
      </c>
      <c r="E1171" s="125">
        <v>6.4786000000000001</v>
      </c>
      <c r="F1171" s="125">
        <v>13.481199999999999</v>
      </c>
      <c r="G1171" s="125">
        <v>17.328099999999999</v>
      </c>
      <c r="H1171" s="125">
        <v>26.4572</v>
      </c>
      <c r="I1171" s="125">
        <v>0.49769999999999998</v>
      </c>
      <c r="J1171" s="125">
        <v>1.4449000000000001</v>
      </c>
      <c r="K1171" s="125">
        <v>3.3759000000000001</v>
      </c>
      <c r="L1171" s="125">
        <v>0.53790000000000004</v>
      </c>
      <c r="M1171" s="125">
        <v>1.5945</v>
      </c>
      <c r="N1171" s="125">
        <v>4.0799000000000003</v>
      </c>
      <c r="O1171" s="125">
        <v>0.45490000000000003</v>
      </c>
      <c r="P1171" s="125">
        <v>1.4226000000000001</v>
      </c>
      <c r="Q1171" s="125">
        <v>3.3426</v>
      </c>
      <c r="R1171" s="125">
        <v>1.4452</v>
      </c>
      <c r="S1171" s="125">
        <v>3.3702000000000001</v>
      </c>
      <c r="T1171" s="363">
        <v>7.2923999999999998</v>
      </c>
      <c r="U1171" s="125">
        <v>333</v>
      </c>
    </row>
    <row r="1172" spans="1:21">
      <c r="A1172" s="125">
        <v>332</v>
      </c>
      <c r="B1172" s="125">
        <v>0.41970000000000002</v>
      </c>
      <c r="C1172" s="125">
        <v>1.2898000000000001</v>
      </c>
      <c r="D1172" s="125">
        <v>3.1688999999999998</v>
      </c>
      <c r="E1172" s="125">
        <v>6.4809999999999999</v>
      </c>
      <c r="F1172" s="125">
        <v>13.486000000000001</v>
      </c>
      <c r="G1172" s="125">
        <v>17.334299999999999</v>
      </c>
      <c r="H1172" s="125">
        <v>26.4665</v>
      </c>
      <c r="I1172" s="125">
        <v>0.49809999999999999</v>
      </c>
      <c r="J1172" s="125">
        <v>1.4456</v>
      </c>
      <c r="K1172" s="125">
        <v>3.3772000000000002</v>
      </c>
      <c r="L1172" s="125">
        <v>0.53820000000000001</v>
      </c>
      <c r="M1172" s="125">
        <v>1.5952999999999999</v>
      </c>
      <c r="N1172" s="125">
        <v>4.0815000000000001</v>
      </c>
      <c r="O1172" s="125">
        <v>0.45519999999999999</v>
      </c>
      <c r="P1172" s="125">
        <v>1.4232</v>
      </c>
      <c r="Q1172" s="125">
        <v>3.3439000000000001</v>
      </c>
      <c r="R1172" s="125">
        <v>1.4458</v>
      </c>
      <c r="S1172" s="125">
        <v>3.3715000000000002</v>
      </c>
      <c r="T1172" s="363">
        <v>7.2949999999999999</v>
      </c>
      <c r="U1172" s="125">
        <v>332</v>
      </c>
    </row>
    <row r="1173" spans="1:21">
      <c r="A1173" s="125">
        <v>331</v>
      </c>
      <c r="B1173" s="125">
        <v>0.4199</v>
      </c>
      <c r="C1173" s="125">
        <v>1.2904</v>
      </c>
      <c r="D1173" s="125">
        <v>3.17</v>
      </c>
      <c r="E1173" s="125">
        <v>6.4833999999999996</v>
      </c>
      <c r="F1173" s="125">
        <v>13.4908</v>
      </c>
      <c r="G1173" s="125">
        <v>17.340399999999999</v>
      </c>
      <c r="H1173" s="125">
        <v>26.475899999999999</v>
      </c>
      <c r="I1173" s="125">
        <v>0.49840000000000001</v>
      </c>
      <c r="J1173" s="125">
        <v>1.4462999999999999</v>
      </c>
      <c r="K1173" s="125">
        <v>3.3786</v>
      </c>
      <c r="L1173" s="125">
        <v>0.53859999999999997</v>
      </c>
      <c r="M1173" s="125">
        <v>1.5961000000000001</v>
      </c>
      <c r="N1173" s="125">
        <v>4.0830000000000002</v>
      </c>
      <c r="O1173" s="125">
        <v>0.45550000000000002</v>
      </c>
      <c r="P1173" s="125">
        <v>1.4238999999999999</v>
      </c>
      <c r="Q1173" s="125">
        <v>3.3451</v>
      </c>
      <c r="R1173" s="125">
        <v>1.4464999999999999</v>
      </c>
      <c r="S1173" s="125">
        <v>3.3729</v>
      </c>
      <c r="T1173" s="363">
        <v>7.2976000000000001</v>
      </c>
      <c r="U1173" s="125">
        <v>331</v>
      </c>
    </row>
    <row r="1174" spans="1:21">
      <c r="A1174" s="125">
        <v>330</v>
      </c>
      <c r="B1174" s="125">
        <v>0.42020000000000002</v>
      </c>
      <c r="C1174" s="125">
        <v>1.2908999999999999</v>
      </c>
      <c r="D1174" s="125">
        <v>3.1711999999999998</v>
      </c>
      <c r="E1174" s="125">
        <v>6.4858000000000002</v>
      </c>
      <c r="F1174" s="125">
        <v>13.4956</v>
      </c>
      <c r="G1174" s="125">
        <v>17.346599999999999</v>
      </c>
      <c r="H1174" s="125">
        <v>26.485299999999999</v>
      </c>
      <c r="I1174" s="125">
        <v>0.49869999999999998</v>
      </c>
      <c r="J1174" s="125">
        <v>1.4470000000000001</v>
      </c>
      <c r="K1174" s="125">
        <v>3.3799000000000001</v>
      </c>
      <c r="L1174" s="125">
        <v>0.53890000000000005</v>
      </c>
      <c r="M1174" s="125">
        <v>1.5969</v>
      </c>
      <c r="N1174" s="125">
        <v>4.0846</v>
      </c>
      <c r="O1174" s="125">
        <v>0.45579999999999998</v>
      </c>
      <c r="P1174" s="125">
        <v>1.4246000000000001</v>
      </c>
      <c r="Q1174" s="125">
        <v>3.3464</v>
      </c>
      <c r="R1174" s="125">
        <v>1.4471000000000001</v>
      </c>
      <c r="S1174" s="125">
        <v>3.3742000000000001</v>
      </c>
      <c r="T1174" s="363">
        <v>7.3003</v>
      </c>
      <c r="U1174" s="125">
        <v>330</v>
      </c>
    </row>
    <row r="1175" spans="1:21">
      <c r="A1175" s="125">
        <v>329</v>
      </c>
      <c r="B1175" s="125">
        <v>0.42049999999999998</v>
      </c>
      <c r="C1175" s="125">
        <v>1.2914000000000001</v>
      </c>
      <c r="D1175" s="125">
        <v>3.1724000000000001</v>
      </c>
      <c r="E1175" s="125">
        <v>6.4882</v>
      </c>
      <c r="F1175" s="125">
        <v>13.500500000000001</v>
      </c>
      <c r="G1175" s="125">
        <v>17.352699999999999</v>
      </c>
      <c r="H1175" s="125">
        <v>26.494800000000001</v>
      </c>
      <c r="I1175" s="125">
        <v>0.49909999999999999</v>
      </c>
      <c r="J1175" s="125">
        <v>1.4477</v>
      </c>
      <c r="K1175" s="125">
        <v>3.3813</v>
      </c>
      <c r="L1175" s="125">
        <v>0.5393</v>
      </c>
      <c r="M1175" s="125">
        <v>1.5975999999999999</v>
      </c>
      <c r="N1175" s="125">
        <v>4.0861999999999998</v>
      </c>
      <c r="O1175" s="125">
        <v>0.45610000000000001</v>
      </c>
      <c r="P1175" s="125">
        <v>1.4252</v>
      </c>
      <c r="Q1175" s="125">
        <v>3.3477000000000001</v>
      </c>
      <c r="R1175" s="125">
        <v>1.4478</v>
      </c>
      <c r="S1175" s="125">
        <v>3.3755000000000002</v>
      </c>
      <c r="T1175" s="363">
        <v>7.3029000000000002</v>
      </c>
      <c r="U1175" s="125">
        <v>329</v>
      </c>
    </row>
    <row r="1176" spans="1:21">
      <c r="A1176" s="125">
        <v>328</v>
      </c>
      <c r="B1176" s="125">
        <v>0.42070000000000002</v>
      </c>
      <c r="C1176" s="125">
        <v>1.292</v>
      </c>
      <c r="D1176" s="125">
        <v>3.1736</v>
      </c>
      <c r="E1176" s="125">
        <v>6.4907000000000004</v>
      </c>
      <c r="F1176" s="125">
        <v>13.5053</v>
      </c>
      <c r="G1176" s="125">
        <v>17.358899999999998</v>
      </c>
      <c r="H1176" s="125">
        <v>26.504200000000001</v>
      </c>
      <c r="I1176" s="125">
        <v>0.49940000000000001</v>
      </c>
      <c r="J1176" s="125">
        <v>1.4483999999999999</v>
      </c>
      <c r="K1176" s="125">
        <v>3.3826999999999998</v>
      </c>
      <c r="L1176" s="125">
        <v>0.53959999999999997</v>
      </c>
      <c r="M1176" s="125">
        <v>1.5984</v>
      </c>
      <c r="N1176" s="125">
        <v>4.0876999999999999</v>
      </c>
      <c r="O1176" s="125">
        <v>0.45639999999999997</v>
      </c>
      <c r="P1176" s="125">
        <v>1.4258999999999999</v>
      </c>
      <c r="Q1176" s="125">
        <v>3.3490000000000002</v>
      </c>
      <c r="R1176" s="125">
        <v>1.4483999999999999</v>
      </c>
      <c r="S1176" s="125">
        <v>3.3767999999999998</v>
      </c>
      <c r="T1176" s="363">
        <v>7.3055000000000003</v>
      </c>
      <c r="U1176" s="125">
        <v>328</v>
      </c>
    </row>
    <row r="1177" spans="1:21">
      <c r="A1177" s="125">
        <v>327</v>
      </c>
      <c r="B1177" s="125">
        <v>0.42099999999999999</v>
      </c>
      <c r="C1177" s="125">
        <v>1.2925</v>
      </c>
      <c r="D1177" s="125">
        <v>3.1747999999999998</v>
      </c>
      <c r="E1177" s="125">
        <v>6.4931000000000001</v>
      </c>
      <c r="F1177" s="125">
        <v>13.5101</v>
      </c>
      <c r="G1177" s="125">
        <v>17.365100000000002</v>
      </c>
      <c r="H1177" s="125">
        <v>26.5137</v>
      </c>
      <c r="I1177" s="125">
        <v>0.49969999999999998</v>
      </c>
      <c r="J1177" s="125">
        <v>1.4490000000000001</v>
      </c>
      <c r="K1177" s="125">
        <v>3.3841000000000001</v>
      </c>
      <c r="L1177" s="125">
        <v>0.54</v>
      </c>
      <c r="M1177" s="125">
        <v>1.5992</v>
      </c>
      <c r="N1177" s="125">
        <v>4.0892999999999997</v>
      </c>
      <c r="O1177" s="125">
        <v>0.45669999999999999</v>
      </c>
      <c r="P1177" s="125">
        <v>1.4266000000000001</v>
      </c>
      <c r="Q1177" s="125">
        <v>3.3502999999999998</v>
      </c>
      <c r="R1177" s="125">
        <v>1.4491000000000001</v>
      </c>
      <c r="S1177" s="125">
        <v>3.3780999999999999</v>
      </c>
      <c r="T1177" s="363">
        <v>7.3082000000000003</v>
      </c>
      <c r="U1177" s="125">
        <v>327</v>
      </c>
    </row>
    <row r="1178" spans="1:21">
      <c r="A1178" s="125">
        <v>326</v>
      </c>
      <c r="B1178" s="125">
        <v>0.42120000000000002</v>
      </c>
      <c r="C1178" s="125">
        <v>1.2929999999999999</v>
      </c>
      <c r="D1178" s="125">
        <v>3.1760000000000002</v>
      </c>
      <c r="E1178" s="125">
        <v>6.4954999999999998</v>
      </c>
      <c r="F1178" s="125">
        <v>13.515000000000001</v>
      </c>
      <c r="G1178" s="125">
        <v>17.371300000000002</v>
      </c>
      <c r="H1178" s="125">
        <v>26.523099999999999</v>
      </c>
      <c r="I1178" s="125">
        <v>0.50009999999999999</v>
      </c>
      <c r="J1178" s="125">
        <v>1.4497</v>
      </c>
      <c r="K1178" s="125">
        <v>3.3854000000000002</v>
      </c>
      <c r="L1178" s="125">
        <v>0.5403</v>
      </c>
      <c r="M1178" s="125">
        <v>2</v>
      </c>
      <c r="N1178" s="125">
        <v>4.0909000000000004</v>
      </c>
      <c r="O1178" s="125">
        <v>0.45700000000000002</v>
      </c>
      <c r="P1178" s="125">
        <v>1.4272</v>
      </c>
      <c r="Q1178" s="125">
        <v>3.3515999999999999</v>
      </c>
      <c r="R1178" s="125">
        <v>1.4498</v>
      </c>
      <c r="S1178" s="125">
        <v>3.3794</v>
      </c>
      <c r="T1178" s="363">
        <v>7.3109000000000002</v>
      </c>
      <c r="U1178" s="125">
        <v>326</v>
      </c>
    </row>
    <row r="1179" spans="1:21">
      <c r="A1179" s="125">
        <v>325</v>
      </c>
      <c r="B1179" s="125">
        <v>0.42149999999999999</v>
      </c>
      <c r="C1179" s="125">
        <v>1.2936000000000001</v>
      </c>
      <c r="D1179" s="125">
        <v>3.1772999999999998</v>
      </c>
      <c r="E1179" s="125">
        <v>6.4980000000000002</v>
      </c>
      <c r="F1179" s="125">
        <v>13.5199</v>
      </c>
      <c r="G1179" s="125">
        <v>17.377500000000001</v>
      </c>
      <c r="H1179" s="125">
        <v>26.532599999999999</v>
      </c>
      <c r="I1179" s="125">
        <v>0.50039999999999996</v>
      </c>
      <c r="J1179" s="125">
        <v>1.4503999999999999</v>
      </c>
      <c r="K1179" s="125">
        <v>3.3868</v>
      </c>
      <c r="L1179" s="125">
        <v>0.54069999999999996</v>
      </c>
      <c r="M1179" s="125">
        <v>2.0007999999999999</v>
      </c>
      <c r="N1179" s="125">
        <v>4.0925000000000002</v>
      </c>
      <c r="O1179" s="125">
        <v>0.45729999999999998</v>
      </c>
      <c r="P1179" s="125">
        <v>1.4278999999999999</v>
      </c>
      <c r="Q1179" s="125">
        <v>3.3529</v>
      </c>
      <c r="R1179" s="125">
        <v>1.4503999999999999</v>
      </c>
      <c r="S1179" s="125">
        <v>3.3807999999999998</v>
      </c>
      <c r="T1179" s="363">
        <v>7.3135000000000003</v>
      </c>
      <c r="U1179" s="125">
        <v>325</v>
      </c>
    </row>
    <row r="1180" spans="1:21">
      <c r="A1180" s="125">
        <v>324</v>
      </c>
      <c r="B1180" s="125">
        <v>0.42180000000000001</v>
      </c>
      <c r="C1180" s="125">
        <v>1.2941</v>
      </c>
      <c r="D1180" s="125">
        <v>3.1785000000000001</v>
      </c>
      <c r="E1180" s="125">
        <v>6.5004</v>
      </c>
      <c r="F1180" s="125">
        <v>13.524699999999999</v>
      </c>
      <c r="G1180" s="125">
        <v>17.383700000000001</v>
      </c>
      <c r="H1180" s="125">
        <v>26.542100000000001</v>
      </c>
      <c r="I1180" s="125">
        <v>0.50080000000000002</v>
      </c>
      <c r="J1180" s="125">
        <v>1.4511000000000001</v>
      </c>
      <c r="K1180" s="125">
        <v>3.3881999999999999</v>
      </c>
      <c r="L1180" s="125">
        <v>0.54100000000000004</v>
      </c>
      <c r="M1180" s="125">
        <v>2.0015999999999998</v>
      </c>
      <c r="N1180" s="125">
        <v>4.0941000000000001</v>
      </c>
      <c r="O1180" s="125">
        <v>0.45760000000000001</v>
      </c>
      <c r="P1180" s="125">
        <v>1.4286000000000001</v>
      </c>
      <c r="Q1180" s="125">
        <v>3.3542000000000001</v>
      </c>
      <c r="R1180" s="125">
        <v>1.4511000000000001</v>
      </c>
      <c r="S1180" s="125">
        <v>3.3820999999999999</v>
      </c>
      <c r="T1180" s="363">
        <v>7.3162000000000003</v>
      </c>
      <c r="U1180" s="125">
        <v>324</v>
      </c>
    </row>
    <row r="1181" spans="1:21">
      <c r="A1181" s="125">
        <v>323</v>
      </c>
      <c r="B1181" s="125">
        <v>0.42199999999999999</v>
      </c>
      <c r="C1181" s="125">
        <v>1.2946</v>
      </c>
      <c r="D1181" s="125">
        <v>3.1797</v>
      </c>
      <c r="E1181" s="125">
        <v>6.5027999999999997</v>
      </c>
      <c r="F1181" s="125">
        <v>13.5296</v>
      </c>
      <c r="G1181" s="125">
        <v>17.389900000000001</v>
      </c>
      <c r="H1181" s="125">
        <v>26.551600000000001</v>
      </c>
      <c r="I1181" s="125">
        <v>0.50109999999999999</v>
      </c>
      <c r="J1181" s="125">
        <v>1.4518</v>
      </c>
      <c r="K1181" s="125">
        <v>3.3896000000000002</v>
      </c>
      <c r="L1181" s="125">
        <v>0.54139999999999999</v>
      </c>
      <c r="M1181" s="125">
        <v>2.0024000000000002</v>
      </c>
      <c r="N1181" s="125">
        <v>4.0956999999999999</v>
      </c>
      <c r="O1181" s="125">
        <v>0.45789999999999997</v>
      </c>
      <c r="P1181" s="125">
        <v>1.4292</v>
      </c>
      <c r="Q1181" s="125">
        <v>3.3555999999999999</v>
      </c>
      <c r="R1181" s="125">
        <v>1.4518</v>
      </c>
      <c r="S1181" s="125">
        <v>3.3834</v>
      </c>
      <c r="T1181" s="363">
        <v>7.3188000000000004</v>
      </c>
      <c r="U1181" s="125">
        <v>323</v>
      </c>
    </row>
    <row r="1182" spans="1:21">
      <c r="A1182" s="125">
        <v>322</v>
      </c>
      <c r="B1182" s="125">
        <v>0.42230000000000001</v>
      </c>
      <c r="C1182" s="125">
        <v>1.2951999999999999</v>
      </c>
      <c r="D1182" s="125">
        <v>3.1808999999999998</v>
      </c>
      <c r="E1182" s="125">
        <v>6.5053000000000001</v>
      </c>
      <c r="F1182" s="125">
        <v>13.5345</v>
      </c>
      <c r="G1182" s="125">
        <v>17.3962</v>
      </c>
      <c r="H1182" s="125">
        <v>26.5611</v>
      </c>
      <c r="I1182" s="125">
        <v>0.50139999999999996</v>
      </c>
      <c r="J1182" s="125">
        <v>1.4524999999999999</v>
      </c>
      <c r="K1182" s="125">
        <v>3.3908999999999998</v>
      </c>
      <c r="L1182" s="125">
        <v>0.54169999999999996</v>
      </c>
      <c r="M1182" s="125">
        <v>2.0032000000000001</v>
      </c>
      <c r="N1182" s="125">
        <v>4.0972</v>
      </c>
      <c r="O1182" s="125">
        <v>0.4582</v>
      </c>
      <c r="P1182" s="125">
        <v>1.4298999999999999</v>
      </c>
      <c r="Q1182" s="125">
        <v>3.3569</v>
      </c>
      <c r="R1182" s="125">
        <v>1.4523999999999999</v>
      </c>
      <c r="S1182" s="125">
        <v>3.3847</v>
      </c>
      <c r="T1182" s="363">
        <v>7.3215000000000003</v>
      </c>
      <c r="U1182" s="125">
        <v>322</v>
      </c>
    </row>
    <row r="1183" spans="1:21">
      <c r="A1183" s="125">
        <v>321</v>
      </c>
      <c r="B1183" s="125">
        <v>0.42259999999999998</v>
      </c>
      <c r="C1183" s="125">
        <v>1.2957000000000001</v>
      </c>
      <c r="D1183" s="125">
        <v>3.1821000000000002</v>
      </c>
      <c r="E1183" s="125">
        <v>6.5076999999999998</v>
      </c>
      <c r="F1183" s="125">
        <v>13.539400000000001</v>
      </c>
      <c r="G1183" s="125">
        <v>17.4024</v>
      </c>
      <c r="H1183" s="125">
        <v>26.570699999999999</v>
      </c>
      <c r="I1183" s="125">
        <v>0.50180000000000002</v>
      </c>
      <c r="J1183" s="125">
        <v>1.4532</v>
      </c>
      <c r="K1183" s="125">
        <v>3.3923000000000001</v>
      </c>
      <c r="L1183" s="125">
        <v>0.54210000000000003</v>
      </c>
      <c r="M1183" s="125">
        <v>2.004</v>
      </c>
      <c r="N1183" s="125">
        <v>4.0987999999999998</v>
      </c>
      <c r="O1183" s="125">
        <v>0.45850000000000002</v>
      </c>
      <c r="P1183" s="125">
        <v>1.4306000000000001</v>
      </c>
      <c r="Q1183" s="125">
        <v>3.3582000000000001</v>
      </c>
      <c r="R1183" s="125">
        <v>1.4531000000000001</v>
      </c>
      <c r="S1183" s="125">
        <v>3.3860999999999999</v>
      </c>
      <c r="T1183" s="363">
        <v>7.3242000000000003</v>
      </c>
      <c r="U1183" s="125">
        <v>321</v>
      </c>
    </row>
    <row r="1184" spans="1:21">
      <c r="A1184" s="125">
        <v>320</v>
      </c>
      <c r="B1184" s="125">
        <v>0.42280000000000001</v>
      </c>
      <c r="C1184" s="125">
        <v>1.2962</v>
      </c>
      <c r="D1184" s="125">
        <v>3.1833</v>
      </c>
      <c r="E1184" s="125">
        <v>6.5102000000000002</v>
      </c>
      <c r="F1184" s="125">
        <v>13.5443</v>
      </c>
      <c r="G1184" s="125">
        <v>17.4086</v>
      </c>
      <c r="H1184" s="125">
        <v>26.580200000000001</v>
      </c>
      <c r="I1184" s="125">
        <v>0.50209999999999999</v>
      </c>
      <c r="J1184" s="125">
        <v>1.4539</v>
      </c>
      <c r="K1184" s="125">
        <v>3.3936999999999999</v>
      </c>
      <c r="L1184" s="125">
        <v>0.54239999999999999</v>
      </c>
      <c r="M1184" s="125">
        <v>2.0049000000000001</v>
      </c>
      <c r="N1184" s="125">
        <v>4.1003999999999996</v>
      </c>
      <c r="O1184" s="125">
        <v>0.45879999999999999</v>
      </c>
      <c r="P1184" s="125">
        <v>1.4312</v>
      </c>
      <c r="Q1184" s="125">
        <v>3.3595000000000002</v>
      </c>
      <c r="R1184" s="125">
        <v>1.4538</v>
      </c>
      <c r="S1184" s="125">
        <v>3.3874</v>
      </c>
      <c r="T1184" s="363">
        <v>7.3269000000000002</v>
      </c>
      <c r="U1184" s="125">
        <v>320</v>
      </c>
    </row>
    <row r="1185" spans="1:21">
      <c r="A1185" s="125">
        <v>319</v>
      </c>
      <c r="B1185" s="125">
        <v>0.42309999999999998</v>
      </c>
      <c r="C1185" s="125">
        <v>1.2968</v>
      </c>
      <c r="D1185" s="125">
        <v>3.1844999999999999</v>
      </c>
      <c r="E1185" s="125">
        <v>6.5126999999999997</v>
      </c>
      <c r="F1185" s="125">
        <v>13.549200000000001</v>
      </c>
      <c r="G1185" s="125">
        <v>17.414899999999999</v>
      </c>
      <c r="H1185" s="125">
        <v>26.5898</v>
      </c>
      <c r="I1185" s="125">
        <v>0.50249999999999995</v>
      </c>
      <c r="J1185" s="125">
        <v>1.4545999999999999</v>
      </c>
      <c r="K1185" s="125">
        <v>3.3950999999999998</v>
      </c>
      <c r="L1185" s="125">
        <v>0.54279999999999995</v>
      </c>
      <c r="M1185" s="125">
        <v>2.0057</v>
      </c>
      <c r="N1185" s="125">
        <v>4.1020000000000003</v>
      </c>
      <c r="O1185" s="125">
        <v>0.45900000000000002</v>
      </c>
      <c r="P1185" s="125">
        <v>1.4319</v>
      </c>
      <c r="Q1185" s="125">
        <v>3.3607999999999998</v>
      </c>
      <c r="R1185" s="125">
        <v>1.4543999999999999</v>
      </c>
      <c r="S1185" s="125">
        <v>3.3887</v>
      </c>
      <c r="T1185" s="363">
        <v>7.3295000000000003</v>
      </c>
      <c r="U1185" s="125">
        <v>319</v>
      </c>
    </row>
    <row r="1186" spans="1:21">
      <c r="A1186" s="125">
        <v>318</v>
      </c>
      <c r="B1186" s="125">
        <v>0.4234</v>
      </c>
      <c r="C1186" s="125">
        <v>1.2972999999999999</v>
      </c>
      <c r="D1186" s="125">
        <v>3.1857000000000002</v>
      </c>
      <c r="E1186" s="125">
        <v>6.5151000000000003</v>
      </c>
      <c r="F1186" s="125">
        <v>13.5541</v>
      </c>
      <c r="G1186" s="125">
        <v>17.421199999999999</v>
      </c>
      <c r="H1186" s="125">
        <v>26.599399999999999</v>
      </c>
      <c r="I1186" s="125">
        <v>0.50280000000000002</v>
      </c>
      <c r="J1186" s="125">
        <v>1.4553</v>
      </c>
      <c r="K1186" s="125">
        <v>3.3965000000000001</v>
      </c>
      <c r="L1186" s="125">
        <v>0.54310000000000003</v>
      </c>
      <c r="M1186" s="125">
        <v>2.0065</v>
      </c>
      <c r="N1186" s="125">
        <v>4.1036000000000001</v>
      </c>
      <c r="O1186" s="125">
        <v>0.45929999999999999</v>
      </c>
      <c r="P1186" s="125">
        <v>1.4326000000000001</v>
      </c>
      <c r="Q1186" s="125">
        <v>3.3620999999999999</v>
      </c>
      <c r="R1186" s="125">
        <v>1.4551000000000001</v>
      </c>
      <c r="S1186" s="125">
        <v>3.3900999999999999</v>
      </c>
      <c r="T1186" s="363">
        <v>7.3322000000000003</v>
      </c>
      <c r="U1186" s="125">
        <v>318</v>
      </c>
    </row>
    <row r="1187" spans="1:21">
      <c r="A1187" s="125">
        <v>317</v>
      </c>
      <c r="B1187" s="125">
        <v>0.42359999999999998</v>
      </c>
      <c r="C1187" s="125">
        <v>1.2978000000000001</v>
      </c>
      <c r="D1187" s="125">
        <v>3.1869999999999998</v>
      </c>
      <c r="E1187" s="125">
        <v>6.5175999999999998</v>
      </c>
      <c r="F1187" s="125">
        <v>13.559100000000001</v>
      </c>
      <c r="G1187" s="125">
        <v>17.427399999999999</v>
      </c>
      <c r="H1187" s="125">
        <v>27.009</v>
      </c>
      <c r="I1187" s="125">
        <v>0.50309999999999999</v>
      </c>
      <c r="J1187" s="125">
        <v>1.456</v>
      </c>
      <c r="K1187" s="125">
        <v>3.3978999999999999</v>
      </c>
      <c r="L1187" s="125">
        <v>0.54349999999999998</v>
      </c>
      <c r="M1187" s="125">
        <v>2.0072999999999999</v>
      </c>
      <c r="N1187" s="125">
        <v>4.1052</v>
      </c>
      <c r="O1187" s="125">
        <v>0.45960000000000001</v>
      </c>
      <c r="P1187" s="125">
        <v>1.4332</v>
      </c>
      <c r="Q1187" s="125">
        <v>3.3633999999999999</v>
      </c>
      <c r="R1187" s="125">
        <v>1.4558</v>
      </c>
      <c r="S1187" s="125">
        <v>3.3914</v>
      </c>
      <c r="T1187" s="363">
        <v>7.3349000000000002</v>
      </c>
      <c r="U1187" s="125">
        <v>317</v>
      </c>
    </row>
    <row r="1188" spans="1:21">
      <c r="A1188" s="125">
        <v>316</v>
      </c>
      <c r="B1188" s="125">
        <v>0.4239</v>
      </c>
      <c r="C1188" s="125">
        <v>1.2984</v>
      </c>
      <c r="D1188" s="125">
        <v>3.1882000000000001</v>
      </c>
      <c r="E1188" s="125">
        <v>6.5201000000000002</v>
      </c>
      <c r="F1188" s="125">
        <v>13.564</v>
      </c>
      <c r="G1188" s="125">
        <v>17.433700000000002</v>
      </c>
      <c r="H1188" s="125">
        <v>27.018599999999999</v>
      </c>
      <c r="I1188" s="125">
        <v>0.50349999999999995</v>
      </c>
      <c r="J1188" s="125">
        <v>1.4567000000000001</v>
      </c>
      <c r="K1188" s="125">
        <v>3.3993000000000002</v>
      </c>
      <c r="L1188" s="125">
        <v>0.54390000000000005</v>
      </c>
      <c r="M1188" s="125">
        <v>2.0081000000000002</v>
      </c>
      <c r="N1188" s="125">
        <v>4.1067999999999998</v>
      </c>
      <c r="O1188" s="125">
        <v>0.45989999999999998</v>
      </c>
      <c r="P1188" s="125">
        <v>1.4339</v>
      </c>
      <c r="Q1188" s="125">
        <v>3.3647999999999998</v>
      </c>
      <c r="R1188" s="125">
        <v>1.4563999999999999</v>
      </c>
      <c r="S1188" s="125">
        <v>3.3927999999999998</v>
      </c>
      <c r="T1188" s="363">
        <v>7.3376000000000001</v>
      </c>
      <c r="U1188" s="125">
        <v>316</v>
      </c>
    </row>
    <row r="1189" spans="1:21">
      <c r="A1189" s="125">
        <v>315</v>
      </c>
      <c r="B1189" s="125">
        <v>0.42420000000000002</v>
      </c>
      <c r="C1189" s="125">
        <v>1.2988999999999999</v>
      </c>
      <c r="D1189" s="125">
        <v>3.1894</v>
      </c>
      <c r="E1189" s="125">
        <v>6.5225</v>
      </c>
      <c r="F1189" s="125">
        <v>13.568899999999999</v>
      </c>
      <c r="G1189" s="125">
        <v>17.440000000000001</v>
      </c>
      <c r="H1189" s="125">
        <v>27.028199999999998</v>
      </c>
      <c r="I1189" s="125">
        <v>0.50380000000000003</v>
      </c>
      <c r="J1189" s="125">
        <v>1.4574</v>
      </c>
      <c r="K1189" s="125">
        <v>3.4007000000000001</v>
      </c>
      <c r="L1189" s="125">
        <v>0.54420000000000002</v>
      </c>
      <c r="M1189" s="125">
        <v>2.0089000000000001</v>
      </c>
      <c r="N1189" s="125">
        <v>4.1083999999999996</v>
      </c>
      <c r="O1189" s="125">
        <v>0.4602</v>
      </c>
      <c r="P1189" s="125">
        <v>1.4346000000000001</v>
      </c>
      <c r="Q1189" s="125">
        <v>3.3660999999999999</v>
      </c>
      <c r="R1189" s="125">
        <v>1.4571000000000001</v>
      </c>
      <c r="S1189" s="125">
        <v>3.3940999999999999</v>
      </c>
      <c r="T1189" s="363">
        <v>7.3403</v>
      </c>
      <c r="U1189" s="125">
        <v>315</v>
      </c>
    </row>
    <row r="1190" spans="1:21">
      <c r="A1190" s="125">
        <v>314</v>
      </c>
      <c r="B1190" s="125">
        <v>0.4244</v>
      </c>
      <c r="C1190" s="125">
        <v>1.2995000000000001</v>
      </c>
      <c r="D1190" s="125">
        <v>3.1905999999999999</v>
      </c>
      <c r="E1190" s="125">
        <v>6.5250000000000004</v>
      </c>
      <c r="F1190" s="125">
        <v>13.5739</v>
      </c>
      <c r="G1190" s="125">
        <v>17.446300000000001</v>
      </c>
      <c r="H1190" s="125">
        <v>27.0379</v>
      </c>
      <c r="I1190" s="125">
        <v>0.50419999999999998</v>
      </c>
      <c r="J1190" s="125">
        <v>1.4581</v>
      </c>
      <c r="K1190" s="125">
        <v>3.4020999999999999</v>
      </c>
      <c r="L1190" s="125">
        <v>0.54459999999999997</v>
      </c>
      <c r="M1190" s="125">
        <v>2.0097</v>
      </c>
      <c r="N1190" s="125">
        <v>4.1101000000000001</v>
      </c>
      <c r="O1190" s="125">
        <v>0.46050000000000002</v>
      </c>
      <c r="P1190" s="125">
        <v>1.4353</v>
      </c>
      <c r="Q1190" s="125">
        <v>3.3673999999999999</v>
      </c>
      <c r="R1190" s="125">
        <v>1.4578</v>
      </c>
      <c r="S1190" s="125">
        <v>3.3955000000000002</v>
      </c>
      <c r="T1190" s="363">
        <v>7.343</v>
      </c>
      <c r="U1190" s="125">
        <v>314</v>
      </c>
    </row>
    <row r="1191" spans="1:21">
      <c r="A1191" s="125">
        <v>313</v>
      </c>
      <c r="B1191" s="125">
        <v>0.42470000000000002</v>
      </c>
      <c r="C1191" s="125">
        <v>1.3</v>
      </c>
      <c r="D1191" s="125">
        <v>3.1919</v>
      </c>
      <c r="E1191" s="125">
        <v>6.5274999999999999</v>
      </c>
      <c r="F1191" s="125">
        <v>13.578900000000001</v>
      </c>
      <c r="G1191" s="125">
        <v>17.4527</v>
      </c>
      <c r="H1191" s="125">
        <v>27.047499999999999</v>
      </c>
      <c r="I1191" s="125">
        <v>0.50449999999999995</v>
      </c>
      <c r="J1191" s="125">
        <v>1.4588000000000001</v>
      </c>
      <c r="K1191" s="125">
        <v>3.4035000000000002</v>
      </c>
      <c r="L1191" s="125">
        <v>0.54490000000000005</v>
      </c>
      <c r="M1191" s="125">
        <v>2.0105</v>
      </c>
      <c r="N1191" s="125">
        <v>4.1116999999999999</v>
      </c>
      <c r="O1191" s="125">
        <v>0.46079999999999999</v>
      </c>
      <c r="P1191" s="125">
        <v>1.4359999999999999</v>
      </c>
      <c r="Q1191" s="125">
        <v>3.3687999999999998</v>
      </c>
      <c r="R1191" s="125">
        <v>1.4583999999999999</v>
      </c>
      <c r="S1191" s="125">
        <v>3.3967999999999998</v>
      </c>
      <c r="T1191" s="363">
        <v>7.3456999999999999</v>
      </c>
      <c r="U1191" s="125">
        <v>313</v>
      </c>
    </row>
    <row r="1192" spans="1:21">
      <c r="A1192" s="125">
        <v>312</v>
      </c>
      <c r="B1192" s="125">
        <v>0.42499999999999999</v>
      </c>
      <c r="C1192" s="125">
        <v>1.3006</v>
      </c>
      <c r="D1192" s="125">
        <v>3.1930999999999998</v>
      </c>
      <c r="E1192" s="125">
        <v>6.53</v>
      </c>
      <c r="F1192" s="125">
        <v>13.5838</v>
      </c>
      <c r="G1192" s="125">
        <v>17.459</v>
      </c>
      <c r="H1192" s="125">
        <v>27.057200000000002</v>
      </c>
      <c r="I1192" s="125">
        <v>0.50490000000000002</v>
      </c>
      <c r="J1192" s="125">
        <v>1.4595</v>
      </c>
      <c r="K1192" s="125">
        <v>3.4049</v>
      </c>
      <c r="L1192" s="125">
        <v>0.54530000000000001</v>
      </c>
      <c r="M1192" s="125">
        <v>2.0112999999999999</v>
      </c>
      <c r="N1192" s="125">
        <v>4.1132999999999997</v>
      </c>
      <c r="O1192" s="125">
        <v>0.46110000000000001</v>
      </c>
      <c r="P1192" s="125">
        <v>1.4366000000000001</v>
      </c>
      <c r="Q1192" s="125">
        <v>3.3700999999999999</v>
      </c>
      <c r="R1192" s="125">
        <v>1.4591000000000001</v>
      </c>
      <c r="S1192" s="125">
        <v>3.3982000000000001</v>
      </c>
      <c r="T1192" s="363">
        <v>7.3483999999999998</v>
      </c>
      <c r="U1192" s="125">
        <v>312</v>
      </c>
    </row>
    <row r="1193" spans="1:21">
      <c r="A1193" s="125">
        <v>311</v>
      </c>
      <c r="B1193" s="125">
        <v>0.42520000000000002</v>
      </c>
      <c r="C1193" s="125">
        <v>1.3010999999999999</v>
      </c>
      <c r="D1193" s="125">
        <v>3.1943000000000001</v>
      </c>
      <c r="E1193" s="125">
        <v>6.5324999999999998</v>
      </c>
      <c r="F1193" s="125">
        <v>13.588800000000001</v>
      </c>
      <c r="G1193" s="125">
        <v>17.465299999999999</v>
      </c>
      <c r="H1193" s="125">
        <v>27.0669</v>
      </c>
      <c r="I1193" s="125">
        <v>0.50519999999999998</v>
      </c>
      <c r="J1193" s="125">
        <v>1.4601999999999999</v>
      </c>
      <c r="K1193" s="125">
        <v>3.4062999999999999</v>
      </c>
      <c r="L1193" s="125">
        <v>0.54559999999999997</v>
      </c>
      <c r="M1193" s="125">
        <v>2.0122</v>
      </c>
      <c r="N1193" s="125">
        <v>4.1148999999999996</v>
      </c>
      <c r="O1193" s="125">
        <v>0.46139999999999998</v>
      </c>
      <c r="P1193" s="125">
        <v>1.4373</v>
      </c>
      <c r="Q1193" s="125">
        <v>3.3714</v>
      </c>
      <c r="R1193" s="125">
        <v>1.4598</v>
      </c>
      <c r="S1193" s="125">
        <v>3.3995000000000002</v>
      </c>
      <c r="T1193" s="363">
        <v>7.3512000000000004</v>
      </c>
      <c r="U1193" s="125">
        <v>311</v>
      </c>
    </row>
    <row r="1194" spans="1:21">
      <c r="A1194" s="125">
        <v>310</v>
      </c>
      <c r="B1194" s="125">
        <v>0.42549999999999999</v>
      </c>
      <c r="C1194" s="125">
        <v>1.3016000000000001</v>
      </c>
      <c r="D1194" s="125">
        <v>3.1956000000000002</v>
      </c>
      <c r="E1194" s="125">
        <v>6.5350000000000001</v>
      </c>
      <c r="F1194" s="125">
        <v>13.5938</v>
      </c>
      <c r="G1194" s="125">
        <v>17.471699999999998</v>
      </c>
      <c r="H1194" s="125">
        <v>27.076599999999999</v>
      </c>
      <c r="I1194" s="125">
        <v>0.50560000000000005</v>
      </c>
      <c r="J1194" s="125">
        <v>1.4609000000000001</v>
      </c>
      <c r="K1194" s="125">
        <v>3.4077000000000002</v>
      </c>
      <c r="L1194" s="125">
        <v>0.54600000000000004</v>
      </c>
      <c r="M1194" s="125">
        <v>2.0129999999999999</v>
      </c>
      <c r="N1194" s="125">
        <v>4.1165000000000003</v>
      </c>
      <c r="O1194" s="125">
        <v>0.4617</v>
      </c>
      <c r="P1194" s="125">
        <v>1.4379999999999999</v>
      </c>
      <c r="Q1194" s="125">
        <v>3.3727999999999998</v>
      </c>
      <c r="R1194" s="125">
        <v>1.4604999999999999</v>
      </c>
      <c r="S1194" s="125">
        <v>3.4009</v>
      </c>
      <c r="T1194" s="363">
        <v>7.3539000000000003</v>
      </c>
      <c r="U1194" s="125">
        <v>310</v>
      </c>
    </row>
    <row r="1195" spans="1:21">
      <c r="A1195" s="125">
        <v>309</v>
      </c>
      <c r="B1195" s="125">
        <v>0.42580000000000001</v>
      </c>
      <c r="C1195" s="125">
        <v>1.3022</v>
      </c>
      <c r="D1195" s="125">
        <v>3.1968000000000001</v>
      </c>
      <c r="E1195" s="125">
        <v>6.5374999999999996</v>
      </c>
      <c r="F1195" s="125">
        <v>13.598800000000001</v>
      </c>
      <c r="G1195" s="125">
        <v>17.478000000000002</v>
      </c>
      <c r="H1195" s="125">
        <v>27.086300000000001</v>
      </c>
      <c r="I1195" s="125">
        <v>0.50590000000000002</v>
      </c>
      <c r="J1195" s="125">
        <v>1.4617</v>
      </c>
      <c r="K1195" s="125">
        <v>3.4091</v>
      </c>
      <c r="L1195" s="125">
        <v>0.5464</v>
      </c>
      <c r="M1195" s="125">
        <v>2.0137999999999998</v>
      </c>
      <c r="N1195" s="125">
        <v>4.1181000000000001</v>
      </c>
      <c r="O1195" s="125">
        <v>0.46200000000000002</v>
      </c>
      <c r="P1195" s="125">
        <v>1.4387000000000001</v>
      </c>
      <c r="Q1195" s="125">
        <v>3.3740999999999999</v>
      </c>
      <c r="R1195" s="125">
        <v>1.4612000000000001</v>
      </c>
      <c r="S1195" s="125">
        <v>3.4022000000000001</v>
      </c>
      <c r="T1195" s="363">
        <v>7.3566000000000003</v>
      </c>
      <c r="U1195" s="125">
        <v>309</v>
      </c>
    </row>
    <row r="1196" spans="1:21">
      <c r="A1196" s="125">
        <v>308</v>
      </c>
      <c r="B1196" s="125">
        <v>0.42599999999999999</v>
      </c>
      <c r="C1196" s="125">
        <v>1.3027</v>
      </c>
      <c r="D1196" s="125">
        <v>3.198</v>
      </c>
      <c r="E1196" s="125">
        <v>6.54</v>
      </c>
      <c r="F1196" s="125">
        <v>14.0038</v>
      </c>
      <c r="G1196" s="125">
        <v>17.484400000000001</v>
      </c>
      <c r="H1196" s="125">
        <v>27.0961</v>
      </c>
      <c r="I1196" s="125">
        <v>0.50619999999999998</v>
      </c>
      <c r="J1196" s="125">
        <v>1.4623999999999999</v>
      </c>
      <c r="K1196" s="125">
        <v>3.4104999999999999</v>
      </c>
      <c r="L1196" s="125">
        <v>0.54669999999999996</v>
      </c>
      <c r="M1196" s="125">
        <v>2.0146000000000002</v>
      </c>
      <c r="N1196" s="125">
        <v>4.1197999999999997</v>
      </c>
      <c r="O1196" s="125">
        <v>0.46229999999999999</v>
      </c>
      <c r="P1196" s="125">
        <v>1.4394</v>
      </c>
      <c r="Q1196" s="125">
        <v>3.3754</v>
      </c>
      <c r="R1196" s="125">
        <v>1.4618</v>
      </c>
      <c r="S1196" s="125">
        <v>3.4036</v>
      </c>
      <c r="T1196" s="363">
        <v>7.3593000000000002</v>
      </c>
      <c r="U1196" s="125">
        <v>308</v>
      </c>
    </row>
    <row r="1197" spans="1:21">
      <c r="A1197" s="125">
        <v>307</v>
      </c>
      <c r="B1197" s="125">
        <v>0.42630000000000001</v>
      </c>
      <c r="C1197" s="125">
        <v>1.3032999999999999</v>
      </c>
      <c r="D1197" s="125">
        <v>3.1993</v>
      </c>
      <c r="E1197" s="125">
        <v>6.5425000000000004</v>
      </c>
      <c r="F1197" s="125">
        <v>14.008800000000001</v>
      </c>
      <c r="G1197" s="125">
        <v>17.4908</v>
      </c>
      <c r="H1197" s="125">
        <v>27.105799999999999</v>
      </c>
      <c r="I1197" s="125">
        <v>0.50660000000000005</v>
      </c>
      <c r="J1197" s="125">
        <v>1.4631000000000001</v>
      </c>
      <c r="K1197" s="125">
        <v>3.4119000000000002</v>
      </c>
      <c r="L1197" s="125">
        <v>0.54710000000000003</v>
      </c>
      <c r="M1197" s="125">
        <v>2.0154000000000001</v>
      </c>
      <c r="N1197" s="125">
        <v>4.1214000000000004</v>
      </c>
      <c r="O1197" s="125">
        <v>0.46260000000000001</v>
      </c>
      <c r="P1197" s="125">
        <v>1.44</v>
      </c>
      <c r="Q1197" s="125">
        <v>3.3767999999999998</v>
      </c>
      <c r="R1197" s="125">
        <v>1.4624999999999999</v>
      </c>
      <c r="S1197" s="125">
        <v>3.4049</v>
      </c>
      <c r="T1197" s="363">
        <v>7.3620999999999999</v>
      </c>
      <c r="U1197" s="125">
        <v>307</v>
      </c>
    </row>
    <row r="1198" spans="1:21">
      <c r="A1198" s="125">
        <v>306</v>
      </c>
      <c r="B1198" s="125">
        <v>0.42659999999999998</v>
      </c>
      <c r="C1198" s="125">
        <v>1.3038000000000001</v>
      </c>
      <c r="D1198" s="125">
        <v>3.2004999999999999</v>
      </c>
      <c r="E1198" s="125">
        <v>6.5449999999999999</v>
      </c>
      <c r="F1198" s="125">
        <v>14.0138</v>
      </c>
      <c r="G1198" s="125">
        <v>17.497199999999999</v>
      </c>
      <c r="H1198" s="125">
        <v>27.115600000000001</v>
      </c>
      <c r="I1198" s="125">
        <v>0.50690000000000002</v>
      </c>
      <c r="J1198" s="125">
        <v>1.4638</v>
      </c>
      <c r="K1198" s="125">
        <v>3.4133</v>
      </c>
      <c r="L1198" s="125">
        <v>0.5474</v>
      </c>
      <c r="M1198" s="125">
        <v>2.0163000000000002</v>
      </c>
      <c r="N1198" s="125">
        <v>4.1230000000000002</v>
      </c>
      <c r="O1198" s="125">
        <v>0.46289999999999998</v>
      </c>
      <c r="P1198" s="125">
        <v>1.4407000000000001</v>
      </c>
      <c r="Q1198" s="125">
        <v>3.3780999999999999</v>
      </c>
      <c r="R1198" s="125">
        <v>1.4632000000000001</v>
      </c>
      <c r="S1198" s="125">
        <v>3.4062999999999999</v>
      </c>
      <c r="T1198" s="363">
        <v>7.3647999999999998</v>
      </c>
      <c r="U1198" s="125">
        <v>306</v>
      </c>
    </row>
    <row r="1199" spans="1:21">
      <c r="A1199" s="125">
        <v>305</v>
      </c>
      <c r="B1199" s="125">
        <v>0.42680000000000001</v>
      </c>
      <c r="C1199" s="125">
        <v>1.3044</v>
      </c>
      <c r="D1199" s="125">
        <v>3.2018</v>
      </c>
      <c r="E1199" s="125">
        <v>6.5475000000000003</v>
      </c>
      <c r="F1199" s="125">
        <v>14.018800000000001</v>
      </c>
      <c r="G1199" s="125">
        <v>17.503599999999999</v>
      </c>
      <c r="H1199" s="125">
        <v>27.125399999999999</v>
      </c>
      <c r="I1199" s="125">
        <v>0.50729999999999997</v>
      </c>
      <c r="J1199" s="125">
        <v>1.4644999999999999</v>
      </c>
      <c r="K1199" s="125">
        <v>3.4148000000000001</v>
      </c>
      <c r="L1199" s="125">
        <v>0.54779999999999995</v>
      </c>
      <c r="M1199" s="125">
        <v>2.0171000000000001</v>
      </c>
      <c r="N1199" s="125">
        <v>4.1246999999999998</v>
      </c>
      <c r="O1199" s="125">
        <v>0.4632</v>
      </c>
      <c r="P1199" s="125">
        <v>1.4414</v>
      </c>
      <c r="Q1199" s="125">
        <v>3.3795000000000002</v>
      </c>
      <c r="R1199" s="125">
        <v>1.4639</v>
      </c>
      <c r="S1199" s="125">
        <v>3.4077000000000002</v>
      </c>
      <c r="T1199" s="363">
        <v>7.3676000000000004</v>
      </c>
      <c r="U1199" s="125">
        <v>305</v>
      </c>
    </row>
    <row r="1200" spans="1:21">
      <c r="A1200" s="125">
        <v>304</v>
      </c>
      <c r="B1200" s="125">
        <v>0.42709999999999998</v>
      </c>
      <c r="C1200" s="125">
        <v>1.3048999999999999</v>
      </c>
      <c r="D1200" s="125">
        <v>3.2029999999999998</v>
      </c>
      <c r="E1200" s="125">
        <v>6.55</v>
      </c>
      <c r="F1200" s="125">
        <v>14.0238</v>
      </c>
      <c r="G1200" s="125">
        <v>17.510000000000002</v>
      </c>
      <c r="H1200" s="125">
        <v>27.135200000000001</v>
      </c>
      <c r="I1200" s="125">
        <v>0.50760000000000005</v>
      </c>
      <c r="J1200" s="125">
        <v>1.4652000000000001</v>
      </c>
      <c r="K1200" s="125">
        <v>3.4161999999999999</v>
      </c>
      <c r="L1200" s="125">
        <v>0.54820000000000002</v>
      </c>
      <c r="M1200" s="125">
        <v>2.0179</v>
      </c>
      <c r="N1200" s="125">
        <v>4.1262999999999996</v>
      </c>
      <c r="O1200" s="125">
        <v>0.46350000000000002</v>
      </c>
      <c r="P1200" s="125">
        <v>1.4420999999999999</v>
      </c>
      <c r="Q1200" s="125">
        <v>3.3807999999999998</v>
      </c>
      <c r="R1200" s="125">
        <v>1.4645999999999999</v>
      </c>
      <c r="S1200" s="125">
        <v>3.4089999999999998</v>
      </c>
      <c r="T1200" s="363">
        <v>7.3703000000000003</v>
      </c>
      <c r="U1200" s="125">
        <v>304</v>
      </c>
    </row>
    <row r="1201" spans="1:21">
      <c r="A1201" s="125">
        <v>303</v>
      </c>
      <c r="B1201" s="125">
        <v>0.4274</v>
      </c>
      <c r="C1201" s="125">
        <v>1.3055000000000001</v>
      </c>
      <c r="D1201" s="125">
        <v>3.2042999999999999</v>
      </c>
      <c r="E1201" s="125">
        <v>6.5525000000000002</v>
      </c>
      <c r="F1201" s="125">
        <v>14.0289</v>
      </c>
      <c r="G1201" s="125">
        <v>17.516400000000001</v>
      </c>
      <c r="H1201" s="125">
        <v>27.145</v>
      </c>
      <c r="I1201" s="125">
        <v>0.50800000000000001</v>
      </c>
      <c r="J1201" s="125">
        <v>1.4659</v>
      </c>
      <c r="K1201" s="125">
        <v>3.4176000000000002</v>
      </c>
      <c r="L1201" s="125">
        <v>0.54849999999999999</v>
      </c>
      <c r="M1201" s="125">
        <v>2.0186999999999999</v>
      </c>
      <c r="N1201" s="125">
        <v>4.1279000000000003</v>
      </c>
      <c r="O1201" s="125">
        <v>0.46379999999999999</v>
      </c>
      <c r="P1201" s="125">
        <v>1.4428000000000001</v>
      </c>
      <c r="Q1201" s="125">
        <v>3.3822000000000001</v>
      </c>
      <c r="R1201" s="125">
        <v>1.4652000000000001</v>
      </c>
      <c r="S1201" s="125">
        <v>3.4104000000000001</v>
      </c>
      <c r="T1201" s="363">
        <v>7.3731</v>
      </c>
      <c r="U1201" s="125">
        <v>303</v>
      </c>
    </row>
    <row r="1202" spans="1:21">
      <c r="A1202" s="125">
        <v>302</v>
      </c>
      <c r="B1202" s="125">
        <v>0.42770000000000002</v>
      </c>
      <c r="C1202" s="125">
        <v>1.306</v>
      </c>
      <c r="D1202" s="125">
        <v>3.2054999999999998</v>
      </c>
      <c r="E1202" s="125">
        <v>6.5551000000000004</v>
      </c>
      <c r="F1202" s="125">
        <v>14.033899999999999</v>
      </c>
      <c r="G1202" s="125">
        <v>17.5228</v>
      </c>
      <c r="H1202" s="125">
        <v>27.154800000000002</v>
      </c>
      <c r="I1202" s="125">
        <v>0.50829999999999997</v>
      </c>
      <c r="J1202" s="125">
        <v>1.4666999999999999</v>
      </c>
      <c r="K1202" s="125">
        <v>3.419</v>
      </c>
      <c r="L1202" s="125">
        <v>0.54890000000000005</v>
      </c>
      <c r="M1202" s="125">
        <v>2.0196000000000001</v>
      </c>
      <c r="N1202" s="125">
        <v>4.1295999999999999</v>
      </c>
      <c r="O1202" s="125">
        <v>0.46410000000000001</v>
      </c>
      <c r="P1202" s="125">
        <v>1.4435</v>
      </c>
      <c r="Q1202" s="125">
        <v>3.3835000000000002</v>
      </c>
      <c r="R1202" s="125">
        <v>1.4659</v>
      </c>
      <c r="S1202" s="125">
        <v>3.4117999999999999</v>
      </c>
      <c r="T1202" s="363">
        <v>7.3757999999999999</v>
      </c>
      <c r="U1202" s="125">
        <v>302</v>
      </c>
    </row>
    <row r="1203" spans="1:21">
      <c r="A1203" s="125">
        <v>301</v>
      </c>
      <c r="B1203" s="125">
        <v>0.4279</v>
      </c>
      <c r="C1203" s="125">
        <v>1.3066</v>
      </c>
      <c r="D1203" s="125">
        <v>3.2067999999999999</v>
      </c>
      <c r="E1203" s="125">
        <v>6.5575999999999999</v>
      </c>
      <c r="F1203" s="125">
        <v>14.039</v>
      </c>
      <c r="G1203" s="125">
        <v>17.529299999999999</v>
      </c>
      <c r="H1203" s="125">
        <v>27.1647</v>
      </c>
      <c r="I1203" s="125">
        <v>0.50870000000000004</v>
      </c>
      <c r="J1203" s="125">
        <v>1.4674</v>
      </c>
      <c r="K1203" s="125">
        <v>3.4205000000000001</v>
      </c>
      <c r="L1203" s="125">
        <v>0.54920000000000002</v>
      </c>
      <c r="M1203" s="125">
        <v>2.0204</v>
      </c>
      <c r="N1203" s="125">
        <v>4.1311999999999998</v>
      </c>
      <c r="O1203" s="125">
        <v>0.46439999999999998</v>
      </c>
      <c r="P1203" s="125">
        <v>1.4441999999999999</v>
      </c>
      <c r="Q1203" s="125">
        <v>3.3849</v>
      </c>
      <c r="R1203" s="125">
        <v>1.4665999999999999</v>
      </c>
      <c r="S1203" s="125">
        <v>3.4131</v>
      </c>
      <c r="T1203" s="363">
        <v>7.3785999999999996</v>
      </c>
      <c r="U1203" s="125">
        <v>301</v>
      </c>
    </row>
    <row r="1204" spans="1:21">
      <c r="A1204" s="125">
        <v>300</v>
      </c>
      <c r="B1204" s="125">
        <v>0.42820000000000003</v>
      </c>
      <c r="C1204" s="125">
        <v>1.3071999999999999</v>
      </c>
      <c r="D1204" s="125">
        <v>3.2080000000000002</v>
      </c>
      <c r="E1204" s="125">
        <v>6.5601000000000003</v>
      </c>
      <c r="F1204" s="125">
        <v>14.044</v>
      </c>
      <c r="G1204" s="125">
        <v>17.535699999999999</v>
      </c>
      <c r="H1204" s="125">
        <v>27.174499999999998</v>
      </c>
      <c r="I1204" s="125">
        <v>0.50900000000000001</v>
      </c>
      <c r="J1204" s="125">
        <v>1.4681</v>
      </c>
      <c r="K1204" s="125">
        <v>3.4218999999999999</v>
      </c>
      <c r="L1204" s="125">
        <v>0.54959999999999998</v>
      </c>
      <c r="M1204" s="125">
        <v>2.0211999999999999</v>
      </c>
      <c r="N1204" s="125">
        <v>4.1329000000000002</v>
      </c>
      <c r="O1204" s="125">
        <v>0.46479999999999999</v>
      </c>
      <c r="P1204" s="125">
        <v>1.4449000000000001</v>
      </c>
      <c r="Q1204" s="125">
        <v>3.3862000000000001</v>
      </c>
      <c r="R1204" s="125">
        <v>1.4673</v>
      </c>
      <c r="S1204" s="125">
        <v>3.4144999999999999</v>
      </c>
      <c r="T1204" s="363">
        <v>7.3813000000000004</v>
      </c>
      <c r="U1204" s="125">
        <v>300</v>
      </c>
    </row>
    <row r="1205" spans="1:21">
      <c r="A1205" s="125">
        <v>299</v>
      </c>
      <c r="B1205" s="125">
        <v>0.42849999999999999</v>
      </c>
      <c r="C1205" s="125">
        <v>1.3077000000000001</v>
      </c>
      <c r="D1205" s="125">
        <v>3.2092999999999998</v>
      </c>
      <c r="E1205" s="125">
        <v>6.5627000000000004</v>
      </c>
      <c r="F1205" s="125">
        <v>14.049099999999999</v>
      </c>
      <c r="G1205" s="125">
        <v>17.542200000000001</v>
      </c>
      <c r="H1205" s="125">
        <v>27.1844</v>
      </c>
      <c r="I1205" s="125">
        <v>0.50939999999999996</v>
      </c>
      <c r="J1205" s="125">
        <v>1.4688000000000001</v>
      </c>
      <c r="K1205" s="125">
        <v>3.4232999999999998</v>
      </c>
      <c r="L1205" s="125">
        <v>0.55000000000000004</v>
      </c>
      <c r="M1205" s="125">
        <v>2.0221</v>
      </c>
      <c r="N1205" s="125">
        <v>4.1345000000000001</v>
      </c>
      <c r="O1205" s="125">
        <v>0.46510000000000001</v>
      </c>
      <c r="P1205" s="125">
        <v>1.4456</v>
      </c>
      <c r="Q1205" s="125">
        <v>3.3875999999999999</v>
      </c>
      <c r="R1205" s="125">
        <v>1.468</v>
      </c>
      <c r="S1205" s="125">
        <v>3.4159000000000002</v>
      </c>
      <c r="T1205" s="363">
        <v>7.3841000000000001</v>
      </c>
      <c r="U1205" s="125">
        <v>299</v>
      </c>
    </row>
    <row r="1206" spans="1:21">
      <c r="A1206" s="125">
        <v>298</v>
      </c>
      <c r="B1206" s="125">
        <v>0.42880000000000001</v>
      </c>
      <c r="C1206" s="125">
        <v>1.3083</v>
      </c>
      <c r="D1206" s="125">
        <v>3.2105000000000001</v>
      </c>
      <c r="E1206" s="125">
        <v>6.5651999999999999</v>
      </c>
      <c r="F1206" s="125">
        <v>14.0542</v>
      </c>
      <c r="G1206" s="125">
        <v>17.5487</v>
      </c>
      <c r="H1206" s="125">
        <v>27.194299999999998</v>
      </c>
      <c r="I1206" s="125">
        <v>0.50970000000000004</v>
      </c>
      <c r="J1206" s="125">
        <v>1.4695</v>
      </c>
      <c r="K1206" s="125">
        <v>3.4247999999999998</v>
      </c>
      <c r="L1206" s="125">
        <v>0.55030000000000001</v>
      </c>
      <c r="M1206" s="125">
        <v>2.0228999999999999</v>
      </c>
      <c r="N1206" s="125">
        <v>4.1361999999999997</v>
      </c>
      <c r="O1206" s="125">
        <v>0.46539999999999998</v>
      </c>
      <c r="P1206" s="125">
        <v>1.4462999999999999</v>
      </c>
      <c r="Q1206" s="125">
        <v>3.3889</v>
      </c>
      <c r="R1206" s="125">
        <v>1.4686999999999999</v>
      </c>
      <c r="S1206" s="125">
        <v>3.4173</v>
      </c>
      <c r="T1206" s="363">
        <v>7.3868999999999998</v>
      </c>
      <c r="U1206" s="125">
        <v>298</v>
      </c>
    </row>
    <row r="1207" spans="1:21">
      <c r="A1207" s="125">
        <v>297</v>
      </c>
      <c r="B1207" s="125">
        <v>0.42899999999999999</v>
      </c>
      <c r="C1207" s="125">
        <v>1.3088</v>
      </c>
      <c r="D1207" s="125">
        <v>3.2118000000000002</v>
      </c>
      <c r="E1207" s="125">
        <v>6.5678000000000001</v>
      </c>
      <c r="F1207" s="125">
        <v>14.0593</v>
      </c>
      <c r="G1207" s="125">
        <v>17.555199999999999</v>
      </c>
      <c r="H1207" s="125">
        <v>27.2042</v>
      </c>
      <c r="I1207" s="125">
        <v>0.5101</v>
      </c>
      <c r="J1207" s="125">
        <v>1.4702999999999999</v>
      </c>
      <c r="K1207" s="125">
        <v>3.4262000000000001</v>
      </c>
      <c r="L1207" s="125">
        <v>0.55069999999999997</v>
      </c>
      <c r="M1207" s="125">
        <v>2.0236999999999998</v>
      </c>
      <c r="N1207" s="125">
        <v>4.1378000000000004</v>
      </c>
      <c r="O1207" s="125">
        <v>0.4657</v>
      </c>
      <c r="P1207" s="125">
        <v>1.4470000000000001</v>
      </c>
      <c r="Q1207" s="125">
        <v>3.3902999999999999</v>
      </c>
      <c r="R1207" s="125">
        <v>1.4694</v>
      </c>
      <c r="S1207" s="125">
        <v>3.4186999999999999</v>
      </c>
      <c r="T1207" s="363">
        <v>7.3897000000000004</v>
      </c>
      <c r="U1207" s="125">
        <v>297</v>
      </c>
    </row>
    <row r="1208" spans="1:21">
      <c r="A1208" s="125">
        <v>296</v>
      </c>
      <c r="B1208" s="125">
        <v>0.42930000000000001</v>
      </c>
      <c r="C1208" s="125">
        <v>1.3093999999999999</v>
      </c>
      <c r="D1208" s="125">
        <v>3.2130000000000001</v>
      </c>
      <c r="E1208" s="125">
        <v>6.5702999999999996</v>
      </c>
      <c r="F1208" s="125">
        <v>14.064399999999999</v>
      </c>
      <c r="G1208" s="125">
        <v>17.561699999999998</v>
      </c>
      <c r="H1208" s="125">
        <v>27.214200000000002</v>
      </c>
      <c r="I1208" s="125">
        <v>0.51049999999999995</v>
      </c>
      <c r="J1208" s="125">
        <v>1.4710000000000001</v>
      </c>
      <c r="K1208" s="125">
        <v>3.4276</v>
      </c>
      <c r="L1208" s="125">
        <v>0.55110000000000003</v>
      </c>
      <c r="M1208" s="125">
        <v>2.0246</v>
      </c>
      <c r="N1208" s="125">
        <v>4.1395</v>
      </c>
      <c r="O1208" s="125">
        <v>0.46600000000000003</v>
      </c>
      <c r="P1208" s="125">
        <v>1.4477</v>
      </c>
      <c r="Q1208" s="125">
        <v>3.3917000000000002</v>
      </c>
      <c r="R1208" s="125">
        <v>1.4701</v>
      </c>
      <c r="S1208" s="125">
        <v>3.4201000000000001</v>
      </c>
      <c r="T1208" s="363">
        <v>7.3925000000000001</v>
      </c>
      <c r="U1208" s="125">
        <v>296</v>
      </c>
    </row>
    <row r="1209" spans="1:21">
      <c r="A1209" s="125">
        <v>295</v>
      </c>
      <c r="B1209" s="125">
        <v>0.42959999999999998</v>
      </c>
      <c r="C1209" s="125">
        <v>1.3099000000000001</v>
      </c>
      <c r="D1209" s="125">
        <v>3.2143000000000002</v>
      </c>
      <c r="E1209" s="125">
        <v>6.5728999999999997</v>
      </c>
      <c r="F1209" s="125">
        <v>14.0695</v>
      </c>
      <c r="G1209" s="125">
        <v>17.568200000000001</v>
      </c>
      <c r="H1209" s="125">
        <v>27.2241</v>
      </c>
      <c r="I1209" s="125">
        <v>0.51080000000000003</v>
      </c>
      <c r="J1209" s="125">
        <v>1.4717</v>
      </c>
      <c r="K1209" s="125">
        <v>3.4291</v>
      </c>
      <c r="L1209" s="125">
        <v>0.5514</v>
      </c>
      <c r="M1209" s="125">
        <v>2.0253999999999999</v>
      </c>
      <c r="N1209" s="125">
        <v>4.1410999999999998</v>
      </c>
      <c r="O1209" s="125">
        <v>0.46629999999999999</v>
      </c>
      <c r="P1209" s="125">
        <v>1.4482999999999999</v>
      </c>
      <c r="Q1209" s="125">
        <v>3.3929999999999998</v>
      </c>
      <c r="R1209" s="125">
        <v>1.4708000000000001</v>
      </c>
      <c r="S1209" s="125">
        <v>3.4214000000000002</v>
      </c>
      <c r="T1209" s="363">
        <v>7.3952999999999998</v>
      </c>
      <c r="U1209" s="125">
        <v>295</v>
      </c>
    </row>
    <row r="1210" spans="1:21">
      <c r="A1210" s="125">
        <v>294</v>
      </c>
      <c r="B1210" s="125">
        <v>0.4299</v>
      </c>
      <c r="C1210" s="125">
        <v>1.3105</v>
      </c>
      <c r="D1210" s="125">
        <v>3.2155999999999998</v>
      </c>
      <c r="E1210" s="125">
        <v>6.5754000000000001</v>
      </c>
      <c r="F1210" s="125">
        <v>14.0746</v>
      </c>
      <c r="G1210" s="125">
        <v>17.5747</v>
      </c>
      <c r="H1210" s="125">
        <v>27.234100000000002</v>
      </c>
      <c r="I1210" s="125">
        <v>0.51119999999999999</v>
      </c>
      <c r="J1210" s="125">
        <v>1.4723999999999999</v>
      </c>
      <c r="K1210" s="125">
        <v>3.4304999999999999</v>
      </c>
      <c r="L1210" s="125">
        <v>0.55179999999999996</v>
      </c>
      <c r="M1210" s="125">
        <v>2.0263</v>
      </c>
      <c r="N1210" s="125">
        <v>4.1428000000000003</v>
      </c>
      <c r="O1210" s="125">
        <v>0.46660000000000001</v>
      </c>
      <c r="P1210" s="125">
        <v>1.4490000000000001</v>
      </c>
      <c r="Q1210" s="125">
        <v>3.3944000000000001</v>
      </c>
      <c r="R1210" s="125">
        <v>1.4715</v>
      </c>
      <c r="S1210" s="125">
        <v>3.4228000000000001</v>
      </c>
      <c r="T1210" s="363">
        <v>7.3979999999999997</v>
      </c>
      <c r="U1210" s="125">
        <v>294</v>
      </c>
    </row>
    <row r="1211" spans="1:21">
      <c r="A1211" s="125">
        <v>293</v>
      </c>
      <c r="B1211" s="125">
        <v>0.43009999999999998</v>
      </c>
      <c r="C1211" s="125">
        <v>1.3110999999999999</v>
      </c>
      <c r="D1211" s="125">
        <v>3.2168000000000001</v>
      </c>
      <c r="E1211" s="125">
        <v>6.5780000000000003</v>
      </c>
      <c r="F1211" s="125">
        <v>14.079700000000001</v>
      </c>
      <c r="G1211" s="125">
        <v>17.581199999999999</v>
      </c>
      <c r="H1211" s="125">
        <v>27.2441</v>
      </c>
      <c r="I1211" s="125">
        <v>0.51149999999999995</v>
      </c>
      <c r="J1211" s="125">
        <v>1.4732000000000001</v>
      </c>
      <c r="K1211" s="125">
        <v>3.4319999999999999</v>
      </c>
      <c r="L1211" s="125">
        <v>0.55220000000000002</v>
      </c>
      <c r="M1211" s="125">
        <v>2.0270999999999999</v>
      </c>
      <c r="N1211" s="125">
        <v>4.1444999999999999</v>
      </c>
      <c r="O1211" s="125">
        <v>0.46689999999999998</v>
      </c>
      <c r="P1211" s="125">
        <v>1.4497</v>
      </c>
      <c r="Q1211" s="125">
        <v>3.3957999999999999</v>
      </c>
      <c r="R1211" s="125">
        <v>1.4722</v>
      </c>
      <c r="S1211" s="125">
        <v>3.4241999999999999</v>
      </c>
      <c r="T1211" s="363">
        <v>7.4008000000000003</v>
      </c>
      <c r="U1211" s="125">
        <v>293</v>
      </c>
    </row>
    <row r="1212" spans="1:21">
      <c r="A1212" s="125">
        <v>292</v>
      </c>
      <c r="B1212" s="125">
        <v>0.4304</v>
      </c>
      <c r="C1212" s="125">
        <v>1.3116000000000001</v>
      </c>
      <c r="D1212" s="125">
        <v>3.2181000000000002</v>
      </c>
      <c r="E1212" s="125">
        <v>6.5805999999999996</v>
      </c>
      <c r="F1212" s="125">
        <v>14.084899999999999</v>
      </c>
      <c r="G1212" s="125">
        <v>17.587800000000001</v>
      </c>
      <c r="H1212" s="125">
        <v>27.254100000000001</v>
      </c>
      <c r="I1212" s="125">
        <v>0.51190000000000002</v>
      </c>
      <c r="J1212" s="125">
        <v>1.4739</v>
      </c>
      <c r="K1212" s="125">
        <v>3.4333999999999998</v>
      </c>
      <c r="L1212" s="125">
        <v>0.55249999999999999</v>
      </c>
      <c r="M1212" s="125">
        <v>2.0278999999999998</v>
      </c>
      <c r="N1212" s="125">
        <v>4.1460999999999997</v>
      </c>
      <c r="O1212" s="125">
        <v>0.4672</v>
      </c>
      <c r="P1212" s="125">
        <v>1.4504999999999999</v>
      </c>
      <c r="Q1212" s="125">
        <v>3.3972000000000002</v>
      </c>
      <c r="R1212" s="125">
        <v>1.4729000000000001</v>
      </c>
      <c r="S1212" s="125">
        <v>3.4256000000000002</v>
      </c>
      <c r="T1212" s="363">
        <v>7.4036999999999997</v>
      </c>
      <c r="U1212" s="125">
        <v>292</v>
      </c>
    </row>
    <row r="1213" spans="1:21">
      <c r="A1213" s="125">
        <v>291</v>
      </c>
      <c r="B1213" s="125">
        <v>0.43070000000000003</v>
      </c>
      <c r="C1213" s="125">
        <v>1.3122</v>
      </c>
      <c r="D1213" s="125">
        <v>3.2193999999999998</v>
      </c>
      <c r="E1213" s="125">
        <v>6.5831</v>
      </c>
      <c r="F1213" s="125">
        <v>14.09</v>
      </c>
      <c r="G1213" s="125">
        <v>17.5943</v>
      </c>
      <c r="H1213" s="125">
        <v>27.264099999999999</v>
      </c>
      <c r="I1213" s="125">
        <v>0.51219999999999999</v>
      </c>
      <c r="J1213" s="125">
        <v>1.4745999999999999</v>
      </c>
      <c r="K1213" s="125">
        <v>3.4348999999999998</v>
      </c>
      <c r="L1213" s="125">
        <v>0.55289999999999995</v>
      </c>
      <c r="M1213" s="125">
        <v>2.0287999999999999</v>
      </c>
      <c r="N1213" s="125">
        <v>4.1478000000000002</v>
      </c>
      <c r="O1213" s="125">
        <v>0.46750000000000003</v>
      </c>
      <c r="P1213" s="125">
        <v>1.4512</v>
      </c>
      <c r="Q1213" s="125">
        <v>3.3984999999999999</v>
      </c>
      <c r="R1213" s="125">
        <v>1.4736</v>
      </c>
      <c r="S1213" s="125">
        <v>3.427</v>
      </c>
      <c r="T1213" s="363">
        <v>7.4065000000000003</v>
      </c>
      <c r="U1213" s="125">
        <v>291</v>
      </c>
    </row>
    <row r="1214" spans="1:21">
      <c r="A1214" s="125">
        <v>290</v>
      </c>
      <c r="B1214" s="125">
        <v>0.43099999999999999</v>
      </c>
      <c r="C1214" s="125">
        <v>1.3127</v>
      </c>
      <c r="D1214" s="125">
        <v>3.2206999999999999</v>
      </c>
      <c r="E1214" s="125">
        <v>6.5857000000000001</v>
      </c>
      <c r="F1214" s="125">
        <v>14.0952</v>
      </c>
      <c r="G1214" s="125">
        <v>18.000900000000001</v>
      </c>
      <c r="H1214" s="125">
        <v>27.274100000000001</v>
      </c>
      <c r="I1214" s="125">
        <v>0.51259999999999994</v>
      </c>
      <c r="J1214" s="125">
        <v>1.4754</v>
      </c>
      <c r="K1214" s="125">
        <v>3.4363000000000001</v>
      </c>
      <c r="L1214" s="125">
        <v>0.55330000000000001</v>
      </c>
      <c r="M1214" s="125">
        <v>2.0295999999999998</v>
      </c>
      <c r="N1214" s="125">
        <v>4.1494999999999997</v>
      </c>
      <c r="O1214" s="125">
        <v>0.46779999999999999</v>
      </c>
      <c r="P1214" s="125">
        <v>1.4519</v>
      </c>
      <c r="Q1214" s="125">
        <v>3.3999000000000001</v>
      </c>
      <c r="R1214" s="125">
        <v>1.4742999999999999</v>
      </c>
      <c r="S1214" s="125">
        <v>3.4283999999999999</v>
      </c>
      <c r="T1214" s="363">
        <v>7.4093</v>
      </c>
      <c r="U1214" s="125">
        <v>290</v>
      </c>
    </row>
    <row r="1215" spans="1:21">
      <c r="A1215" s="125">
        <v>289</v>
      </c>
      <c r="B1215" s="125">
        <v>0.43120000000000003</v>
      </c>
      <c r="C1215" s="125">
        <v>1.3132999999999999</v>
      </c>
      <c r="D1215" s="125">
        <v>3.2219000000000002</v>
      </c>
      <c r="E1215" s="125">
        <v>6.5883000000000003</v>
      </c>
      <c r="F1215" s="125">
        <v>14.100300000000001</v>
      </c>
      <c r="G1215" s="125">
        <v>18.0075</v>
      </c>
      <c r="H1215" s="125">
        <v>27.284199999999998</v>
      </c>
      <c r="I1215" s="125">
        <v>0.51300000000000001</v>
      </c>
      <c r="J1215" s="125">
        <v>1.4761</v>
      </c>
      <c r="K1215" s="125">
        <v>3.4378000000000002</v>
      </c>
      <c r="L1215" s="125">
        <v>0.55369999999999997</v>
      </c>
      <c r="M1215" s="125">
        <v>2.0305</v>
      </c>
      <c r="N1215" s="125">
        <v>4.1512000000000002</v>
      </c>
      <c r="O1215" s="125">
        <v>0.46810000000000002</v>
      </c>
      <c r="P1215" s="125">
        <v>1.4525999999999999</v>
      </c>
      <c r="Q1215" s="125">
        <v>3.4013</v>
      </c>
      <c r="R1215" s="125">
        <v>1.4750000000000001</v>
      </c>
      <c r="S1215" s="125">
        <v>3.4298000000000002</v>
      </c>
      <c r="T1215" s="363">
        <v>7.4120999999999997</v>
      </c>
      <c r="U1215" s="125">
        <v>289</v>
      </c>
    </row>
    <row r="1216" spans="1:21">
      <c r="A1216" s="125">
        <v>288</v>
      </c>
      <c r="B1216" s="125">
        <v>0.43149999999999999</v>
      </c>
      <c r="C1216" s="125">
        <v>1.3139000000000001</v>
      </c>
      <c r="D1216" s="125">
        <v>3.2231999999999998</v>
      </c>
      <c r="E1216" s="125">
        <v>6.5909000000000004</v>
      </c>
      <c r="F1216" s="125">
        <v>14.105499999999999</v>
      </c>
      <c r="G1216" s="125">
        <v>18.014099999999999</v>
      </c>
      <c r="H1216" s="125">
        <v>27.2943</v>
      </c>
      <c r="I1216" s="125">
        <v>0.51329999999999998</v>
      </c>
      <c r="J1216" s="125">
        <v>1.4767999999999999</v>
      </c>
      <c r="K1216" s="125">
        <v>3.4392999999999998</v>
      </c>
      <c r="L1216" s="125">
        <v>0.55400000000000005</v>
      </c>
      <c r="M1216" s="125">
        <v>2.0312999999999999</v>
      </c>
      <c r="N1216" s="125">
        <v>4.1528</v>
      </c>
      <c r="O1216" s="125">
        <v>0.46850000000000003</v>
      </c>
      <c r="P1216" s="125">
        <v>1.4533</v>
      </c>
      <c r="Q1216" s="125">
        <v>3.4026999999999998</v>
      </c>
      <c r="R1216" s="125">
        <v>1.4757</v>
      </c>
      <c r="S1216" s="125">
        <v>3.4312</v>
      </c>
      <c r="T1216" s="363">
        <v>7.4149000000000003</v>
      </c>
      <c r="U1216" s="125">
        <v>288</v>
      </c>
    </row>
    <row r="1217" spans="1:21">
      <c r="A1217" s="125">
        <v>287</v>
      </c>
      <c r="B1217" s="125">
        <v>0.43180000000000002</v>
      </c>
      <c r="C1217" s="125">
        <v>1.3144</v>
      </c>
      <c r="D1217" s="125">
        <v>3.2244999999999999</v>
      </c>
      <c r="E1217" s="125">
        <v>6.5934999999999997</v>
      </c>
      <c r="F1217" s="125">
        <v>14.1107</v>
      </c>
      <c r="G1217" s="125">
        <v>18.020700000000001</v>
      </c>
      <c r="H1217" s="125">
        <v>27.304300000000001</v>
      </c>
      <c r="I1217" s="125">
        <v>0.51370000000000005</v>
      </c>
      <c r="J1217" s="125">
        <v>1.4776</v>
      </c>
      <c r="K1217" s="125">
        <v>3.4407000000000001</v>
      </c>
      <c r="L1217" s="125">
        <v>0.5544</v>
      </c>
      <c r="M1217" s="125">
        <v>2.0322</v>
      </c>
      <c r="N1217" s="125">
        <v>4.1544999999999996</v>
      </c>
      <c r="O1217" s="125">
        <v>0.46879999999999999</v>
      </c>
      <c r="P1217" s="125">
        <v>1.454</v>
      </c>
      <c r="Q1217" s="125">
        <v>3.4041000000000001</v>
      </c>
      <c r="R1217" s="125">
        <v>1.4763999999999999</v>
      </c>
      <c r="S1217" s="125">
        <v>3.4325999999999999</v>
      </c>
      <c r="T1217" s="363">
        <v>7.4177</v>
      </c>
      <c r="U1217" s="125">
        <v>287</v>
      </c>
    </row>
    <row r="1218" spans="1:21">
      <c r="A1218" s="125">
        <v>286</v>
      </c>
      <c r="B1218" s="125">
        <v>0.43209999999999998</v>
      </c>
      <c r="C1218" s="125">
        <v>1.3149999999999999</v>
      </c>
      <c r="D1218" s="125">
        <v>3.2258</v>
      </c>
      <c r="E1218" s="125">
        <v>6.5960999999999999</v>
      </c>
      <c r="F1218" s="125">
        <v>14.1158</v>
      </c>
      <c r="G1218" s="125">
        <v>18.0273</v>
      </c>
      <c r="H1218" s="125">
        <v>27.314499999999999</v>
      </c>
      <c r="I1218" s="125">
        <v>0.51400000000000001</v>
      </c>
      <c r="J1218" s="125">
        <v>1.4782999999999999</v>
      </c>
      <c r="K1218" s="125">
        <v>3.4422000000000001</v>
      </c>
      <c r="L1218" s="125">
        <v>0.55479999999999996</v>
      </c>
      <c r="M1218" s="125">
        <v>2.0329999999999999</v>
      </c>
      <c r="N1218" s="125">
        <v>4.1562000000000001</v>
      </c>
      <c r="O1218" s="125">
        <v>0.46910000000000002</v>
      </c>
      <c r="P1218" s="125">
        <v>1.4547000000000001</v>
      </c>
      <c r="Q1218" s="125">
        <v>3.4055</v>
      </c>
      <c r="R1218" s="125">
        <v>1.4771000000000001</v>
      </c>
      <c r="S1218" s="125">
        <v>3.4340999999999999</v>
      </c>
      <c r="T1218" s="363">
        <v>7.4206000000000003</v>
      </c>
      <c r="U1218" s="125">
        <v>286</v>
      </c>
    </row>
    <row r="1219" spans="1:21">
      <c r="A1219" s="125">
        <v>285</v>
      </c>
      <c r="B1219" s="125">
        <v>0.43240000000000001</v>
      </c>
      <c r="C1219" s="125">
        <v>1.3156000000000001</v>
      </c>
      <c r="D1219" s="125">
        <v>3.2271000000000001</v>
      </c>
      <c r="E1219" s="125">
        <v>6.5987</v>
      </c>
      <c r="F1219" s="125">
        <v>14.121</v>
      </c>
      <c r="G1219" s="125">
        <v>18.033899999999999</v>
      </c>
      <c r="H1219" s="125">
        <v>27.3246</v>
      </c>
      <c r="I1219" s="125">
        <v>0.51439999999999997</v>
      </c>
      <c r="J1219" s="125">
        <v>1.4791000000000001</v>
      </c>
      <c r="K1219" s="125">
        <v>3.4437000000000002</v>
      </c>
      <c r="L1219" s="125">
        <v>0.55510000000000004</v>
      </c>
      <c r="M1219" s="125">
        <v>2.0339</v>
      </c>
      <c r="N1219" s="125">
        <v>4.1578999999999997</v>
      </c>
      <c r="O1219" s="125">
        <v>0.46939999999999998</v>
      </c>
      <c r="P1219" s="125">
        <v>1.4554</v>
      </c>
      <c r="Q1219" s="125">
        <v>3.4068999999999998</v>
      </c>
      <c r="R1219" s="125">
        <v>1.4778</v>
      </c>
      <c r="S1219" s="125">
        <v>3.4355000000000002</v>
      </c>
      <c r="T1219" s="363">
        <v>7.4234</v>
      </c>
      <c r="U1219" s="125">
        <v>285</v>
      </c>
    </row>
    <row r="1220" spans="1:21">
      <c r="A1220" s="125">
        <v>284</v>
      </c>
      <c r="B1220" s="125">
        <v>0.43259999999999998</v>
      </c>
      <c r="C1220" s="125">
        <v>1.3162</v>
      </c>
      <c r="D1220" s="125">
        <v>3.2284000000000002</v>
      </c>
      <c r="E1220" s="125">
        <v>7.0012999999999996</v>
      </c>
      <c r="F1220" s="125">
        <v>14.126200000000001</v>
      </c>
      <c r="G1220" s="125">
        <v>18.040500000000002</v>
      </c>
      <c r="H1220" s="125">
        <v>27.334700000000002</v>
      </c>
      <c r="I1220" s="125">
        <v>0.51480000000000004</v>
      </c>
      <c r="J1220" s="125">
        <v>1.4798</v>
      </c>
      <c r="K1220" s="125">
        <v>3.4451000000000001</v>
      </c>
      <c r="L1220" s="125">
        <v>0.55549999999999999</v>
      </c>
      <c r="M1220" s="125">
        <v>2.0347</v>
      </c>
      <c r="N1220" s="125">
        <v>4.1596000000000002</v>
      </c>
      <c r="O1220" s="125">
        <v>0.46970000000000001</v>
      </c>
      <c r="P1220" s="125">
        <v>1.4560999999999999</v>
      </c>
      <c r="Q1220" s="125">
        <v>3.4083000000000001</v>
      </c>
      <c r="R1220" s="125">
        <v>1.4784999999999999</v>
      </c>
      <c r="S1220" s="125">
        <v>3.4369000000000001</v>
      </c>
      <c r="T1220" s="363">
        <v>7.4263000000000003</v>
      </c>
      <c r="U1220" s="125">
        <v>284</v>
      </c>
    </row>
    <row r="1221" spans="1:21">
      <c r="A1221" s="125">
        <v>283</v>
      </c>
      <c r="B1221" s="125">
        <v>0.43290000000000001</v>
      </c>
      <c r="C1221" s="125">
        <v>1.3167</v>
      </c>
      <c r="D1221" s="125">
        <v>3.2296999999999998</v>
      </c>
      <c r="E1221" s="125">
        <v>7.0038999999999998</v>
      </c>
      <c r="F1221" s="125">
        <v>14.131500000000001</v>
      </c>
      <c r="G1221" s="125">
        <v>18.0472</v>
      </c>
      <c r="H1221" s="125">
        <v>27.344899999999999</v>
      </c>
      <c r="I1221" s="125">
        <v>0.5151</v>
      </c>
      <c r="J1221" s="125">
        <v>1.4804999999999999</v>
      </c>
      <c r="K1221" s="125">
        <v>3.4466000000000001</v>
      </c>
      <c r="L1221" s="125">
        <v>0.55589999999999995</v>
      </c>
      <c r="M1221" s="125">
        <v>2.0356000000000001</v>
      </c>
      <c r="N1221" s="125">
        <v>4.1612999999999998</v>
      </c>
      <c r="O1221" s="125">
        <v>0.47</v>
      </c>
      <c r="P1221" s="125">
        <v>1.4568000000000001</v>
      </c>
      <c r="Q1221" s="125">
        <v>3.4097</v>
      </c>
      <c r="R1221" s="125">
        <v>1.4792000000000001</v>
      </c>
      <c r="S1221" s="125">
        <v>3.4382999999999999</v>
      </c>
      <c r="T1221" s="363">
        <v>7.4291</v>
      </c>
      <c r="U1221" s="125">
        <v>283</v>
      </c>
    </row>
    <row r="1222" spans="1:21">
      <c r="A1222" s="125">
        <v>282</v>
      </c>
      <c r="B1222" s="125">
        <v>0.43319999999999997</v>
      </c>
      <c r="C1222" s="125">
        <v>1.3172999999999999</v>
      </c>
      <c r="D1222" s="125">
        <v>3.2309999999999999</v>
      </c>
      <c r="E1222" s="125">
        <v>7.0065</v>
      </c>
      <c r="F1222" s="125">
        <v>14.136699999999999</v>
      </c>
      <c r="G1222" s="125">
        <v>18.053799999999999</v>
      </c>
      <c r="H1222" s="125">
        <v>27.3551</v>
      </c>
      <c r="I1222" s="125">
        <v>0.51549999999999996</v>
      </c>
      <c r="J1222" s="125">
        <v>1.4813000000000001</v>
      </c>
      <c r="K1222" s="125">
        <v>3.4481000000000002</v>
      </c>
      <c r="L1222" s="125">
        <v>0.55630000000000002</v>
      </c>
      <c r="M1222" s="125">
        <v>2.0365000000000002</v>
      </c>
      <c r="N1222" s="125">
        <v>4.1630000000000003</v>
      </c>
      <c r="O1222" s="125">
        <v>0.4703</v>
      </c>
      <c r="P1222" s="125">
        <v>1.4575</v>
      </c>
      <c r="Q1222" s="125">
        <v>3.4110999999999998</v>
      </c>
      <c r="R1222" s="125">
        <v>1.4799</v>
      </c>
      <c r="S1222" s="125">
        <v>3.4397000000000002</v>
      </c>
      <c r="T1222" s="363">
        <v>7.4320000000000004</v>
      </c>
      <c r="U1222" s="125">
        <v>282</v>
      </c>
    </row>
    <row r="1223" spans="1:21">
      <c r="A1223" s="125">
        <v>281</v>
      </c>
      <c r="B1223" s="125">
        <v>0.4335</v>
      </c>
      <c r="C1223" s="125">
        <v>1.3179000000000001</v>
      </c>
      <c r="D1223" s="125">
        <v>3.2323</v>
      </c>
      <c r="E1223" s="125">
        <v>7.0091000000000001</v>
      </c>
      <c r="F1223" s="125">
        <v>14.1419</v>
      </c>
      <c r="G1223" s="125">
        <v>18.060500000000001</v>
      </c>
      <c r="H1223" s="125">
        <v>27.365300000000001</v>
      </c>
      <c r="I1223" s="125">
        <v>0.51580000000000004</v>
      </c>
      <c r="J1223" s="125">
        <v>1.482</v>
      </c>
      <c r="K1223" s="125">
        <v>3.4496000000000002</v>
      </c>
      <c r="L1223" s="125">
        <v>0.55659999999999998</v>
      </c>
      <c r="M1223" s="125">
        <v>2.0373000000000001</v>
      </c>
      <c r="N1223" s="125">
        <v>4.1646999999999998</v>
      </c>
      <c r="O1223" s="125">
        <v>0.47060000000000002</v>
      </c>
      <c r="P1223" s="125">
        <v>1.4582999999999999</v>
      </c>
      <c r="Q1223" s="125">
        <v>3.4125000000000001</v>
      </c>
      <c r="R1223" s="125">
        <v>1.4805999999999999</v>
      </c>
      <c r="S1223" s="125">
        <v>3.4411</v>
      </c>
      <c r="T1223" s="363">
        <v>7.4348000000000001</v>
      </c>
      <c r="U1223" s="125">
        <v>281</v>
      </c>
    </row>
    <row r="1224" spans="1:21">
      <c r="A1224" s="125">
        <v>280</v>
      </c>
      <c r="B1224" s="125">
        <v>0.43380000000000002</v>
      </c>
      <c r="C1224" s="125">
        <v>1.3184</v>
      </c>
      <c r="D1224" s="125">
        <v>3.2334999999999998</v>
      </c>
      <c r="E1224" s="125">
        <v>7.0118</v>
      </c>
      <c r="F1224" s="125">
        <v>14.1472</v>
      </c>
      <c r="G1224" s="125">
        <v>18.0672</v>
      </c>
      <c r="H1224" s="125">
        <v>27.375499999999999</v>
      </c>
      <c r="I1224" s="125">
        <v>0.51619999999999999</v>
      </c>
      <c r="J1224" s="125">
        <v>1.4827999999999999</v>
      </c>
      <c r="K1224" s="125">
        <v>3.4510000000000001</v>
      </c>
      <c r="L1224" s="125">
        <v>0.55700000000000005</v>
      </c>
      <c r="M1224" s="125">
        <v>2.0381999999999998</v>
      </c>
      <c r="N1224" s="125">
        <v>4.1664000000000003</v>
      </c>
      <c r="O1224" s="125">
        <v>0.47099999999999997</v>
      </c>
      <c r="P1224" s="125">
        <v>1.4590000000000001</v>
      </c>
      <c r="Q1224" s="125">
        <v>3.4138999999999999</v>
      </c>
      <c r="R1224" s="125">
        <v>1.4813000000000001</v>
      </c>
      <c r="S1224" s="125">
        <v>3.4426000000000001</v>
      </c>
      <c r="T1224" s="363">
        <v>7.4377000000000004</v>
      </c>
      <c r="U1224" s="125">
        <v>280</v>
      </c>
    </row>
    <row r="1225" spans="1:21">
      <c r="A1225" s="125">
        <v>279</v>
      </c>
      <c r="B1225" s="125">
        <v>0.43409999999999999</v>
      </c>
      <c r="C1225" s="125">
        <v>1.319</v>
      </c>
      <c r="D1225" s="125">
        <v>3.2347999999999999</v>
      </c>
      <c r="E1225" s="125">
        <v>7.0144000000000002</v>
      </c>
      <c r="F1225" s="125">
        <v>14.1524</v>
      </c>
      <c r="G1225" s="125">
        <v>18.073899999999998</v>
      </c>
      <c r="H1225" s="125">
        <v>27.3857</v>
      </c>
      <c r="I1225" s="125">
        <v>0.51659999999999995</v>
      </c>
      <c r="J1225" s="125">
        <v>1.4835</v>
      </c>
      <c r="K1225" s="125">
        <v>3.4525000000000001</v>
      </c>
      <c r="L1225" s="125">
        <v>0.55740000000000001</v>
      </c>
      <c r="M1225" s="125">
        <v>2.0390000000000001</v>
      </c>
      <c r="N1225" s="125">
        <v>4.1680999999999999</v>
      </c>
      <c r="O1225" s="125">
        <v>0.4713</v>
      </c>
      <c r="P1225" s="125">
        <v>1.4597</v>
      </c>
      <c r="Q1225" s="125">
        <v>3.4152999999999998</v>
      </c>
      <c r="R1225" s="125">
        <v>1.482</v>
      </c>
      <c r="S1225" s="125">
        <v>3.444</v>
      </c>
      <c r="T1225" s="363">
        <v>7.4405999999999999</v>
      </c>
      <c r="U1225" s="125">
        <v>279</v>
      </c>
    </row>
    <row r="1226" spans="1:21">
      <c r="A1226" s="125">
        <v>278</v>
      </c>
      <c r="B1226" s="125">
        <v>0.43430000000000002</v>
      </c>
      <c r="C1226" s="125">
        <v>1.3196000000000001</v>
      </c>
      <c r="D1226" s="125">
        <v>3.2362000000000002</v>
      </c>
      <c r="E1226" s="125">
        <v>7.0170000000000003</v>
      </c>
      <c r="F1226" s="125">
        <v>14.1577</v>
      </c>
      <c r="G1226" s="125">
        <v>18.0806</v>
      </c>
      <c r="H1226" s="125">
        <v>27.395900000000001</v>
      </c>
      <c r="I1226" s="125">
        <v>0.51690000000000003</v>
      </c>
      <c r="J1226" s="125">
        <v>1.4843</v>
      </c>
      <c r="K1226" s="125">
        <v>3.4540000000000002</v>
      </c>
      <c r="L1226" s="125">
        <v>0.55779999999999996</v>
      </c>
      <c r="M1226" s="125">
        <v>2.0398999999999998</v>
      </c>
      <c r="N1226" s="125">
        <v>4.1698000000000004</v>
      </c>
      <c r="O1226" s="125">
        <v>0.47160000000000002</v>
      </c>
      <c r="P1226" s="125">
        <v>1.4603999999999999</v>
      </c>
      <c r="Q1226" s="125">
        <v>3.4167000000000001</v>
      </c>
      <c r="R1226" s="125">
        <v>1.4827999999999999</v>
      </c>
      <c r="S1226" s="125">
        <v>3.4453999999999998</v>
      </c>
      <c r="T1226" s="363">
        <v>7.4433999999999996</v>
      </c>
      <c r="U1226" s="125">
        <v>278</v>
      </c>
    </row>
    <row r="1227" spans="1:21">
      <c r="A1227" s="125">
        <v>277</v>
      </c>
      <c r="B1227" s="125">
        <v>0.43459999999999999</v>
      </c>
      <c r="C1227" s="125">
        <v>1.3202</v>
      </c>
      <c r="D1227" s="125">
        <v>3.2374999999999998</v>
      </c>
      <c r="E1227" s="125">
        <v>7.0197000000000003</v>
      </c>
      <c r="F1227" s="125">
        <v>14.1629</v>
      </c>
      <c r="G1227" s="125">
        <v>18.087299999999999</v>
      </c>
      <c r="H1227" s="125">
        <v>27.406199999999998</v>
      </c>
      <c r="I1227" s="125">
        <v>0.51729999999999998</v>
      </c>
      <c r="J1227" s="125">
        <v>1.4850000000000001</v>
      </c>
      <c r="K1227" s="125">
        <v>3.4554999999999998</v>
      </c>
      <c r="L1227" s="125">
        <v>0.55820000000000003</v>
      </c>
      <c r="M1227" s="125">
        <v>2.0407999999999999</v>
      </c>
      <c r="N1227" s="125">
        <v>4.1715</v>
      </c>
      <c r="O1227" s="125">
        <v>0.47189999999999999</v>
      </c>
      <c r="P1227" s="125">
        <v>1.4611000000000001</v>
      </c>
      <c r="Q1227" s="125">
        <v>3.4180999999999999</v>
      </c>
      <c r="R1227" s="125">
        <v>1.4835</v>
      </c>
      <c r="S1227" s="125">
        <v>3.4468999999999999</v>
      </c>
      <c r="T1227" s="363">
        <v>7.4462999999999999</v>
      </c>
      <c r="U1227" s="125">
        <v>277</v>
      </c>
    </row>
    <row r="1228" spans="1:21">
      <c r="A1228" s="125">
        <v>276</v>
      </c>
      <c r="B1228" s="125">
        <v>0.43490000000000001</v>
      </c>
      <c r="C1228" s="125">
        <v>1.3207</v>
      </c>
      <c r="D1228" s="125">
        <v>3.2387999999999999</v>
      </c>
      <c r="E1228" s="125">
        <v>7.0223000000000004</v>
      </c>
      <c r="F1228" s="125">
        <v>14.168200000000001</v>
      </c>
      <c r="G1228" s="125">
        <v>18.094000000000001</v>
      </c>
      <c r="H1228" s="125">
        <v>27.416499999999999</v>
      </c>
      <c r="I1228" s="125">
        <v>0.51770000000000005</v>
      </c>
      <c r="J1228" s="125">
        <v>1.4858</v>
      </c>
      <c r="K1228" s="125">
        <v>3.4569999999999999</v>
      </c>
      <c r="L1228" s="125">
        <v>0.5585</v>
      </c>
      <c r="M1228" s="125">
        <v>2.0415999999999999</v>
      </c>
      <c r="N1228" s="125">
        <v>4.1731999999999996</v>
      </c>
      <c r="O1228" s="125">
        <v>0.47220000000000001</v>
      </c>
      <c r="P1228" s="125">
        <v>1.4619</v>
      </c>
      <c r="Q1228" s="125">
        <v>3.4195000000000002</v>
      </c>
      <c r="R1228" s="125">
        <v>1.4842</v>
      </c>
      <c r="S1228" s="125">
        <v>3.4483000000000001</v>
      </c>
      <c r="T1228" s="363">
        <v>7.4492000000000003</v>
      </c>
      <c r="U1228" s="125">
        <v>276</v>
      </c>
    </row>
    <row r="1229" spans="1:21">
      <c r="A1229" s="125">
        <v>275</v>
      </c>
      <c r="B1229" s="125">
        <v>0.43519999999999998</v>
      </c>
      <c r="C1229" s="125">
        <v>1.3212999999999999</v>
      </c>
      <c r="D1229" s="125">
        <v>3.2401</v>
      </c>
      <c r="E1229" s="125">
        <v>7.0250000000000004</v>
      </c>
      <c r="F1229" s="125">
        <v>14.173500000000001</v>
      </c>
      <c r="G1229" s="125">
        <v>18.1008</v>
      </c>
      <c r="H1229" s="125">
        <v>27.4268</v>
      </c>
      <c r="I1229" s="125">
        <v>0.51800000000000002</v>
      </c>
      <c r="J1229" s="125">
        <v>1.4864999999999999</v>
      </c>
      <c r="K1229" s="125">
        <v>3.4584999999999999</v>
      </c>
      <c r="L1229" s="125">
        <v>0.55889999999999995</v>
      </c>
      <c r="M1229" s="125">
        <v>2.0425</v>
      </c>
      <c r="N1229" s="125">
        <v>4.1749999999999998</v>
      </c>
      <c r="O1229" s="125">
        <v>0.47249999999999998</v>
      </c>
      <c r="P1229" s="125">
        <v>1.4625999999999999</v>
      </c>
      <c r="Q1229" s="125">
        <v>3.4209000000000001</v>
      </c>
      <c r="R1229" s="125">
        <v>1.4849000000000001</v>
      </c>
      <c r="S1229" s="125">
        <v>3.4497</v>
      </c>
      <c r="T1229" s="363">
        <v>7.4520999999999997</v>
      </c>
      <c r="U1229" s="125">
        <v>275</v>
      </c>
    </row>
    <row r="1230" spans="1:21">
      <c r="A1230" s="125">
        <v>274</v>
      </c>
      <c r="B1230" s="125">
        <v>0.4355</v>
      </c>
      <c r="C1230" s="125">
        <v>1.3219000000000001</v>
      </c>
      <c r="D1230" s="125">
        <v>3.2414000000000001</v>
      </c>
      <c r="E1230" s="125">
        <v>7.0275999999999996</v>
      </c>
      <c r="F1230" s="125">
        <v>14.178800000000001</v>
      </c>
      <c r="G1230" s="125">
        <v>18.107500000000002</v>
      </c>
      <c r="H1230" s="125">
        <v>27.437100000000001</v>
      </c>
      <c r="I1230" s="125">
        <v>0.51839999999999997</v>
      </c>
      <c r="J1230" s="125">
        <v>1.4873000000000001</v>
      </c>
      <c r="K1230" s="125">
        <v>3.46</v>
      </c>
      <c r="L1230" s="125">
        <v>0.55930000000000002</v>
      </c>
      <c r="M1230" s="125">
        <v>2.0434000000000001</v>
      </c>
      <c r="N1230" s="125">
        <v>4.1767000000000003</v>
      </c>
      <c r="O1230" s="125">
        <v>0.47289999999999999</v>
      </c>
      <c r="P1230" s="125">
        <v>1.4633</v>
      </c>
      <c r="Q1230" s="125">
        <v>3.4224000000000001</v>
      </c>
      <c r="R1230" s="125">
        <v>1.4856</v>
      </c>
      <c r="S1230" s="125">
        <v>3.4512</v>
      </c>
      <c r="T1230" s="363">
        <v>7.4550000000000001</v>
      </c>
      <c r="U1230" s="125">
        <v>274</v>
      </c>
    </row>
    <row r="1231" spans="1:21">
      <c r="A1231" s="125">
        <v>273</v>
      </c>
      <c r="B1231" s="125">
        <v>0.43580000000000002</v>
      </c>
      <c r="C1231" s="125">
        <v>1.3225</v>
      </c>
      <c r="D1231" s="125">
        <v>3.2427000000000001</v>
      </c>
      <c r="E1231" s="125">
        <v>7.0303000000000004</v>
      </c>
      <c r="F1231" s="125">
        <v>14.184100000000001</v>
      </c>
      <c r="G1231" s="125">
        <v>18.1143</v>
      </c>
      <c r="H1231" s="125">
        <v>27.447500000000002</v>
      </c>
      <c r="I1231" s="125">
        <v>0.51880000000000004</v>
      </c>
      <c r="J1231" s="125">
        <v>1.488</v>
      </c>
      <c r="K1231" s="125">
        <v>3.4615</v>
      </c>
      <c r="L1231" s="125">
        <v>0.55969999999999998</v>
      </c>
      <c r="M1231" s="125">
        <v>2.0442</v>
      </c>
      <c r="N1231" s="125">
        <v>4.1783999999999999</v>
      </c>
      <c r="O1231" s="125">
        <v>0.47320000000000001</v>
      </c>
      <c r="P1231" s="125">
        <v>1.464</v>
      </c>
      <c r="Q1231" s="125">
        <v>3.4238</v>
      </c>
      <c r="R1231" s="125">
        <v>1.4863999999999999</v>
      </c>
      <c r="S1231" s="125">
        <v>3.4525999999999999</v>
      </c>
      <c r="T1231" s="363">
        <v>7.4579000000000004</v>
      </c>
      <c r="U1231" s="125">
        <v>273</v>
      </c>
    </row>
    <row r="1232" spans="1:21">
      <c r="A1232" s="125">
        <v>272</v>
      </c>
      <c r="B1232" s="125">
        <v>0.43609999999999999</v>
      </c>
      <c r="C1232" s="125">
        <v>1.3230999999999999</v>
      </c>
      <c r="D1232" s="125">
        <v>3.2440000000000002</v>
      </c>
      <c r="E1232" s="125">
        <v>7.0328999999999997</v>
      </c>
      <c r="F1232" s="125">
        <v>14.189399999999999</v>
      </c>
      <c r="G1232" s="125">
        <v>18.121099999999998</v>
      </c>
      <c r="H1232" s="125">
        <v>27.457799999999999</v>
      </c>
      <c r="I1232" s="125">
        <v>0.51910000000000001</v>
      </c>
      <c r="J1232" s="125">
        <v>1.4887999999999999</v>
      </c>
      <c r="K1232" s="125">
        <v>3.4630000000000001</v>
      </c>
      <c r="L1232" s="125">
        <v>0.56010000000000004</v>
      </c>
      <c r="M1232" s="125">
        <v>2.0451000000000001</v>
      </c>
      <c r="N1232" s="125">
        <v>4.1801000000000004</v>
      </c>
      <c r="O1232" s="125">
        <v>0.47349999999999998</v>
      </c>
      <c r="P1232" s="125">
        <v>1.4648000000000001</v>
      </c>
      <c r="Q1232" s="125">
        <v>3.4251999999999998</v>
      </c>
      <c r="R1232" s="125">
        <v>1.4871000000000001</v>
      </c>
      <c r="S1232" s="125">
        <v>3.4540999999999999</v>
      </c>
      <c r="T1232" s="363">
        <v>7.4607999999999999</v>
      </c>
      <c r="U1232" s="125">
        <v>272</v>
      </c>
    </row>
    <row r="1233" spans="1:21">
      <c r="A1233" s="125">
        <v>271</v>
      </c>
      <c r="B1233" s="125">
        <v>0.43630000000000002</v>
      </c>
      <c r="C1233" s="125">
        <v>1.3237000000000001</v>
      </c>
      <c r="D1233" s="125">
        <v>3.2452999999999999</v>
      </c>
      <c r="E1233" s="125">
        <v>7.0355999999999996</v>
      </c>
      <c r="F1233" s="125">
        <v>14.194800000000001</v>
      </c>
      <c r="G1233" s="125">
        <v>18.127800000000001</v>
      </c>
      <c r="H1233" s="125">
        <v>27.4682</v>
      </c>
      <c r="I1233" s="125">
        <v>0.51949999999999996</v>
      </c>
      <c r="J1233" s="125">
        <v>1.4895</v>
      </c>
      <c r="K1233" s="125">
        <v>3.4645000000000001</v>
      </c>
      <c r="L1233" s="125">
        <v>0.56040000000000001</v>
      </c>
      <c r="M1233" s="125">
        <v>2.0459999999999998</v>
      </c>
      <c r="N1233" s="125">
        <v>4.1818999999999997</v>
      </c>
      <c r="O1233" s="125">
        <v>0.4738</v>
      </c>
      <c r="P1233" s="125">
        <v>1.4655</v>
      </c>
      <c r="Q1233" s="125">
        <v>3.4266000000000001</v>
      </c>
      <c r="R1233" s="125">
        <v>1.4878</v>
      </c>
      <c r="S1233" s="125">
        <v>3.4554999999999998</v>
      </c>
      <c r="T1233" s="363">
        <v>7.4637000000000002</v>
      </c>
      <c r="U1233" s="125">
        <v>271</v>
      </c>
    </row>
    <row r="1234" spans="1:21">
      <c r="A1234" s="125">
        <v>270</v>
      </c>
      <c r="B1234" s="125">
        <v>0.43659999999999999</v>
      </c>
      <c r="C1234" s="125">
        <v>1.3242</v>
      </c>
      <c r="D1234" s="125">
        <v>3.2467000000000001</v>
      </c>
      <c r="E1234" s="125">
        <v>7.0382999999999996</v>
      </c>
      <c r="F1234" s="125">
        <v>14.200100000000001</v>
      </c>
      <c r="G1234" s="125">
        <v>18.134599999999999</v>
      </c>
      <c r="H1234" s="125">
        <v>27.4786</v>
      </c>
      <c r="I1234" s="125">
        <v>0.51990000000000003</v>
      </c>
      <c r="J1234" s="125">
        <v>1.4903</v>
      </c>
      <c r="K1234" s="125">
        <v>3.4660000000000002</v>
      </c>
      <c r="L1234" s="125">
        <v>0.56079999999999997</v>
      </c>
      <c r="M1234" s="125">
        <v>2.0468999999999999</v>
      </c>
      <c r="N1234" s="125">
        <v>4.1836000000000002</v>
      </c>
      <c r="O1234" s="125">
        <v>0.47410000000000002</v>
      </c>
      <c r="P1234" s="125">
        <v>1.4661999999999999</v>
      </c>
      <c r="Q1234" s="125">
        <v>3.4281000000000001</v>
      </c>
      <c r="R1234" s="125">
        <v>1.4884999999999999</v>
      </c>
      <c r="S1234" s="125">
        <v>3.4569999999999999</v>
      </c>
      <c r="T1234" s="363">
        <v>7.4665999999999997</v>
      </c>
      <c r="U1234" s="125">
        <v>270</v>
      </c>
    </row>
    <row r="1235" spans="1:21">
      <c r="A1235" s="125">
        <v>269</v>
      </c>
      <c r="B1235" s="125">
        <v>0.43690000000000001</v>
      </c>
      <c r="C1235" s="125">
        <v>1.3248</v>
      </c>
      <c r="D1235" s="125">
        <v>3.2480000000000002</v>
      </c>
      <c r="E1235" s="125">
        <v>7.0408999999999997</v>
      </c>
      <c r="F1235" s="125">
        <v>14.205500000000001</v>
      </c>
      <c r="G1235" s="125">
        <v>18.141500000000001</v>
      </c>
      <c r="H1235" s="125">
        <v>27.489000000000001</v>
      </c>
      <c r="I1235" s="125">
        <v>0.52029999999999998</v>
      </c>
      <c r="J1235" s="125">
        <v>1.4911000000000001</v>
      </c>
      <c r="K1235" s="125">
        <v>3.4674999999999998</v>
      </c>
      <c r="L1235" s="125">
        <v>0.56120000000000003</v>
      </c>
      <c r="M1235" s="125">
        <v>2.0478000000000001</v>
      </c>
      <c r="N1235" s="125">
        <v>4.1852999999999998</v>
      </c>
      <c r="O1235" s="125">
        <v>0.47449999999999998</v>
      </c>
      <c r="P1235" s="125">
        <v>1.4669000000000001</v>
      </c>
      <c r="Q1235" s="125">
        <v>3.4295</v>
      </c>
      <c r="R1235" s="125">
        <v>1.4893000000000001</v>
      </c>
      <c r="S1235" s="125">
        <v>3.4584000000000001</v>
      </c>
      <c r="T1235" s="363">
        <v>7.4695</v>
      </c>
      <c r="U1235" s="125">
        <v>269</v>
      </c>
    </row>
    <row r="1236" spans="1:21">
      <c r="A1236" s="125">
        <v>268</v>
      </c>
      <c r="B1236" s="125">
        <v>0.43719999999999998</v>
      </c>
      <c r="C1236" s="125">
        <v>1.3253999999999999</v>
      </c>
      <c r="D1236" s="125">
        <v>3.2492999999999999</v>
      </c>
      <c r="E1236" s="125">
        <v>7.0435999999999996</v>
      </c>
      <c r="F1236" s="125">
        <v>14.210800000000001</v>
      </c>
      <c r="G1236" s="125">
        <v>18.148299999999999</v>
      </c>
      <c r="H1236" s="125">
        <v>27.499500000000001</v>
      </c>
      <c r="I1236" s="125">
        <v>0.52059999999999995</v>
      </c>
      <c r="J1236" s="125">
        <v>1.4918</v>
      </c>
      <c r="K1236" s="125">
        <v>3.4689999999999999</v>
      </c>
      <c r="L1236" s="125">
        <v>0.56159999999999999</v>
      </c>
      <c r="M1236" s="125">
        <v>2.0486</v>
      </c>
      <c r="N1236" s="125">
        <v>4.1871</v>
      </c>
      <c r="O1236" s="125">
        <v>0.4748</v>
      </c>
      <c r="P1236" s="125">
        <v>1.4677</v>
      </c>
      <c r="Q1236" s="125">
        <v>3.4308999999999998</v>
      </c>
      <c r="R1236" s="125">
        <v>1.49</v>
      </c>
      <c r="S1236" s="125">
        <v>3.4599000000000002</v>
      </c>
      <c r="T1236" s="363">
        <v>7.4725000000000001</v>
      </c>
      <c r="U1236" s="125">
        <v>268</v>
      </c>
    </row>
    <row r="1237" spans="1:21">
      <c r="A1237" s="125">
        <v>267</v>
      </c>
      <c r="B1237" s="125">
        <v>0.4375</v>
      </c>
      <c r="C1237" s="125">
        <v>1.3260000000000001</v>
      </c>
      <c r="D1237" s="125">
        <v>3.2505999999999999</v>
      </c>
      <c r="E1237" s="125">
        <v>7.0462999999999996</v>
      </c>
      <c r="F1237" s="125">
        <v>14.216200000000001</v>
      </c>
      <c r="G1237" s="125">
        <v>18.155100000000001</v>
      </c>
      <c r="H1237" s="125">
        <v>27.509899999999998</v>
      </c>
      <c r="I1237" s="125">
        <v>0.52100000000000002</v>
      </c>
      <c r="J1237" s="125">
        <v>1.4925999999999999</v>
      </c>
      <c r="K1237" s="125">
        <v>3.4706000000000001</v>
      </c>
      <c r="L1237" s="125">
        <v>0.56200000000000006</v>
      </c>
      <c r="M1237" s="125">
        <v>2.0495000000000001</v>
      </c>
      <c r="N1237" s="125">
        <v>4.1887999999999996</v>
      </c>
      <c r="O1237" s="125">
        <v>0.47510000000000002</v>
      </c>
      <c r="P1237" s="125">
        <v>1.4683999999999999</v>
      </c>
      <c r="Q1237" s="125">
        <v>3.4323999999999999</v>
      </c>
      <c r="R1237" s="125">
        <v>1.4906999999999999</v>
      </c>
      <c r="S1237" s="125">
        <v>3.4613</v>
      </c>
      <c r="T1237" s="363">
        <v>7.4753999999999996</v>
      </c>
      <c r="U1237" s="125">
        <v>267</v>
      </c>
    </row>
    <row r="1238" spans="1:21">
      <c r="A1238" s="125">
        <v>266</v>
      </c>
      <c r="B1238" s="125">
        <v>0.43780000000000002</v>
      </c>
      <c r="C1238" s="125">
        <v>1.3266</v>
      </c>
      <c r="D1238" s="125">
        <v>3.2519999999999998</v>
      </c>
      <c r="E1238" s="125">
        <v>7.0490000000000004</v>
      </c>
      <c r="F1238" s="125">
        <v>14.2216</v>
      </c>
      <c r="G1238" s="125">
        <v>18.161999999999999</v>
      </c>
      <c r="H1238" s="125">
        <v>27.520399999999999</v>
      </c>
      <c r="I1238" s="125">
        <v>0.52139999999999997</v>
      </c>
      <c r="J1238" s="125">
        <v>1.4934000000000001</v>
      </c>
      <c r="K1238" s="125">
        <v>3.4721000000000002</v>
      </c>
      <c r="L1238" s="125">
        <v>0.56240000000000001</v>
      </c>
      <c r="M1238" s="125">
        <v>2.0503999999999998</v>
      </c>
      <c r="N1238" s="125">
        <v>4.1905999999999999</v>
      </c>
      <c r="O1238" s="125">
        <v>0.47539999999999999</v>
      </c>
      <c r="P1238" s="125">
        <v>1.4691000000000001</v>
      </c>
      <c r="Q1238" s="125">
        <v>3.4338000000000002</v>
      </c>
      <c r="R1238" s="125">
        <v>1.4914000000000001</v>
      </c>
      <c r="S1238" s="125">
        <v>3.4628000000000001</v>
      </c>
      <c r="T1238" s="363">
        <v>7.4782999999999999</v>
      </c>
      <c r="U1238" s="125">
        <v>266</v>
      </c>
    </row>
    <row r="1239" spans="1:21">
      <c r="A1239" s="125">
        <v>265</v>
      </c>
      <c r="B1239" s="125">
        <v>0.43809999999999999</v>
      </c>
      <c r="C1239" s="125">
        <v>1.3271999999999999</v>
      </c>
      <c r="D1239" s="125">
        <v>3.2532999999999999</v>
      </c>
      <c r="E1239" s="125">
        <v>7.0517000000000003</v>
      </c>
      <c r="F1239" s="125">
        <v>14.226900000000001</v>
      </c>
      <c r="G1239" s="125">
        <v>18.168900000000001</v>
      </c>
      <c r="H1239" s="125">
        <v>27.530899999999999</v>
      </c>
      <c r="I1239" s="125">
        <v>0.52180000000000004</v>
      </c>
      <c r="J1239" s="125">
        <v>1.4941</v>
      </c>
      <c r="K1239" s="125">
        <v>3.4735999999999998</v>
      </c>
      <c r="L1239" s="125">
        <v>0.56279999999999997</v>
      </c>
      <c r="M1239" s="125">
        <v>2.0512999999999999</v>
      </c>
      <c r="N1239" s="125">
        <v>4.1923000000000004</v>
      </c>
      <c r="O1239" s="125">
        <v>0.4758</v>
      </c>
      <c r="P1239" s="125">
        <v>1.4699</v>
      </c>
      <c r="Q1239" s="125">
        <v>3.4352999999999998</v>
      </c>
      <c r="R1239" s="125">
        <v>1.4922</v>
      </c>
      <c r="S1239" s="125">
        <v>3.4643000000000002</v>
      </c>
      <c r="T1239" s="363">
        <v>7.4813000000000001</v>
      </c>
      <c r="U1239" s="125">
        <v>265</v>
      </c>
    </row>
    <row r="1240" spans="1:21">
      <c r="A1240" s="125">
        <v>264</v>
      </c>
      <c r="B1240" s="125">
        <v>0.43840000000000001</v>
      </c>
      <c r="C1240" s="125">
        <v>1.3278000000000001</v>
      </c>
      <c r="D1240" s="125">
        <v>3.2545999999999999</v>
      </c>
      <c r="E1240" s="125">
        <v>7.0544000000000002</v>
      </c>
      <c r="F1240" s="125">
        <v>14.2323</v>
      </c>
      <c r="G1240" s="125">
        <v>18.175699999999999</v>
      </c>
      <c r="H1240" s="125">
        <v>27.541399999999999</v>
      </c>
      <c r="I1240" s="125">
        <v>0.52210000000000001</v>
      </c>
      <c r="J1240" s="125">
        <v>1.4948999999999999</v>
      </c>
      <c r="K1240" s="125">
        <v>3.4750999999999999</v>
      </c>
      <c r="L1240" s="125">
        <v>0.56310000000000004</v>
      </c>
      <c r="M1240" s="125">
        <v>2.0522</v>
      </c>
      <c r="N1240" s="125">
        <v>4.1940999999999997</v>
      </c>
      <c r="O1240" s="125">
        <v>0.47610000000000002</v>
      </c>
      <c r="P1240" s="125">
        <v>1.4705999999999999</v>
      </c>
      <c r="Q1240" s="125">
        <v>3.4367000000000001</v>
      </c>
      <c r="R1240" s="125">
        <v>1.4928999999999999</v>
      </c>
      <c r="S1240" s="125">
        <v>3.4657</v>
      </c>
      <c r="T1240" s="363">
        <v>7.4842000000000004</v>
      </c>
      <c r="U1240" s="125">
        <v>264</v>
      </c>
    </row>
    <row r="1241" spans="1:21">
      <c r="A1241" s="125">
        <v>263</v>
      </c>
      <c r="B1241" s="125">
        <v>0.43869999999999998</v>
      </c>
      <c r="C1241" s="125">
        <v>1.3284</v>
      </c>
      <c r="D1241" s="125">
        <v>3.2559999999999998</v>
      </c>
      <c r="E1241" s="125">
        <v>7.0571000000000002</v>
      </c>
      <c r="F1241" s="125">
        <v>14.2378</v>
      </c>
      <c r="G1241" s="125">
        <v>18.182600000000001</v>
      </c>
      <c r="H1241" s="125">
        <v>27.552</v>
      </c>
      <c r="I1241" s="125">
        <v>0.52249999999999996</v>
      </c>
      <c r="J1241" s="125">
        <v>1.4957</v>
      </c>
      <c r="K1241" s="125">
        <v>3.4765999999999999</v>
      </c>
      <c r="L1241" s="125">
        <v>0.5635</v>
      </c>
      <c r="M1241" s="125">
        <v>2.0531000000000001</v>
      </c>
      <c r="N1241" s="125">
        <v>4.1958000000000002</v>
      </c>
      <c r="O1241" s="125">
        <v>0.47639999999999999</v>
      </c>
      <c r="P1241" s="125">
        <v>1.4714</v>
      </c>
      <c r="Q1241" s="125">
        <v>3.4382000000000001</v>
      </c>
      <c r="R1241" s="125">
        <v>1.4936</v>
      </c>
      <c r="S1241" s="125">
        <v>3.4672000000000001</v>
      </c>
      <c r="T1241" s="363">
        <v>7.4871999999999996</v>
      </c>
      <c r="U1241" s="125">
        <v>263</v>
      </c>
    </row>
    <row r="1242" spans="1:21">
      <c r="A1242" s="125">
        <v>262</v>
      </c>
      <c r="B1242" s="125">
        <v>0.43890000000000001</v>
      </c>
      <c r="C1242" s="125">
        <v>1.329</v>
      </c>
      <c r="D1242" s="125">
        <v>3.2572999999999999</v>
      </c>
      <c r="E1242" s="125">
        <v>7.0598000000000001</v>
      </c>
      <c r="F1242" s="125">
        <v>14.2432</v>
      </c>
      <c r="G1242" s="125">
        <v>18.189499999999999</v>
      </c>
      <c r="H1242" s="125">
        <v>27.5625</v>
      </c>
      <c r="I1242" s="125">
        <v>0.52290000000000003</v>
      </c>
      <c r="J1242" s="125">
        <v>1.4964</v>
      </c>
      <c r="K1242" s="125">
        <v>3.4782000000000002</v>
      </c>
      <c r="L1242" s="125">
        <v>0.56389999999999996</v>
      </c>
      <c r="M1242" s="125">
        <v>2.0539999999999998</v>
      </c>
      <c r="N1242" s="125">
        <v>4.1976000000000004</v>
      </c>
      <c r="O1242" s="125">
        <v>0.47670000000000001</v>
      </c>
      <c r="P1242" s="125">
        <v>1.4721</v>
      </c>
      <c r="Q1242" s="125">
        <v>3.4396</v>
      </c>
      <c r="R1242" s="125">
        <v>1.4944</v>
      </c>
      <c r="S1242" s="125">
        <v>3.4687000000000001</v>
      </c>
      <c r="T1242" s="363">
        <v>7.4901</v>
      </c>
      <c r="U1242" s="125">
        <v>262</v>
      </c>
    </row>
    <row r="1243" spans="1:21">
      <c r="A1243" s="125">
        <v>261</v>
      </c>
      <c r="B1243" s="125">
        <v>0.43919999999999998</v>
      </c>
      <c r="C1243" s="125">
        <v>1.3294999999999999</v>
      </c>
      <c r="D1243" s="125">
        <v>3.2587000000000002</v>
      </c>
      <c r="E1243" s="125">
        <v>7.0625</v>
      </c>
      <c r="F1243" s="125">
        <v>14.2486</v>
      </c>
      <c r="G1243" s="125">
        <v>18.1965</v>
      </c>
      <c r="H1243" s="125">
        <v>27.5731</v>
      </c>
      <c r="I1243" s="125">
        <v>0.52329999999999999</v>
      </c>
      <c r="J1243" s="125">
        <v>1.4972000000000001</v>
      </c>
      <c r="K1243" s="125">
        <v>3.4796999999999998</v>
      </c>
      <c r="L1243" s="125">
        <v>0.56430000000000002</v>
      </c>
      <c r="M1243" s="125">
        <v>2.0548000000000002</v>
      </c>
      <c r="N1243" s="125">
        <v>4.1993999999999998</v>
      </c>
      <c r="O1243" s="125">
        <v>0.47710000000000002</v>
      </c>
      <c r="P1243" s="125">
        <v>1.4728000000000001</v>
      </c>
      <c r="Q1243" s="125">
        <v>3.4411</v>
      </c>
      <c r="R1243" s="125">
        <v>1.4951000000000001</v>
      </c>
      <c r="S1243" s="125">
        <v>3.4702000000000002</v>
      </c>
      <c r="T1243" s="363">
        <v>7.4931000000000001</v>
      </c>
      <c r="U1243" s="125">
        <v>261</v>
      </c>
    </row>
    <row r="1244" spans="1:21">
      <c r="A1244" s="125">
        <v>260</v>
      </c>
      <c r="B1244" s="125">
        <v>0.4395</v>
      </c>
      <c r="C1244" s="125">
        <v>1.3301000000000001</v>
      </c>
      <c r="D1244" s="125">
        <v>3.26</v>
      </c>
      <c r="E1244" s="125">
        <v>7.0652999999999997</v>
      </c>
      <c r="F1244" s="125">
        <v>14.254</v>
      </c>
      <c r="G1244" s="125">
        <v>18.203399999999998</v>
      </c>
      <c r="H1244" s="125">
        <v>27.5837</v>
      </c>
      <c r="I1244" s="125">
        <v>0.52359999999999995</v>
      </c>
      <c r="J1244" s="125">
        <v>1.498</v>
      </c>
      <c r="K1244" s="125">
        <v>3.4813000000000001</v>
      </c>
      <c r="L1244" s="125">
        <v>0.56469999999999998</v>
      </c>
      <c r="M1244" s="125">
        <v>2.0556999999999999</v>
      </c>
      <c r="N1244" s="125">
        <v>4.2011000000000003</v>
      </c>
      <c r="O1244" s="125">
        <v>0.47739999999999999</v>
      </c>
      <c r="P1244" s="125">
        <v>1.4736</v>
      </c>
      <c r="Q1244" s="125">
        <v>3.4424999999999999</v>
      </c>
      <c r="R1244" s="125">
        <v>1.4959</v>
      </c>
      <c r="S1244" s="125">
        <v>3.4716</v>
      </c>
      <c r="T1244" s="363">
        <v>7.4961000000000002</v>
      </c>
      <c r="U1244" s="125">
        <v>260</v>
      </c>
    </row>
    <row r="1245" spans="1:21">
      <c r="A1245" s="125">
        <v>259</v>
      </c>
      <c r="B1245" s="125">
        <v>0.43980000000000002</v>
      </c>
      <c r="C1245" s="125">
        <v>1.3307</v>
      </c>
      <c r="D1245" s="125">
        <v>3.2614000000000001</v>
      </c>
      <c r="E1245" s="125">
        <v>7.0679999999999996</v>
      </c>
      <c r="F1245" s="125">
        <v>14.259499999999999</v>
      </c>
      <c r="G1245" s="125">
        <v>18.2103</v>
      </c>
      <c r="H1245" s="125">
        <v>27.5943</v>
      </c>
      <c r="I1245" s="125">
        <v>0.52400000000000002</v>
      </c>
      <c r="J1245" s="125">
        <v>1.4987999999999999</v>
      </c>
      <c r="K1245" s="125">
        <v>3.4828000000000001</v>
      </c>
      <c r="L1245" s="125">
        <v>0.56510000000000005</v>
      </c>
      <c r="M1245" s="125">
        <v>2.0566</v>
      </c>
      <c r="N1245" s="125">
        <v>4.2028999999999996</v>
      </c>
      <c r="O1245" s="125">
        <v>0.47770000000000001</v>
      </c>
      <c r="P1245" s="125">
        <v>1.4742999999999999</v>
      </c>
      <c r="Q1245" s="125">
        <v>3.444</v>
      </c>
      <c r="R1245" s="125">
        <v>1.4965999999999999</v>
      </c>
      <c r="S1245" s="125">
        <v>3.4731000000000001</v>
      </c>
      <c r="T1245" s="363">
        <v>7.4991000000000003</v>
      </c>
      <c r="U1245" s="125">
        <v>259</v>
      </c>
    </row>
    <row r="1246" spans="1:21">
      <c r="A1246" s="125">
        <v>258</v>
      </c>
      <c r="B1246" s="125">
        <v>0.44009999999999999</v>
      </c>
      <c r="C1246" s="125">
        <v>1.3312999999999999</v>
      </c>
      <c r="D1246" s="125">
        <v>3.2627000000000002</v>
      </c>
      <c r="E1246" s="125">
        <v>7.0707000000000004</v>
      </c>
      <c r="F1246" s="125">
        <v>14.265000000000001</v>
      </c>
      <c r="G1246" s="125">
        <v>18.217300000000002</v>
      </c>
      <c r="H1246" s="125">
        <v>28.004999999999999</v>
      </c>
      <c r="I1246" s="125">
        <v>0.52439999999999998</v>
      </c>
      <c r="J1246" s="125">
        <v>1.4995000000000001</v>
      </c>
      <c r="K1246" s="125">
        <v>3.4843000000000002</v>
      </c>
      <c r="L1246" s="125">
        <v>0.5655</v>
      </c>
      <c r="M1246" s="125">
        <v>2.0575000000000001</v>
      </c>
      <c r="N1246" s="125">
        <v>4.2046999999999999</v>
      </c>
      <c r="O1246" s="125">
        <v>0.47810000000000002</v>
      </c>
      <c r="P1246" s="125">
        <v>1.4751000000000001</v>
      </c>
      <c r="Q1246" s="125">
        <v>3.4453999999999998</v>
      </c>
      <c r="R1246" s="125">
        <v>1.4973000000000001</v>
      </c>
      <c r="S1246" s="125">
        <v>3.4746000000000001</v>
      </c>
      <c r="T1246" s="363">
        <v>7.5019999999999998</v>
      </c>
      <c r="U1246" s="125">
        <v>258</v>
      </c>
    </row>
    <row r="1247" spans="1:21">
      <c r="A1247" s="125">
        <v>257</v>
      </c>
      <c r="B1247" s="125">
        <v>0.44040000000000001</v>
      </c>
      <c r="C1247" s="125">
        <v>1.3319000000000001</v>
      </c>
      <c r="D1247" s="125">
        <v>3.2641</v>
      </c>
      <c r="E1247" s="125">
        <v>7.0735000000000001</v>
      </c>
      <c r="F1247" s="125">
        <v>14.2704</v>
      </c>
      <c r="G1247" s="125">
        <v>18.224299999999999</v>
      </c>
      <c r="H1247" s="125">
        <v>28.015599999999999</v>
      </c>
      <c r="I1247" s="125">
        <v>0.52480000000000004</v>
      </c>
      <c r="J1247" s="125">
        <v>1.5003</v>
      </c>
      <c r="K1247" s="125">
        <v>3.4859</v>
      </c>
      <c r="L1247" s="125">
        <v>0.56589999999999996</v>
      </c>
      <c r="M1247" s="125">
        <v>2.0583999999999998</v>
      </c>
      <c r="N1247" s="125">
        <v>4.2065000000000001</v>
      </c>
      <c r="O1247" s="125">
        <v>0.47839999999999999</v>
      </c>
      <c r="P1247" s="125">
        <v>1.4758</v>
      </c>
      <c r="Q1247" s="125">
        <v>3.4468999999999999</v>
      </c>
      <c r="R1247" s="125">
        <v>1.4981</v>
      </c>
      <c r="S1247" s="125">
        <v>3.4761000000000002</v>
      </c>
      <c r="T1247" s="363">
        <v>7.5049999999999999</v>
      </c>
      <c r="U1247" s="125">
        <v>257</v>
      </c>
    </row>
    <row r="1248" spans="1:21">
      <c r="A1248" s="125">
        <v>256</v>
      </c>
      <c r="B1248" s="125">
        <v>0.44069999999999998</v>
      </c>
      <c r="C1248" s="125">
        <v>1.3325</v>
      </c>
      <c r="D1248" s="125">
        <v>3.2654000000000001</v>
      </c>
      <c r="E1248" s="125">
        <v>7.0762</v>
      </c>
      <c r="F1248" s="125">
        <v>14.2759</v>
      </c>
      <c r="G1248" s="125">
        <v>18.231300000000001</v>
      </c>
      <c r="H1248" s="125">
        <v>28.026299999999999</v>
      </c>
      <c r="I1248" s="125">
        <v>0.5252</v>
      </c>
      <c r="J1248" s="125">
        <v>1.5011000000000001</v>
      </c>
      <c r="K1248" s="125">
        <v>3.4874000000000001</v>
      </c>
      <c r="L1248" s="125">
        <v>0.56630000000000003</v>
      </c>
      <c r="M1248" s="125">
        <v>2.0592999999999999</v>
      </c>
      <c r="N1248" s="125">
        <v>4.2083000000000004</v>
      </c>
      <c r="O1248" s="125">
        <v>0.47870000000000001</v>
      </c>
      <c r="P1248" s="125">
        <v>1.4765999999999999</v>
      </c>
      <c r="Q1248" s="125">
        <v>3.4483999999999999</v>
      </c>
      <c r="R1248" s="125">
        <v>1.4987999999999999</v>
      </c>
      <c r="S1248" s="125">
        <v>3.4775999999999998</v>
      </c>
      <c r="T1248" s="363">
        <v>7.508</v>
      </c>
      <c r="U1248" s="125">
        <v>256</v>
      </c>
    </row>
    <row r="1249" spans="1:21">
      <c r="A1249" s="125">
        <v>255</v>
      </c>
      <c r="B1249" s="125">
        <v>0.441</v>
      </c>
      <c r="C1249" s="125">
        <v>1.3331</v>
      </c>
      <c r="D1249" s="125">
        <v>3.2667999999999999</v>
      </c>
      <c r="E1249" s="125">
        <v>7.0789999999999997</v>
      </c>
      <c r="F1249" s="125">
        <v>14.2814</v>
      </c>
      <c r="G1249" s="125">
        <v>18.238299999999999</v>
      </c>
      <c r="H1249" s="125">
        <v>28.036999999999999</v>
      </c>
      <c r="I1249" s="125">
        <v>0.52549999999999997</v>
      </c>
      <c r="J1249" s="125">
        <v>1.5019</v>
      </c>
      <c r="K1249" s="125">
        <v>3.4889999999999999</v>
      </c>
      <c r="L1249" s="125">
        <v>0.56669999999999998</v>
      </c>
      <c r="M1249" s="125">
        <v>2.0602</v>
      </c>
      <c r="N1249" s="125">
        <v>4.21</v>
      </c>
      <c r="O1249" s="125">
        <v>0.47899999999999998</v>
      </c>
      <c r="P1249" s="125">
        <v>1.4773000000000001</v>
      </c>
      <c r="Q1249" s="125">
        <v>3.4499</v>
      </c>
      <c r="R1249" s="125">
        <v>1.4996</v>
      </c>
      <c r="S1249" s="125">
        <v>3.4790999999999999</v>
      </c>
      <c r="T1249" s="363">
        <v>7.5110000000000001</v>
      </c>
      <c r="U1249" s="125">
        <v>255</v>
      </c>
    </row>
    <row r="1250" spans="1:21">
      <c r="A1250" s="125">
        <v>254</v>
      </c>
      <c r="B1250" s="125">
        <v>0.44130000000000003</v>
      </c>
      <c r="C1250" s="125">
        <v>1.3337000000000001</v>
      </c>
      <c r="D1250" s="125">
        <v>3.2682000000000002</v>
      </c>
      <c r="E1250" s="125">
        <v>7.0816999999999997</v>
      </c>
      <c r="F1250" s="125">
        <v>14.286899999999999</v>
      </c>
      <c r="G1250" s="125">
        <v>18.2453</v>
      </c>
      <c r="H1250" s="125">
        <v>28.047699999999999</v>
      </c>
      <c r="I1250" s="125">
        <v>0.52590000000000003</v>
      </c>
      <c r="J1250" s="125">
        <v>1.5026999999999999</v>
      </c>
      <c r="K1250" s="125">
        <v>3.4904999999999999</v>
      </c>
      <c r="L1250" s="125">
        <v>0.56710000000000005</v>
      </c>
      <c r="M1250" s="125">
        <v>2.0611000000000002</v>
      </c>
      <c r="N1250" s="125">
        <v>4.2118000000000002</v>
      </c>
      <c r="O1250" s="125">
        <v>0.47939999999999999</v>
      </c>
      <c r="P1250" s="125">
        <v>1.4781</v>
      </c>
      <c r="Q1250" s="125">
        <v>3.4512999999999998</v>
      </c>
      <c r="R1250" s="125">
        <v>1.5003</v>
      </c>
      <c r="S1250" s="125">
        <v>3.4805999999999999</v>
      </c>
      <c r="T1250" s="363">
        <v>7.5140000000000002</v>
      </c>
      <c r="U1250" s="125">
        <v>254</v>
      </c>
    </row>
    <row r="1251" spans="1:21">
      <c r="A1251" s="125">
        <v>253</v>
      </c>
      <c r="B1251" s="125">
        <v>0.44159999999999999</v>
      </c>
      <c r="C1251" s="125">
        <v>1.3343</v>
      </c>
      <c r="D1251" s="125">
        <v>3.2694999999999999</v>
      </c>
      <c r="E1251" s="125">
        <v>7.0845000000000002</v>
      </c>
      <c r="F1251" s="125">
        <v>14.292400000000001</v>
      </c>
      <c r="G1251" s="125">
        <v>18.252300000000002</v>
      </c>
      <c r="H1251" s="125">
        <v>28.058499999999999</v>
      </c>
      <c r="I1251" s="125">
        <v>0.52629999999999999</v>
      </c>
      <c r="J1251" s="125">
        <v>1.5034000000000001</v>
      </c>
      <c r="K1251" s="125">
        <v>3.4921000000000002</v>
      </c>
      <c r="L1251" s="125">
        <v>0.5675</v>
      </c>
      <c r="M1251" s="125">
        <v>2.0619999999999998</v>
      </c>
      <c r="N1251" s="125">
        <v>4.2135999999999996</v>
      </c>
      <c r="O1251" s="125">
        <v>0.47970000000000002</v>
      </c>
      <c r="P1251" s="125">
        <v>1.4787999999999999</v>
      </c>
      <c r="Q1251" s="125">
        <v>3.4527999999999999</v>
      </c>
      <c r="R1251" s="125">
        <v>1.5011000000000001</v>
      </c>
      <c r="S1251" s="125">
        <v>3.4821</v>
      </c>
      <c r="T1251" s="363">
        <v>7.5170000000000003</v>
      </c>
      <c r="U1251" s="125">
        <v>253</v>
      </c>
    </row>
    <row r="1252" spans="1:21">
      <c r="A1252" s="125">
        <v>252</v>
      </c>
      <c r="B1252" s="125">
        <v>0.44190000000000002</v>
      </c>
      <c r="C1252" s="125">
        <v>1.3349</v>
      </c>
      <c r="D1252" s="125">
        <v>3.2709000000000001</v>
      </c>
      <c r="E1252" s="125">
        <v>7.0872000000000002</v>
      </c>
      <c r="F1252" s="125">
        <v>14.2979</v>
      </c>
      <c r="G1252" s="125">
        <v>18.2593</v>
      </c>
      <c r="H1252" s="125">
        <v>28.069299999999998</v>
      </c>
      <c r="I1252" s="125">
        <v>0.52669999999999995</v>
      </c>
      <c r="J1252" s="125">
        <v>1.5042</v>
      </c>
      <c r="K1252" s="125">
        <v>3.4937</v>
      </c>
      <c r="L1252" s="125">
        <v>0.56789999999999996</v>
      </c>
      <c r="M1252" s="125">
        <v>2.0629</v>
      </c>
      <c r="N1252" s="125">
        <v>4.2153999999999998</v>
      </c>
      <c r="O1252" s="125">
        <v>0.48</v>
      </c>
      <c r="P1252" s="125">
        <v>1.4796</v>
      </c>
      <c r="Q1252" s="125">
        <v>3.4542999999999999</v>
      </c>
      <c r="R1252" s="125">
        <v>1.5018</v>
      </c>
      <c r="S1252" s="125">
        <v>3.4836</v>
      </c>
      <c r="T1252" s="363">
        <v>7.5201000000000002</v>
      </c>
      <c r="U1252" s="125">
        <v>252</v>
      </c>
    </row>
    <row r="1253" spans="1:21">
      <c r="A1253" s="125">
        <v>251</v>
      </c>
      <c r="B1253" s="125">
        <v>0.44219999999999998</v>
      </c>
      <c r="C1253" s="125">
        <v>1.3355999999999999</v>
      </c>
      <c r="D1253" s="125">
        <v>3.2723</v>
      </c>
      <c r="E1253" s="125">
        <v>7.09</v>
      </c>
      <c r="F1253" s="125">
        <v>14.3035</v>
      </c>
      <c r="G1253" s="125">
        <v>18.266400000000001</v>
      </c>
      <c r="H1253" s="125">
        <v>28.08</v>
      </c>
      <c r="I1253" s="125">
        <v>0.52710000000000001</v>
      </c>
      <c r="J1253" s="125">
        <v>1.5049999999999999</v>
      </c>
      <c r="K1253" s="125">
        <v>3.4952000000000001</v>
      </c>
      <c r="L1253" s="125">
        <v>0.56830000000000003</v>
      </c>
      <c r="M1253" s="125">
        <v>2.0638999999999998</v>
      </c>
      <c r="N1253" s="125">
        <v>4.2172000000000001</v>
      </c>
      <c r="O1253" s="125">
        <v>0.48039999999999999</v>
      </c>
      <c r="P1253" s="125">
        <v>1.4803999999999999</v>
      </c>
      <c r="Q1253" s="125">
        <v>3.4558</v>
      </c>
      <c r="R1253" s="125">
        <v>1.5025999999999999</v>
      </c>
      <c r="S1253" s="125">
        <v>3.4851000000000001</v>
      </c>
      <c r="T1253" s="363">
        <v>7.5231000000000003</v>
      </c>
      <c r="U1253" s="125">
        <v>251</v>
      </c>
    </row>
    <row r="1254" spans="1:21">
      <c r="A1254" s="125">
        <v>250</v>
      </c>
      <c r="B1254" s="125">
        <v>0.4425</v>
      </c>
      <c r="C1254" s="125">
        <v>1.3362000000000001</v>
      </c>
      <c r="D1254" s="125">
        <v>3.2736000000000001</v>
      </c>
      <c r="E1254" s="125">
        <v>7.0928000000000004</v>
      </c>
      <c r="F1254" s="125">
        <v>14.308999999999999</v>
      </c>
      <c r="G1254" s="125">
        <v>18.273499999999999</v>
      </c>
      <c r="H1254" s="125">
        <v>28.090900000000001</v>
      </c>
      <c r="I1254" s="125">
        <v>0.52749999999999997</v>
      </c>
      <c r="J1254" s="125">
        <v>1.5058</v>
      </c>
      <c r="K1254" s="125">
        <v>3.4967999999999999</v>
      </c>
      <c r="L1254" s="125">
        <v>0.56869999999999998</v>
      </c>
      <c r="M1254" s="125">
        <v>2.0648</v>
      </c>
      <c r="N1254" s="125">
        <v>4.2190000000000003</v>
      </c>
      <c r="O1254" s="125">
        <v>0.48070000000000002</v>
      </c>
      <c r="P1254" s="125">
        <v>1.4811000000000001</v>
      </c>
      <c r="Q1254" s="125">
        <v>3.4573</v>
      </c>
      <c r="R1254" s="125">
        <v>1.5033000000000001</v>
      </c>
      <c r="S1254" s="125">
        <v>3.4866000000000001</v>
      </c>
      <c r="T1254" s="363">
        <v>7.5260999999999996</v>
      </c>
      <c r="U1254" s="125">
        <v>250</v>
      </c>
    </row>
    <row r="1255" spans="1:21">
      <c r="A1255" s="125">
        <v>249</v>
      </c>
      <c r="B1255" s="125">
        <v>0.44280000000000003</v>
      </c>
      <c r="C1255" s="125">
        <v>1.3368</v>
      </c>
      <c r="D1255" s="125">
        <v>3.2749999999999999</v>
      </c>
      <c r="E1255" s="125">
        <v>7.0956000000000001</v>
      </c>
      <c r="F1255" s="125">
        <v>14.3146</v>
      </c>
      <c r="G1255" s="125">
        <v>18.2806</v>
      </c>
      <c r="H1255" s="125">
        <v>28.101700000000001</v>
      </c>
      <c r="I1255" s="125">
        <v>0.52780000000000005</v>
      </c>
      <c r="J1255" s="125">
        <v>1.5065999999999999</v>
      </c>
      <c r="K1255" s="125">
        <v>3.4984000000000002</v>
      </c>
      <c r="L1255" s="125">
        <v>0.56910000000000005</v>
      </c>
      <c r="M1255" s="125">
        <v>2.0657000000000001</v>
      </c>
      <c r="N1255" s="125">
        <v>4.2207999999999997</v>
      </c>
      <c r="O1255" s="125">
        <v>0.48099999999999998</v>
      </c>
      <c r="P1255" s="125">
        <v>1.4819</v>
      </c>
      <c r="Q1255" s="125">
        <v>3.4588000000000001</v>
      </c>
      <c r="R1255" s="125">
        <v>1.5041</v>
      </c>
      <c r="S1255" s="125">
        <v>3.4881000000000002</v>
      </c>
      <c r="T1255" s="363">
        <v>7.5292000000000003</v>
      </c>
      <c r="U1255" s="125">
        <v>249</v>
      </c>
    </row>
    <row r="1256" spans="1:21">
      <c r="A1256" s="125">
        <v>248</v>
      </c>
      <c r="B1256" s="125">
        <v>0.44309999999999999</v>
      </c>
      <c r="C1256" s="125">
        <v>1.3373999999999999</v>
      </c>
      <c r="D1256" s="125">
        <v>3.2764000000000002</v>
      </c>
      <c r="E1256" s="125">
        <v>7.0983999999999998</v>
      </c>
      <c r="F1256" s="125">
        <v>14.3202</v>
      </c>
      <c r="G1256" s="125">
        <v>18.287700000000001</v>
      </c>
      <c r="H1256" s="125">
        <v>28.112500000000001</v>
      </c>
      <c r="I1256" s="125">
        <v>0.5282</v>
      </c>
      <c r="J1256" s="125">
        <v>1.5074000000000001</v>
      </c>
      <c r="K1256" s="125">
        <v>3.4998999999999998</v>
      </c>
      <c r="L1256" s="125">
        <v>0.56950000000000001</v>
      </c>
      <c r="M1256" s="125">
        <v>2.0666000000000002</v>
      </c>
      <c r="N1256" s="125">
        <v>4.2225999999999999</v>
      </c>
      <c r="O1256" s="125">
        <v>0.48139999999999999</v>
      </c>
      <c r="P1256" s="125">
        <v>1.4825999999999999</v>
      </c>
      <c r="Q1256" s="125">
        <v>3.4601999999999999</v>
      </c>
      <c r="R1256" s="125">
        <v>1.5047999999999999</v>
      </c>
      <c r="S1256" s="125">
        <v>3.4895999999999998</v>
      </c>
      <c r="T1256" s="363">
        <v>7.5321999999999996</v>
      </c>
      <c r="U1256" s="125">
        <v>248</v>
      </c>
    </row>
    <row r="1257" spans="1:21">
      <c r="A1257" s="125">
        <v>247</v>
      </c>
      <c r="B1257" s="125">
        <v>0.44340000000000002</v>
      </c>
      <c r="C1257" s="125">
        <v>1.3380000000000001</v>
      </c>
      <c r="D1257" s="125">
        <v>3.2778</v>
      </c>
      <c r="E1257" s="125">
        <v>7.1012000000000004</v>
      </c>
      <c r="F1257" s="125">
        <v>14.325699999999999</v>
      </c>
      <c r="G1257" s="125">
        <v>18.294799999999999</v>
      </c>
      <c r="H1257" s="125">
        <v>28.1234</v>
      </c>
      <c r="I1257" s="125">
        <v>0.52859999999999996</v>
      </c>
      <c r="J1257" s="125">
        <v>1.5082</v>
      </c>
      <c r="K1257" s="125">
        <v>3.5015000000000001</v>
      </c>
      <c r="L1257" s="125">
        <v>0.56989999999999996</v>
      </c>
      <c r="M1257" s="125">
        <v>2.0674999999999999</v>
      </c>
      <c r="N1257" s="125">
        <v>4.2244999999999999</v>
      </c>
      <c r="O1257" s="125">
        <v>0.48170000000000002</v>
      </c>
      <c r="P1257" s="125">
        <v>1.4834000000000001</v>
      </c>
      <c r="Q1257" s="125">
        <v>3.4617</v>
      </c>
      <c r="R1257" s="125">
        <v>1.5056</v>
      </c>
      <c r="S1257" s="125">
        <v>3.4910999999999999</v>
      </c>
      <c r="T1257" s="363">
        <v>7.5351999999999997</v>
      </c>
      <c r="U1257" s="125">
        <v>247</v>
      </c>
    </row>
    <row r="1258" spans="1:21">
      <c r="A1258" s="125">
        <v>246</v>
      </c>
      <c r="B1258" s="125">
        <v>0.44369999999999998</v>
      </c>
      <c r="C1258" s="125">
        <v>1.3386</v>
      </c>
      <c r="D1258" s="125">
        <v>3.2791999999999999</v>
      </c>
      <c r="E1258" s="125">
        <v>7.1040000000000001</v>
      </c>
      <c r="F1258" s="125">
        <v>14.331300000000001</v>
      </c>
      <c r="G1258" s="125">
        <v>18.3019</v>
      </c>
      <c r="H1258" s="125">
        <v>28.1343</v>
      </c>
      <c r="I1258" s="125">
        <v>0.52900000000000003</v>
      </c>
      <c r="J1258" s="125">
        <v>1.5089999999999999</v>
      </c>
      <c r="K1258" s="125">
        <v>3.5030999999999999</v>
      </c>
      <c r="L1258" s="125">
        <v>0.57030000000000003</v>
      </c>
      <c r="M1258" s="125">
        <v>2.0684</v>
      </c>
      <c r="N1258" s="125">
        <v>4.2263000000000002</v>
      </c>
      <c r="O1258" s="125">
        <v>0.48199999999999998</v>
      </c>
      <c r="P1258" s="125">
        <v>1.4842</v>
      </c>
      <c r="Q1258" s="125">
        <v>3.4632000000000001</v>
      </c>
      <c r="R1258" s="125">
        <v>1.5064</v>
      </c>
      <c r="S1258" s="125">
        <v>3.4925999999999999</v>
      </c>
      <c r="T1258" s="363">
        <v>7.5382999999999996</v>
      </c>
      <c r="U1258" s="125">
        <v>246</v>
      </c>
    </row>
    <row r="1259" spans="1:21">
      <c r="A1259" s="125">
        <v>245</v>
      </c>
      <c r="B1259" s="125">
        <v>0.44400000000000001</v>
      </c>
      <c r="C1259" s="125">
        <v>1.3391999999999999</v>
      </c>
      <c r="D1259" s="125">
        <v>3.2806000000000002</v>
      </c>
      <c r="E1259" s="125">
        <v>7.1067999999999998</v>
      </c>
      <c r="F1259" s="125">
        <v>14.3369</v>
      </c>
      <c r="G1259" s="125">
        <v>18.309000000000001</v>
      </c>
      <c r="H1259" s="125">
        <v>28.145199999999999</v>
      </c>
      <c r="I1259" s="125">
        <v>0.52939999999999998</v>
      </c>
      <c r="J1259" s="125">
        <v>1.5098</v>
      </c>
      <c r="K1259" s="125">
        <v>3.5047000000000001</v>
      </c>
      <c r="L1259" s="125">
        <v>0.57069999999999999</v>
      </c>
      <c r="M1259" s="125">
        <v>2.0693999999999999</v>
      </c>
      <c r="N1259" s="125">
        <v>4.2281000000000004</v>
      </c>
      <c r="O1259" s="125">
        <v>0.4824</v>
      </c>
      <c r="P1259" s="125">
        <v>1.4849000000000001</v>
      </c>
      <c r="Q1259" s="125">
        <v>3.4647000000000001</v>
      </c>
      <c r="R1259" s="125">
        <v>1.5071000000000001</v>
      </c>
      <c r="S1259" s="125">
        <v>3.4942000000000002</v>
      </c>
      <c r="T1259" s="363">
        <v>7.5414000000000003</v>
      </c>
      <c r="U1259" s="125">
        <v>245</v>
      </c>
    </row>
    <row r="1260" spans="1:21">
      <c r="A1260" s="125">
        <v>244</v>
      </c>
      <c r="B1260" s="125">
        <v>0.44429999999999997</v>
      </c>
      <c r="C1260" s="125">
        <v>1.3398000000000001</v>
      </c>
      <c r="D1260" s="125">
        <v>3.2818999999999998</v>
      </c>
      <c r="E1260" s="125">
        <v>7.1096000000000004</v>
      </c>
      <c r="F1260" s="125">
        <v>14.342499999999999</v>
      </c>
      <c r="G1260" s="125">
        <v>18.316199999999998</v>
      </c>
      <c r="H1260" s="125">
        <v>28.156199999999998</v>
      </c>
      <c r="I1260" s="125">
        <v>0.52980000000000005</v>
      </c>
      <c r="J1260" s="125">
        <v>1.5105999999999999</v>
      </c>
      <c r="K1260" s="125">
        <v>3.5063</v>
      </c>
      <c r="L1260" s="125">
        <v>0.57110000000000005</v>
      </c>
      <c r="M1260" s="125">
        <v>2.0703</v>
      </c>
      <c r="N1260" s="125">
        <v>4.2298999999999998</v>
      </c>
      <c r="O1260" s="125">
        <v>0.48270000000000002</v>
      </c>
      <c r="P1260" s="125">
        <v>1.4857</v>
      </c>
      <c r="Q1260" s="125">
        <v>3.4662000000000002</v>
      </c>
      <c r="R1260" s="125">
        <v>1.5079</v>
      </c>
      <c r="S1260" s="125">
        <v>3.4956999999999998</v>
      </c>
      <c r="T1260" s="363">
        <v>7.5444000000000004</v>
      </c>
      <c r="U1260" s="125">
        <v>244</v>
      </c>
    </row>
    <row r="1261" spans="1:21">
      <c r="A1261" s="125">
        <v>243</v>
      </c>
      <c r="B1261" s="125">
        <v>0.4446</v>
      </c>
      <c r="C1261" s="125">
        <v>1.3404</v>
      </c>
      <c r="D1261" s="125">
        <v>3.2833000000000001</v>
      </c>
      <c r="E1261" s="125">
        <v>7.1124000000000001</v>
      </c>
      <c r="F1261" s="125">
        <v>14.3482</v>
      </c>
      <c r="G1261" s="125">
        <v>18.323399999999999</v>
      </c>
      <c r="H1261" s="125">
        <v>28.167100000000001</v>
      </c>
      <c r="I1261" s="125">
        <v>0.5302</v>
      </c>
      <c r="J1261" s="125">
        <v>1.5114000000000001</v>
      </c>
      <c r="K1261" s="125">
        <v>3.5078999999999998</v>
      </c>
      <c r="L1261" s="125">
        <v>0.57150000000000001</v>
      </c>
      <c r="M1261" s="125">
        <v>2.0712000000000002</v>
      </c>
      <c r="N1261" s="125">
        <v>4.2317999999999998</v>
      </c>
      <c r="O1261" s="125">
        <v>0.48309999999999997</v>
      </c>
      <c r="P1261" s="125">
        <v>1.4864999999999999</v>
      </c>
      <c r="Q1261" s="125">
        <v>3.4678</v>
      </c>
      <c r="R1261" s="125">
        <v>1.5086999999999999</v>
      </c>
      <c r="S1261" s="125">
        <v>3.4971999999999999</v>
      </c>
      <c r="T1261" s="363">
        <v>7.5475000000000003</v>
      </c>
      <c r="U1261" s="125">
        <v>243</v>
      </c>
    </row>
    <row r="1262" spans="1:21">
      <c r="A1262" s="125">
        <v>242</v>
      </c>
      <c r="B1262" s="125">
        <v>0.44490000000000002</v>
      </c>
      <c r="C1262" s="125">
        <v>1.3411</v>
      </c>
      <c r="D1262" s="125">
        <v>3.2847</v>
      </c>
      <c r="E1262" s="125">
        <v>7.1151999999999997</v>
      </c>
      <c r="F1262" s="125">
        <v>14.3538</v>
      </c>
      <c r="G1262" s="125">
        <v>18.330500000000001</v>
      </c>
      <c r="H1262" s="125">
        <v>28.178100000000001</v>
      </c>
      <c r="I1262" s="125">
        <v>0.53059999999999996</v>
      </c>
      <c r="J1262" s="125">
        <v>1.5122</v>
      </c>
      <c r="K1262" s="125">
        <v>3.5095000000000001</v>
      </c>
      <c r="L1262" s="125">
        <v>0.57189999999999996</v>
      </c>
      <c r="M1262" s="125">
        <v>2.0720999999999998</v>
      </c>
      <c r="N1262" s="125">
        <v>4.2336</v>
      </c>
      <c r="O1262" s="125">
        <v>0.4834</v>
      </c>
      <c r="P1262" s="125">
        <v>1.4872000000000001</v>
      </c>
      <c r="Q1262" s="125">
        <v>3.4693000000000001</v>
      </c>
      <c r="R1262" s="125">
        <v>1.5094000000000001</v>
      </c>
      <c r="S1262" s="125">
        <v>3.4988000000000001</v>
      </c>
      <c r="T1262" s="363">
        <v>7.5506000000000002</v>
      </c>
      <c r="U1262" s="125">
        <v>242</v>
      </c>
    </row>
    <row r="1263" spans="1:21">
      <c r="A1263" s="125">
        <v>241</v>
      </c>
      <c r="B1263" s="125">
        <v>0.44519999999999998</v>
      </c>
      <c r="C1263" s="125">
        <v>1.3416999999999999</v>
      </c>
      <c r="D1263" s="125">
        <v>3.2860999999999998</v>
      </c>
      <c r="E1263" s="125">
        <v>7.1180000000000003</v>
      </c>
      <c r="F1263" s="125">
        <v>14.359500000000001</v>
      </c>
      <c r="G1263" s="125">
        <v>18.337700000000002</v>
      </c>
      <c r="H1263" s="125">
        <v>28.1891</v>
      </c>
      <c r="I1263" s="125">
        <v>0.53100000000000003</v>
      </c>
      <c r="J1263" s="125">
        <v>1.5129999999999999</v>
      </c>
      <c r="K1263" s="125">
        <v>3.5110999999999999</v>
      </c>
      <c r="L1263" s="125">
        <v>0.57230000000000003</v>
      </c>
      <c r="M1263" s="125">
        <v>2.0731000000000002</v>
      </c>
      <c r="N1263" s="125">
        <v>4.2354000000000003</v>
      </c>
      <c r="O1263" s="125">
        <v>0.48370000000000002</v>
      </c>
      <c r="P1263" s="125">
        <v>1.488</v>
      </c>
      <c r="Q1263" s="125">
        <v>3.4708000000000001</v>
      </c>
      <c r="R1263" s="125">
        <v>1.5102</v>
      </c>
      <c r="S1263" s="125">
        <v>3.5003000000000002</v>
      </c>
      <c r="T1263" s="363">
        <v>7.5537000000000001</v>
      </c>
      <c r="U1263" s="125">
        <v>241</v>
      </c>
    </row>
    <row r="1264" spans="1:21">
      <c r="A1264" s="125">
        <v>240</v>
      </c>
      <c r="B1264" s="125">
        <v>0.44550000000000001</v>
      </c>
      <c r="C1264" s="125">
        <v>1.3423</v>
      </c>
      <c r="D1264" s="125">
        <v>3.2875000000000001</v>
      </c>
      <c r="E1264" s="125">
        <v>7.1208999999999998</v>
      </c>
      <c r="F1264" s="125">
        <v>14.3651</v>
      </c>
      <c r="G1264" s="125">
        <v>18.344999999999999</v>
      </c>
      <c r="H1264" s="125">
        <v>28.200199999999999</v>
      </c>
      <c r="I1264" s="125">
        <v>0.53139999999999998</v>
      </c>
      <c r="J1264" s="125">
        <v>1.5138</v>
      </c>
      <c r="K1264" s="125">
        <v>3.5127000000000002</v>
      </c>
      <c r="L1264" s="125">
        <v>0.57269999999999999</v>
      </c>
      <c r="M1264" s="125">
        <v>2.0739999999999998</v>
      </c>
      <c r="N1264" s="125">
        <v>4.2373000000000003</v>
      </c>
      <c r="O1264" s="125">
        <v>0.48409999999999997</v>
      </c>
      <c r="P1264" s="125">
        <v>1.4887999999999999</v>
      </c>
      <c r="Q1264" s="125">
        <v>3.4723000000000002</v>
      </c>
      <c r="R1264" s="125">
        <v>1.5109999999999999</v>
      </c>
      <c r="S1264" s="125">
        <v>3.5017999999999998</v>
      </c>
      <c r="T1264" s="363">
        <v>7.5568</v>
      </c>
      <c r="U1264" s="125">
        <v>240</v>
      </c>
    </row>
    <row r="1265" spans="1:21">
      <c r="A1265" s="125">
        <v>239</v>
      </c>
      <c r="B1265" s="125">
        <v>0.44579999999999997</v>
      </c>
      <c r="C1265" s="125">
        <v>1.3429</v>
      </c>
      <c r="D1265" s="125">
        <v>3.2888999999999999</v>
      </c>
      <c r="E1265" s="125">
        <v>7.1237000000000004</v>
      </c>
      <c r="F1265" s="125">
        <v>14.370799999999999</v>
      </c>
      <c r="G1265" s="125">
        <v>18.3522</v>
      </c>
      <c r="H1265" s="125">
        <v>28.211200000000002</v>
      </c>
      <c r="I1265" s="125">
        <v>0.53169999999999995</v>
      </c>
      <c r="J1265" s="125">
        <v>1.5145999999999999</v>
      </c>
      <c r="K1265" s="125">
        <v>3.5143</v>
      </c>
      <c r="L1265" s="125">
        <v>0.57310000000000005</v>
      </c>
      <c r="M1265" s="125">
        <v>2.0749</v>
      </c>
      <c r="N1265" s="125">
        <v>4.2390999999999996</v>
      </c>
      <c r="O1265" s="125">
        <v>0.4844</v>
      </c>
      <c r="P1265" s="125">
        <v>1.4896</v>
      </c>
      <c r="Q1265" s="125">
        <v>3.4738000000000002</v>
      </c>
      <c r="R1265" s="125">
        <v>1.5117</v>
      </c>
      <c r="S1265" s="125">
        <v>3.5034000000000001</v>
      </c>
      <c r="T1265" s="363">
        <v>7.5598999999999998</v>
      </c>
      <c r="U1265" s="125">
        <v>239</v>
      </c>
    </row>
    <row r="1266" spans="1:21">
      <c r="A1266" s="125">
        <v>238</v>
      </c>
      <c r="B1266" s="125">
        <v>0.4461</v>
      </c>
      <c r="C1266" s="125">
        <v>1.3434999999999999</v>
      </c>
      <c r="D1266" s="125">
        <v>3.2904</v>
      </c>
      <c r="E1266" s="125">
        <v>7.1265999999999998</v>
      </c>
      <c r="F1266" s="125">
        <v>14.3765</v>
      </c>
      <c r="G1266" s="125">
        <v>18.359400000000001</v>
      </c>
      <c r="H1266" s="125">
        <v>28.222300000000001</v>
      </c>
      <c r="I1266" s="125">
        <v>0.53210000000000002</v>
      </c>
      <c r="J1266" s="125">
        <v>1.5154000000000001</v>
      </c>
      <c r="K1266" s="125">
        <v>3.5158999999999998</v>
      </c>
      <c r="L1266" s="125">
        <v>0.57350000000000001</v>
      </c>
      <c r="M1266" s="125">
        <v>2.0758999999999999</v>
      </c>
      <c r="N1266" s="125">
        <v>4.2409999999999997</v>
      </c>
      <c r="O1266" s="125">
        <v>0.48480000000000001</v>
      </c>
      <c r="P1266" s="125">
        <v>1.4903</v>
      </c>
      <c r="Q1266" s="125">
        <v>3.4752999999999998</v>
      </c>
      <c r="R1266" s="125">
        <v>1.5125</v>
      </c>
      <c r="S1266" s="125">
        <v>3.5049000000000001</v>
      </c>
      <c r="T1266" s="363">
        <v>7.5629999999999997</v>
      </c>
      <c r="U1266" s="125">
        <v>238</v>
      </c>
    </row>
    <row r="1267" spans="1:21">
      <c r="A1267" s="125">
        <v>237</v>
      </c>
      <c r="B1267" s="125">
        <v>0.44640000000000002</v>
      </c>
      <c r="C1267" s="125">
        <v>1.3442000000000001</v>
      </c>
      <c r="D1267" s="125">
        <v>3.2917999999999998</v>
      </c>
      <c r="E1267" s="125">
        <v>7.1294000000000004</v>
      </c>
      <c r="F1267" s="125">
        <v>14.382199999999999</v>
      </c>
      <c r="G1267" s="125">
        <v>18.366700000000002</v>
      </c>
      <c r="H1267" s="125">
        <v>28.2334</v>
      </c>
      <c r="I1267" s="125">
        <v>0.53249999999999997</v>
      </c>
      <c r="J1267" s="125">
        <v>1.5162</v>
      </c>
      <c r="K1267" s="125">
        <v>3.5175000000000001</v>
      </c>
      <c r="L1267" s="125">
        <v>0.57389999999999997</v>
      </c>
      <c r="M1267" s="125">
        <v>2.0768</v>
      </c>
      <c r="N1267" s="125">
        <v>4.2427999999999999</v>
      </c>
      <c r="O1267" s="125">
        <v>0.48509999999999998</v>
      </c>
      <c r="P1267" s="125">
        <v>1.4911000000000001</v>
      </c>
      <c r="Q1267" s="125">
        <v>3.4769000000000001</v>
      </c>
      <c r="R1267" s="125">
        <v>1.5133000000000001</v>
      </c>
      <c r="S1267" s="125">
        <v>3.5065</v>
      </c>
      <c r="T1267" s="363">
        <v>7.5660999999999996</v>
      </c>
      <c r="U1267" s="125">
        <v>237</v>
      </c>
    </row>
    <row r="1268" spans="1:21">
      <c r="A1268" s="125">
        <v>236</v>
      </c>
      <c r="B1268" s="125">
        <v>0.44679999999999997</v>
      </c>
      <c r="C1268" s="125">
        <v>1.3448</v>
      </c>
      <c r="D1268" s="125">
        <v>3.2932000000000001</v>
      </c>
      <c r="E1268" s="125">
        <v>7.1322999999999999</v>
      </c>
      <c r="F1268" s="125">
        <v>14.3879</v>
      </c>
      <c r="G1268" s="125">
        <v>18.373999999999999</v>
      </c>
      <c r="H1268" s="125">
        <v>28.244499999999999</v>
      </c>
      <c r="I1268" s="125">
        <v>0.53290000000000004</v>
      </c>
      <c r="J1268" s="125">
        <v>1.5169999999999999</v>
      </c>
      <c r="K1268" s="125">
        <v>3.5190999999999999</v>
      </c>
      <c r="L1268" s="125">
        <v>0.57430000000000003</v>
      </c>
      <c r="M1268" s="125">
        <v>2.0777000000000001</v>
      </c>
      <c r="N1268" s="125">
        <v>4.2446999999999999</v>
      </c>
      <c r="O1268" s="125">
        <v>0.48549999999999999</v>
      </c>
      <c r="P1268" s="125">
        <v>1.4919</v>
      </c>
      <c r="Q1268" s="125">
        <v>3.4784000000000002</v>
      </c>
      <c r="R1268" s="125">
        <v>1.5141</v>
      </c>
      <c r="S1268" s="125">
        <v>3.508</v>
      </c>
      <c r="T1268" s="363">
        <v>7.5692000000000004</v>
      </c>
      <c r="U1268" s="125">
        <v>236</v>
      </c>
    </row>
    <row r="1269" spans="1:21">
      <c r="A1269" s="125">
        <v>235</v>
      </c>
      <c r="B1269" s="125">
        <v>0.4471</v>
      </c>
      <c r="C1269" s="125">
        <v>1.3453999999999999</v>
      </c>
      <c r="D1269" s="125">
        <v>3.2946</v>
      </c>
      <c r="E1269" s="125">
        <v>7.1351000000000004</v>
      </c>
      <c r="F1269" s="125">
        <v>14.393599999999999</v>
      </c>
      <c r="G1269" s="125">
        <v>18.3813</v>
      </c>
      <c r="H1269" s="125">
        <v>28.255700000000001</v>
      </c>
      <c r="I1269" s="125">
        <v>0.5333</v>
      </c>
      <c r="J1269" s="125">
        <v>1.5178</v>
      </c>
      <c r="K1269" s="125">
        <v>3.5207000000000002</v>
      </c>
      <c r="L1269" s="125">
        <v>0.57469999999999999</v>
      </c>
      <c r="M1269" s="125">
        <v>2.0787</v>
      </c>
      <c r="N1269" s="125">
        <v>4.2465000000000002</v>
      </c>
      <c r="O1269" s="125">
        <v>0.48580000000000001</v>
      </c>
      <c r="P1269" s="125">
        <v>1.4926999999999999</v>
      </c>
      <c r="Q1269" s="125">
        <v>3.4799000000000002</v>
      </c>
      <c r="R1269" s="125">
        <v>1.5147999999999999</v>
      </c>
      <c r="S1269" s="125">
        <v>3.5095999999999998</v>
      </c>
      <c r="T1269" s="363">
        <v>7.5723000000000003</v>
      </c>
      <c r="U1269" s="125">
        <v>235</v>
      </c>
    </row>
    <row r="1270" spans="1:21">
      <c r="A1270" s="125">
        <v>234</v>
      </c>
      <c r="B1270" s="125">
        <v>0.44740000000000002</v>
      </c>
      <c r="C1270" s="125">
        <v>1.3460000000000001</v>
      </c>
      <c r="D1270" s="125">
        <v>3.2959999999999998</v>
      </c>
      <c r="E1270" s="125">
        <v>7.1379999999999999</v>
      </c>
      <c r="F1270" s="125">
        <v>14.3993</v>
      </c>
      <c r="G1270" s="125">
        <v>18.3886</v>
      </c>
      <c r="H1270" s="125">
        <v>28.2668</v>
      </c>
      <c r="I1270" s="125">
        <v>0.53369999999999995</v>
      </c>
      <c r="J1270" s="125">
        <v>1.5186999999999999</v>
      </c>
      <c r="K1270" s="125">
        <v>3.5223</v>
      </c>
      <c r="L1270" s="125">
        <v>0.57520000000000004</v>
      </c>
      <c r="M1270" s="125">
        <v>2.0796000000000001</v>
      </c>
      <c r="N1270" s="125">
        <v>4.2484000000000002</v>
      </c>
      <c r="O1270" s="125">
        <v>0.48609999999999998</v>
      </c>
      <c r="P1270" s="125">
        <v>1.4935</v>
      </c>
      <c r="Q1270" s="125">
        <v>3.4815</v>
      </c>
      <c r="R1270" s="125">
        <v>1.5156000000000001</v>
      </c>
      <c r="S1270" s="125">
        <v>3.5110999999999999</v>
      </c>
      <c r="T1270" s="363">
        <v>7.5754999999999999</v>
      </c>
      <c r="U1270" s="125">
        <v>234</v>
      </c>
    </row>
    <row r="1271" spans="1:21">
      <c r="A1271" s="125">
        <v>233</v>
      </c>
      <c r="B1271" s="125">
        <v>0.44769999999999999</v>
      </c>
      <c r="C1271" s="125">
        <v>1.3467</v>
      </c>
      <c r="D1271" s="125">
        <v>3.2974000000000001</v>
      </c>
      <c r="E1271" s="125">
        <v>7.1409000000000002</v>
      </c>
      <c r="F1271" s="125">
        <v>14.405099999999999</v>
      </c>
      <c r="G1271" s="125">
        <v>18.395900000000001</v>
      </c>
      <c r="H1271" s="125">
        <v>28.277999999999999</v>
      </c>
      <c r="I1271" s="125">
        <v>0.53410000000000002</v>
      </c>
      <c r="J1271" s="125">
        <v>1.5195000000000001</v>
      </c>
      <c r="K1271" s="125">
        <v>3.5238999999999998</v>
      </c>
      <c r="L1271" s="125">
        <v>0.5756</v>
      </c>
      <c r="M1271" s="125">
        <v>2.0806</v>
      </c>
      <c r="N1271" s="125">
        <v>4.2503000000000002</v>
      </c>
      <c r="O1271" s="125">
        <v>0.48649999999999999</v>
      </c>
      <c r="P1271" s="125">
        <v>1.4942</v>
      </c>
      <c r="Q1271" s="125">
        <v>3.4830000000000001</v>
      </c>
      <c r="R1271" s="125">
        <v>1.5164</v>
      </c>
      <c r="S1271" s="125">
        <v>3.5127000000000002</v>
      </c>
      <c r="T1271" s="363">
        <v>7.5785999999999998</v>
      </c>
      <c r="U1271" s="125">
        <v>233</v>
      </c>
    </row>
    <row r="1272" spans="1:21">
      <c r="A1272" s="125">
        <v>232</v>
      </c>
      <c r="B1272" s="125">
        <v>0.44800000000000001</v>
      </c>
      <c r="C1272" s="125">
        <v>1.3472999999999999</v>
      </c>
      <c r="D1272" s="125">
        <v>3.2989000000000002</v>
      </c>
      <c r="E1272" s="125">
        <v>7.1437999999999997</v>
      </c>
      <c r="F1272" s="125">
        <v>14.4109</v>
      </c>
      <c r="G1272" s="125">
        <v>18.403199999999998</v>
      </c>
      <c r="H1272" s="125">
        <v>28.289300000000001</v>
      </c>
      <c r="I1272" s="125">
        <v>0.53449999999999998</v>
      </c>
      <c r="J1272" s="125">
        <v>1.5203</v>
      </c>
      <c r="K1272" s="125">
        <v>3.5255999999999998</v>
      </c>
      <c r="L1272" s="125">
        <v>0.57599999999999996</v>
      </c>
      <c r="M1272" s="125">
        <v>2.0815000000000001</v>
      </c>
      <c r="N1272" s="125">
        <v>4.2521000000000004</v>
      </c>
      <c r="O1272" s="125">
        <v>0.48680000000000001</v>
      </c>
      <c r="P1272" s="125">
        <v>1.4950000000000001</v>
      </c>
      <c r="Q1272" s="125">
        <v>3.4845999999999999</v>
      </c>
      <c r="R1272" s="125">
        <v>1.5172000000000001</v>
      </c>
      <c r="S1272" s="125">
        <v>3.5143</v>
      </c>
      <c r="T1272" s="363">
        <v>7.5818000000000003</v>
      </c>
      <c r="U1272" s="125">
        <v>232</v>
      </c>
    </row>
    <row r="1273" spans="1:21">
      <c r="A1273" s="125">
        <v>231</v>
      </c>
      <c r="B1273" s="125">
        <v>0.44829999999999998</v>
      </c>
      <c r="C1273" s="125">
        <v>1.3479000000000001</v>
      </c>
      <c r="D1273" s="125">
        <v>3.3003</v>
      </c>
      <c r="E1273" s="125">
        <v>7.1467000000000001</v>
      </c>
      <c r="F1273" s="125">
        <v>14.416600000000001</v>
      </c>
      <c r="G1273" s="125">
        <v>18.410599999999999</v>
      </c>
      <c r="H1273" s="125">
        <v>28.3005</v>
      </c>
      <c r="I1273" s="125">
        <v>0.53490000000000004</v>
      </c>
      <c r="J1273" s="125">
        <v>1.5210999999999999</v>
      </c>
      <c r="K1273" s="125">
        <v>3.5272000000000001</v>
      </c>
      <c r="L1273" s="125">
        <v>0.57640000000000002</v>
      </c>
      <c r="M1273" s="125">
        <v>2.0823999999999998</v>
      </c>
      <c r="N1273" s="125">
        <v>4.2539999999999996</v>
      </c>
      <c r="O1273" s="125">
        <v>0.48720000000000002</v>
      </c>
      <c r="P1273" s="125">
        <v>1.4958</v>
      </c>
      <c r="Q1273" s="125">
        <v>3.4861</v>
      </c>
      <c r="R1273" s="125">
        <v>1.518</v>
      </c>
      <c r="S1273" s="125">
        <v>3.5158</v>
      </c>
      <c r="T1273" s="363">
        <v>7.5849000000000002</v>
      </c>
      <c r="U1273" s="125">
        <v>231</v>
      </c>
    </row>
    <row r="1274" spans="1:21">
      <c r="A1274" s="125">
        <v>230</v>
      </c>
      <c r="B1274" s="125">
        <v>0.4486</v>
      </c>
      <c r="C1274" s="125">
        <v>1.3486</v>
      </c>
      <c r="D1274" s="125">
        <v>3.3016999999999999</v>
      </c>
      <c r="E1274" s="125">
        <v>7.1496000000000004</v>
      </c>
      <c r="F1274" s="125">
        <v>14.4224</v>
      </c>
      <c r="G1274" s="125">
        <v>18.417999999999999</v>
      </c>
      <c r="H1274" s="125">
        <v>28.311800000000002</v>
      </c>
      <c r="I1274" s="125">
        <v>0.5353</v>
      </c>
      <c r="J1274" s="125">
        <v>1.5219</v>
      </c>
      <c r="K1274" s="125">
        <v>3.5287999999999999</v>
      </c>
      <c r="L1274" s="125">
        <v>0.57679999999999998</v>
      </c>
      <c r="M1274" s="125">
        <v>2.0834000000000001</v>
      </c>
      <c r="N1274" s="125">
        <v>4.2558999999999996</v>
      </c>
      <c r="O1274" s="125">
        <v>0.48749999999999999</v>
      </c>
      <c r="P1274" s="125">
        <v>1.4965999999999999</v>
      </c>
      <c r="Q1274" s="125">
        <v>3.4876999999999998</v>
      </c>
      <c r="R1274" s="125">
        <v>1.5187999999999999</v>
      </c>
      <c r="S1274" s="125">
        <v>3.5173999999999999</v>
      </c>
      <c r="T1274" s="363">
        <v>7.5880999999999998</v>
      </c>
      <c r="U1274" s="125">
        <v>230</v>
      </c>
    </row>
    <row r="1275" spans="1:21">
      <c r="A1275" s="125">
        <v>229</v>
      </c>
      <c r="B1275" s="125">
        <v>0.44890000000000002</v>
      </c>
      <c r="C1275" s="125">
        <v>1.3492</v>
      </c>
      <c r="D1275" s="125">
        <v>3.3031999999999999</v>
      </c>
      <c r="E1275" s="125">
        <v>7.1524999999999999</v>
      </c>
      <c r="F1275" s="125">
        <v>14.4282</v>
      </c>
      <c r="G1275" s="125">
        <v>18.4254</v>
      </c>
      <c r="H1275" s="125">
        <v>28.3231</v>
      </c>
      <c r="I1275" s="125">
        <v>0.53569999999999995</v>
      </c>
      <c r="J1275" s="125">
        <v>1.5227999999999999</v>
      </c>
      <c r="K1275" s="125">
        <v>3.5305</v>
      </c>
      <c r="L1275" s="125">
        <v>0.57720000000000005</v>
      </c>
      <c r="M1275" s="125">
        <v>2.0842999999999998</v>
      </c>
      <c r="N1275" s="125">
        <v>4.2577999999999996</v>
      </c>
      <c r="O1275" s="125">
        <v>0.4879</v>
      </c>
      <c r="P1275" s="125">
        <v>1.4974000000000001</v>
      </c>
      <c r="Q1275" s="125">
        <v>3.4891999999999999</v>
      </c>
      <c r="R1275" s="125">
        <v>1.5195000000000001</v>
      </c>
      <c r="S1275" s="125">
        <v>3.5190000000000001</v>
      </c>
      <c r="T1275" s="363">
        <v>7.5911999999999997</v>
      </c>
      <c r="U1275" s="125">
        <v>229</v>
      </c>
    </row>
    <row r="1276" spans="1:21">
      <c r="A1276" s="125">
        <v>228</v>
      </c>
      <c r="B1276" s="125">
        <v>0.44919999999999999</v>
      </c>
      <c r="C1276" s="125">
        <v>1.3498000000000001</v>
      </c>
      <c r="D1276" s="125">
        <v>3.3046000000000002</v>
      </c>
      <c r="E1276" s="125">
        <v>7.1554000000000002</v>
      </c>
      <c r="F1276" s="125">
        <v>14.433999999999999</v>
      </c>
      <c r="G1276" s="125">
        <v>18.4328</v>
      </c>
      <c r="H1276" s="125">
        <v>28.334399999999999</v>
      </c>
      <c r="I1276" s="125">
        <v>0.53610000000000002</v>
      </c>
      <c r="J1276" s="125">
        <v>1.5236000000000001</v>
      </c>
      <c r="K1276" s="125">
        <v>3.5320999999999998</v>
      </c>
      <c r="L1276" s="125">
        <v>0.5776</v>
      </c>
      <c r="M1276" s="125">
        <v>2.0853000000000002</v>
      </c>
      <c r="N1276" s="125">
        <v>4.2596999999999996</v>
      </c>
      <c r="O1276" s="125">
        <v>0.48820000000000002</v>
      </c>
      <c r="P1276" s="125">
        <v>1.4982</v>
      </c>
      <c r="Q1276" s="125">
        <v>3.4908000000000001</v>
      </c>
      <c r="R1276" s="125">
        <v>1.5203</v>
      </c>
      <c r="S1276" s="125">
        <v>3.5206</v>
      </c>
      <c r="T1276" s="363">
        <v>7.5944000000000003</v>
      </c>
      <c r="U1276" s="125">
        <v>228</v>
      </c>
    </row>
    <row r="1277" spans="1:21">
      <c r="A1277" s="125">
        <v>227</v>
      </c>
      <c r="B1277" s="125">
        <v>0.4496</v>
      </c>
      <c r="C1277" s="125">
        <v>1.3505</v>
      </c>
      <c r="D1277" s="125">
        <v>3.306</v>
      </c>
      <c r="E1277" s="125">
        <v>7.1582999999999997</v>
      </c>
      <c r="F1277" s="125">
        <v>14.4398</v>
      </c>
      <c r="G1277" s="125">
        <v>18.440200000000001</v>
      </c>
      <c r="H1277" s="125">
        <v>28.345700000000001</v>
      </c>
      <c r="I1277" s="125">
        <v>0.53649999999999998</v>
      </c>
      <c r="J1277" s="125">
        <v>1.5244</v>
      </c>
      <c r="K1277" s="125">
        <v>3.5337999999999998</v>
      </c>
      <c r="L1277" s="125">
        <v>0.57809999999999995</v>
      </c>
      <c r="M1277" s="125">
        <v>2.0863</v>
      </c>
      <c r="N1277" s="125">
        <v>4.2615999999999996</v>
      </c>
      <c r="O1277" s="125">
        <v>0.48859999999999998</v>
      </c>
      <c r="P1277" s="125">
        <v>1.4990000000000001</v>
      </c>
      <c r="Q1277" s="125">
        <v>3.4923000000000002</v>
      </c>
      <c r="R1277" s="125">
        <v>1.5210999999999999</v>
      </c>
      <c r="S1277" s="125">
        <v>3.5222000000000002</v>
      </c>
      <c r="T1277" s="363">
        <v>7.5975999999999999</v>
      </c>
      <c r="U1277" s="125">
        <v>227</v>
      </c>
    </row>
    <row r="1278" spans="1:21">
      <c r="A1278" s="125">
        <v>226</v>
      </c>
      <c r="B1278" s="125">
        <v>0.44990000000000002</v>
      </c>
      <c r="C1278" s="125">
        <v>1.3511</v>
      </c>
      <c r="D1278" s="125">
        <v>3.3075000000000001</v>
      </c>
      <c r="E1278" s="125">
        <v>7.1612</v>
      </c>
      <c r="F1278" s="125">
        <v>14.4457</v>
      </c>
      <c r="G1278" s="125">
        <v>18.447600000000001</v>
      </c>
      <c r="H1278" s="125">
        <v>28.357099999999999</v>
      </c>
      <c r="I1278" s="125">
        <v>0.53700000000000003</v>
      </c>
      <c r="J1278" s="125">
        <v>1.5251999999999999</v>
      </c>
      <c r="K1278" s="125">
        <v>3.5354000000000001</v>
      </c>
      <c r="L1278" s="125">
        <v>0.57850000000000001</v>
      </c>
      <c r="M1278" s="125">
        <v>2.0872000000000002</v>
      </c>
      <c r="N1278" s="125">
        <v>4.2634999999999996</v>
      </c>
      <c r="O1278" s="125">
        <v>0.4889</v>
      </c>
      <c r="P1278" s="125">
        <v>1.4998</v>
      </c>
      <c r="Q1278" s="125">
        <v>3.4939</v>
      </c>
      <c r="R1278" s="125">
        <v>1.5219</v>
      </c>
      <c r="S1278" s="125">
        <v>3.5236999999999998</v>
      </c>
      <c r="T1278" s="363">
        <v>8.0007999999999999</v>
      </c>
      <c r="U1278" s="125">
        <v>226</v>
      </c>
    </row>
    <row r="1279" spans="1:21">
      <c r="A1279" s="125">
        <v>225</v>
      </c>
      <c r="B1279" s="125">
        <v>0.45019999999999999</v>
      </c>
      <c r="C1279" s="125">
        <v>1.3517999999999999</v>
      </c>
      <c r="D1279" s="125">
        <v>3.3089</v>
      </c>
      <c r="E1279" s="125">
        <v>7.1641000000000004</v>
      </c>
      <c r="F1279" s="125">
        <v>14.451499999999999</v>
      </c>
      <c r="G1279" s="125">
        <v>18.455100000000002</v>
      </c>
      <c r="H1279" s="125">
        <v>28.368500000000001</v>
      </c>
      <c r="I1279" s="125">
        <v>0.53739999999999999</v>
      </c>
      <c r="J1279" s="125">
        <v>1.5261</v>
      </c>
      <c r="K1279" s="125">
        <v>3.5371000000000001</v>
      </c>
      <c r="L1279" s="125">
        <v>0.57889999999999997</v>
      </c>
      <c r="M1279" s="125">
        <v>2.0882000000000001</v>
      </c>
      <c r="N1279" s="125">
        <v>4.2653999999999996</v>
      </c>
      <c r="O1279" s="125">
        <v>0.48930000000000001</v>
      </c>
      <c r="P1279" s="125">
        <v>1.5005999999999999</v>
      </c>
      <c r="Q1279" s="125">
        <v>3.4954999999999998</v>
      </c>
      <c r="R1279" s="125">
        <v>1.5226999999999999</v>
      </c>
      <c r="S1279" s="125">
        <v>3.5253000000000001</v>
      </c>
      <c r="T1279" s="363">
        <v>8.0039999999999996</v>
      </c>
      <c r="U1279" s="125">
        <v>225</v>
      </c>
    </row>
    <row r="1280" spans="1:21">
      <c r="A1280" s="125">
        <v>224</v>
      </c>
      <c r="B1280" s="125">
        <v>0.45050000000000001</v>
      </c>
      <c r="C1280" s="125">
        <v>1.3524</v>
      </c>
      <c r="D1280" s="125">
        <v>3.3104</v>
      </c>
      <c r="E1280" s="125">
        <v>7.1670999999999996</v>
      </c>
      <c r="F1280" s="125">
        <v>14.4574</v>
      </c>
      <c r="G1280" s="125">
        <v>18.462499999999999</v>
      </c>
      <c r="H1280" s="125">
        <v>28.379899999999999</v>
      </c>
      <c r="I1280" s="125">
        <v>0.53779999999999994</v>
      </c>
      <c r="J1280" s="125">
        <v>1.5268999999999999</v>
      </c>
      <c r="K1280" s="125">
        <v>3.5387</v>
      </c>
      <c r="L1280" s="125">
        <v>0.57930000000000004</v>
      </c>
      <c r="M1280" s="125">
        <v>2.0891000000000002</v>
      </c>
      <c r="N1280" s="125">
        <v>4.2672999999999996</v>
      </c>
      <c r="O1280" s="125">
        <v>0.48959999999999998</v>
      </c>
      <c r="P1280" s="125">
        <v>1.5014000000000001</v>
      </c>
      <c r="Q1280" s="125">
        <v>3.4969999999999999</v>
      </c>
      <c r="R1280" s="125">
        <v>1.5235000000000001</v>
      </c>
      <c r="S1280" s="125">
        <v>3.5268999999999999</v>
      </c>
      <c r="T1280" s="363">
        <v>8.0071999999999992</v>
      </c>
      <c r="U1280" s="125">
        <v>224</v>
      </c>
    </row>
    <row r="1281" spans="1:21">
      <c r="A1281" s="125">
        <v>223</v>
      </c>
      <c r="B1281" s="125">
        <v>0.45079999999999998</v>
      </c>
      <c r="C1281" s="125">
        <v>1.353</v>
      </c>
      <c r="D1281" s="125">
        <v>3.3117999999999999</v>
      </c>
      <c r="E1281" s="125">
        <v>7.17</v>
      </c>
      <c r="F1281" s="125">
        <v>14.4633</v>
      </c>
      <c r="G1281" s="125">
        <v>18.47</v>
      </c>
      <c r="H1281" s="125">
        <v>28.391400000000001</v>
      </c>
      <c r="I1281" s="125">
        <v>0.53820000000000001</v>
      </c>
      <c r="J1281" s="125">
        <v>1.5277000000000001</v>
      </c>
      <c r="K1281" s="125">
        <v>3.5404</v>
      </c>
      <c r="L1281" s="125">
        <v>0.57969999999999999</v>
      </c>
      <c r="M1281" s="125">
        <v>2.0901000000000001</v>
      </c>
      <c r="N1281" s="125">
        <v>4.2691999999999997</v>
      </c>
      <c r="O1281" s="125">
        <v>0.49</v>
      </c>
      <c r="P1281" s="125">
        <v>1.5022</v>
      </c>
      <c r="Q1281" s="125">
        <v>3.4986000000000002</v>
      </c>
      <c r="R1281" s="125">
        <v>1.5243</v>
      </c>
      <c r="S1281" s="125">
        <v>3.5285000000000002</v>
      </c>
      <c r="T1281" s="363">
        <v>8.0104000000000006</v>
      </c>
      <c r="U1281" s="125">
        <v>223</v>
      </c>
    </row>
    <row r="1282" spans="1:21">
      <c r="A1282" s="125">
        <v>222</v>
      </c>
      <c r="B1282" s="125">
        <v>0.4511</v>
      </c>
      <c r="C1282" s="125">
        <v>1.3536999999999999</v>
      </c>
      <c r="D1282" s="125">
        <v>3.3132999999999999</v>
      </c>
      <c r="E1282" s="125">
        <v>7.173</v>
      </c>
      <c r="F1282" s="125">
        <v>14.469099999999999</v>
      </c>
      <c r="G1282" s="125">
        <v>18.477499999999999</v>
      </c>
      <c r="H1282" s="125">
        <v>28.402799999999999</v>
      </c>
      <c r="I1282" s="125">
        <v>0.53859999999999997</v>
      </c>
      <c r="J1282" s="125">
        <v>1.5286</v>
      </c>
      <c r="K1282" s="125">
        <v>3.5419999999999998</v>
      </c>
      <c r="L1282" s="125">
        <v>0.58020000000000005</v>
      </c>
      <c r="M1282" s="125">
        <v>2.0911</v>
      </c>
      <c r="N1282" s="125">
        <v>4.2710999999999997</v>
      </c>
      <c r="O1282" s="125">
        <v>0.49030000000000001</v>
      </c>
      <c r="P1282" s="125">
        <v>1.5029999999999999</v>
      </c>
      <c r="Q1282" s="125">
        <v>3.5002</v>
      </c>
      <c r="R1282" s="125">
        <v>1.5250999999999999</v>
      </c>
      <c r="S1282" s="125">
        <v>3.5301</v>
      </c>
      <c r="T1282" s="363">
        <v>8.0136000000000003</v>
      </c>
      <c r="U1282" s="125">
        <v>222</v>
      </c>
    </row>
    <row r="1283" spans="1:21">
      <c r="A1283" s="125">
        <v>221</v>
      </c>
      <c r="B1283" s="125">
        <v>0.45150000000000001</v>
      </c>
      <c r="C1283" s="125">
        <v>1.3543000000000001</v>
      </c>
      <c r="D1283" s="125">
        <v>3.3148</v>
      </c>
      <c r="E1283" s="125">
        <v>7.1759000000000004</v>
      </c>
      <c r="F1283" s="125">
        <v>14.475</v>
      </c>
      <c r="G1283" s="125">
        <v>18.485099999999999</v>
      </c>
      <c r="H1283" s="125">
        <v>28.414300000000001</v>
      </c>
      <c r="I1283" s="125">
        <v>0.53900000000000003</v>
      </c>
      <c r="J1283" s="125">
        <v>1.5294000000000001</v>
      </c>
      <c r="K1283" s="125">
        <v>3.5436999999999999</v>
      </c>
      <c r="L1283" s="125">
        <v>0.5806</v>
      </c>
      <c r="M1283" s="125">
        <v>2.0920000000000001</v>
      </c>
      <c r="N1283" s="125">
        <v>4.2729999999999997</v>
      </c>
      <c r="O1283" s="125">
        <v>0.49070000000000003</v>
      </c>
      <c r="P1283" s="125">
        <v>1.5038</v>
      </c>
      <c r="Q1283" s="125">
        <v>3.5017999999999998</v>
      </c>
      <c r="R1283" s="125">
        <v>1.5259</v>
      </c>
      <c r="S1283" s="125">
        <v>3.5316999999999998</v>
      </c>
      <c r="T1283" s="363">
        <v>8.0167999999999999</v>
      </c>
      <c r="U1283" s="125">
        <v>221</v>
      </c>
    </row>
    <row r="1284" spans="1:21">
      <c r="A1284" s="125">
        <v>220</v>
      </c>
      <c r="B1284" s="125">
        <v>0.45179999999999998</v>
      </c>
      <c r="C1284" s="125">
        <v>1.355</v>
      </c>
      <c r="D1284" s="125">
        <v>3.3161999999999998</v>
      </c>
      <c r="E1284" s="125">
        <v>7.1788999999999996</v>
      </c>
      <c r="F1284" s="125">
        <v>14.481</v>
      </c>
      <c r="G1284" s="125">
        <v>18.492599999999999</v>
      </c>
      <c r="H1284" s="125">
        <v>28.425799999999999</v>
      </c>
      <c r="I1284" s="125">
        <v>0.53939999999999999</v>
      </c>
      <c r="J1284" s="125">
        <v>1.5303</v>
      </c>
      <c r="K1284" s="125">
        <v>3.5453999999999999</v>
      </c>
      <c r="L1284" s="125">
        <v>0.58099999999999996</v>
      </c>
      <c r="M1284" s="125">
        <v>2.093</v>
      </c>
      <c r="N1284" s="125">
        <v>4.2748999999999997</v>
      </c>
      <c r="O1284" s="125">
        <v>0.49109999999999998</v>
      </c>
      <c r="P1284" s="125">
        <v>1.5045999999999999</v>
      </c>
      <c r="Q1284" s="125">
        <v>3.5032999999999999</v>
      </c>
      <c r="R1284" s="125">
        <v>1.5266999999999999</v>
      </c>
      <c r="S1284" s="125">
        <v>3.5333000000000001</v>
      </c>
      <c r="T1284" s="363">
        <v>8.0200999999999993</v>
      </c>
      <c r="U1284" s="125">
        <v>220</v>
      </c>
    </row>
    <row r="1285" spans="1:21">
      <c r="A1285" s="125">
        <v>219</v>
      </c>
      <c r="B1285" s="125">
        <v>0.4521</v>
      </c>
      <c r="C1285" s="125">
        <v>1.3555999999999999</v>
      </c>
      <c r="D1285" s="125">
        <v>3.3176999999999999</v>
      </c>
      <c r="E1285" s="125">
        <v>7.1818</v>
      </c>
      <c r="F1285" s="125">
        <v>14.4869</v>
      </c>
      <c r="G1285" s="125">
        <v>18.5001</v>
      </c>
      <c r="H1285" s="125">
        <v>28.4374</v>
      </c>
      <c r="I1285" s="125">
        <v>0.53979999999999995</v>
      </c>
      <c r="J1285" s="125">
        <v>1.5310999999999999</v>
      </c>
      <c r="K1285" s="125">
        <v>3.5470999999999999</v>
      </c>
      <c r="L1285" s="125">
        <v>0.58140000000000003</v>
      </c>
      <c r="M1285" s="125">
        <v>2.0939999999999999</v>
      </c>
      <c r="N1285" s="125">
        <v>4.2769000000000004</v>
      </c>
      <c r="O1285" s="125">
        <v>0.4914</v>
      </c>
      <c r="P1285" s="125">
        <v>1.5054000000000001</v>
      </c>
      <c r="Q1285" s="125">
        <v>3.5049000000000001</v>
      </c>
      <c r="R1285" s="125">
        <v>1.5275000000000001</v>
      </c>
      <c r="S1285" s="125">
        <v>3.5348999999999999</v>
      </c>
      <c r="T1285" s="363">
        <v>8.0233000000000008</v>
      </c>
      <c r="U1285" s="125">
        <v>219</v>
      </c>
    </row>
    <row r="1286" spans="1:21">
      <c r="A1286" s="125">
        <v>218</v>
      </c>
      <c r="B1286" s="125">
        <v>0.45240000000000002</v>
      </c>
      <c r="C1286" s="125">
        <v>1.3563000000000001</v>
      </c>
      <c r="D1286" s="125">
        <v>3.3191999999999999</v>
      </c>
      <c r="E1286" s="125">
        <v>7.1848000000000001</v>
      </c>
      <c r="F1286" s="125">
        <v>14.492800000000001</v>
      </c>
      <c r="G1286" s="125">
        <v>18.5077</v>
      </c>
      <c r="H1286" s="125">
        <v>28.449000000000002</v>
      </c>
      <c r="I1286" s="125">
        <v>0.54020000000000001</v>
      </c>
      <c r="J1286" s="125">
        <v>1.532</v>
      </c>
      <c r="K1286" s="125">
        <v>3.5487000000000002</v>
      </c>
      <c r="L1286" s="125">
        <v>0.58189999999999997</v>
      </c>
      <c r="M1286" s="125">
        <v>2.0950000000000002</v>
      </c>
      <c r="N1286" s="125">
        <v>4.2788000000000004</v>
      </c>
      <c r="O1286" s="125">
        <v>0.49180000000000001</v>
      </c>
      <c r="P1286" s="125">
        <v>1.5062</v>
      </c>
      <c r="Q1286" s="125">
        <v>3.5065</v>
      </c>
      <c r="R1286" s="125">
        <v>1.5283</v>
      </c>
      <c r="S1286" s="125">
        <v>3.5366</v>
      </c>
      <c r="T1286" s="363">
        <v>8.0265000000000004</v>
      </c>
      <c r="U1286" s="125">
        <v>218</v>
      </c>
    </row>
    <row r="1287" spans="1:21">
      <c r="A1287" s="125">
        <v>217</v>
      </c>
      <c r="B1287" s="125">
        <v>0.45269999999999999</v>
      </c>
      <c r="C1287" s="125">
        <v>1.3569</v>
      </c>
      <c r="D1287" s="125">
        <v>3.3206000000000002</v>
      </c>
      <c r="E1287" s="125">
        <v>7.1878000000000002</v>
      </c>
      <c r="F1287" s="125">
        <v>14.498799999999999</v>
      </c>
      <c r="G1287" s="125">
        <v>18.5153</v>
      </c>
      <c r="H1287" s="125">
        <v>28.460599999999999</v>
      </c>
      <c r="I1287" s="125">
        <v>0.54059999999999997</v>
      </c>
      <c r="J1287" s="125">
        <v>1.5327999999999999</v>
      </c>
      <c r="K1287" s="125">
        <v>3.5503999999999998</v>
      </c>
      <c r="L1287" s="125">
        <v>0.58230000000000004</v>
      </c>
      <c r="M1287" s="125">
        <v>2.0958999999999999</v>
      </c>
      <c r="N1287" s="125">
        <v>4.2807000000000004</v>
      </c>
      <c r="O1287" s="125">
        <v>0.49209999999999998</v>
      </c>
      <c r="P1287" s="125">
        <v>1.5071000000000001</v>
      </c>
      <c r="Q1287" s="125">
        <v>3.5081000000000002</v>
      </c>
      <c r="R1287" s="125">
        <v>1.5290999999999999</v>
      </c>
      <c r="S1287" s="125">
        <v>3.5381999999999998</v>
      </c>
      <c r="T1287" s="363">
        <v>8.0297999999999998</v>
      </c>
      <c r="U1287" s="125">
        <v>217</v>
      </c>
    </row>
    <row r="1288" spans="1:21">
      <c r="A1288" s="125">
        <v>216</v>
      </c>
      <c r="B1288" s="125">
        <v>0.4531</v>
      </c>
      <c r="C1288" s="125">
        <v>1.3575999999999999</v>
      </c>
      <c r="D1288" s="125">
        <v>3.3220999999999998</v>
      </c>
      <c r="E1288" s="125">
        <v>7.1908000000000003</v>
      </c>
      <c r="F1288" s="125">
        <v>14.5047</v>
      </c>
      <c r="G1288" s="125">
        <v>18.5229</v>
      </c>
      <c r="H1288" s="125">
        <v>28.472200000000001</v>
      </c>
      <c r="I1288" s="125">
        <v>0.54110000000000003</v>
      </c>
      <c r="J1288" s="125">
        <v>1.5337000000000001</v>
      </c>
      <c r="K1288" s="125">
        <v>3.5520999999999998</v>
      </c>
      <c r="L1288" s="125">
        <v>0.5827</v>
      </c>
      <c r="M1288" s="125">
        <v>2.0969000000000002</v>
      </c>
      <c r="N1288" s="125">
        <v>4.2827000000000002</v>
      </c>
      <c r="O1288" s="125">
        <v>0.49249999999999999</v>
      </c>
      <c r="P1288" s="125">
        <v>1.5079</v>
      </c>
      <c r="Q1288" s="125">
        <v>3.5097</v>
      </c>
      <c r="R1288" s="125">
        <v>1.5299</v>
      </c>
      <c r="S1288" s="125">
        <v>3.5398000000000001</v>
      </c>
      <c r="T1288" s="363">
        <v>8.0329999999999995</v>
      </c>
      <c r="U1288" s="125">
        <v>216</v>
      </c>
    </row>
    <row r="1289" spans="1:21">
      <c r="A1289" s="125">
        <v>215</v>
      </c>
      <c r="B1289" s="125">
        <v>0.45340000000000003</v>
      </c>
      <c r="C1289" s="125">
        <v>1.3582000000000001</v>
      </c>
      <c r="D1289" s="125">
        <v>3.3235999999999999</v>
      </c>
      <c r="E1289" s="125">
        <v>7.1938000000000004</v>
      </c>
      <c r="F1289" s="125">
        <v>14.5107</v>
      </c>
      <c r="G1289" s="125">
        <v>18.5305</v>
      </c>
      <c r="H1289" s="125">
        <v>28.483899999999998</v>
      </c>
      <c r="I1289" s="125">
        <v>0.54149999999999998</v>
      </c>
      <c r="J1289" s="125">
        <v>1.5345</v>
      </c>
      <c r="K1289" s="125">
        <v>3.5537999999999998</v>
      </c>
      <c r="L1289" s="125">
        <v>0.58320000000000005</v>
      </c>
      <c r="M1289" s="125">
        <v>2.0979000000000001</v>
      </c>
      <c r="N1289" s="125">
        <v>4.2846000000000002</v>
      </c>
      <c r="O1289" s="125">
        <v>0.49280000000000002</v>
      </c>
      <c r="P1289" s="125">
        <v>1.5086999999999999</v>
      </c>
      <c r="Q1289" s="125">
        <v>3.5112999999999999</v>
      </c>
      <c r="R1289" s="125">
        <v>1.5307999999999999</v>
      </c>
      <c r="S1289" s="125">
        <v>3.5413999999999999</v>
      </c>
      <c r="T1289" s="363">
        <v>8.0363000000000007</v>
      </c>
      <c r="U1289" s="125">
        <v>215</v>
      </c>
    </row>
    <row r="1290" spans="1:21">
      <c r="A1290" s="125">
        <v>214</v>
      </c>
      <c r="B1290" s="125">
        <v>0.45369999999999999</v>
      </c>
      <c r="C1290" s="125">
        <v>1.3589</v>
      </c>
      <c r="D1290" s="125">
        <v>3.3250999999999999</v>
      </c>
      <c r="E1290" s="125">
        <v>7.1967999999999996</v>
      </c>
      <c r="F1290" s="125">
        <v>14.5167</v>
      </c>
      <c r="G1290" s="125">
        <v>18.5382</v>
      </c>
      <c r="H1290" s="125">
        <v>28.4955</v>
      </c>
      <c r="I1290" s="125">
        <v>0.54190000000000005</v>
      </c>
      <c r="J1290" s="125">
        <v>1.5354000000000001</v>
      </c>
      <c r="K1290" s="125">
        <v>3.5554999999999999</v>
      </c>
      <c r="L1290" s="125">
        <v>0.58360000000000001</v>
      </c>
      <c r="M1290" s="125">
        <v>2.0989</v>
      </c>
      <c r="N1290" s="125">
        <v>4.2866</v>
      </c>
      <c r="O1290" s="125">
        <v>0.49320000000000003</v>
      </c>
      <c r="P1290" s="125">
        <v>1.5095000000000001</v>
      </c>
      <c r="Q1290" s="125">
        <v>3.5129000000000001</v>
      </c>
      <c r="R1290" s="125">
        <v>1.5316000000000001</v>
      </c>
      <c r="S1290" s="125">
        <v>3.5430999999999999</v>
      </c>
      <c r="T1290" s="363">
        <v>8.0396000000000001</v>
      </c>
      <c r="U1290" s="125">
        <v>214</v>
      </c>
    </row>
    <row r="1291" spans="1:21">
      <c r="A1291" s="125">
        <v>213</v>
      </c>
      <c r="B1291" s="125">
        <v>0.45400000000000001</v>
      </c>
      <c r="C1291" s="125">
        <v>1.3595999999999999</v>
      </c>
      <c r="D1291" s="125">
        <v>3.3266</v>
      </c>
      <c r="E1291" s="125">
        <v>7.1997999999999998</v>
      </c>
      <c r="F1291" s="125">
        <v>14.5227</v>
      </c>
      <c r="G1291" s="125">
        <v>18.5458</v>
      </c>
      <c r="H1291" s="125">
        <v>28.507300000000001</v>
      </c>
      <c r="I1291" s="125">
        <v>0.5423</v>
      </c>
      <c r="J1291" s="125">
        <v>1.5362</v>
      </c>
      <c r="K1291" s="125">
        <v>3.5571999999999999</v>
      </c>
      <c r="L1291" s="125">
        <v>0.58399999999999996</v>
      </c>
      <c r="M1291" s="125">
        <v>2.0998999999999999</v>
      </c>
      <c r="N1291" s="125">
        <v>4.2885</v>
      </c>
      <c r="O1291" s="125">
        <v>0.49359999999999998</v>
      </c>
      <c r="P1291" s="125">
        <v>1.5103</v>
      </c>
      <c r="Q1291" s="125">
        <v>3.5145</v>
      </c>
      <c r="R1291" s="125">
        <v>1.5324</v>
      </c>
      <c r="S1291" s="125">
        <v>3.5447000000000002</v>
      </c>
      <c r="T1291" s="363">
        <v>8.0428999999999995</v>
      </c>
      <c r="U1291" s="125">
        <v>213</v>
      </c>
    </row>
    <row r="1292" spans="1:21">
      <c r="A1292" s="125">
        <v>212</v>
      </c>
      <c r="B1292" s="125">
        <v>0.45440000000000003</v>
      </c>
      <c r="C1292" s="125">
        <v>1.3602000000000001</v>
      </c>
      <c r="D1292" s="125">
        <v>3.3281000000000001</v>
      </c>
      <c r="E1292" s="125">
        <v>7.2027999999999999</v>
      </c>
      <c r="F1292" s="125">
        <v>14.5288</v>
      </c>
      <c r="G1292" s="125">
        <v>18.5535</v>
      </c>
      <c r="H1292" s="125">
        <v>28.518999999999998</v>
      </c>
      <c r="I1292" s="125">
        <v>0.54269999999999996</v>
      </c>
      <c r="J1292" s="125">
        <v>1.5370999999999999</v>
      </c>
      <c r="K1292" s="125">
        <v>3.5589</v>
      </c>
      <c r="L1292" s="125">
        <v>0.58450000000000002</v>
      </c>
      <c r="M1292" s="125">
        <v>2.1009000000000002</v>
      </c>
      <c r="N1292" s="125">
        <v>4.2904999999999998</v>
      </c>
      <c r="O1292" s="125">
        <v>0.49390000000000001</v>
      </c>
      <c r="P1292" s="125">
        <v>1.5112000000000001</v>
      </c>
      <c r="Q1292" s="125">
        <v>3.5162</v>
      </c>
      <c r="R1292" s="125">
        <v>1.5331999999999999</v>
      </c>
      <c r="S1292" s="125">
        <v>3.5463</v>
      </c>
      <c r="T1292" s="363">
        <v>8.0462000000000007</v>
      </c>
      <c r="U1292" s="125">
        <v>212</v>
      </c>
    </row>
    <row r="1293" spans="1:21">
      <c r="A1293" s="125">
        <v>211</v>
      </c>
      <c r="B1293" s="125">
        <v>0.45469999999999999</v>
      </c>
      <c r="C1293" s="125">
        <v>1.3609</v>
      </c>
      <c r="D1293" s="125">
        <v>3.3296000000000001</v>
      </c>
      <c r="E1293" s="125">
        <v>7.2058</v>
      </c>
      <c r="F1293" s="125">
        <v>14.534800000000001</v>
      </c>
      <c r="G1293" s="125">
        <v>18.561199999999999</v>
      </c>
      <c r="H1293" s="125">
        <v>28.530799999999999</v>
      </c>
      <c r="I1293" s="125">
        <v>0.54310000000000003</v>
      </c>
      <c r="J1293" s="125">
        <v>1.5379</v>
      </c>
      <c r="K1293" s="125">
        <v>3.5606</v>
      </c>
      <c r="L1293" s="125">
        <v>0.58489999999999998</v>
      </c>
      <c r="M1293" s="125">
        <v>2.1019000000000001</v>
      </c>
      <c r="N1293" s="125">
        <v>4.2923999999999998</v>
      </c>
      <c r="O1293" s="125">
        <v>0.49430000000000002</v>
      </c>
      <c r="P1293" s="125">
        <v>1.512</v>
      </c>
      <c r="Q1293" s="125">
        <v>3.5177999999999998</v>
      </c>
      <c r="R1293" s="125">
        <v>1.534</v>
      </c>
      <c r="S1293" s="125">
        <v>3.548</v>
      </c>
      <c r="T1293" s="363">
        <v>8.0495000000000001</v>
      </c>
      <c r="U1293" s="125">
        <v>211</v>
      </c>
    </row>
    <row r="1294" spans="1:21">
      <c r="A1294" s="125">
        <v>210</v>
      </c>
      <c r="B1294" s="125">
        <v>0.45500000000000002</v>
      </c>
      <c r="C1294" s="125">
        <v>1.3614999999999999</v>
      </c>
      <c r="D1294" s="125">
        <v>3.3311000000000002</v>
      </c>
      <c r="E1294" s="125">
        <v>7.2088999999999999</v>
      </c>
      <c r="F1294" s="125">
        <v>14.540800000000001</v>
      </c>
      <c r="G1294" s="125">
        <v>18.568899999999999</v>
      </c>
      <c r="H1294" s="125">
        <v>28.5425</v>
      </c>
      <c r="I1294" s="125">
        <v>0.54359999999999997</v>
      </c>
      <c r="J1294" s="125">
        <v>1.5387999999999999</v>
      </c>
      <c r="K1294" s="125">
        <v>3.5623</v>
      </c>
      <c r="L1294" s="125">
        <v>0.58530000000000004</v>
      </c>
      <c r="M1294" s="125">
        <v>2.1029</v>
      </c>
      <c r="N1294" s="125">
        <v>4.2944000000000004</v>
      </c>
      <c r="O1294" s="125">
        <v>0.49469999999999997</v>
      </c>
      <c r="P1294" s="125">
        <v>1.5127999999999999</v>
      </c>
      <c r="Q1294" s="125">
        <v>3.5194000000000001</v>
      </c>
      <c r="R1294" s="125">
        <v>1.5348999999999999</v>
      </c>
      <c r="S1294" s="125">
        <v>3.5495999999999999</v>
      </c>
      <c r="T1294" s="363">
        <v>8.0527999999999995</v>
      </c>
      <c r="U1294" s="125">
        <v>210</v>
      </c>
    </row>
    <row r="1295" spans="1:21">
      <c r="A1295" s="125">
        <v>209</v>
      </c>
      <c r="B1295" s="125">
        <v>0.45529999999999998</v>
      </c>
      <c r="C1295" s="125">
        <v>1.3622000000000001</v>
      </c>
      <c r="D1295" s="125">
        <v>3.3325999999999998</v>
      </c>
      <c r="E1295" s="125">
        <v>7.2119</v>
      </c>
      <c r="F1295" s="125">
        <v>14.546900000000001</v>
      </c>
      <c r="G1295" s="125">
        <v>18.576699999999999</v>
      </c>
      <c r="H1295" s="125">
        <v>28.554400000000001</v>
      </c>
      <c r="I1295" s="125">
        <v>0.54400000000000004</v>
      </c>
      <c r="J1295" s="125">
        <v>1.5397000000000001</v>
      </c>
      <c r="K1295" s="125">
        <v>3.5640000000000001</v>
      </c>
      <c r="L1295" s="125">
        <v>0.58579999999999999</v>
      </c>
      <c r="M1295" s="125">
        <v>2.1038999999999999</v>
      </c>
      <c r="N1295" s="125">
        <v>4.2964000000000002</v>
      </c>
      <c r="O1295" s="125">
        <v>0.495</v>
      </c>
      <c r="P1295" s="125">
        <v>1.5136000000000001</v>
      </c>
      <c r="Q1295" s="125">
        <v>3.5209999999999999</v>
      </c>
      <c r="R1295" s="125">
        <v>1.5357000000000001</v>
      </c>
      <c r="S1295" s="125">
        <v>3.5512999999999999</v>
      </c>
      <c r="T1295" s="363">
        <v>8.0561000000000007</v>
      </c>
      <c r="U1295" s="125">
        <v>209</v>
      </c>
    </row>
    <row r="1296" spans="1:21">
      <c r="A1296" s="125">
        <v>208</v>
      </c>
      <c r="B1296" s="125">
        <v>0.45569999999999999</v>
      </c>
      <c r="C1296" s="125">
        <v>1.3629</v>
      </c>
      <c r="D1296" s="125">
        <v>3.3340999999999998</v>
      </c>
      <c r="E1296" s="125">
        <v>7.2149000000000001</v>
      </c>
      <c r="F1296" s="125">
        <v>14.553000000000001</v>
      </c>
      <c r="G1296" s="125">
        <v>18.584399999999999</v>
      </c>
      <c r="H1296" s="125">
        <v>28.566199999999998</v>
      </c>
      <c r="I1296" s="125">
        <v>0.5444</v>
      </c>
      <c r="J1296" s="125">
        <v>1.5405</v>
      </c>
      <c r="K1296" s="125">
        <v>3.5657999999999999</v>
      </c>
      <c r="L1296" s="125">
        <v>0.58620000000000005</v>
      </c>
      <c r="M1296" s="125">
        <v>2.1049000000000002</v>
      </c>
      <c r="N1296" s="125">
        <v>4.2984</v>
      </c>
      <c r="O1296" s="125">
        <v>0.49540000000000001</v>
      </c>
      <c r="P1296" s="125">
        <v>1.5145</v>
      </c>
      <c r="Q1296" s="125">
        <v>3.5226999999999999</v>
      </c>
      <c r="R1296" s="125">
        <v>1.5365</v>
      </c>
      <c r="S1296" s="125">
        <v>3.5529000000000002</v>
      </c>
      <c r="T1296" s="363">
        <v>8.0594000000000001</v>
      </c>
      <c r="U1296" s="125">
        <v>208</v>
      </c>
    </row>
    <row r="1297" spans="1:21">
      <c r="A1297" s="125">
        <v>207</v>
      </c>
      <c r="B1297" s="125">
        <v>0.45600000000000002</v>
      </c>
      <c r="C1297" s="125">
        <v>1.3634999999999999</v>
      </c>
      <c r="D1297" s="125">
        <v>3.3355999999999999</v>
      </c>
      <c r="E1297" s="125">
        <v>7.218</v>
      </c>
      <c r="F1297" s="125">
        <v>14.559100000000001</v>
      </c>
      <c r="G1297" s="125">
        <v>18.592199999999998</v>
      </c>
      <c r="H1297" s="125">
        <v>28.578099999999999</v>
      </c>
      <c r="I1297" s="125">
        <v>0.54479999999999995</v>
      </c>
      <c r="J1297" s="125">
        <v>1.5414000000000001</v>
      </c>
      <c r="K1297" s="125">
        <v>3.5674999999999999</v>
      </c>
      <c r="L1297" s="125">
        <v>0.58660000000000001</v>
      </c>
      <c r="M1297" s="125">
        <v>2.1059000000000001</v>
      </c>
      <c r="N1297" s="125">
        <v>4.3003</v>
      </c>
      <c r="O1297" s="125">
        <v>0.49580000000000002</v>
      </c>
      <c r="P1297" s="125">
        <v>1.5153000000000001</v>
      </c>
      <c r="Q1297" s="125">
        <v>3.5243000000000002</v>
      </c>
      <c r="R1297" s="125">
        <v>1.5373000000000001</v>
      </c>
      <c r="S1297" s="125">
        <v>3.5546000000000002</v>
      </c>
      <c r="T1297" s="363">
        <v>8.0626999999999995</v>
      </c>
      <c r="U1297" s="125">
        <v>207</v>
      </c>
    </row>
    <row r="1298" spans="1:21">
      <c r="A1298" s="125">
        <v>206</v>
      </c>
      <c r="B1298" s="125">
        <v>0.45629999999999998</v>
      </c>
      <c r="C1298" s="125">
        <v>1.3642000000000001</v>
      </c>
      <c r="D1298" s="125">
        <v>3.3371</v>
      </c>
      <c r="E1298" s="125">
        <v>7.2210999999999999</v>
      </c>
      <c r="F1298" s="125">
        <v>14.565200000000001</v>
      </c>
      <c r="G1298" s="125">
        <v>18.600000000000001</v>
      </c>
      <c r="H1298" s="125">
        <v>28.59</v>
      </c>
      <c r="I1298" s="125">
        <v>0.54530000000000001</v>
      </c>
      <c r="J1298" s="125">
        <v>1.5423</v>
      </c>
      <c r="K1298" s="125">
        <v>3.5691999999999999</v>
      </c>
      <c r="L1298" s="125">
        <v>0.58709999999999996</v>
      </c>
      <c r="M1298" s="125">
        <v>2.1069</v>
      </c>
      <c r="N1298" s="125">
        <v>4.3022999999999998</v>
      </c>
      <c r="O1298" s="125">
        <v>0.49609999999999999</v>
      </c>
      <c r="P1298" s="125">
        <v>1.5161</v>
      </c>
      <c r="Q1298" s="125">
        <v>3.5259</v>
      </c>
      <c r="R1298" s="125">
        <v>1.5382</v>
      </c>
      <c r="S1298" s="125">
        <v>3.5562</v>
      </c>
      <c r="T1298" s="363">
        <v>8.0661000000000005</v>
      </c>
      <c r="U1298" s="125">
        <v>206</v>
      </c>
    </row>
    <row r="1299" spans="1:21">
      <c r="A1299" s="125">
        <v>205</v>
      </c>
      <c r="B1299" s="125">
        <v>0.45669999999999999</v>
      </c>
      <c r="C1299" s="125">
        <v>1.3649</v>
      </c>
      <c r="D1299" s="125">
        <v>3.3386</v>
      </c>
      <c r="E1299" s="125">
        <v>7.2241</v>
      </c>
      <c r="F1299" s="125">
        <v>14.571300000000001</v>
      </c>
      <c r="G1299" s="125">
        <v>19.0078</v>
      </c>
      <c r="H1299" s="125">
        <v>29.001899999999999</v>
      </c>
      <c r="I1299" s="125">
        <v>0.54569999999999996</v>
      </c>
      <c r="J1299" s="125">
        <v>1.5430999999999999</v>
      </c>
      <c r="K1299" s="125">
        <v>3.5709</v>
      </c>
      <c r="L1299" s="125">
        <v>0.58750000000000002</v>
      </c>
      <c r="M1299" s="125">
        <v>2.1078999999999999</v>
      </c>
      <c r="N1299" s="125">
        <v>4.3042999999999996</v>
      </c>
      <c r="O1299" s="125">
        <v>0.4965</v>
      </c>
      <c r="P1299" s="125">
        <v>1.5169999999999999</v>
      </c>
      <c r="Q1299" s="125">
        <v>3.5276000000000001</v>
      </c>
      <c r="R1299" s="125">
        <v>1.5389999999999999</v>
      </c>
      <c r="S1299" s="125">
        <v>3.5579000000000001</v>
      </c>
      <c r="T1299" s="363">
        <v>8.0693999999999999</v>
      </c>
      <c r="U1299" s="125">
        <v>205</v>
      </c>
    </row>
    <row r="1300" spans="1:21">
      <c r="A1300" s="125">
        <v>204</v>
      </c>
      <c r="B1300" s="125">
        <v>0.45700000000000002</v>
      </c>
      <c r="C1300" s="125">
        <v>1.3654999999999999</v>
      </c>
      <c r="D1300" s="125">
        <v>3.3401000000000001</v>
      </c>
      <c r="E1300" s="125">
        <v>7.2271999999999998</v>
      </c>
      <c r="F1300" s="125">
        <v>14.577500000000001</v>
      </c>
      <c r="G1300" s="125">
        <v>19.015599999999999</v>
      </c>
      <c r="H1300" s="125">
        <v>29.0139</v>
      </c>
      <c r="I1300" s="125">
        <v>0.54610000000000003</v>
      </c>
      <c r="J1300" s="125">
        <v>1.544</v>
      </c>
      <c r="K1300" s="125">
        <v>3.5727000000000002</v>
      </c>
      <c r="L1300" s="125">
        <v>0.58799999999999997</v>
      </c>
      <c r="M1300" s="125">
        <v>2.1089000000000002</v>
      </c>
      <c r="N1300" s="125">
        <v>4.3063000000000002</v>
      </c>
      <c r="O1300" s="125">
        <v>0.49690000000000001</v>
      </c>
      <c r="P1300" s="125">
        <v>1.5178</v>
      </c>
      <c r="Q1300" s="125">
        <v>3.5291999999999999</v>
      </c>
      <c r="R1300" s="125">
        <v>1.5398000000000001</v>
      </c>
      <c r="S1300" s="125">
        <v>3.5596000000000001</v>
      </c>
      <c r="T1300" s="363">
        <v>8.0728000000000009</v>
      </c>
      <c r="U1300" s="125">
        <v>204</v>
      </c>
    </row>
    <row r="1301" spans="1:21">
      <c r="A1301" s="125">
        <v>203</v>
      </c>
      <c r="B1301" s="125">
        <v>0.45729999999999998</v>
      </c>
      <c r="C1301" s="125">
        <v>1.3662000000000001</v>
      </c>
      <c r="D1301" s="125">
        <v>3.3416999999999999</v>
      </c>
      <c r="E1301" s="125">
        <v>7.2302999999999997</v>
      </c>
      <c r="F1301" s="125">
        <v>14.583600000000001</v>
      </c>
      <c r="G1301" s="125">
        <v>19.023399999999999</v>
      </c>
      <c r="H1301" s="125">
        <v>29.0259</v>
      </c>
      <c r="I1301" s="125">
        <v>0.54649999999999999</v>
      </c>
      <c r="J1301" s="125">
        <v>1.5448999999999999</v>
      </c>
      <c r="K1301" s="125">
        <v>3.5743999999999998</v>
      </c>
      <c r="L1301" s="125">
        <v>0.58840000000000003</v>
      </c>
      <c r="M1301" s="125">
        <v>2.1099000000000001</v>
      </c>
      <c r="N1301" s="125">
        <v>4.3083</v>
      </c>
      <c r="O1301" s="125">
        <v>0.49719999999999998</v>
      </c>
      <c r="P1301" s="125">
        <v>1.5186999999999999</v>
      </c>
      <c r="Q1301" s="125">
        <v>3.5308999999999999</v>
      </c>
      <c r="R1301" s="125">
        <v>1.5407</v>
      </c>
      <c r="S1301" s="125">
        <v>3.5613000000000001</v>
      </c>
      <c r="T1301" s="363">
        <v>8.0761000000000003</v>
      </c>
      <c r="U1301" s="125">
        <v>203</v>
      </c>
    </row>
    <row r="1302" spans="1:21">
      <c r="A1302" s="125">
        <v>202</v>
      </c>
      <c r="B1302" s="125">
        <v>0.4577</v>
      </c>
      <c r="C1302" s="125">
        <v>1.3669</v>
      </c>
      <c r="D1302" s="125">
        <v>3.3431999999999999</v>
      </c>
      <c r="E1302" s="125">
        <v>7.2333999999999996</v>
      </c>
      <c r="F1302" s="125">
        <v>14.5898</v>
      </c>
      <c r="G1302" s="125">
        <v>19.031300000000002</v>
      </c>
      <c r="H1302" s="125">
        <v>29.0379</v>
      </c>
      <c r="I1302" s="125">
        <v>0.54700000000000004</v>
      </c>
      <c r="J1302" s="125">
        <v>1.5458000000000001</v>
      </c>
      <c r="K1302" s="125">
        <v>3.5762</v>
      </c>
      <c r="L1302" s="125">
        <v>0.58879999999999999</v>
      </c>
      <c r="M1302" s="125">
        <v>2.1109</v>
      </c>
      <c r="N1302" s="125">
        <v>4.3102999999999998</v>
      </c>
      <c r="O1302" s="125">
        <v>0.49759999999999999</v>
      </c>
      <c r="P1302" s="125">
        <v>1.5195000000000001</v>
      </c>
      <c r="Q1302" s="125">
        <v>3.5325000000000002</v>
      </c>
      <c r="R1302" s="125">
        <v>1.5415000000000001</v>
      </c>
      <c r="S1302" s="125">
        <v>3.5629</v>
      </c>
      <c r="T1302" s="363">
        <v>8.0794999999999995</v>
      </c>
      <c r="U1302" s="125">
        <v>202</v>
      </c>
    </row>
    <row r="1303" spans="1:21">
      <c r="A1303" s="125">
        <v>201</v>
      </c>
      <c r="B1303" s="125">
        <v>0.45800000000000002</v>
      </c>
      <c r="C1303" s="125">
        <v>1.3675999999999999</v>
      </c>
      <c r="D1303" s="125">
        <v>3.3447</v>
      </c>
      <c r="E1303" s="125">
        <v>7.2365000000000004</v>
      </c>
      <c r="F1303" s="125">
        <v>14.596</v>
      </c>
      <c r="G1303" s="125">
        <v>19.039200000000001</v>
      </c>
      <c r="H1303" s="125">
        <v>29.05</v>
      </c>
      <c r="I1303" s="125">
        <v>0.5474</v>
      </c>
      <c r="J1303" s="125">
        <v>1.5466</v>
      </c>
      <c r="K1303" s="125">
        <v>3.5779000000000001</v>
      </c>
      <c r="L1303" s="125">
        <v>0.58930000000000005</v>
      </c>
      <c r="M1303" s="125">
        <v>2.1118999999999999</v>
      </c>
      <c r="N1303" s="125">
        <v>4.3122999999999996</v>
      </c>
      <c r="O1303" s="125">
        <v>0.498</v>
      </c>
      <c r="P1303" s="125">
        <v>1.5204</v>
      </c>
      <c r="Q1303" s="125">
        <v>3.5341999999999998</v>
      </c>
      <c r="R1303" s="125">
        <v>1.5423</v>
      </c>
      <c r="S1303" s="125">
        <v>3.5646</v>
      </c>
      <c r="T1303" s="363">
        <v>8.0829000000000004</v>
      </c>
      <c r="U1303" s="125">
        <v>201</v>
      </c>
    </row>
    <row r="1304" spans="1:21">
      <c r="A1304" s="125">
        <v>200</v>
      </c>
      <c r="B1304" s="125">
        <v>0.45829999999999999</v>
      </c>
      <c r="C1304" s="125">
        <v>1.3683000000000001</v>
      </c>
      <c r="D1304" s="125">
        <v>3.3462999999999998</v>
      </c>
      <c r="E1304" s="125">
        <v>7.2396000000000003</v>
      </c>
      <c r="F1304" s="125">
        <v>15.0022</v>
      </c>
      <c r="G1304" s="125">
        <v>19.0471</v>
      </c>
      <c r="H1304" s="125">
        <v>29.062100000000001</v>
      </c>
      <c r="I1304" s="125">
        <v>0.54779999999999995</v>
      </c>
      <c r="J1304" s="125">
        <v>1.5475000000000001</v>
      </c>
      <c r="K1304" s="125">
        <v>3.5796999999999999</v>
      </c>
      <c r="L1304" s="125">
        <v>0.5897</v>
      </c>
      <c r="M1304" s="125">
        <v>2.1128999999999998</v>
      </c>
      <c r="N1304" s="125">
        <v>4.3143000000000002</v>
      </c>
      <c r="O1304" s="125">
        <v>0.49840000000000001</v>
      </c>
      <c r="P1304" s="125">
        <v>1.5212000000000001</v>
      </c>
      <c r="Q1304" s="125">
        <v>3.5358000000000001</v>
      </c>
      <c r="R1304" s="125">
        <v>1.5431999999999999</v>
      </c>
      <c r="S1304" s="125">
        <v>3.5663</v>
      </c>
      <c r="T1304" s="363">
        <v>8.0862999999999996</v>
      </c>
      <c r="U1304" s="125">
        <v>200</v>
      </c>
    </row>
    <row r="1305" spans="1:21">
      <c r="A1305" s="125">
        <v>199</v>
      </c>
      <c r="B1305" s="125">
        <v>0.4587</v>
      </c>
      <c r="C1305" s="125">
        <v>1.3689</v>
      </c>
      <c r="D1305" s="125">
        <v>3.3477999999999999</v>
      </c>
      <c r="E1305" s="125">
        <v>7.2427000000000001</v>
      </c>
      <c r="F1305" s="125">
        <v>15.0084</v>
      </c>
      <c r="G1305" s="125">
        <v>19.055</v>
      </c>
      <c r="H1305" s="125">
        <v>29.074200000000001</v>
      </c>
      <c r="I1305" s="125">
        <v>0.54830000000000001</v>
      </c>
      <c r="J1305" s="125">
        <v>1.5484</v>
      </c>
      <c r="K1305" s="125">
        <v>3.5813999999999999</v>
      </c>
      <c r="L1305" s="125">
        <v>0.59019999999999995</v>
      </c>
      <c r="M1305" s="125">
        <v>2.1139999999999999</v>
      </c>
      <c r="N1305" s="125">
        <v>4.3163999999999998</v>
      </c>
      <c r="O1305" s="125">
        <v>0.49869999999999998</v>
      </c>
      <c r="P1305" s="125">
        <v>1.5221</v>
      </c>
      <c r="Q1305" s="125">
        <v>3.5375000000000001</v>
      </c>
      <c r="R1305" s="125">
        <v>1.544</v>
      </c>
      <c r="S1305" s="125">
        <v>3.5680000000000001</v>
      </c>
      <c r="T1305" s="363">
        <v>8.0897000000000006</v>
      </c>
      <c r="U1305" s="125">
        <v>199</v>
      </c>
    </row>
    <row r="1306" spans="1:21">
      <c r="A1306" s="125">
        <v>198</v>
      </c>
      <c r="B1306" s="125">
        <v>0.45900000000000002</v>
      </c>
      <c r="C1306" s="125">
        <v>1.3695999999999999</v>
      </c>
      <c r="D1306" s="125">
        <v>3.3492999999999999</v>
      </c>
      <c r="E1306" s="125">
        <v>7.2458</v>
      </c>
      <c r="F1306" s="125">
        <v>15.0146</v>
      </c>
      <c r="G1306" s="125">
        <v>19.062999999999999</v>
      </c>
      <c r="H1306" s="125">
        <v>29.086300000000001</v>
      </c>
      <c r="I1306" s="125">
        <v>0.54869999999999997</v>
      </c>
      <c r="J1306" s="125">
        <v>1.5492999999999999</v>
      </c>
      <c r="K1306" s="125">
        <v>3.5832000000000002</v>
      </c>
      <c r="L1306" s="125">
        <v>0.59060000000000001</v>
      </c>
      <c r="M1306" s="125">
        <v>2.1150000000000002</v>
      </c>
      <c r="N1306" s="125">
        <v>4.3183999999999996</v>
      </c>
      <c r="O1306" s="125">
        <v>0.49909999999999999</v>
      </c>
      <c r="P1306" s="125">
        <v>1.5228999999999999</v>
      </c>
      <c r="Q1306" s="125">
        <v>3.5392000000000001</v>
      </c>
      <c r="R1306" s="125">
        <v>1.5448999999999999</v>
      </c>
      <c r="S1306" s="125">
        <v>3.5697000000000001</v>
      </c>
      <c r="T1306" s="363">
        <v>8.0930999999999997</v>
      </c>
      <c r="U1306" s="125">
        <v>198</v>
      </c>
    </row>
    <row r="1307" spans="1:21">
      <c r="A1307" s="125">
        <v>197</v>
      </c>
      <c r="B1307" s="125">
        <v>0.45929999999999999</v>
      </c>
      <c r="C1307" s="125">
        <v>1.3703000000000001</v>
      </c>
      <c r="D1307" s="125">
        <v>3.3509000000000002</v>
      </c>
      <c r="E1307" s="125">
        <v>7.2488999999999999</v>
      </c>
      <c r="F1307" s="125">
        <v>15.020899999999999</v>
      </c>
      <c r="G1307" s="125">
        <v>19.070900000000002</v>
      </c>
      <c r="H1307" s="125">
        <v>29.098500000000001</v>
      </c>
      <c r="I1307" s="125">
        <v>0.54910000000000003</v>
      </c>
      <c r="J1307" s="125">
        <v>1.5502</v>
      </c>
      <c r="K1307" s="125">
        <v>3.5849000000000002</v>
      </c>
      <c r="L1307" s="125">
        <v>0.59109999999999996</v>
      </c>
      <c r="M1307" s="125">
        <v>2.1160000000000001</v>
      </c>
      <c r="N1307" s="125">
        <v>4.3204000000000002</v>
      </c>
      <c r="O1307" s="125">
        <v>0.4995</v>
      </c>
      <c r="P1307" s="125">
        <v>1.5238</v>
      </c>
      <c r="Q1307" s="125">
        <v>3.5409000000000002</v>
      </c>
      <c r="R1307" s="125">
        <v>1.5457000000000001</v>
      </c>
      <c r="S1307" s="125">
        <v>3.5714000000000001</v>
      </c>
      <c r="T1307" s="363">
        <v>8.0965000000000007</v>
      </c>
      <c r="U1307" s="125">
        <v>197</v>
      </c>
    </row>
    <row r="1308" spans="1:21">
      <c r="A1308" s="125">
        <v>196</v>
      </c>
      <c r="B1308" s="125">
        <v>0.4597</v>
      </c>
      <c r="C1308" s="125">
        <v>1.371</v>
      </c>
      <c r="D1308" s="125">
        <v>3.3523999999999998</v>
      </c>
      <c r="E1308" s="125">
        <v>7.2521000000000004</v>
      </c>
      <c r="F1308" s="125">
        <v>15.027200000000001</v>
      </c>
      <c r="G1308" s="125">
        <v>19.078900000000001</v>
      </c>
      <c r="H1308" s="125">
        <v>29.110700000000001</v>
      </c>
      <c r="I1308" s="125">
        <v>0.54959999999999998</v>
      </c>
      <c r="J1308" s="125">
        <v>1.5510999999999999</v>
      </c>
      <c r="K1308" s="125">
        <v>3.5867</v>
      </c>
      <c r="L1308" s="125">
        <v>0.59150000000000003</v>
      </c>
      <c r="M1308" s="125">
        <v>2.117</v>
      </c>
      <c r="N1308" s="125">
        <v>4.3224999999999998</v>
      </c>
      <c r="O1308" s="125">
        <v>0.49990000000000001</v>
      </c>
      <c r="P1308" s="125">
        <v>1.5246</v>
      </c>
      <c r="Q1308" s="125">
        <v>3.5425</v>
      </c>
      <c r="R1308" s="125">
        <v>1.5466</v>
      </c>
      <c r="S1308" s="125">
        <v>3.5731000000000002</v>
      </c>
      <c r="T1308" s="363">
        <v>8.0998999999999999</v>
      </c>
      <c r="U1308" s="125">
        <v>196</v>
      </c>
    </row>
    <row r="1309" spans="1:21">
      <c r="A1309" s="125">
        <v>195</v>
      </c>
      <c r="B1309" s="125">
        <v>0.46</v>
      </c>
      <c r="C1309" s="125">
        <v>1.3716999999999999</v>
      </c>
      <c r="D1309" s="125">
        <v>3.3540000000000001</v>
      </c>
      <c r="E1309" s="125">
        <v>7.2552000000000003</v>
      </c>
      <c r="F1309" s="125">
        <v>15.0334</v>
      </c>
      <c r="G1309" s="125">
        <v>19.0869</v>
      </c>
      <c r="H1309" s="125">
        <v>29.123000000000001</v>
      </c>
      <c r="I1309" s="125">
        <v>0.55000000000000004</v>
      </c>
      <c r="J1309" s="125">
        <v>1.552</v>
      </c>
      <c r="K1309" s="125">
        <v>3.5884999999999998</v>
      </c>
      <c r="L1309" s="125">
        <v>0.59199999999999997</v>
      </c>
      <c r="M1309" s="125">
        <v>2.1181000000000001</v>
      </c>
      <c r="N1309" s="125">
        <v>4.3244999999999996</v>
      </c>
      <c r="O1309" s="125">
        <v>0.50019999999999998</v>
      </c>
      <c r="P1309" s="125">
        <v>1.5255000000000001</v>
      </c>
      <c r="Q1309" s="125">
        <v>3.5442</v>
      </c>
      <c r="R1309" s="125">
        <v>1.5474000000000001</v>
      </c>
      <c r="S1309" s="125">
        <v>3.5748000000000002</v>
      </c>
      <c r="T1309" s="363">
        <v>8.1034000000000006</v>
      </c>
      <c r="U1309" s="125">
        <v>195</v>
      </c>
    </row>
    <row r="1310" spans="1:21">
      <c r="A1310" s="125">
        <v>194</v>
      </c>
      <c r="B1310" s="125">
        <v>0.46029999999999999</v>
      </c>
      <c r="C1310" s="125">
        <v>1.3724000000000001</v>
      </c>
      <c r="D1310" s="125">
        <v>3.3555999999999999</v>
      </c>
      <c r="E1310" s="125">
        <v>7.2584</v>
      </c>
      <c r="F1310" s="125">
        <v>15.0397</v>
      </c>
      <c r="G1310" s="125">
        <v>19.094999999999999</v>
      </c>
      <c r="H1310" s="125">
        <v>29.135200000000001</v>
      </c>
      <c r="I1310" s="125">
        <v>0.5504</v>
      </c>
      <c r="J1310" s="125">
        <v>1.5528999999999999</v>
      </c>
      <c r="K1310" s="125">
        <v>3.5903</v>
      </c>
      <c r="L1310" s="125">
        <v>0.59240000000000004</v>
      </c>
      <c r="M1310" s="125">
        <v>2.1191</v>
      </c>
      <c r="N1310" s="125">
        <v>4.3266</v>
      </c>
      <c r="O1310" s="125">
        <v>0.50060000000000004</v>
      </c>
      <c r="P1310" s="125">
        <v>1.5263</v>
      </c>
      <c r="Q1310" s="125">
        <v>3.5459000000000001</v>
      </c>
      <c r="R1310" s="125">
        <v>1.5483</v>
      </c>
      <c r="S1310" s="125">
        <v>3.5764999999999998</v>
      </c>
      <c r="T1310" s="363">
        <v>8.1067999999999998</v>
      </c>
      <c r="U1310" s="125">
        <v>194</v>
      </c>
    </row>
    <row r="1311" spans="1:21">
      <c r="A1311" s="125">
        <v>193</v>
      </c>
      <c r="B1311" s="125">
        <v>0.4607</v>
      </c>
      <c r="C1311" s="125">
        <v>1.3731</v>
      </c>
      <c r="D1311" s="125">
        <v>3.3571</v>
      </c>
      <c r="E1311" s="125">
        <v>7.2614999999999998</v>
      </c>
      <c r="F1311" s="125">
        <v>15.046099999999999</v>
      </c>
      <c r="G1311" s="125">
        <v>19.103000000000002</v>
      </c>
      <c r="H1311" s="125">
        <v>29.147500000000001</v>
      </c>
      <c r="I1311" s="125">
        <v>0.55089999999999995</v>
      </c>
      <c r="J1311" s="125">
        <v>1.5538000000000001</v>
      </c>
      <c r="K1311" s="125">
        <v>3.5920999999999998</v>
      </c>
      <c r="L1311" s="125">
        <v>0.59289999999999998</v>
      </c>
      <c r="M1311" s="125">
        <v>2.1200999999999999</v>
      </c>
      <c r="N1311" s="125">
        <v>4.3285999999999998</v>
      </c>
      <c r="O1311" s="125">
        <v>0.501</v>
      </c>
      <c r="P1311" s="125">
        <v>1.5271999999999999</v>
      </c>
      <c r="Q1311" s="125">
        <v>3.5476000000000001</v>
      </c>
      <c r="R1311" s="125">
        <v>1.5491999999999999</v>
      </c>
      <c r="S1311" s="125">
        <v>3.5781999999999998</v>
      </c>
      <c r="T1311" s="363">
        <v>8.1102000000000007</v>
      </c>
      <c r="U1311" s="125">
        <v>193</v>
      </c>
    </row>
    <row r="1312" spans="1:21">
      <c r="A1312" s="125">
        <v>192</v>
      </c>
      <c r="B1312" s="125">
        <v>0.46100000000000002</v>
      </c>
      <c r="C1312" s="125">
        <v>1.3736999999999999</v>
      </c>
      <c r="D1312" s="125">
        <v>3.3586999999999998</v>
      </c>
      <c r="E1312" s="125">
        <v>7.2647000000000004</v>
      </c>
      <c r="F1312" s="125">
        <v>15.0524</v>
      </c>
      <c r="G1312" s="125">
        <v>19.1111</v>
      </c>
      <c r="H1312" s="125">
        <v>29.1599</v>
      </c>
      <c r="I1312" s="125">
        <v>0.55130000000000001</v>
      </c>
      <c r="J1312" s="125">
        <v>1.5547</v>
      </c>
      <c r="K1312" s="125">
        <v>3.5937999999999999</v>
      </c>
      <c r="L1312" s="125">
        <v>0.59330000000000005</v>
      </c>
      <c r="M1312" s="125">
        <v>2.1212</v>
      </c>
      <c r="N1312" s="125">
        <v>4.3307000000000002</v>
      </c>
      <c r="O1312" s="125">
        <v>0.50139999999999996</v>
      </c>
      <c r="P1312" s="125">
        <v>1.5281</v>
      </c>
      <c r="Q1312" s="125">
        <v>3.5493000000000001</v>
      </c>
      <c r="R1312" s="125">
        <v>1.55</v>
      </c>
      <c r="S1312" s="125">
        <v>3.5798999999999999</v>
      </c>
      <c r="T1312" s="363">
        <v>8.1136999999999997</v>
      </c>
      <c r="U1312" s="125">
        <v>192</v>
      </c>
    </row>
    <row r="1313" spans="1:21">
      <c r="A1313" s="125">
        <v>191</v>
      </c>
      <c r="B1313" s="125">
        <v>0.46139999999999998</v>
      </c>
      <c r="C1313" s="125">
        <v>1.3744000000000001</v>
      </c>
      <c r="D1313" s="125">
        <v>3.3603000000000001</v>
      </c>
      <c r="E1313" s="125">
        <v>7.2679</v>
      </c>
      <c r="F1313" s="125">
        <v>15.0587</v>
      </c>
      <c r="G1313" s="125">
        <v>19.119199999999999</v>
      </c>
      <c r="H1313" s="125">
        <v>29.1722</v>
      </c>
      <c r="I1313" s="125">
        <v>0.55179999999999996</v>
      </c>
      <c r="J1313" s="125">
        <v>1.5556000000000001</v>
      </c>
      <c r="K1313" s="125">
        <v>3.5956000000000001</v>
      </c>
      <c r="L1313" s="125">
        <v>0.59379999999999999</v>
      </c>
      <c r="M1313" s="125">
        <v>2.1221999999999999</v>
      </c>
      <c r="N1313" s="125">
        <v>4.3327</v>
      </c>
      <c r="O1313" s="125">
        <v>0.50180000000000002</v>
      </c>
      <c r="P1313" s="125">
        <v>1.5288999999999999</v>
      </c>
      <c r="Q1313" s="125">
        <v>3.5510000000000002</v>
      </c>
      <c r="R1313" s="125">
        <v>1.5508999999999999</v>
      </c>
      <c r="S1313" s="125">
        <v>3.5817000000000001</v>
      </c>
      <c r="T1313" s="363">
        <v>8.1172000000000004</v>
      </c>
      <c r="U1313" s="125">
        <v>191</v>
      </c>
    </row>
    <row r="1314" spans="1:21">
      <c r="A1314" s="125">
        <v>190</v>
      </c>
      <c r="B1314" s="125">
        <v>0.4617</v>
      </c>
      <c r="C1314" s="125">
        <v>1.3751</v>
      </c>
      <c r="D1314" s="125">
        <v>3.3618000000000001</v>
      </c>
      <c r="E1314" s="125">
        <v>7.2710999999999997</v>
      </c>
      <c r="F1314" s="125">
        <v>15.065099999999999</v>
      </c>
      <c r="G1314" s="125">
        <v>19.127300000000002</v>
      </c>
      <c r="H1314" s="125">
        <v>29.1846</v>
      </c>
      <c r="I1314" s="125">
        <v>0.55220000000000002</v>
      </c>
      <c r="J1314" s="125">
        <v>1.5565</v>
      </c>
      <c r="K1314" s="125">
        <v>3.5973999999999999</v>
      </c>
      <c r="L1314" s="125">
        <v>0.59430000000000005</v>
      </c>
      <c r="M1314" s="125">
        <v>2.1233</v>
      </c>
      <c r="N1314" s="125">
        <v>4.3348000000000004</v>
      </c>
      <c r="O1314" s="125">
        <v>0.50209999999999999</v>
      </c>
      <c r="P1314" s="125">
        <v>1.5298</v>
      </c>
      <c r="Q1314" s="125">
        <v>3.5527000000000002</v>
      </c>
      <c r="R1314" s="125">
        <v>1.5517000000000001</v>
      </c>
      <c r="S1314" s="125">
        <v>3.5834000000000001</v>
      </c>
      <c r="T1314" s="363">
        <v>8.1206999999999994</v>
      </c>
      <c r="U1314" s="125">
        <v>190</v>
      </c>
    </row>
    <row r="1315" spans="1:21">
      <c r="A1315" s="125">
        <v>189</v>
      </c>
      <c r="B1315" s="125">
        <v>0.46210000000000001</v>
      </c>
      <c r="C1315" s="125">
        <v>1.3757999999999999</v>
      </c>
      <c r="D1315" s="125">
        <v>3.3633999999999999</v>
      </c>
      <c r="E1315" s="125">
        <v>7.2743000000000002</v>
      </c>
      <c r="F1315" s="125">
        <v>15.0715</v>
      </c>
      <c r="G1315" s="125">
        <v>19.135400000000001</v>
      </c>
      <c r="H1315" s="125">
        <v>29.197099999999999</v>
      </c>
      <c r="I1315" s="125">
        <v>0.55259999999999998</v>
      </c>
      <c r="J1315" s="125">
        <v>1.5573999999999999</v>
      </c>
      <c r="K1315" s="125">
        <v>3.5992000000000002</v>
      </c>
      <c r="L1315" s="125">
        <v>0.59470000000000001</v>
      </c>
      <c r="M1315" s="125">
        <v>2.1242999999999999</v>
      </c>
      <c r="N1315" s="125">
        <v>4.3369</v>
      </c>
      <c r="O1315" s="125">
        <v>0.50249999999999995</v>
      </c>
      <c r="P1315" s="125">
        <v>1.5306999999999999</v>
      </c>
      <c r="Q1315" s="125">
        <v>3.5543999999999998</v>
      </c>
      <c r="R1315" s="125">
        <v>1.5526</v>
      </c>
      <c r="S1315" s="125">
        <v>3.5851000000000002</v>
      </c>
      <c r="T1315" s="363">
        <v>8.1241000000000003</v>
      </c>
      <c r="U1315" s="125">
        <v>189</v>
      </c>
    </row>
    <row r="1316" spans="1:21">
      <c r="A1316" s="125">
        <v>188</v>
      </c>
      <c r="B1316" s="125">
        <v>0.46239999999999998</v>
      </c>
      <c r="C1316" s="125">
        <v>1.3765000000000001</v>
      </c>
      <c r="D1316" s="125">
        <v>3.3650000000000002</v>
      </c>
      <c r="E1316" s="125">
        <v>7.2774999999999999</v>
      </c>
      <c r="F1316" s="125">
        <v>15.0779</v>
      </c>
      <c r="G1316" s="125">
        <v>19.143599999999999</v>
      </c>
      <c r="H1316" s="125">
        <v>29.209499999999998</v>
      </c>
      <c r="I1316" s="125">
        <v>0.55310000000000004</v>
      </c>
      <c r="J1316" s="125">
        <v>1.5583</v>
      </c>
      <c r="K1316" s="125">
        <v>4.0010000000000003</v>
      </c>
      <c r="L1316" s="125">
        <v>0.59519999999999995</v>
      </c>
      <c r="M1316" s="125">
        <v>2.1254</v>
      </c>
      <c r="N1316" s="125">
        <v>4.3390000000000004</v>
      </c>
      <c r="O1316" s="125">
        <v>0.50290000000000001</v>
      </c>
      <c r="P1316" s="125">
        <v>1.5316000000000001</v>
      </c>
      <c r="Q1316" s="125">
        <v>3.5560999999999998</v>
      </c>
      <c r="R1316" s="125">
        <v>1.5535000000000001</v>
      </c>
      <c r="S1316" s="125">
        <v>3.5869</v>
      </c>
      <c r="T1316" s="363">
        <v>8.1275999999999993</v>
      </c>
      <c r="U1316" s="125">
        <v>188</v>
      </c>
    </row>
    <row r="1317" spans="1:21">
      <c r="A1317" s="125">
        <v>187</v>
      </c>
      <c r="B1317" s="125">
        <v>0.4627</v>
      </c>
      <c r="C1317" s="125">
        <v>1.3772</v>
      </c>
      <c r="D1317" s="125">
        <v>3.3666</v>
      </c>
      <c r="E1317" s="125">
        <v>7.2807000000000004</v>
      </c>
      <c r="F1317" s="125">
        <v>15.084300000000001</v>
      </c>
      <c r="G1317" s="125">
        <v>19.151700000000002</v>
      </c>
      <c r="H1317" s="125">
        <v>29.222000000000001</v>
      </c>
      <c r="I1317" s="125">
        <v>0.55349999999999999</v>
      </c>
      <c r="J1317" s="125">
        <v>1.5591999999999999</v>
      </c>
      <c r="K1317" s="125">
        <v>4.0029000000000003</v>
      </c>
      <c r="L1317" s="125">
        <v>0.59560000000000002</v>
      </c>
      <c r="M1317" s="125">
        <v>2.1263999999999998</v>
      </c>
      <c r="N1317" s="125">
        <v>4.3410000000000002</v>
      </c>
      <c r="O1317" s="125">
        <v>0.50329999999999997</v>
      </c>
      <c r="P1317" s="125">
        <v>1.5324</v>
      </c>
      <c r="Q1317" s="125">
        <v>3.5579000000000001</v>
      </c>
      <c r="R1317" s="125">
        <v>1.5544</v>
      </c>
      <c r="S1317" s="125">
        <v>3.5886</v>
      </c>
      <c r="T1317" s="363">
        <v>8.1311</v>
      </c>
      <c r="U1317" s="125">
        <v>187</v>
      </c>
    </row>
    <row r="1318" spans="1:21">
      <c r="A1318" s="125">
        <v>186</v>
      </c>
      <c r="B1318" s="125">
        <v>0.46310000000000001</v>
      </c>
      <c r="C1318" s="125">
        <v>1.3778999999999999</v>
      </c>
      <c r="D1318" s="125">
        <v>3.3681999999999999</v>
      </c>
      <c r="E1318" s="125">
        <v>7.2839</v>
      </c>
      <c r="F1318" s="125">
        <v>15.0907</v>
      </c>
      <c r="G1318" s="125">
        <v>19.1599</v>
      </c>
      <c r="H1318" s="125">
        <v>29.2346</v>
      </c>
      <c r="I1318" s="125">
        <v>0.55400000000000005</v>
      </c>
      <c r="J1318" s="125">
        <v>1.5601</v>
      </c>
      <c r="K1318" s="125">
        <v>4.0046999999999997</v>
      </c>
      <c r="L1318" s="125">
        <v>0.59609999999999996</v>
      </c>
      <c r="M1318" s="125">
        <v>2.1274999999999999</v>
      </c>
      <c r="N1318" s="125">
        <v>4.3430999999999997</v>
      </c>
      <c r="O1318" s="125">
        <v>0.50370000000000004</v>
      </c>
      <c r="P1318" s="125">
        <v>1.5333000000000001</v>
      </c>
      <c r="Q1318" s="125">
        <v>3.5596000000000001</v>
      </c>
      <c r="R1318" s="125">
        <v>1.5551999999999999</v>
      </c>
      <c r="S1318" s="125">
        <v>3.5903999999999998</v>
      </c>
      <c r="T1318" s="363">
        <v>8.1347000000000005</v>
      </c>
      <c r="U1318" s="125">
        <v>186</v>
      </c>
    </row>
    <row r="1319" spans="1:21">
      <c r="A1319" s="125">
        <v>185</v>
      </c>
      <c r="B1319" s="125">
        <v>0.46339999999999998</v>
      </c>
      <c r="C1319" s="125">
        <v>1.3787</v>
      </c>
      <c r="D1319" s="125">
        <v>3.3698000000000001</v>
      </c>
      <c r="E1319" s="125">
        <v>7.2870999999999997</v>
      </c>
      <c r="F1319" s="125">
        <v>15.097200000000001</v>
      </c>
      <c r="G1319" s="125">
        <v>19.168099999999999</v>
      </c>
      <c r="H1319" s="125">
        <v>29.2471</v>
      </c>
      <c r="I1319" s="125">
        <v>0.5544</v>
      </c>
      <c r="J1319" s="125">
        <v>1.5609999999999999</v>
      </c>
      <c r="K1319" s="125">
        <v>4.0065</v>
      </c>
      <c r="L1319" s="125">
        <v>0.59660000000000002</v>
      </c>
      <c r="M1319" s="125">
        <v>2.1284999999999998</v>
      </c>
      <c r="N1319" s="125">
        <v>4.3452000000000002</v>
      </c>
      <c r="O1319" s="125">
        <v>0.50409999999999999</v>
      </c>
      <c r="P1319" s="125">
        <v>1.5342</v>
      </c>
      <c r="Q1319" s="125">
        <v>3.5613000000000001</v>
      </c>
      <c r="R1319" s="125">
        <v>1.5561</v>
      </c>
      <c r="S1319" s="125">
        <v>3.5920999999999998</v>
      </c>
      <c r="T1319" s="363">
        <v>8.1381999999999994</v>
      </c>
      <c r="U1319" s="125">
        <v>185</v>
      </c>
    </row>
    <row r="1320" spans="1:21">
      <c r="A1320" s="125">
        <v>184</v>
      </c>
      <c r="B1320" s="125">
        <v>0.46379999999999999</v>
      </c>
      <c r="C1320" s="125">
        <v>1.3794</v>
      </c>
      <c r="D1320" s="125">
        <v>3.3714</v>
      </c>
      <c r="E1320" s="125">
        <v>7.2904</v>
      </c>
      <c r="F1320" s="125">
        <v>15.1036</v>
      </c>
      <c r="G1320" s="125">
        <v>19.176400000000001</v>
      </c>
      <c r="H1320" s="125">
        <v>29.259699999999999</v>
      </c>
      <c r="I1320" s="125">
        <v>0.55489999999999995</v>
      </c>
      <c r="J1320" s="125">
        <v>1.5620000000000001</v>
      </c>
      <c r="K1320" s="125">
        <v>4.0083000000000002</v>
      </c>
      <c r="L1320" s="125">
        <v>0.59699999999999998</v>
      </c>
      <c r="M1320" s="125">
        <v>2.1295999999999999</v>
      </c>
      <c r="N1320" s="125">
        <v>4.3472999999999997</v>
      </c>
      <c r="O1320" s="125">
        <v>0.50449999999999995</v>
      </c>
      <c r="P1320" s="125">
        <v>1.5350999999999999</v>
      </c>
      <c r="Q1320" s="125">
        <v>3.5630000000000002</v>
      </c>
      <c r="R1320" s="125">
        <v>1.5569999999999999</v>
      </c>
      <c r="S1320" s="125">
        <v>3.5939000000000001</v>
      </c>
      <c r="T1320" s="363">
        <v>8.1417000000000002</v>
      </c>
      <c r="U1320" s="125">
        <v>184</v>
      </c>
    </row>
    <row r="1321" spans="1:21">
      <c r="A1321" s="125">
        <v>183</v>
      </c>
      <c r="B1321" s="125">
        <v>0.46410000000000001</v>
      </c>
      <c r="C1321" s="125">
        <v>1.3801000000000001</v>
      </c>
      <c r="D1321" s="125">
        <v>3.3730000000000002</v>
      </c>
      <c r="E1321" s="125">
        <v>7.2935999999999996</v>
      </c>
      <c r="F1321" s="125">
        <v>15.110099999999999</v>
      </c>
      <c r="G1321" s="125">
        <v>19.1846</v>
      </c>
      <c r="H1321" s="125">
        <v>29.272400000000001</v>
      </c>
      <c r="I1321" s="125">
        <v>0.55530000000000002</v>
      </c>
      <c r="J1321" s="125">
        <v>1.5629</v>
      </c>
      <c r="K1321" s="125">
        <v>4.0102000000000002</v>
      </c>
      <c r="L1321" s="125">
        <v>0.59750000000000003</v>
      </c>
      <c r="M1321" s="125">
        <v>2.1307</v>
      </c>
      <c r="N1321" s="125">
        <v>4.3494000000000002</v>
      </c>
      <c r="O1321" s="125">
        <v>0.50480000000000003</v>
      </c>
      <c r="P1321" s="125">
        <v>1.536</v>
      </c>
      <c r="Q1321" s="125">
        <v>3.5648</v>
      </c>
      <c r="R1321" s="125">
        <v>1.5579000000000001</v>
      </c>
      <c r="S1321" s="125">
        <v>3.5956000000000001</v>
      </c>
      <c r="T1321" s="363">
        <v>8.1452000000000009</v>
      </c>
      <c r="U1321" s="125">
        <v>183</v>
      </c>
    </row>
    <row r="1322" spans="1:21">
      <c r="A1322" s="125">
        <v>182</v>
      </c>
      <c r="B1322" s="125">
        <v>0.46450000000000002</v>
      </c>
      <c r="C1322" s="125">
        <v>1.3808</v>
      </c>
      <c r="D1322" s="125">
        <v>3.3746</v>
      </c>
      <c r="E1322" s="125">
        <v>7.2968999999999999</v>
      </c>
      <c r="F1322" s="125">
        <v>15.1166</v>
      </c>
      <c r="G1322" s="125">
        <v>19.192900000000002</v>
      </c>
      <c r="H1322" s="125">
        <v>29.285</v>
      </c>
      <c r="I1322" s="125">
        <v>0.55579999999999996</v>
      </c>
      <c r="J1322" s="125">
        <v>1.5638000000000001</v>
      </c>
      <c r="K1322" s="125">
        <v>4.0119999999999996</v>
      </c>
      <c r="L1322" s="125">
        <v>0.59799999999999998</v>
      </c>
      <c r="M1322" s="125">
        <v>2.1316999999999999</v>
      </c>
      <c r="N1322" s="125">
        <v>4.3516000000000004</v>
      </c>
      <c r="O1322" s="125">
        <v>0.50519999999999998</v>
      </c>
      <c r="P1322" s="125">
        <v>1.5368999999999999</v>
      </c>
      <c r="Q1322" s="125">
        <v>3.5665</v>
      </c>
      <c r="R1322" s="125">
        <v>1.5587</v>
      </c>
      <c r="S1322" s="125">
        <v>3.5973999999999999</v>
      </c>
      <c r="T1322" s="363">
        <v>8.1487999999999996</v>
      </c>
      <c r="U1322" s="125">
        <v>182</v>
      </c>
    </row>
    <row r="1323" spans="1:21">
      <c r="A1323" s="125">
        <v>181</v>
      </c>
      <c r="B1323" s="125">
        <v>0.46479999999999999</v>
      </c>
      <c r="C1323" s="125">
        <v>1.3815</v>
      </c>
      <c r="D1323" s="125">
        <v>3.3761999999999999</v>
      </c>
      <c r="E1323" s="125">
        <v>7.3000999999999996</v>
      </c>
      <c r="F1323" s="125">
        <v>15.123100000000001</v>
      </c>
      <c r="G1323" s="125">
        <v>19.2012</v>
      </c>
      <c r="H1323" s="125">
        <v>29.297699999999999</v>
      </c>
      <c r="I1323" s="125">
        <v>0.55620000000000003</v>
      </c>
      <c r="J1323" s="125">
        <v>1.5647</v>
      </c>
      <c r="K1323" s="125">
        <v>4.0137999999999998</v>
      </c>
      <c r="L1323" s="125">
        <v>0.59840000000000004</v>
      </c>
      <c r="M1323" s="125">
        <v>2.1328</v>
      </c>
      <c r="N1323" s="125">
        <v>4.3536999999999999</v>
      </c>
      <c r="O1323" s="125">
        <v>0.50560000000000005</v>
      </c>
      <c r="P1323" s="125">
        <v>1.5377000000000001</v>
      </c>
      <c r="Q1323" s="125">
        <v>3.5682999999999998</v>
      </c>
      <c r="R1323" s="125">
        <v>1.5596000000000001</v>
      </c>
      <c r="S1323" s="125">
        <v>3.5992000000000002</v>
      </c>
      <c r="T1323" s="363">
        <v>8.1524000000000001</v>
      </c>
      <c r="U1323" s="125">
        <v>181</v>
      </c>
    </row>
    <row r="1324" spans="1:21">
      <c r="A1324" s="125">
        <v>180</v>
      </c>
      <c r="B1324" s="125">
        <v>0.4652</v>
      </c>
      <c r="C1324" s="125">
        <v>1.3822000000000001</v>
      </c>
      <c r="D1324" s="125">
        <v>3.3778000000000001</v>
      </c>
      <c r="E1324" s="125">
        <v>7.3033999999999999</v>
      </c>
      <c r="F1324" s="125">
        <v>15.1297</v>
      </c>
      <c r="G1324" s="125">
        <v>19.209599999999998</v>
      </c>
      <c r="H1324" s="125">
        <v>29.310500000000001</v>
      </c>
      <c r="I1324" s="125">
        <v>0.55669999999999997</v>
      </c>
      <c r="J1324" s="125">
        <v>1.5657000000000001</v>
      </c>
      <c r="K1324" s="125">
        <v>4.0156999999999998</v>
      </c>
      <c r="L1324" s="125">
        <v>0.59889999999999999</v>
      </c>
      <c r="M1324" s="125">
        <v>2.1339000000000001</v>
      </c>
      <c r="N1324" s="125">
        <v>4.3558000000000003</v>
      </c>
      <c r="O1324" s="125">
        <v>0.50600000000000001</v>
      </c>
      <c r="P1324" s="125">
        <v>1.5386</v>
      </c>
      <c r="Q1324" s="125">
        <v>3.57</v>
      </c>
      <c r="R1324" s="125">
        <v>1.5605</v>
      </c>
      <c r="S1324" s="125">
        <v>4.0010000000000003</v>
      </c>
      <c r="T1324" s="363">
        <v>8.1559000000000008</v>
      </c>
      <c r="U1324" s="125">
        <v>180</v>
      </c>
    </row>
    <row r="1325" spans="1:21">
      <c r="A1325" s="125">
        <v>179</v>
      </c>
      <c r="B1325" s="125">
        <v>0.46560000000000001</v>
      </c>
      <c r="C1325" s="125">
        <v>1.3829</v>
      </c>
      <c r="D1325" s="125">
        <v>3.3795000000000002</v>
      </c>
      <c r="E1325" s="125">
        <v>7.3067000000000002</v>
      </c>
      <c r="F1325" s="125">
        <v>15.136200000000001</v>
      </c>
      <c r="G1325" s="125">
        <v>19.2179</v>
      </c>
      <c r="H1325" s="125">
        <v>29.3232</v>
      </c>
      <c r="I1325" s="125">
        <v>0.55710000000000004</v>
      </c>
      <c r="J1325" s="125">
        <v>1.5666</v>
      </c>
      <c r="K1325" s="125">
        <v>4.0175000000000001</v>
      </c>
      <c r="L1325" s="125">
        <v>0.59940000000000004</v>
      </c>
      <c r="M1325" s="125">
        <v>2.1349999999999998</v>
      </c>
      <c r="N1325" s="125">
        <v>4.3578999999999999</v>
      </c>
      <c r="O1325" s="125">
        <v>0.50639999999999996</v>
      </c>
      <c r="P1325" s="125">
        <v>1.5395000000000001</v>
      </c>
      <c r="Q1325" s="125">
        <v>3.5718000000000001</v>
      </c>
      <c r="R1325" s="125">
        <v>1.5613999999999999</v>
      </c>
      <c r="S1325" s="125">
        <v>4.0026999999999999</v>
      </c>
      <c r="T1325" s="363">
        <v>8.1594999999999995</v>
      </c>
      <c r="U1325" s="125">
        <v>179</v>
      </c>
    </row>
    <row r="1326" spans="1:21">
      <c r="A1326" s="125">
        <v>178</v>
      </c>
      <c r="B1326" s="125">
        <v>0.46589999999999998</v>
      </c>
      <c r="C1326" s="125">
        <v>1.3835999999999999</v>
      </c>
      <c r="D1326" s="125">
        <v>3.3811</v>
      </c>
      <c r="E1326" s="125">
        <v>7.31</v>
      </c>
      <c r="F1326" s="125">
        <v>15.142799999999999</v>
      </c>
      <c r="G1326" s="125">
        <v>19.226299999999998</v>
      </c>
      <c r="H1326" s="125">
        <v>29.335999999999999</v>
      </c>
      <c r="I1326" s="125">
        <v>0.55759999999999998</v>
      </c>
      <c r="J1326" s="125">
        <v>1.5674999999999999</v>
      </c>
      <c r="K1326" s="125">
        <v>4.0194000000000001</v>
      </c>
      <c r="L1326" s="125">
        <v>0.5998</v>
      </c>
      <c r="M1326" s="125">
        <v>2.1360000000000001</v>
      </c>
      <c r="N1326" s="125">
        <v>4.3601000000000001</v>
      </c>
      <c r="O1326" s="125">
        <v>0.50680000000000003</v>
      </c>
      <c r="P1326" s="125">
        <v>1.5404</v>
      </c>
      <c r="Q1326" s="125">
        <v>3.5735000000000001</v>
      </c>
      <c r="R1326" s="125">
        <v>1.5623</v>
      </c>
      <c r="S1326" s="125">
        <v>4.0045000000000002</v>
      </c>
      <c r="T1326" s="363">
        <v>8.1631</v>
      </c>
      <c r="U1326" s="125">
        <v>178</v>
      </c>
    </row>
    <row r="1327" spans="1:21">
      <c r="A1327" s="125">
        <v>177</v>
      </c>
      <c r="B1327" s="125">
        <v>0.46629999999999999</v>
      </c>
      <c r="C1327" s="125">
        <v>1.3844000000000001</v>
      </c>
      <c r="D1327" s="125">
        <v>3.3826999999999998</v>
      </c>
      <c r="E1327" s="125">
        <v>7.3132999999999999</v>
      </c>
      <c r="F1327" s="125">
        <v>15.1494</v>
      </c>
      <c r="G1327" s="125">
        <v>19.2347</v>
      </c>
      <c r="H1327" s="125">
        <v>29.3489</v>
      </c>
      <c r="I1327" s="125">
        <v>0.55810000000000004</v>
      </c>
      <c r="J1327" s="125">
        <v>1.5685</v>
      </c>
      <c r="K1327" s="125">
        <v>4.0213000000000001</v>
      </c>
      <c r="L1327" s="125">
        <v>1.0003</v>
      </c>
      <c r="M1327" s="125">
        <v>2.1371000000000002</v>
      </c>
      <c r="N1327" s="125">
        <v>4.3621999999999996</v>
      </c>
      <c r="O1327" s="125">
        <v>0.50719999999999998</v>
      </c>
      <c r="P1327" s="125">
        <v>1.5412999999999999</v>
      </c>
      <c r="Q1327" s="125">
        <v>3.5752999999999999</v>
      </c>
      <c r="R1327" s="125">
        <v>1.5631999999999999</v>
      </c>
      <c r="S1327" s="125">
        <v>4.0063000000000004</v>
      </c>
      <c r="T1327" s="363">
        <v>8.1667000000000005</v>
      </c>
      <c r="U1327" s="125">
        <v>177</v>
      </c>
    </row>
    <row r="1328" spans="1:21">
      <c r="A1328" s="125">
        <v>176</v>
      </c>
      <c r="B1328" s="125">
        <v>0.46660000000000001</v>
      </c>
      <c r="C1328" s="125">
        <v>1.3851</v>
      </c>
      <c r="D1328" s="125">
        <v>3.3843999999999999</v>
      </c>
      <c r="E1328" s="125">
        <v>7.3166000000000002</v>
      </c>
      <c r="F1328" s="125">
        <v>15.156000000000001</v>
      </c>
      <c r="G1328" s="125">
        <v>19.243099999999998</v>
      </c>
      <c r="H1328" s="125">
        <v>29.361799999999999</v>
      </c>
      <c r="I1328" s="125">
        <v>0.5585</v>
      </c>
      <c r="J1328" s="125">
        <v>1.5693999999999999</v>
      </c>
      <c r="K1328" s="125">
        <v>4.0231000000000003</v>
      </c>
      <c r="L1328" s="125">
        <v>1.0007999999999999</v>
      </c>
      <c r="M1328" s="125">
        <v>2.1381999999999999</v>
      </c>
      <c r="N1328" s="125">
        <v>4.3643999999999998</v>
      </c>
      <c r="O1328" s="125">
        <v>0.50760000000000005</v>
      </c>
      <c r="P1328" s="125">
        <v>1.5422</v>
      </c>
      <c r="Q1328" s="125">
        <v>3.5771000000000002</v>
      </c>
      <c r="R1328" s="125">
        <v>1.5641</v>
      </c>
      <c r="S1328" s="125">
        <v>4.0080999999999998</v>
      </c>
      <c r="T1328" s="363">
        <v>8.1702999999999992</v>
      </c>
      <c r="U1328" s="125">
        <v>176</v>
      </c>
    </row>
    <row r="1329" spans="1:21">
      <c r="A1329" s="125">
        <v>175</v>
      </c>
      <c r="B1329" s="125">
        <v>0.46700000000000003</v>
      </c>
      <c r="C1329" s="125">
        <v>1.3857999999999999</v>
      </c>
      <c r="D1329" s="125">
        <v>3.3860000000000001</v>
      </c>
      <c r="E1329" s="125">
        <v>7.3198999999999996</v>
      </c>
      <c r="F1329" s="125">
        <v>15.162599999999999</v>
      </c>
      <c r="G1329" s="125">
        <v>19.2516</v>
      </c>
      <c r="H1329" s="125">
        <v>29.374700000000001</v>
      </c>
      <c r="I1329" s="125">
        <v>0.55900000000000005</v>
      </c>
      <c r="J1329" s="125">
        <v>1.5703</v>
      </c>
      <c r="K1329" s="125">
        <v>4.0250000000000004</v>
      </c>
      <c r="L1329" s="125">
        <v>1.0013000000000001</v>
      </c>
      <c r="M1329" s="125">
        <v>2.1393</v>
      </c>
      <c r="N1329" s="125">
        <v>4.3665000000000003</v>
      </c>
      <c r="O1329" s="125">
        <v>0.50800000000000001</v>
      </c>
      <c r="P1329" s="125">
        <v>1.5431999999999999</v>
      </c>
      <c r="Q1329" s="125">
        <v>3.5789</v>
      </c>
      <c r="R1329" s="125">
        <v>1.5649999999999999</v>
      </c>
      <c r="S1329" s="125">
        <v>4.0099</v>
      </c>
      <c r="T1329" s="363">
        <v>8.1738999999999997</v>
      </c>
      <c r="U1329" s="125">
        <v>175</v>
      </c>
    </row>
    <row r="1330" spans="1:21">
      <c r="A1330" s="125">
        <v>174</v>
      </c>
      <c r="B1330" s="125">
        <v>0.46729999999999999</v>
      </c>
      <c r="C1330" s="125">
        <v>1.3865000000000001</v>
      </c>
      <c r="D1330" s="125">
        <v>3.3875999999999999</v>
      </c>
      <c r="E1330" s="125">
        <v>7.3231999999999999</v>
      </c>
      <c r="F1330" s="125">
        <v>15.1693</v>
      </c>
      <c r="G1330" s="125">
        <v>19.260100000000001</v>
      </c>
      <c r="H1330" s="125">
        <v>29.387699999999999</v>
      </c>
      <c r="I1330" s="125">
        <v>0.55940000000000001</v>
      </c>
      <c r="J1330" s="125">
        <v>1.5712999999999999</v>
      </c>
      <c r="K1330" s="125">
        <v>4.0269000000000004</v>
      </c>
      <c r="L1330" s="125">
        <v>1.0018</v>
      </c>
      <c r="M1330" s="125">
        <v>2.1404000000000001</v>
      </c>
      <c r="N1330" s="125">
        <v>4.3686999999999996</v>
      </c>
      <c r="O1330" s="125">
        <v>0.50839999999999996</v>
      </c>
      <c r="P1330" s="125">
        <v>1.5441</v>
      </c>
      <c r="Q1330" s="125">
        <v>3.5806</v>
      </c>
      <c r="R1330" s="125">
        <v>1.5659000000000001</v>
      </c>
      <c r="S1330" s="125">
        <v>4.0117000000000003</v>
      </c>
      <c r="T1330" s="363">
        <v>8.1776</v>
      </c>
      <c r="U1330" s="125">
        <v>174</v>
      </c>
    </row>
    <row r="1331" spans="1:21">
      <c r="A1331" s="125">
        <v>173</v>
      </c>
      <c r="B1331" s="125">
        <v>0.4677</v>
      </c>
      <c r="C1331" s="125">
        <v>1.3873</v>
      </c>
      <c r="D1331" s="125">
        <v>3.3893</v>
      </c>
      <c r="E1331" s="125">
        <v>7.3266</v>
      </c>
      <c r="F1331" s="125">
        <v>15.176</v>
      </c>
      <c r="G1331" s="125">
        <v>19.268599999999999</v>
      </c>
      <c r="H1331" s="125">
        <v>29.400600000000001</v>
      </c>
      <c r="I1331" s="125">
        <v>0.55989999999999995</v>
      </c>
      <c r="J1331" s="125">
        <v>1.5722</v>
      </c>
      <c r="K1331" s="125">
        <v>4.0288000000000004</v>
      </c>
      <c r="L1331" s="125">
        <v>1.0022</v>
      </c>
      <c r="M1331" s="125">
        <v>2.1415000000000002</v>
      </c>
      <c r="N1331" s="125">
        <v>4.3708</v>
      </c>
      <c r="O1331" s="125">
        <v>0.50880000000000003</v>
      </c>
      <c r="P1331" s="125">
        <v>1.5449999999999999</v>
      </c>
      <c r="Q1331" s="125">
        <v>3.5823999999999998</v>
      </c>
      <c r="R1331" s="125">
        <v>1.5668</v>
      </c>
      <c r="S1331" s="125">
        <v>4.0136000000000003</v>
      </c>
      <c r="T1331" s="363">
        <v>8.1812000000000005</v>
      </c>
      <c r="U1331" s="125">
        <v>173</v>
      </c>
    </row>
    <row r="1332" spans="1:21">
      <c r="A1332" s="125">
        <v>172</v>
      </c>
      <c r="B1332" s="125">
        <v>0.46810000000000002</v>
      </c>
      <c r="C1332" s="125">
        <v>1.3879999999999999</v>
      </c>
      <c r="D1332" s="125">
        <v>3.391</v>
      </c>
      <c r="E1332" s="125">
        <v>7.3299000000000003</v>
      </c>
      <c r="F1332" s="125">
        <v>15.182600000000001</v>
      </c>
      <c r="G1332" s="125">
        <v>19.277100000000001</v>
      </c>
      <c r="H1332" s="125">
        <v>29.413699999999999</v>
      </c>
      <c r="I1332" s="125">
        <v>0.56040000000000001</v>
      </c>
      <c r="J1332" s="125">
        <v>1.5731999999999999</v>
      </c>
      <c r="K1332" s="125">
        <v>4.0307000000000004</v>
      </c>
      <c r="L1332" s="125">
        <v>1.0026999999999999</v>
      </c>
      <c r="M1332" s="125">
        <v>2.1425999999999998</v>
      </c>
      <c r="N1332" s="125">
        <v>4.3730000000000002</v>
      </c>
      <c r="O1332" s="125">
        <v>0.50919999999999999</v>
      </c>
      <c r="P1332" s="125">
        <v>1.5459000000000001</v>
      </c>
      <c r="Q1332" s="125">
        <v>3.5842000000000001</v>
      </c>
      <c r="R1332" s="125">
        <v>1.5677000000000001</v>
      </c>
      <c r="S1332" s="125">
        <v>4.0153999999999996</v>
      </c>
      <c r="T1332" s="363">
        <v>8.1849000000000007</v>
      </c>
      <c r="U1332" s="125">
        <v>172</v>
      </c>
    </row>
    <row r="1333" spans="1:21">
      <c r="A1333" s="125">
        <v>171</v>
      </c>
      <c r="B1333" s="125">
        <v>0.46839999999999998</v>
      </c>
      <c r="C1333" s="125">
        <v>1.3887</v>
      </c>
      <c r="D1333" s="125">
        <v>3.3925999999999998</v>
      </c>
      <c r="E1333" s="125">
        <v>7.3333000000000004</v>
      </c>
      <c r="F1333" s="125">
        <v>15.189399999999999</v>
      </c>
      <c r="G1333" s="125">
        <v>19.285599999999999</v>
      </c>
      <c r="H1333" s="125">
        <v>29.4268</v>
      </c>
      <c r="I1333" s="125">
        <v>0.56079999999999997</v>
      </c>
      <c r="J1333" s="125">
        <v>1.5741000000000001</v>
      </c>
      <c r="K1333" s="125">
        <v>4.0326000000000004</v>
      </c>
      <c r="L1333" s="125">
        <v>1.0032000000000001</v>
      </c>
      <c r="M1333" s="125">
        <v>2.1436999999999999</v>
      </c>
      <c r="N1333" s="125">
        <v>4.3752000000000004</v>
      </c>
      <c r="O1333" s="125">
        <v>0.50960000000000005</v>
      </c>
      <c r="P1333" s="125">
        <v>1.5468</v>
      </c>
      <c r="Q1333" s="125">
        <v>3.5859999999999999</v>
      </c>
      <c r="R1333" s="125">
        <v>1.5686</v>
      </c>
      <c r="S1333" s="125">
        <v>4.0171999999999999</v>
      </c>
      <c r="T1333" s="363">
        <v>8.1884999999999994</v>
      </c>
      <c r="U1333" s="125">
        <v>171</v>
      </c>
    </row>
    <row r="1334" spans="1:21">
      <c r="A1334" s="125">
        <v>170</v>
      </c>
      <c r="B1334" s="125">
        <v>0.46879999999999999</v>
      </c>
      <c r="C1334" s="125">
        <v>1.3895</v>
      </c>
      <c r="D1334" s="125">
        <v>3.3942999999999999</v>
      </c>
      <c r="E1334" s="125">
        <v>7.3365999999999998</v>
      </c>
      <c r="F1334" s="125">
        <v>15.196099999999999</v>
      </c>
      <c r="G1334" s="125">
        <v>19.2942</v>
      </c>
      <c r="H1334" s="125">
        <v>29.439900000000002</v>
      </c>
      <c r="I1334" s="125">
        <v>0.56130000000000002</v>
      </c>
      <c r="J1334" s="125">
        <v>1.5750999999999999</v>
      </c>
      <c r="K1334" s="125">
        <v>4.0345000000000004</v>
      </c>
      <c r="L1334" s="125">
        <v>1.0037</v>
      </c>
      <c r="M1334" s="125">
        <v>2.1448</v>
      </c>
      <c r="N1334" s="125">
        <v>4.3773999999999997</v>
      </c>
      <c r="O1334" s="125">
        <v>0.51</v>
      </c>
      <c r="P1334" s="125">
        <v>1.5477000000000001</v>
      </c>
      <c r="Q1334" s="125">
        <v>3.5878000000000001</v>
      </c>
      <c r="R1334" s="125">
        <v>1.5696000000000001</v>
      </c>
      <c r="S1334" s="125">
        <v>4.0190000000000001</v>
      </c>
      <c r="T1334" s="363">
        <v>8.1921999999999997</v>
      </c>
      <c r="U1334" s="125">
        <v>170</v>
      </c>
    </row>
    <row r="1335" spans="1:21">
      <c r="A1335" s="125">
        <v>169</v>
      </c>
      <c r="B1335" s="125">
        <v>0.46910000000000002</v>
      </c>
      <c r="C1335" s="125">
        <v>1.3902000000000001</v>
      </c>
      <c r="D1335" s="125">
        <v>3.3959999999999999</v>
      </c>
      <c r="E1335" s="125">
        <v>7.34</v>
      </c>
      <c r="F1335" s="125">
        <v>15.2028</v>
      </c>
      <c r="G1335" s="125">
        <v>19.302800000000001</v>
      </c>
      <c r="H1335" s="125">
        <v>29.452999999999999</v>
      </c>
      <c r="I1335" s="125">
        <v>0.56179999999999997</v>
      </c>
      <c r="J1335" s="125">
        <v>1.5761000000000001</v>
      </c>
      <c r="K1335" s="125">
        <v>4.0364000000000004</v>
      </c>
      <c r="L1335" s="125">
        <v>1.0042</v>
      </c>
      <c r="M1335" s="125">
        <v>2.1459000000000001</v>
      </c>
      <c r="N1335" s="125">
        <v>4.3795999999999999</v>
      </c>
      <c r="O1335" s="125">
        <v>0.51039999999999996</v>
      </c>
      <c r="P1335" s="125">
        <v>1.5486</v>
      </c>
      <c r="Q1335" s="125">
        <v>3.5895999999999999</v>
      </c>
      <c r="R1335" s="125">
        <v>1.5705</v>
      </c>
      <c r="S1335" s="125">
        <v>4.0209000000000001</v>
      </c>
      <c r="T1335" s="363">
        <v>8.1959</v>
      </c>
      <c r="U1335" s="125">
        <v>169</v>
      </c>
    </row>
    <row r="1336" spans="1:21">
      <c r="A1336" s="125">
        <v>168</v>
      </c>
      <c r="B1336" s="125">
        <v>0.46949999999999997</v>
      </c>
      <c r="C1336" s="125">
        <v>1.391</v>
      </c>
      <c r="D1336" s="125">
        <v>3.3976000000000002</v>
      </c>
      <c r="E1336" s="125">
        <v>7.3433999999999999</v>
      </c>
      <c r="F1336" s="125">
        <v>15.2096</v>
      </c>
      <c r="G1336" s="125">
        <v>19.311399999999999</v>
      </c>
      <c r="H1336" s="125">
        <v>29.466200000000001</v>
      </c>
      <c r="I1336" s="125">
        <v>0.56220000000000003</v>
      </c>
      <c r="J1336" s="125">
        <v>1.577</v>
      </c>
      <c r="K1336" s="125">
        <v>4.0382999999999996</v>
      </c>
      <c r="L1336" s="125">
        <v>1.0045999999999999</v>
      </c>
      <c r="M1336" s="125">
        <v>2.1469999999999998</v>
      </c>
      <c r="N1336" s="125">
        <v>4.3818000000000001</v>
      </c>
      <c r="O1336" s="125">
        <v>0.51080000000000003</v>
      </c>
      <c r="P1336" s="125">
        <v>1.5496000000000001</v>
      </c>
      <c r="Q1336" s="125">
        <v>3.5914000000000001</v>
      </c>
      <c r="R1336" s="125">
        <v>1.5713999999999999</v>
      </c>
      <c r="S1336" s="125">
        <v>4.0227000000000004</v>
      </c>
      <c r="T1336" s="363">
        <v>8.1996000000000002</v>
      </c>
      <c r="U1336" s="125">
        <v>168</v>
      </c>
    </row>
    <row r="1337" spans="1:21">
      <c r="A1337" s="125">
        <v>167</v>
      </c>
      <c r="B1337" s="125">
        <v>0.46989999999999998</v>
      </c>
      <c r="C1337" s="125">
        <v>1.3916999999999999</v>
      </c>
      <c r="D1337" s="125">
        <v>3.3993000000000002</v>
      </c>
      <c r="E1337" s="125">
        <v>7.3468</v>
      </c>
      <c r="F1337" s="125">
        <v>15.2164</v>
      </c>
      <c r="G1337" s="125">
        <v>19.3201</v>
      </c>
      <c r="H1337" s="125">
        <v>29.479399999999998</v>
      </c>
      <c r="I1337" s="125">
        <v>0.56269999999999998</v>
      </c>
      <c r="J1337" s="125">
        <v>1.5780000000000001</v>
      </c>
      <c r="K1337" s="125">
        <v>4.0401999999999996</v>
      </c>
      <c r="L1337" s="125">
        <v>1.0051000000000001</v>
      </c>
      <c r="M1337" s="125">
        <v>2.1480999999999999</v>
      </c>
      <c r="N1337" s="125">
        <v>4.3840000000000003</v>
      </c>
      <c r="O1337" s="125">
        <v>0.51119999999999999</v>
      </c>
      <c r="P1337" s="125">
        <v>1.5505</v>
      </c>
      <c r="Q1337" s="125">
        <v>3.5933000000000002</v>
      </c>
      <c r="R1337" s="125">
        <v>1.5723</v>
      </c>
      <c r="S1337" s="125">
        <v>4.0244999999999997</v>
      </c>
      <c r="T1337" s="363">
        <v>8.2033000000000005</v>
      </c>
      <c r="U1337" s="125">
        <v>167</v>
      </c>
    </row>
    <row r="1338" spans="1:21">
      <c r="A1338" s="125">
        <v>166</v>
      </c>
      <c r="B1338" s="125">
        <v>0.47020000000000001</v>
      </c>
      <c r="C1338" s="125">
        <v>1.3924000000000001</v>
      </c>
      <c r="D1338" s="125">
        <v>3.4009999999999998</v>
      </c>
      <c r="E1338" s="125">
        <v>7.3502000000000001</v>
      </c>
      <c r="F1338" s="125">
        <v>15.2232</v>
      </c>
      <c r="G1338" s="125">
        <v>19.328800000000001</v>
      </c>
      <c r="H1338" s="125">
        <v>29.492699999999999</v>
      </c>
      <c r="I1338" s="125">
        <v>0.56320000000000003</v>
      </c>
      <c r="J1338" s="125">
        <v>1.579</v>
      </c>
      <c r="K1338" s="125">
        <v>4.0420999999999996</v>
      </c>
      <c r="L1338" s="125">
        <v>1.0056</v>
      </c>
      <c r="M1338" s="125">
        <v>2.1492</v>
      </c>
      <c r="N1338" s="125">
        <v>4.3861999999999997</v>
      </c>
      <c r="O1338" s="125">
        <v>0.51170000000000004</v>
      </c>
      <c r="P1338" s="125">
        <v>1.5513999999999999</v>
      </c>
      <c r="Q1338" s="125">
        <v>3.5951</v>
      </c>
      <c r="R1338" s="125">
        <v>1.5731999999999999</v>
      </c>
      <c r="S1338" s="125">
        <v>4.0263999999999998</v>
      </c>
      <c r="T1338" s="363">
        <v>8.2070000000000007</v>
      </c>
      <c r="U1338" s="125">
        <v>166</v>
      </c>
    </row>
    <row r="1339" spans="1:21">
      <c r="A1339" s="125">
        <v>165</v>
      </c>
      <c r="B1339" s="125">
        <v>0.47060000000000002</v>
      </c>
      <c r="C1339" s="125">
        <v>1.3932</v>
      </c>
      <c r="D1339" s="125">
        <v>3.4026999999999998</v>
      </c>
      <c r="E1339" s="125">
        <v>7.3536000000000001</v>
      </c>
      <c r="F1339" s="125">
        <v>15.23</v>
      </c>
      <c r="G1339" s="125">
        <v>19.337499999999999</v>
      </c>
      <c r="H1339" s="125">
        <v>29.506</v>
      </c>
      <c r="I1339" s="125">
        <v>0.56369999999999998</v>
      </c>
      <c r="J1339" s="125">
        <v>1.5799000000000001</v>
      </c>
      <c r="K1339" s="125">
        <v>4.0441000000000003</v>
      </c>
      <c r="L1339" s="125">
        <v>1.0061</v>
      </c>
      <c r="M1339" s="125">
        <v>2.1503999999999999</v>
      </c>
      <c r="N1339" s="125">
        <v>4.3883999999999999</v>
      </c>
      <c r="O1339" s="125">
        <v>0.5121</v>
      </c>
      <c r="P1339" s="125">
        <v>1.5524</v>
      </c>
      <c r="Q1339" s="125">
        <v>3.5969000000000002</v>
      </c>
      <c r="R1339" s="125">
        <v>1.5742</v>
      </c>
      <c r="S1339" s="125">
        <v>4.0282999999999998</v>
      </c>
      <c r="T1339" s="363">
        <v>8.2108000000000008</v>
      </c>
      <c r="U1339" s="125">
        <v>165</v>
      </c>
    </row>
    <row r="1340" spans="1:21">
      <c r="A1340" s="125">
        <v>164</v>
      </c>
      <c r="B1340" s="125">
        <v>0.47099999999999997</v>
      </c>
      <c r="C1340" s="125">
        <v>1.3938999999999999</v>
      </c>
      <c r="D1340" s="125">
        <v>3.4043999999999999</v>
      </c>
      <c r="E1340" s="125">
        <v>7.3571</v>
      </c>
      <c r="F1340" s="125">
        <v>15.2369</v>
      </c>
      <c r="G1340" s="125">
        <v>19.3462</v>
      </c>
      <c r="H1340" s="125">
        <v>29.519300000000001</v>
      </c>
      <c r="I1340" s="125">
        <v>0.56410000000000005</v>
      </c>
      <c r="J1340" s="125">
        <v>1.5809</v>
      </c>
      <c r="K1340" s="125">
        <v>4.0460000000000003</v>
      </c>
      <c r="L1340" s="125">
        <v>1.0065999999999999</v>
      </c>
      <c r="M1340" s="125">
        <v>2.1515</v>
      </c>
      <c r="N1340" s="125">
        <v>4.3906999999999998</v>
      </c>
      <c r="O1340" s="125">
        <v>0.51249999999999996</v>
      </c>
      <c r="P1340" s="125">
        <v>1.5532999999999999</v>
      </c>
      <c r="Q1340" s="125">
        <v>3.5988000000000002</v>
      </c>
      <c r="R1340" s="125">
        <v>1.5750999999999999</v>
      </c>
      <c r="S1340" s="125">
        <v>4.0301</v>
      </c>
      <c r="T1340" s="363">
        <v>8.2144999999999992</v>
      </c>
      <c r="U1340" s="125">
        <v>164</v>
      </c>
    </row>
    <row r="1341" spans="1:21">
      <c r="A1341" s="125">
        <v>163</v>
      </c>
      <c r="B1341" s="125">
        <v>0.47139999999999999</v>
      </c>
      <c r="C1341" s="125">
        <v>1.3947000000000001</v>
      </c>
      <c r="D1341" s="125">
        <v>3.4060999999999999</v>
      </c>
      <c r="E1341" s="125">
        <v>7.3605</v>
      </c>
      <c r="F1341" s="125">
        <v>15.2437</v>
      </c>
      <c r="G1341" s="125">
        <v>19.355</v>
      </c>
      <c r="H1341" s="125">
        <v>29.532699999999998</v>
      </c>
      <c r="I1341" s="125">
        <v>0.56459999999999999</v>
      </c>
      <c r="J1341" s="125">
        <v>1.5819000000000001</v>
      </c>
      <c r="K1341" s="125">
        <v>4.0479000000000003</v>
      </c>
      <c r="L1341" s="125">
        <v>1.0071000000000001</v>
      </c>
      <c r="M1341" s="125">
        <v>2.1526000000000001</v>
      </c>
      <c r="N1341" s="125">
        <v>4.3929</v>
      </c>
      <c r="O1341" s="125">
        <v>0.51290000000000002</v>
      </c>
      <c r="P1341" s="125">
        <v>1.5542</v>
      </c>
      <c r="Q1341" s="125">
        <v>4.0006000000000004</v>
      </c>
      <c r="R1341" s="125">
        <v>1.5760000000000001</v>
      </c>
      <c r="S1341" s="125">
        <v>4.032</v>
      </c>
      <c r="T1341" s="363">
        <v>8.2182999999999993</v>
      </c>
      <c r="U1341" s="125">
        <v>163</v>
      </c>
    </row>
    <row r="1342" spans="1:21">
      <c r="A1342" s="125">
        <v>162</v>
      </c>
      <c r="B1342" s="125">
        <v>0.47170000000000001</v>
      </c>
      <c r="C1342" s="125">
        <v>1.3955</v>
      </c>
      <c r="D1342" s="125">
        <v>3.4077999999999999</v>
      </c>
      <c r="E1342" s="125">
        <v>7.3639000000000001</v>
      </c>
      <c r="F1342" s="125">
        <v>15.2506</v>
      </c>
      <c r="G1342" s="125">
        <v>19.363700000000001</v>
      </c>
      <c r="H1342" s="125">
        <v>29.546099999999999</v>
      </c>
      <c r="I1342" s="125">
        <v>0.56510000000000005</v>
      </c>
      <c r="J1342" s="125">
        <v>1.5829</v>
      </c>
      <c r="K1342" s="125">
        <v>4.0499000000000001</v>
      </c>
      <c r="L1342" s="125">
        <v>1.0076000000000001</v>
      </c>
      <c r="M1342" s="125">
        <v>2.1537000000000002</v>
      </c>
      <c r="N1342" s="125">
        <v>4.3951000000000002</v>
      </c>
      <c r="O1342" s="125">
        <v>0.51329999999999998</v>
      </c>
      <c r="P1342" s="125">
        <v>1.5551999999999999</v>
      </c>
      <c r="Q1342" s="125">
        <v>4.0023999999999997</v>
      </c>
      <c r="R1342" s="125">
        <v>1.577</v>
      </c>
      <c r="S1342" s="125">
        <v>4.0339</v>
      </c>
      <c r="T1342" s="363">
        <v>8.2219999999999995</v>
      </c>
      <c r="U1342" s="125">
        <v>162</v>
      </c>
    </row>
    <row r="1343" spans="1:21">
      <c r="A1343" s="125">
        <v>161</v>
      </c>
      <c r="B1343" s="125">
        <v>0.47210000000000002</v>
      </c>
      <c r="C1343" s="125">
        <v>1.3962000000000001</v>
      </c>
      <c r="D1343" s="125">
        <v>3.4095</v>
      </c>
      <c r="E1343" s="125">
        <v>7.3673999999999999</v>
      </c>
      <c r="F1343" s="125">
        <v>15.2575</v>
      </c>
      <c r="G1343" s="125">
        <v>19.372499999999999</v>
      </c>
      <c r="H1343" s="125">
        <v>29.5596</v>
      </c>
      <c r="I1343" s="125">
        <v>0.56559999999999999</v>
      </c>
      <c r="J1343" s="125">
        <v>1.5839000000000001</v>
      </c>
      <c r="K1343" s="125">
        <v>4.0518000000000001</v>
      </c>
      <c r="L1343" s="125">
        <v>1.0081</v>
      </c>
      <c r="M1343" s="125">
        <v>2.1549</v>
      </c>
      <c r="N1343" s="125">
        <v>4.3974000000000002</v>
      </c>
      <c r="O1343" s="125">
        <v>0.51370000000000005</v>
      </c>
      <c r="P1343" s="125">
        <v>1.5561</v>
      </c>
      <c r="Q1343" s="125">
        <v>4.0042999999999997</v>
      </c>
      <c r="R1343" s="125">
        <v>1.5779000000000001</v>
      </c>
      <c r="S1343" s="125">
        <v>4.0357000000000003</v>
      </c>
      <c r="T1343" s="363">
        <v>8.2257999999999996</v>
      </c>
      <c r="U1343" s="125">
        <v>161</v>
      </c>
    </row>
    <row r="1344" spans="1:21">
      <c r="A1344" s="125">
        <v>160</v>
      </c>
      <c r="B1344" s="125">
        <v>0.47249999999999998</v>
      </c>
      <c r="C1344" s="125">
        <v>1.397</v>
      </c>
      <c r="D1344" s="125">
        <v>3.4112</v>
      </c>
      <c r="E1344" s="125">
        <v>7.3708999999999998</v>
      </c>
      <c r="F1344" s="125">
        <v>15.2645</v>
      </c>
      <c r="G1344" s="125">
        <v>19.381399999999999</v>
      </c>
      <c r="H1344" s="125">
        <v>29.5731</v>
      </c>
      <c r="I1344" s="125">
        <v>0.56610000000000005</v>
      </c>
      <c r="J1344" s="125">
        <v>1.5848</v>
      </c>
      <c r="K1344" s="125">
        <v>4.0537999999999998</v>
      </c>
      <c r="L1344" s="125">
        <v>1.0085999999999999</v>
      </c>
      <c r="M1344" s="125">
        <v>2.1560000000000001</v>
      </c>
      <c r="N1344" s="125">
        <v>4.3996000000000004</v>
      </c>
      <c r="O1344" s="125">
        <v>0.5141</v>
      </c>
      <c r="P1344" s="125">
        <v>1.5570999999999999</v>
      </c>
      <c r="Q1344" s="125">
        <v>4.0061999999999998</v>
      </c>
      <c r="R1344" s="125">
        <v>1.5789</v>
      </c>
      <c r="S1344" s="125">
        <v>4.0376000000000003</v>
      </c>
      <c r="T1344" s="363">
        <v>8.2295999999999996</v>
      </c>
      <c r="U1344" s="125">
        <v>160</v>
      </c>
    </row>
    <row r="1345" spans="1:21">
      <c r="A1345" s="125">
        <v>159</v>
      </c>
      <c r="B1345" s="125">
        <v>0.4728</v>
      </c>
      <c r="C1345" s="125">
        <v>1.3976999999999999</v>
      </c>
      <c r="D1345" s="125">
        <v>3.4129</v>
      </c>
      <c r="E1345" s="125">
        <v>7.3743999999999996</v>
      </c>
      <c r="F1345" s="125">
        <v>15.2714</v>
      </c>
      <c r="G1345" s="125">
        <v>19.3903</v>
      </c>
      <c r="H1345" s="125">
        <v>29.5867</v>
      </c>
      <c r="I1345" s="125">
        <v>0.5665</v>
      </c>
      <c r="J1345" s="125">
        <v>1.5858000000000001</v>
      </c>
      <c r="K1345" s="125">
        <v>4.0557999999999996</v>
      </c>
      <c r="L1345" s="125">
        <v>1.0091000000000001</v>
      </c>
      <c r="M1345" s="125">
        <v>2.1572</v>
      </c>
      <c r="N1345" s="125">
        <v>4.4019000000000004</v>
      </c>
      <c r="O1345" s="125">
        <v>0.51459999999999995</v>
      </c>
      <c r="P1345" s="125">
        <v>1.5580000000000001</v>
      </c>
      <c r="Q1345" s="125">
        <v>4.008</v>
      </c>
      <c r="R1345" s="125">
        <v>1.5798000000000001</v>
      </c>
      <c r="S1345" s="125">
        <v>4.0395000000000003</v>
      </c>
      <c r="T1345" s="363">
        <v>8.2333999999999996</v>
      </c>
      <c r="U1345" s="125">
        <v>159</v>
      </c>
    </row>
    <row r="1346" spans="1:21">
      <c r="A1346" s="125">
        <v>158</v>
      </c>
      <c r="B1346" s="125">
        <v>0.47320000000000001</v>
      </c>
      <c r="C1346" s="125">
        <v>1.3985000000000001</v>
      </c>
      <c r="D1346" s="125">
        <v>3.4146999999999998</v>
      </c>
      <c r="E1346" s="125">
        <v>7.3779000000000003</v>
      </c>
      <c r="F1346" s="125">
        <v>15.2784</v>
      </c>
      <c r="G1346" s="125">
        <v>19.399100000000001</v>
      </c>
      <c r="H1346" s="125">
        <v>30.000299999999999</v>
      </c>
      <c r="I1346" s="125">
        <v>0.56699999999999995</v>
      </c>
      <c r="J1346" s="125">
        <v>1.5868</v>
      </c>
      <c r="K1346" s="125">
        <v>4.0576999999999996</v>
      </c>
      <c r="L1346" s="125">
        <v>1.0096000000000001</v>
      </c>
      <c r="M1346" s="125">
        <v>2.1583000000000001</v>
      </c>
      <c r="N1346" s="125">
        <v>4.4042000000000003</v>
      </c>
      <c r="O1346" s="125">
        <v>0.51500000000000001</v>
      </c>
      <c r="P1346" s="125">
        <v>1.5589999999999999</v>
      </c>
      <c r="Q1346" s="125">
        <v>4.0099</v>
      </c>
      <c r="R1346" s="125">
        <v>1.5807</v>
      </c>
      <c r="S1346" s="125">
        <v>4.0414000000000003</v>
      </c>
      <c r="T1346" s="363">
        <v>8.2371999999999996</v>
      </c>
      <c r="U1346" s="125">
        <v>158</v>
      </c>
    </row>
    <row r="1347" spans="1:21">
      <c r="A1347" s="125">
        <v>157</v>
      </c>
      <c r="B1347" s="125">
        <v>0.47360000000000002</v>
      </c>
      <c r="C1347" s="125">
        <v>1.3993</v>
      </c>
      <c r="D1347" s="125">
        <v>3.4163999999999999</v>
      </c>
      <c r="E1347" s="125">
        <v>7.3814000000000002</v>
      </c>
      <c r="F1347" s="125">
        <v>15.285399999999999</v>
      </c>
      <c r="G1347" s="125">
        <v>19.408100000000001</v>
      </c>
      <c r="H1347" s="125">
        <v>30.0139</v>
      </c>
      <c r="I1347" s="125">
        <v>0.5675</v>
      </c>
      <c r="J1347" s="125">
        <v>1.5878000000000001</v>
      </c>
      <c r="K1347" s="125">
        <v>4.0597000000000003</v>
      </c>
      <c r="L1347" s="125">
        <v>1.0101</v>
      </c>
      <c r="M1347" s="125">
        <v>2.1595</v>
      </c>
      <c r="N1347" s="125">
        <v>4.4063999999999997</v>
      </c>
      <c r="O1347" s="125">
        <v>0.51539999999999997</v>
      </c>
      <c r="P1347" s="125">
        <v>1.5599000000000001</v>
      </c>
      <c r="Q1347" s="125">
        <v>4.0118</v>
      </c>
      <c r="R1347" s="125">
        <v>1.5817000000000001</v>
      </c>
      <c r="S1347" s="125">
        <v>4.0433000000000003</v>
      </c>
      <c r="T1347" s="363">
        <v>8.2409999999999997</v>
      </c>
      <c r="U1347" s="125">
        <v>157</v>
      </c>
    </row>
    <row r="1348" spans="1:21">
      <c r="A1348" s="125">
        <v>156</v>
      </c>
      <c r="B1348" s="125">
        <v>0.47399999999999998</v>
      </c>
      <c r="C1348" s="125">
        <v>1.4</v>
      </c>
      <c r="D1348" s="125">
        <v>3.4180999999999999</v>
      </c>
      <c r="E1348" s="125">
        <v>7.3849</v>
      </c>
      <c r="F1348" s="125">
        <v>15.292400000000001</v>
      </c>
      <c r="G1348" s="125">
        <v>19.417000000000002</v>
      </c>
      <c r="H1348" s="125">
        <v>30.0276</v>
      </c>
      <c r="I1348" s="125">
        <v>0.56799999999999995</v>
      </c>
      <c r="J1348" s="125">
        <v>1.5888</v>
      </c>
      <c r="K1348" s="125">
        <v>4.0617000000000001</v>
      </c>
      <c r="L1348" s="125">
        <v>1.0105999999999999</v>
      </c>
      <c r="M1348" s="125">
        <v>2.1606000000000001</v>
      </c>
      <c r="N1348" s="125">
        <v>4.4086999999999996</v>
      </c>
      <c r="O1348" s="125">
        <v>0.51580000000000004</v>
      </c>
      <c r="P1348" s="125">
        <v>1.5609</v>
      </c>
      <c r="Q1348" s="125">
        <v>4.0137</v>
      </c>
      <c r="R1348" s="125">
        <v>1.5827</v>
      </c>
      <c r="S1348" s="125">
        <v>4.0452000000000004</v>
      </c>
      <c r="T1348" s="363">
        <v>8.2448999999999995</v>
      </c>
      <c r="U1348" s="125">
        <v>156</v>
      </c>
    </row>
    <row r="1349" spans="1:21">
      <c r="A1349" s="125">
        <v>155</v>
      </c>
      <c r="B1349" s="125">
        <v>0.47439999999999999</v>
      </c>
      <c r="C1349" s="125">
        <v>1.4008</v>
      </c>
      <c r="D1349" s="125">
        <v>3.4199000000000002</v>
      </c>
      <c r="E1349" s="125">
        <v>7.3883999999999999</v>
      </c>
      <c r="F1349" s="125">
        <v>15.2995</v>
      </c>
      <c r="G1349" s="125">
        <v>19.425999999999998</v>
      </c>
      <c r="H1349" s="125">
        <v>30.0413</v>
      </c>
      <c r="I1349" s="125">
        <v>0.56850000000000001</v>
      </c>
      <c r="J1349" s="125">
        <v>1.5898000000000001</v>
      </c>
      <c r="K1349" s="125">
        <v>4.0636999999999999</v>
      </c>
      <c r="L1349" s="125">
        <v>1.0111000000000001</v>
      </c>
      <c r="M1349" s="125">
        <v>2.1617999999999999</v>
      </c>
      <c r="N1349" s="125">
        <v>4.4109999999999996</v>
      </c>
      <c r="O1349" s="125">
        <v>0.51619999999999999</v>
      </c>
      <c r="P1349" s="125">
        <v>1.5619000000000001</v>
      </c>
      <c r="Q1349" s="125">
        <v>4.0155000000000003</v>
      </c>
      <c r="R1349" s="125">
        <v>1.5835999999999999</v>
      </c>
      <c r="S1349" s="125">
        <v>4.0471000000000004</v>
      </c>
      <c r="T1349" s="363">
        <v>8.2486999999999995</v>
      </c>
      <c r="U1349" s="125">
        <v>155</v>
      </c>
    </row>
    <row r="1350" spans="1:21">
      <c r="A1350" s="125">
        <v>154</v>
      </c>
      <c r="B1350" s="125">
        <v>0.47470000000000001</v>
      </c>
      <c r="C1350" s="125">
        <v>1.4016</v>
      </c>
      <c r="D1350" s="125">
        <v>3.4216000000000002</v>
      </c>
      <c r="E1350" s="125">
        <v>7.3918999999999997</v>
      </c>
      <c r="F1350" s="125">
        <v>15.3065</v>
      </c>
      <c r="G1350" s="125">
        <v>19.434999999999999</v>
      </c>
      <c r="H1350" s="125">
        <v>30.055099999999999</v>
      </c>
      <c r="I1350" s="125">
        <v>0.56899999999999995</v>
      </c>
      <c r="J1350" s="125">
        <v>1.5908</v>
      </c>
      <c r="K1350" s="125">
        <v>4.0656999999999996</v>
      </c>
      <c r="L1350" s="125">
        <v>1.0116000000000001</v>
      </c>
      <c r="M1350" s="125">
        <v>2.1629</v>
      </c>
      <c r="N1350" s="125">
        <v>4.4132999999999996</v>
      </c>
      <c r="O1350" s="125">
        <v>0.51670000000000005</v>
      </c>
      <c r="P1350" s="125">
        <v>1.5628</v>
      </c>
      <c r="Q1350" s="125">
        <v>4.0174000000000003</v>
      </c>
      <c r="R1350" s="125">
        <v>1.5846</v>
      </c>
      <c r="S1350" s="125">
        <v>4.0491000000000001</v>
      </c>
      <c r="T1350" s="363">
        <v>8.2525999999999993</v>
      </c>
      <c r="U1350" s="125">
        <v>154</v>
      </c>
    </row>
    <row r="1351" spans="1:21">
      <c r="A1351" s="125">
        <v>153</v>
      </c>
      <c r="B1351" s="125">
        <v>0.47510000000000002</v>
      </c>
      <c r="C1351" s="125">
        <v>1.4024000000000001</v>
      </c>
      <c r="D1351" s="125">
        <v>3.4234</v>
      </c>
      <c r="E1351" s="125">
        <v>7.3955000000000002</v>
      </c>
      <c r="F1351" s="125">
        <v>15.313599999999999</v>
      </c>
      <c r="G1351" s="125">
        <v>19.443999999999999</v>
      </c>
      <c r="H1351" s="125">
        <v>30.068899999999999</v>
      </c>
      <c r="I1351" s="125">
        <v>0.56950000000000001</v>
      </c>
      <c r="J1351" s="125">
        <v>1.5918000000000001</v>
      </c>
      <c r="K1351" s="125">
        <v>4.0677000000000003</v>
      </c>
      <c r="L1351" s="125">
        <v>1.0121</v>
      </c>
      <c r="M1351" s="125">
        <v>2.1640999999999999</v>
      </c>
      <c r="N1351" s="125">
        <v>4.4156000000000004</v>
      </c>
      <c r="O1351" s="125">
        <v>0.5171</v>
      </c>
      <c r="P1351" s="125">
        <v>1.5638000000000001</v>
      </c>
      <c r="Q1351" s="125">
        <v>4.0193000000000003</v>
      </c>
      <c r="R1351" s="125">
        <v>1.5854999999999999</v>
      </c>
      <c r="S1351" s="125">
        <v>4.0510000000000002</v>
      </c>
      <c r="T1351" s="363">
        <v>8.2563999999999993</v>
      </c>
      <c r="U1351" s="125">
        <v>153</v>
      </c>
    </row>
    <row r="1352" spans="1:21">
      <c r="A1352" s="125">
        <v>152</v>
      </c>
      <c r="B1352" s="125">
        <v>0.47549999999999998</v>
      </c>
      <c r="C1352" s="125">
        <v>1.4031</v>
      </c>
      <c r="D1352" s="125">
        <v>3.4251999999999998</v>
      </c>
      <c r="E1352" s="125">
        <v>7.3990999999999998</v>
      </c>
      <c r="F1352" s="125">
        <v>15.3208</v>
      </c>
      <c r="G1352" s="125">
        <v>19.453099999999999</v>
      </c>
      <c r="H1352" s="125">
        <v>30.082799999999999</v>
      </c>
      <c r="I1352" s="125">
        <v>0.56999999999999995</v>
      </c>
      <c r="J1352" s="125">
        <v>1.5928</v>
      </c>
      <c r="K1352" s="125">
        <v>4.0697000000000001</v>
      </c>
      <c r="L1352" s="125">
        <v>1.0125999999999999</v>
      </c>
      <c r="M1352" s="125">
        <v>2.1652999999999998</v>
      </c>
      <c r="N1352" s="125">
        <v>4.4179000000000004</v>
      </c>
      <c r="O1352" s="125">
        <v>0.51749999999999996</v>
      </c>
      <c r="P1352" s="125">
        <v>1.5648</v>
      </c>
      <c r="Q1352" s="125">
        <v>4.0212000000000003</v>
      </c>
      <c r="R1352" s="125">
        <v>1.5865</v>
      </c>
      <c r="S1352" s="125">
        <v>4.0529000000000002</v>
      </c>
      <c r="T1352" s="363">
        <v>8.2603000000000009</v>
      </c>
      <c r="U1352" s="125">
        <v>152</v>
      </c>
    </row>
    <row r="1353" spans="1:21">
      <c r="A1353" s="125">
        <v>151</v>
      </c>
      <c r="B1353" s="125">
        <v>0.47589999999999999</v>
      </c>
      <c r="C1353" s="125">
        <v>1.4038999999999999</v>
      </c>
      <c r="D1353" s="125">
        <v>3.4268999999999998</v>
      </c>
      <c r="E1353" s="125">
        <v>7.4025999999999996</v>
      </c>
      <c r="F1353" s="125">
        <v>15.3279</v>
      </c>
      <c r="G1353" s="125">
        <v>19.462199999999999</v>
      </c>
      <c r="H1353" s="125">
        <v>30.096699999999998</v>
      </c>
      <c r="I1353" s="125">
        <v>0.57050000000000001</v>
      </c>
      <c r="J1353" s="125">
        <v>1.5939000000000001</v>
      </c>
      <c r="K1353" s="125">
        <v>4.0716999999999999</v>
      </c>
      <c r="L1353" s="125">
        <v>1.0132000000000001</v>
      </c>
      <c r="M1353" s="125">
        <v>2.1663999999999999</v>
      </c>
      <c r="N1353" s="125">
        <v>4.4203000000000001</v>
      </c>
      <c r="O1353" s="125">
        <v>0.51800000000000002</v>
      </c>
      <c r="P1353" s="125">
        <v>1.5658000000000001</v>
      </c>
      <c r="Q1353" s="125">
        <v>4.0232000000000001</v>
      </c>
      <c r="R1353" s="125">
        <v>1.5874999999999999</v>
      </c>
      <c r="S1353" s="125">
        <v>4.0548999999999999</v>
      </c>
      <c r="T1353" s="363">
        <v>8.2642000000000007</v>
      </c>
      <c r="U1353" s="125">
        <v>151</v>
      </c>
    </row>
    <row r="1354" spans="1:21">
      <c r="A1354" s="125">
        <v>150</v>
      </c>
      <c r="B1354" s="125">
        <v>0.4763</v>
      </c>
      <c r="C1354" s="125">
        <v>1.4047000000000001</v>
      </c>
      <c r="D1354" s="125">
        <v>3.4287000000000001</v>
      </c>
      <c r="E1354" s="125">
        <v>7.4062000000000001</v>
      </c>
      <c r="F1354" s="125">
        <v>15.335100000000001</v>
      </c>
      <c r="G1354" s="125">
        <v>19.471299999999999</v>
      </c>
      <c r="H1354" s="125">
        <v>30.110600000000002</v>
      </c>
      <c r="I1354" s="125">
        <v>0.57099999999999995</v>
      </c>
      <c r="J1354" s="125">
        <v>1.5949</v>
      </c>
      <c r="K1354" s="125">
        <v>4.0736999999999997</v>
      </c>
      <c r="L1354" s="125">
        <v>1.0137</v>
      </c>
      <c r="M1354" s="125">
        <v>2.1676000000000002</v>
      </c>
      <c r="N1354" s="125">
        <v>4.4226000000000001</v>
      </c>
      <c r="O1354" s="125">
        <v>0.51839999999999997</v>
      </c>
      <c r="P1354" s="125">
        <v>1.5667</v>
      </c>
      <c r="Q1354" s="125">
        <v>4.0251000000000001</v>
      </c>
      <c r="R1354" s="125">
        <v>1.5884</v>
      </c>
      <c r="S1354" s="125">
        <v>4.0568</v>
      </c>
      <c r="T1354" s="363">
        <v>8.2681000000000004</v>
      </c>
      <c r="U1354" s="125">
        <v>150</v>
      </c>
    </row>
    <row r="1355" spans="1:21">
      <c r="A1355" s="125">
        <v>149</v>
      </c>
      <c r="B1355" s="125">
        <v>0.47670000000000001</v>
      </c>
      <c r="C1355" s="125">
        <v>1.4055</v>
      </c>
      <c r="D1355" s="125">
        <v>3.4304999999999999</v>
      </c>
      <c r="E1355" s="125">
        <v>7.4097999999999997</v>
      </c>
      <c r="F1355" s="125">
        <v>15.3422</v>
      </c>
      <c r="G1355" s="125">
        <v>19.480499999999999</v>
      </c>
      <c r="H1355" s="125">
        <v>30.124600000000001</v>
      </c>
      <c r="I1355" s="125">
        <v>0.57150000000000001</v>
      </c>
      <c r="J1355" s="125">
        <v>1.5959000000000001</v>
      </c>
      <c r="K1355" s="125">
        <v>4.0758000000000001</v>
      </c>
      <c r="L1355" s="125">
        <v>1.0142</v>
      </c>
      <c r="M1355" s="125">
        <v>2.1688000000000001</v>
      </c>
      <c r="N1355" s="125">
        <v>4.4249000000000001</v>
      </c>
      <c r="O1355" s="125">
        <v>0.51880000000000004</v>
      </c>
      <c r="P1355" s="125">
        <v>1.5677000000000001</v>
      </c>
      <c r="Q1355" s="125">
        <v>4.0270000000000001</v>
      </c>
      <c r="R1355" s="125">
        <v>1.5893999999999999</v>
      </c>
      <c r="S1355" s="125">
        <v>4.0587999999999997</v>
      </c>
      <c r="T1355" s="363">
        <v>8.2721</v>
      </c>
      <c r="U1355" s="125">
        <v>149</v>
      </c>
    </row>
    <row r="1356" spans="1:21">
      <c r="A1356" s="125">
        <v>148</v>
      </c>
      <c r="B1356" s="125">
        <v>0.47710000000000002</v>
      </c>
      <c r="C1356" s="125">
        <v>1.4063000000000001</v>
      </c>
      <c r="D1356" s="125">
        <v>3.4323000000000001</v>
      </c>
      <c r="E1356" s="125">
        <v>7.4134000000000002</v>
      </c>
      <c r="F1356" s="125">
        <v>15.349500000000001</v>
      </c>
      <c r="G1356" s="125">
        <v>19.489699999999999</v>
      </c>
      <c r="H1356" s="125">
        <v>30.1387</v>
      </c>
      <c r="I1356" s="125">
        <v>0.57199999999999995</v>
      </c>
      <c r="J1356" s="125">
        <v>1.5969</v>
      </c>
      <c r="K1356" s="125">
        <v>4.0777999999999999</v>
      </c>
      <c r="L1356" s="125">
        <v>1.0146999999999999</v>
      </c>
      <c r="M1356" s="125">
        <v>2.17</v>
      </c>
      <c r="N1356" s="125">
        <v>4.4272999999999998</v>
      </c>
      <c r="O1356" s="125">
        <v>0.51929999999999998</v>
      </c>
      <c r="P1356" s="125">
        <v>1.5687</v>
      </c>
      <c r="Q1356" s="125">
        <v>4.0289000000000001</v>
      </c>
      <c r="R1356" s="125">
        <v>1.5904</v>
      </c>
      <c r="S1356" s="125">
        <v>4.0606999999999998</v>
      </c>
      <c r="T1356" s="363">
        <v>8.2759999999999998</v>
      </c>
      <c r="U1356" s="125">
        <v>148</v>
      </c>
    </row>
    <row r="1357" spans="1:21">
      <c r="A1357" s="125">
        <v>147</v>
      </c>
      <c r="B1357" s="125">
        <v>0.47739999999999999</v>
      </c>
      <c r="C1357" s="125">
        <v>1.4071</v>
      </c>
      <c r="D1357" s="125">
        <v>3.4340999999999999</v>
      </c>
      <c r="E1357" s="125">
        <v>7.4169999999999998</v>
      </c>
      <c r="F1357" s="125">
        <v>15.3567</v>
      </c>
      <c r="G1357" s="125">
        <v>19.498899999999999</v>
      </c>
      <c r="H1357" s="125">
        <v>30.152799999999999</v>
      </c>
      <c r="I1357" s="125">
        <v>0.57250000000000001</v>
      </c>
      <c r="J1357" s="125">
        <v>1.5980000000000001</v>
      </c>
      <c r="K1357" s="125">
        <v>4.0799000000000003</v>
      </c>
      <c r="L1357" s="125">
        <v>1.0152000000000001</v>
      </c>
      <c r="M1357" s="125">
        <v>2.1711999999999998</v>
      </c>
      <c r="N1357" s="125">
        <v>4.4295999999999998</v>
      </c>
      <c r="O1357" s="125">
        <v>0.51970000000000005</v>
      </c>
      <c r="P1357" s="125">
        <v>1.5697000000000001</v>
      </c>
      <c r="Q1357" s="125">
        <v>4.0308999999999999</v>
      </c>
      <c r="R1357" s="125">
        <v>1.5913999999999999</v>
      </c>
      <c r="S1357" s="125">
        <v>4.0627000000000004</v>
      </c>
      <c r="T1357" s="363">
        <v>8.2799999999999994</v>
      </c>
      <c r="U1357" s="125">
        <v>147</v>
      </c>
    </row>
    <row r="1358" spans="1:21">
      <c r="A1358" s="125">
        <v>146</v>
      </c>
      <c r="B1358" s="125">
        <v>0.4778</v>
      </c>
      <c r="C1358" s="125">
        <v>1.4078999999999999</v>
      </c>
      <c r="D1358" s="125">
        <v>3.4359000000000002</v>
      </c>
      <c r="E1358" s="125">
        <v>7.4207000000000001</v>
      </c>
      <c r="F1358" s="125">
        <v>15.363899999999999</v>
      </c>
      <c r="G1358" s="125">
        <v>19.508199999999999</v>
      </c>
      <c r="H1358" s="125">
        <v>30.166899999999998</v>
      </c>
      <c r="I1358" s="125">
        <v>0.57299999999999995</v>
      </c>
      <c r="J1358" s="125">
        <v>1.599</v>
      </c>
      <c r="K1358" s="125">
        <v>4.0819000000000001</v>
      </c>
      <c r="L1358" s="125">
        <v>1.0157</v>
      </c>
      <c r="M1358" s="125">
        <v>2.1724000000000001</v>
      </c>
      <c r="N1358" s="125">
        <v>4.4320000000000004</v>
      </c>
      <c r="O1358" s="125">
        <v>0.52010000000000001</v>
      </c>
      <c r="P1358" s="125">
        <v>1.5707</v>
      </c>
      <c r="Q1358" s="125">
        <v>4.0327999999999999</v>
      </c>
      <c r="R1358" s="125">
        <v>1.5924</v>
      </c>
      <c r="S1358" s="125">
        <v>4.0647000000000002</v>
      </c>
      <c r="T1358" s="363">
        <v>8.2838999999999992</v>
      </c>
      <c r="U1358" s="125">
        <v>146</v>
      </c>
    </row>
    <row r="1359" spans="1:21">
      <c r="A1359" s="125">
        <v>145</v>
      </c>
      <c r="B1359" s="125">
        <v>0.47820000000000001</v>
      </c>
      <c r="C1359" s="125">
        <v>1.4087000000000001</v>
      </c>
      <c r="D1359" s="125">
        <v>3.4377</v>
      </c>
      <c r="E1359" s="125">
        <v>7.4242999999999997</v>
      </c>
      <c r="F1359" s="125">
        <v>15.3712</v>
      </c>
      <c r="G1359" s="125">
        <v>19.517399999999999</v>
      </c>
      <c r="H1359" s="125">
        <v>30.181100000000001</v>
      </c>
      <c r="I1359" s="125">
        <v>0.57350000000000001</v>
      </c>
      <c r="J1359" s="125">
        <v>1.6</v>
      </c>
      <c r="K1359" s="125">
        <v>4.0839999999999996</v>
      </c>
      <c r="L1359" s="125">
        <v>1.0163</v>
      </c>
      <c r="M1359" s="125">
        <v>2.1736</v>
      </c>
      <c r="N1359" s="125">
        <v>4.4343000000000004</v>
      </c>
      <c r="O1359" s="125">
        <v>0.52059999999999995</v>
      </c>
      <c r="P1359" s="125">
        <v>1.5717000000000001</v>
      </c>
      <c r="Q1359" s="125">
        <v>4.0347999999999997</v>
      </c>
      <c r="R1359" s="125">
        <v>1.5933999999999999</v>
      </c>
      <c r="S1359" s="125">
        <v>4.0667</v>
      </c>
      <c r="T1359" s="363">
        <v>8.2879000000000005</v>
      </c>
      <c r="U1359" s="125">
        <v>145</v>
      </c>
    </row>
    <row r="1360" spans="1:21">
      <c r="A1360" s="125">
        <v>144</v>
      </c>
      <c r="B1360" s="125">
        <v>0.47860000000000003</v>
      </c>
      <c r="C1360" s="125">
        <v>1.4095</v>
      </c>
      <c r="D1360" s="125">
        <v>3.4394999999999998</v>
      </c>
      <c r="E1360" s="125">
        <v>7.4279999999999999</v>
      </c>
      <c r="F1360" s="125">
        <v>15.378500000000001</v>
      </c>
      <c r="G1360" s="125">
        <v>19.526800000000001</v>
      </c>
      <c r="H1360" s="125">
        <v>30.195399999999999</v>
      </c>
      <c r="I1360" s="125">
        <v>0.57399999999999995</v>
      </c>
      <c r="J1360" s="125">
        <v>2.0011000000000001</v>
      </c>
      <c r="K1360" s="125">
        <v>4.0860000000000003</v>
      </c>
      <c r="L1360" s="125">
        <v>1.0167999999999999</v>
      </c>
      <c r="M1360" s="125">
        <v>2.1747999999999998</v>
      </c>
      <c r="N1360" s="125">
        <v>4.4367000000000001</v>
      </c>
      <c r="O1360" s="125">
        <v>0.52100000000000002</v>
      </c>
      <c r="P1360" s="125">
        <v>1.5727</v>
      </c>
      <c r="Q1360" s="125">
        <v>4.0366999999999997</v>
      </c>
      <c r="R1360" s="125">
        <v>1.5944</v>
      </c>
      <c r="S1360" s="125">
        <v>4.0686</v>
      </c>
      <c r="T1360" s="363">
        <v>8.2919</v>
      </c>
      <c r="U1360" s="125">
        <v>144</v>
      </c>
    </row>
    <row r="1361" spans="1:21">
      <c r="A1361" s="125">
        <v>143</v>
      </c>
      <c r="B1361" s="125">
        <v>0.47899999999999998</v>
      </c>
      <c r="C1361" s="125">
        <v>1.4103000000000001</v>
      </c>
      <c r="D1361" s="125">
        <v>3.4413</v>
      </c>
      <c r="E1361" s="125">
        <v>7.4317000000000002</v>
      </c>
      <c r="F1361" s="125">
        <v>15.385899999999999</v>
      </c>
      <c r="G1361" s="125">
        <v>19.536100000000001</v>
      </c>
      <c r="H1361" s="125">
        <v>30.209700000000002</v>
      </c>
      <c r="I1361" s="125">
        <v>0.57450000000000001</v>
      </c>
      <c r="J1361" s="125">
        <v>2.0021</v>
      </c>
      <c r="K1361" s="125">
        <v>4.0880999999999998</v>
      </c>
      <c r="L1361" s="125">
        <v>1.0173000000000001</v>
      </c>
      <c r="M1361" s="125">
        <v>2.1760000000000002</v>
      </c>
      <c r="N1361" s="125">
        <v>4.4390999999999998</v>
      </c>
      <c r="O1361" s="125">
        <v>0.52139999999999997</v>
      </c>
      <c r="P1361" s="125">
        <v>1.5737000000000001</v>
      </c>
      <c r="Q1361" s="125">
        <v>4.0387000000000004</v>
      </c>
      <c r="R1361" s="125">
        <v>1.5953999999999999</v>
      </c>
      <c r="S1361" s="125">
        <v>4.0705999999999998</v>
      </c>
      <c r="T1361" s="363">
        <v>8.2958999999999996</v>
      </c>
      <c r="U1361" s="125">
        <v>143</v>
      </c>
    </row>
    <row r="1362" spans="1:21">
      <c r="A1362" s="125">
        <v>142</v>
      </c>
      <c r="B1362" s="125">
        <v>0.47939999999999999</v>
      </c>
      <c r="C1362" s="125">
        <v>1.4111</v>
      </c>
      <c r="D1362" s="125">
        <v>3.4430999999999998</v>
      </c>
      <c r="E1362" s="125">
        <v>7.4352999999999998</v>
      </c>
      <c r="F1362" s="125">
        <v>15.3932</v>
      </c>
      <c r="G1362" s="125">
        <v>19.545500000000001</v>
      </c>
      <c r="H1362" s="125">
        <v>30.224</v>
      </c>
      <c r="I1362" s="125">
        <v>0.57499999999999996</v>
      </c>
      <c r="J1362" s="125">
        <v>2.0032000000000001</v>
      </c>
      <c r="K1362" s="125">
        <v>4.0902000000000003</v>
      </c>
      <c r="L1362" s="125">
        <v>1.0179</v>
      </c>
      <c r="M1362" s="125">
        <v>2.1772</v>
      </c>
      <c r="N1362" s="125">
        <v>4.4414999999999996</v>
      </c>
      <c r="O1362" s="125">
        <v>0.52190000000000003</v>
      </c>
      <c r="P1362" s="125">
        <v>1.5747</v>
      </c>
      <c r="Q1362" s="125">
        <v>4.0407000000000002</v>
      </c>
      <c r="R1362" s="125">
        <v>1.5964</v>
      </c>
      <c r="S1362" s="125">
        <v>4.0726000000000004</v>
      </c>
      <c r="T1362" s="363">
        <v>8.2998999999999992</v>
      </c>
      <c r="U1362" s="125">
        <v>142</v>
      </c>
    </row>
    <row r="1363" spans="1:21">
      <c r="A1363" s="125">
        <v>141</v>
      </c>
      <c r="B1363" s="125">
        <v>0.4798</v>
      </c>
      <c r="C1363" s="125">
        <v>1.4118999999999999</v>
      </c>
      <c r="D1363" s="125">
        <v>3.4449000000000001</v>
      </c>
      <c r="E1363" s="125">
        <v>7.4390000000000001</v>
      </c>
      <c r="F1363" s="125">
        <v>15.400600000000001</v>
      </c>
      <c r="G1363" s="125">
        <v>19.5549</v>
      </c>
      <c r="H1363" s="125">
        <v>30.238399999999999</v>
      </c>
      <c r="I1363" s="125">
        <v>0.57550000000000001</v>
      </c>
      <c r="J1363" s="125">
        <v>2.0042</v>
      </c>
      <c r="K1363" s="125">
        <v>4.0922999999999998</v>
      </c>
      <c r="L1363" s="125">
        <v>1.0184</v>
      </c>
      <c r="M1363" s="125">
        <v>2.1783999999999999</v>
      </c>
      <c r="N1363" s="125">
        <v>4.4439000000000002</v>
      </c>
      <c r="O1363" s="125">
        <v>0.52229999999999999</v>
      </c>
      <c r="P1363" s="125">
        <v>1.5757000000000001</v>
      </c>
      <c r="Q1363" s="125">
        <v>4.0427</v>
      </c>
      <c r="R1363" s="125">
        <v>1.5973999999999999</v>
      </c>
      <c r="S1363" s="125">
        <v>4.0746000000000002</v>
      </c>
      <c r="T1363" s="363">
        <v>8.3040000000000003</v>
      </c>
      <c r="U1363" s="125">
        <v>141</v>
      </c>
    </row>
    <row r="1364" spans="1:21">
      <c r="A1364" s="125">
        <v>140</v>
      </c>
      <c r="B1364" s="125">
        <v>0.48020000000000002</v>
      </c>
      <c r="C1364" s="125">
        <v>1.4127000000000001</v>
      </c>
      <c r="D1364" s="125">
        <v>3.4468000000000001</v>
      </c>
      <c r="E1364" s="125">
        <v>7.4428000000000001</v>
      </c>
      <c r="F1364" s="125">
        <v>15.407999999999999</v>
      </c>
      <c r="G1364" s="125">
        <v>19.564299999999999</v>
      </c>
      <c r="H1364" s="125">
        <v>30.252800000000001</v>
      </c>
      <c r="I1364" s="125">
        <v>0.57599999999999996</v>
      </c>
      <c r="J1364" s="125">
        <v>2.0053000000000001</v>
      </c>
      <c r="K1364" s="125">
        <v>4.0944000000000003</v>
      </c>
      <c r="L1364" s="125">
        <v>1.0188999999999999</v>
      </c>
      <c r="M1364" s="125">
        <v>2.1796000000000002</v>
      </c>
      <c r="N1364" s="125">
        <v>4.4462999999999999</v>
      </c>
      <c r="O1364" s="125">
        <v>0.52280000000000004</v>
      </c>
      <c r="P1364" s="125">
        <v>1.5767</v>
      </c>
      <c r="Q1364" s="125">
        <v>4.0446</v>
      </c>
      <c r="R1364" s="125">
        <v>1.5984</v>
      </c>
      <c r="S1364" s="125">
        <v>4.0766999999999998</v>
      </c>
      <c r="T1364" s="363">
        <v>8.3079999999999998</v>
      </c>
      <c r="U1364" s="125">
        <v>140</v>
      </c>
    </row>
    <row r="1365" spans="1:21">
      <c r="A1365" s="125">
        <v>139</v>
      </c>
      <c r="B1365" s="125">
        <v>0.48060000000000003</v>
      </c>
      <c r="C1365" s="125">
        <v>1.4135</v>
      </c>
      <c r="D1365" s="125">
        <v>3.4485999999999999</v>
      </c>
      <c r="E1365" s="125">
        <v>7.4465000000000003</v>
      </c>
      <c r="F1365" s="125">
        <v>15.4155</v>
      </c>
      <c r="G1365" s="125">
        <v>19.573799999999999</v>
      </c>
      <c r="H1365" s="125">
        <v>30.267299999999999</v>
      </c>
      <c r="I1365" s="125">
        <v>0.57650000000000001</v>
      </c>
      <c r="J1365" s="125">
        <v>2.0063</v>
      </c>
      <c r="K1365" s="125">
        <v>4.0964999999999998</v>
      </c>
      <c r="L1365" s="125">
        <v>1.0195000000000001</v>
      </c>
      <c r="M1365" s="125">
        <v>2.1808000000000001</v>
      </c>
      <c r="N1365" s="125">
        <v>4.4486999999999997</v>
      </c>
      <c r="O1365" s="125">
        <v>0.5232</v>
      </c>
      <c r="P1365" s="125">
        <v>1.5777000000000001</v>
      </c>
      <c r="Q1365" s="125">
        <v>4.0465999999999998</v>
      </c>
      <c r="R1365" s="125">
        <v>1.5993999999999999</v>
      </c>
      <c r="S1365" s="125">
        <v>4.0787000000000004</v>
      </c>
      <c r="T1365" s="363">
        <v>8.3120999999999992</v>
      </c>
      <c r="U1365" s="125">
        <v>139</v>
      </c>
    </row>
    <row r="1366" spans="1:21">
      <c r="A1366" s="125">
        <v>138</v>
      </c>
      <c r="B1366" s="125">
        <v>0.48099999999999998</v>
      </c>
      <c r="C1366" s="125">
        <v>1.4142999999999999</v>
      </c>
      <c r="D1366" s="125">
        <v>3.4504999999999999</v>
      </c>
      <c r="E1366" s="125">
        <v>7.4501999999999997</v>
      </c>
      <c r="F1366" s="125">
        <v>15.4229</v>
      </c>
      <c r="G1366" s="125">
        <v>19.583300000000001</v>
      </c>
      <c r="H1366" s="125">
        <v>30.2819</v>
      </c>
      <c r="I1366" s="125">
        <v>0.57709999999999995</v>
      </c>
      <c r="J1366" s="125">
        <v>2.0074000000000001</v>
      </c>
      <c r="K1366" s="125">
        <v>4.0986000000000002</v>
      </c>
      <c r="L1366" s="125">
        <v>1.02</v>
      </c>
      <c r="M1366" s="125">
        <v>2.1821000000000002</v>
      </c>
      <c r="N1366" s="125">
        <v>4.4512</v>
      </c>
      <c r="O1366" s="125">
        <v>0.52370000000000005</v>
      </c>
      <c r="P1366" s="125">
        <v>1.5788</v>
      </c>
      <c r="Q1366" s="125">
        <v>4.0486000000000004</v>
      </c>
      <c r="R1366" s="125">
        <v>2.0004</v>
      </c>
      <c r="S1366" s="125">
        <v>4.0807000000000002</v>
      </c>
      <c r="T1366" s="363">
        <v>8.3162000000000003</v>
      </c>
      <c r="U1366" s="125">
        <v>138</v>
      </c>
    </row>
    <row r="1367" spans="1:21">
      <c r="A1367" s="125">
        <v>137</v>
      </c>
      <c r="B1367" s="125">
        <v>0.48139999999999999</v>
      </c>
      <c r="C1367" s="125">
        <v>1.4151</v>
      </c>
      <c r="D1367" s="125">
        <v>3.4523000000000001</v>
      </c>
      <c r="E1367" s="125">
        <v>7.4539999999999997</v>
      </c>
      <c r="F1367" s="125">
        <v>15.430400000000001</v>
      </c>
      <c r="G1367" s="125">
        <v>19.5929</v>
      </c>
      <c r="H1367" s="125">
        <v>30.296500000000002</v>
      </c>
      <c r="I1367" s="125">
        <v>0.5776</v>
      </c>
      <c r="J1367" s="125">
        <v>2.0085000000000002</v>
      </c>
      <c r="K1367" s="125">
        <v>4.1006999999999998</v>
      </c>
      <c r="L1367" s="125">
        <v>1.0205</v>
      </c>
      <c r="M1367" s="125">
        <v>2.1833</v>
      </c>
      <c r="N1367" s="125">
        <v>4.4535999999999998</v>
      </c>
      <c r="O1367" s="125">
        <v>0.52410000000000001</v>
      </c>
      <c r="P1367" s="125">
        <v>1.5798000000000001</v>
      </c>
      <c r="Q1367" s="125">
        <v>4.0506000000000002</v>
      </c>
      <c r="R1367" s="125">
        <v>2.0013999999999998</v>
      </c>
      <c r="S1367" s="125">
        <v>4.0827999999999998</v>
      </c>
      <c r="T1367" s="363">
        <v>8.3202999999999996</v>
      </c>
      <c r="U1367" s="125">
        <v>137</v>
      </c>
    </row>
    <row r="1368" spans="1:21">
      <c r="A1368" s="125">
        <v>136</v>
      </c>
      <c r="B1368" s="125">
        <v>0.48180000000000001</v>
      </c>
      <c r="C1368" s="125">
        <v>1.4159999999999999</v>
      </c>
      <c r="D1368" s="125">
        <v>3.4542000000000002</v>
      </c>
      <c r="E1368" s="125">
        <v>7.4577</v>
      </c>
      <c r="F1368" s="125">
        <v>15.438000000000001</v>
      </c>
      <c r="G1368" s="125">
        <v>20.002500000000001</v>
      </c>
      <c r="H1368" s="125">
        <v>30.3111</v>
      </c>
      <c r="I1368" s="125">
        <v>0.57809999999999995</v>
      </c>
      <c r="J1368" s="125">
        <v>2.0095000000000001</v>
      </c>
      <c r="K1368" s="125">
        <v>4.1028000000000002</v>
      </c>
      <c r="L1368" s="125">
        <v>1.0210999999999999</v>
      </c>
      <c r="M1368" s="125">
        <v>2.1844999999999999</v>
      </c>
      <c r="N1368" s="125">
        <v>4.4560000000000004</v>
      </c>
      <c r="O1368" s="125">
        <v>0.52459999999999996</v>
      </c>
      <c r="P1368" s="125">
        <v>1.5808</v>
      </c>
      <c r="Q1368" s="125">
        <v>4.0526999999999997</v>
      </c>
      <c r="R1368" s="125">
        <v>2.0024000000000002</v>
      </c>
      <c r="S1368" s="125">
        <v>4.0848000000000004</v>
      </c>
      <c r="T1368" s="363">
        <v>8.3244000000000007</v>
      </c>
      <c r="U1368" s="125">
        <v>136</v>
      </c>
    </row>
    <row r="1369" spans="1:21">
      <c r="A1369" s="125">
        <v>135</v>
      </c>
      <c r="B1369" s="125">
        <v>0.48220000000000002</v>
      </c>
      <c r="C1369" s="125">
        <v>1.4168000000000001</v>
      </c>
      <c r="D1369" s="125">
        <v>3.4561000000000002</v>
      </c>
      <c r="E1369" s="125">
        <v>7.4615</v>
      </c>
      <c r="F1369" s="125">
        <v>15.445499999999999</v>
      </c>
      <c r="G1369" s="125">
        <v>20.0121</v>
      </c>
      <c r="H1369" s="125">
        <v>30.325900000000001</v>
      </c>
      <c r="I1369" s="125">
        <v>0.5786</v>
      </c>
      <c r="J1369" s="125">
        <v>2.0106000000000002</v>
      </c>
      <c r="K1369" s="125">
        <v>4.1050000000000004</v>
      </c>
      <c r="L1369" s="125">
        <v>1.0216000000000001</v>
      </c>
      <c r="M1369" s="125">
        <v>2.1858</v>
      </c>
      <c r="N1369" s="125">
        <v>4.4584999999999999</v>
      </c>
      <c r="O1369" s="125">
        <v>0.52500000000000002</v>
      </c>
      <c r="P1369" s="125">
        <v>1.5818000000000001</v>
      </c>
      <c r="Q1369" s="125">
        <v>4.0547000000000004</v>
      </c>
      <c r="R1369" s="125">
        <v>2.0034999999999998</v>
      </c>
      <c r="S1369" s="125">
        <v>4.0869</v>
      </c>
      <c r="T1369" s="363">
        <v>8.3285</v>
      </c>
      <c r="U1369" s="125">
        <v>135</v>
      </c>
    </row>
    <row r="1370" spans="1:21">
      <c r="A1370" s="125">
        <v>134</v>
      </c>
      <c r="B1370" s="125">
        <v>0.48259999999999997</v>
      </c>
      <c r="C1370" s="125">
        <v>1.4176</v>
      </c>
      <c r="D1370" s="125">
        <v>3.4579</v>
      </c>
      <c r="E1370" s="125">
        <v>7.4653</v>
      </c>
      <c r="F1370" s="125">
        <v>15.453099999999999</v>
      </c>
      <c r="G1370" s="125">
        <v>20.021799999999999</v>
      </c>
      <c r="H1370" s="125">
        <v>30.340599999999998</v>
      </c>
      <c r="I1370" s="125">
        <v>0.57920000000000005</v>
      </c>
      <c r="J1370" s="125">
        <v>2.0116999999999998</v>
      </c>
      <c r="K1370" s="125">
        <v>4.1071</v>
      </c>
      <c r="L1370" s="125">
        <v>1.0222</v>
      </c>
      <c r="M1370" s="125">
        <v>2.1869999999999998</v>
      </c>
      <c r="N1370" s="125">
        <v>4.4610000000000003</v>
      </c>
      <c r="O1370" s="125">
        <v>0.52549999999999997</v>
      </c>
      <c r="P1370" s="125">
        <v>1.5829</v>
      </c>
      <c r="Q1370" s="125">
        <v>4.0567000000000002</v>
      </c>
      <c r="R1370" s="125">
        <v>2.0045000000000002</v>
      </c>
      <c r="S1370" s="125">
        <v>4.0888999999999998</v>
      </c>
      <c r="T1370" s="363">
        <v>8.3325999999999993</v>
      </c>
      <c r="U1370" s="125">
        <v>134</v>
      </c>
    </row>
    <row r="1371" spans="1:21">
      <c r="A1371" s="125">
        <v>133</v>
      </c>
      <c r="B1371" s="125">
        <v>0.48309999999999997</v>
      </c>
      <c r="C1371" s="125">
        <v>1.4184000000000001</v>
      </c>
      <c r="D1371" s="125">
        <v>3.4598</v>
      </c>
      <c r="E1371" s="125">
        <v>7.4691000000000001</v>
      </c>
      <c r="F1371" s="125">
        <v>15.460699999999999</v>
      </c>
      <c r="G1371" s="125">
        <v>20.031500000000001</v>
      </c>
      <c r="H1371" s="125">
        <v>30.355399999999999</v>
      </c>
      <c r="I1371" s="125">
        <v>0.57969999999999999</v>
      </c>
      <c r="J1371" s="125">
        <v>2.0127999999999999</v>
      </c>
      <c r="K1371" s="125">
        <v>4.1092000000000004</v>
      </c>
      <c r="L1371" s="125">
        <v>1.0226999999999999</v>
      </c>
      <c r="M1371" s="125">
        <v>2.1882999999999999</v>
      </c>
      <c r="N1371" s="125">
        <v>4.4634</v>
      </c>
      <c r="O1371" s="125">
        <v>0.52600000000000002</v>
      </c>
      <c r="P1371" s="125">
        <v>1.5839000000000001</v>
      </c>
      <c r="Q1371" s="125">
        <v>4.0587999999999997</v>
      </c>
      <c r="R1371" s="125">
        <v>2.0055000000000001</v>
      </c>
      <c r="S1371" s="125">
        <v>4.0910000000000002</v>
      </c>
      <c r="T1371" s="363">
        <v>8.3368000000000002</v>
      </c>
      <c r="U1371" s="125">
        <v>133</v>
      </c>
    </row>
    <row r="1372" spans="1:21">
      <c r="A1372" s="125">
        <v>132</v>
      </c>
      <c r="B1372" s="125">
        <v>0.48349999999999999</v>
      </c>
      <c r="C1372" s="125">
        <v>1.4193</v>
      </c>
      <c r="D1372" s="125">
        <v>3.4617</v>
      </c>
      <c r="E1372" s="125">
        <v>7.4729000000000001</v>
      </c>
      <c r="F1372" s="125">
        <v>15.468299999999999</v>
      </c>
      <c r="G1372" s="125">
        <v>20.0412</v>
      </c>
      <c r="H1372" s="125">
        <v>30.3703</v>
      </c>
      <c r="I1372" s="125">
        <v>0.58020000000000005</v>
      </c>
      <c r="J1372" s="125">
        <v>2.0137999999999998</v>
      </c>
      <c r="K1372" s="125">
        <v>4.1113999999999997</v>
      </c>
      <c r="L1372" s="125">
        <v>1.0233000000000001</v>
      </c>
      <c r="M1372" s="125">
        <v>2.1894999999999998</v>
      </c>
      <c r="N1372" s="125">
        <v>4.4659000000000004</v>
      </c>
      <c r="O1372" s="125">
        <v>0.52639999999999998</v>
      </c>
      <c r="P1372" s="125">
        <v>1.585</v>
      </c>
      <c r="Q1372" s="125">
        <v>4.0608000000000004</v>
      </c>
      <c r="R1372" s="125">
        <v>2.0066000000000002</v>
      </c>
      <c r="S1372" s="125">
        <v>4.0930999999999997</v>
      </c>
      <c r="T1372" s="363">
        <v>8.3409999999999993</v>
      </c>
      <c r="U1372" s="125">
        <v>132</v>
      </c>
    </row>
    <row r="1373" spans="1:21">
      <c r="A1373" s="125">
        <v>131</v>
      </c>
      <c r="B1373" s="125">
        <v>0.4839</v>
      </c>
      <c r="C1373" s="125">
        <v>1.4200999999999999</v>
      </c>
      <c r="D1373" s="125">
        <v>3.4636</v>
      </c>
      <c r="E1373" s="125">
        <v>7.4767999999999999</v>
      </c>
      <c r="F1373" s="125">
        <v>15.476000000000001</v>
      </c>
      <c r="G1373" s="125">
        <v>20.050999999999998</v>
      </c>
      <c r="H1373" s="125">
        <v>30.385200000000001</v>
      </c>
      <c r="I1373" s="125">
        <v>0.58069999999999999</v>
      </c>
      <c r="J1373" s="125">
        <v>2.0148999999999999</v>
      </c>
      <c r="K1373" s="125">
        <v>4.1135999999999999</v>
      </c>
      <c r="L1373" s="125">
        <v>1.0238</v>
      </c>
      <c r="M1373" s="125">
        <v>2.1907999999999999</v>
      </c>
      <c r="N1373" s="125">
        <v>4.4683999999999999</v>
      </c>
      <c r="O1373" s="125">
        <v>0.52690000000000003</v>
      </c>
      <c r="P1373" s="125">
        <v>1.5860000000000001</v>
      </c>
      <c r="Q1373" s="125">
        <v>4.0629</v>
      </c>
      <c r="R1373" s="125">
        <v>2.0076000000000001</v>
      </c>
      <c r="S1373" s="125">
        <v>4.0951000000000004</v>
      </c>
      <c r="T1373" s="363">
        <v>8.3451000000000004</v>
      </c>
      <c r="U1373" s="125">
        <v>131</v>
      </c>
    </row>
    <row r="1374" spans="1:21">
      <c r="A1374" s="125">
        <v>130</v>
      </c>
      <c r="B1374" s="125">
        <v>0.48430000000000001</v>
      </c>
      <c r="C1374" s="125">
        <v>1.421</v>
      </c>
      <c r="D1374" s="125">
        <v>3.4655</v>
      </c>
      <c r="E1374" s="125">
        <v>7.4805999999999999</v>
      </c>
      <c r="F1374" s="125">
        <v>15.483700000000001</v>
      </c>
      <c r="G1374" s="125">
        <v>20.0608</v>
      </c>
      <c r="H1374" s="125">
        <v>30.400200000000002</v>
      </c>
      <c r="I1374" s="125">
        <v>0.58130000000000004</v>
      </c>
      <c r="J1374" s="125">
        <v>2.016</v>
      </c>
      <c r="K1374" s="125">
        <v>4.1157000000000004</v>
      </c>
      <c r="L1374" s="125">
        <v>1.0244</v>
      </c>
      <c r="M1374" s="125">
        <v>2.1920000000000002</v>
      </c>
      <c r="N1374" s="125">
        <v>4.4709000000000003</v>
      </c>
      <c r="O1374" s="125">
        <v>0.52729999999999999</v>
      </c>
      <c r="P1374" s="125">
        <v>1.5871</v>
      </c>
      <c r="Q1374" s="125">
        <v>4.0648999999999997</v>
      </c>
      <c r="R1374" s="125">
        <v>2.0087000000000002</v>
      </c>
      <c r="S1374" s="125">
        <v>4.0972</v>
      </c>
      <c r="T1374" s="363">
        <v>8.3492999999999995</v>
      </c>
      <c r="U1374" s="125">
        <v>130</v>
      </c>
    </row>
    <row r="1375" spans="1:21">
      <c r="A1375" s="125">
        <v>129</v>
      </c>
      <c r="B1375" s="125">
        <v>0.48470000000000002</v>
      </c>
      <c r="C1375" s="125">
        <v>1.4218</v>
      </c>
      <c r="D1375" s="125">
        <v>3.4674</v>
      </c>
      <c r="E1375" s="125">
        <v>7.4844999999999997</v>
      </c>
      <c r="F1375" s="125">
        <v>15.491400000000001</v>
      </c>
      <c r="G1375" s="125">
        <v>20.070599999999999</v>
      </c>
      <c r="H1375" s="125">
        <v>30.415299999999998</v>
      </c>
      <c r="I1375" s="125">
        <v>0.58179999999999998</v>
      </c>
      <c r="J1375" s="125">
        <v>2.0171000000000001</v>
      </c>
      <c r="K1375" s="125">
        <v>4.1178999999999997</v>
      </c>
      <c r="L1375" s="125">
        <v>1.0248999999999999</v>
      </c>
      <c r="M1375" s="125">
        <v>2.1932999999999998</v>
      </c>
      <c r="N1375" s="125">
        <v>4.4733999999999998</v>
      </c>
      <c r="O1375" s="125">
        <v>0.52780000000000005</v>
      </c>
      <c r="P1375" s="125">
        <v>1.5881000000000001</v>
      </c>
      <c r="Q1375" s="125">
        <v>4.0670000000000002</v>
      </c>
      <c r="R1375" s="125">
        <v>2.0097</v>
      </c>
      <c r="S1375" s="125">
        <v>4.0993000000000004</v>
      </c>
      <c r="T1375" s="363">
        <v>8.3536000000000001</v>
      </c>
      <c r="U1375" s="125">
        <v>129</v>
      </c>
    </row>
    <row r="1376" spans="1:21">
      <c r="A1376" s="125">
        <v>128</v>
      </c>
      <c r="B1376" s="125">
        <v>0.48509999999999998</v>
      </c>
      <c r="C1376" s="125">
        <v>1.4227000000000001</v>
      </c>
      <c r="D1376" s="125">
        <v>3.4693999999999998</v>
      </c>
      <c r="E1376" s="125">
        <v>7.4884000000000004</v>
      </c>
      <c r="F1376" s="125">
        <v>15.4992</v>
      </c>
      <c r="G1376" s="125">
        <v>20.080500000000001</v>
      </c>
      <c r="H1376" s="125">
        <v>30.430399999999999</v>
      </c>
      <c r="I1376" s="125">
        <v>0.58240000000000003</v>
      </c>
      <c r="J1376" s="125">
        <v>2.0182000000000002</v>
      </c>
      <c r="K1376" s="125">
        <v>4.1200999999999999</v>
      </c>
      <c r="L1376" s="125">
        <v>1.0255000000000001</v>
      </c>
      <c r="M1376" s="125">
        <v>2.1945999999999999</v>
      </c>
      <c r="N1376" s="125">
        <v>4.4759000000000002</v>
      </c>
      <c r="O1376" s="125">
        <v>0.52829999999999999</v>
      </c>
      <c r="P1376" s="125">
        <v>1.5891999999999999</v>
      </c>
      <c r="Q1376" s="125">
        <v>4.0690999999999997</v>
      </c>
      <c r="R1376" s="125">
        <v>2.0108000000000001</v>
      </c>
      <c r="S1376" s="125">
        <v>4.1013999999999999</v>
      </c>
      <c r="T1376" s="363">
        <v>8.3577999999999992</v>
      </c>
      <c r="U1376" s="125">
        <v>128</v>
      </c>
    </row>
    <row r="1377" spans="1:21">
      <c r="A1377" s="125">
        <v>127</v>
      </c>
      <c r="B1377" s="125">
        <v>0.48559999999999998</v>
      </c>
      <c r="C1377" s="125">
        <v>1.4235</v>
      </c>
      <c r="D1377" s="125">
        <v>3.4712999999999998</v>
      </c>
      <c r="E1377" s="125">
        <v>7.4923000000000002</v>
      </c>
      <c r="F1377" s="125">
        <v>15.5069</v>
      </c>
      <c r="G1377" s="125">
        <v>20.090399999999999</v>
      </c>
      <c r="H1377" s="125">
        <v>30.445599999999999</v>
      </c>
      <c r="I1377" s="125">
        <v>0.58289999999999997</v>
      </c>
      <c r="J1377" s="125">
        <v>2.0192999999999999</v>
      </c>
      <c r="K1377" s="125">
        <v>4.1223000000000001</v>
      </c>
      <c r="L1377" s="125">
        <v>1.026</v>
      </c>
      <c r="M1377" s="125">
        <v>2.1959</v>
      </c>
      <c r="N1377" s="125">
        <v>4.4785000000000004</v>
      </c>
      <c r="O1377" s="125">
        <v>0.52869999999999995</v>
      </c>
      <c r="P1377" s="125">
        <v>1.5902000000000001</v>
      </c>
      <c r="Q1377" s="125">
        <v>4.0712000000000002</v>
      </c>
      <c r="R1377" s="125">
        <v>2.0118</v>
      </c>
      <c r="S1377" s="125">
        <v>4.1036000000000001</v>
      </c>
      <c r="T1377" s="363">
        <v>8.3620999999999999</v>
      </c>
      <c r="U1377" s="125">
        <v>127</v>
      </c>
    </row>
    <row r="1378" spans="1:21">
      <c r="A1378" s="125">
        <v>126</v>
      </c>
      <c r="B1378" s="125">
        <v>0.48599999999999999</v>
      </c>
      <c r="C1378" s="125">
        <v>1.4244000000000001</v>
      </c>
      <c r="D1378" s="125">
        <v>3.4731999999999998</v>
      </c>
      <c r="E1378" s="125">
        <v>7.4962</v>
      </c>
      <c r="F1378" s="125">
        <v>15.514799999999999</v>
      </c>
      <c r="G1378" s="125">
        <v>20.1004</v>
      </c>
      <c r="H1378" s="125">
        <v>30.460799999999999</v>
      </c>
      <c r="I1378" s="125">
        <v>0.58340000000000003</v>
      </c>
      <c r="J1378" s="125">
        <v>2.0204</v>
      </c>
      <c r="K1378" s="125">
        <v>4.1245000000000003</v>
      </c>
      <c r="L1378" s="125">
        <v>1.0266</v>
      </c>
      <c r="M1378" s="125">
        <v>2.1970999999999998</v>
      </c>
      <c r="N1378" s="125">
        <v>4.4809999999999999</v>
      </c>
      <c r="O1378" s="125">
        <v>0.5292</v>
      </c>
      <c r="P1378" s="125">
        <v>1.5912999999999999</v>
      </c>
      <c r="Q1378" s="125">
        <v>4.0731999999999999</v>
      </c>
      <c r="R1378" s="125">
        <v>2.0129000000000001</v>
      </c>
      <c r="S1378" s="125">
        <v>4.1056999999999997</v>
      </c>
      <c r="T1378" s="363">
        <v>8.3663000000000007</v>
      </c>
      <c r="U1378" s="125">
        <v>126</v>
      </c>
    </row>
    <row r="1379" spans="1:21">
      <c r="A1379" s="125">
        <v>125</v>
      </c>
      <c r="B1379" s="125">
        <v>0.4864</v>
      </c>
      <c r="C1379" s="125">
        <v>1.4252</v>
      </c>
      <c r="D1379" s="125">
        <v>3.4752000000000001</v>
      </c>
      <c r="E1379" s="125">
        <v>7.5000999999999998</v>
      </c>
      <c r="F1379" s="125">
        <v>15.522600000000001</v>
      </c>
      <c r="G1379" s="125">
        <v>20.110399999999998</v>
      </c>
      <c r="H1379" s="125">
        <v>30.476099999999999</v>
      </c>
      <c r="I1379" s="125">
        <v>0.58399999999999996</v>
      </c>
      <c r="J1379" s="125">
        <v>2.0215999999999998</v>
      </c>
      <c r="K1379" s="125">
        <v>4.1266999999999996</v>
      </c>
      <c r="L1379" s="125">
        <v>1.0271999999999999</v>
      </c>
      <c r="M1379" s="125">
        <v>2.1983999999999999</v>
      </c>
      <c r="N1379" s="125">
        <v>4.4836</v>
      </c>
      <c r="O1379" s="125">
        <v>0.52969999999999995</v>
      </c>
      <c r="P1379" s="125">
        <v>1.5924</v>
      </c>
      <c r="Q1379" s="125">
        <v>4.0754000000000001</v>
      </c>
      <c r="R1379" s="125">
        <v>2.0139</v>
      </c>
      <c r="S1379" s="125">
        <v>4.1078000000000001</v>
      </c>
      <c r="T1379" s="363">
        <v>8.3705999999999996</v>
      </c>
      <c r="U1379" s="125">
        <v>125</v>
      </c>
    </row>
    <row r="1380" spans="1:21">
      <c r="A1380" s="125">
        <v>124</v>
      </c>
      <c r="B1380" s="125">
        <v>0.48680000000000001</v>
      </c>
      <c r="C1380" s="125">
        <v>1.4260999999999999</v>
      </c>
      <c r="D1380" s="125">
        <v>3.4771000000000001</v>
      </c>
      <c r="E1380" s="125">
        <v>7.5041000000000002</v>
      </c>
      <c r="F1380" s="125">
        <v>15.5305</v>
      </c>
      <c r="G1380" s="125">
        <v>20.1204</v>
      </c>
      <c r="H1380" s="125">
        <v>30.491399999999999</v>
      </c>
      <c r="I1380" s="125">
        <v>0.58450000000000002</v>
      </c>
      <c r="J1380" s="125">
        <v>2.0226999999999999</v>
      </c>
      <c r="K1380" s="125">
        <v>4.1289999999999996</v>
      </c>
      <c r="L1380" s="125">
        <v>1.0277000000000001</v>
      </c>
      <c r="M1380" s="125">
        <v>2.1997</v>
      </c>
      <c r="N1380" s="125">
        <v>4.4861000000000004</v>
      </c>
      <c r="O1380" s="125">
        <v>0.5302</v>
      </c>
      <c r="P1380" s="125">
        <v>1.5934999999999999</v>
      </c>
      <c r="Q1380" s="125">
        <v>4.0774999999999997</v>
      </c>
      <c r="R1380" s="125">
        <v>2.0150000000000001</v>
      </c>
      <c r="S1380" s="125">
        <v>4.1100000000000003</v>
      </c>
      <c r="T1380" s="363">
        <v>8.3749000000000002</v>
      </c>
      <c r="U1380" s="125">
        <v>124</v>
      </c>
    </row>
    <row r="1381" spans="1:21">
      <c r="A1381" s="125">
        <v>123</v>
      </c>
      <c r="B1381" s="125">
        <v>0.48720000000000002</v>
      </c>
      <c r="C1381" s="125">
        <v>1.427</v>
      </c>
      <c r="D1381" s="125">
        <v>3.4790999999999999</v>
      </c>
      <c r="E1381" s="125">
        <v>7.508</v>
      </c>
      <c r="F1381" s="125">
        <v>15.538399999999999</v>
      </c>
      <c r="G1381" s="125">
        <v>20.130500000000001</v>
      </c>
      <c r="H1381" s="125">
        <v>30.506799999999998</v>
      </c>
      <c r="I1381" s="125">
        <v>0.58509999999999995</v>
      </c>
      <c r="J1381" s="125">
        <v>2.0238</v>
      </c>
      <c r="K1381" s="125">
        <v>4.1311999999999998</v>
      </c>
      <c r="L1381" s="125">
        <v>1.0283</v>
      </c>
      <c r="M1381" s="125">
        <v>2.2010000000000001</v>
      </c>
      <c r="N1381" s="125">
        <v>4.4886999999999997</v>
      </c>
      <c r="O1381" s="125">
        <v>0.53059999999999996</v>
      </c>
      <c r="P1381" s="125">
        <v>1.5945</v>
      </c>
      <c r="Q1381" s="125">
        <v>4.0796000000000001</v>
      </c>
      <c r="R1381" s="125">
        <v>2.0160999999999998</v>
      </c>
      <c r="S1381" s="125">
        <v>4.1120999999999999</v>
      </c>
      <c r="T1381" s="363">
        <v>8.3792000000000009</v>
      </c>
      <c r="U1381" s="125">
        <v>123</v>
      </c>
    </row>
    <row r="1382" spans="1:21">
      <c r="A1382" s="125">
        <v>122</v>
      </c>
      <c r="B1382" s="125">
        <v>0.48770000000000002</v>
      </c>
      <c r="C1382" s="125">
        <v>1.4278</v>
      </c>
      <c r="D1382" s="125">
        <v>3.4809999999999999</v>
      </c>
      <c r="E1382" s="125">
        <v>7.5119999999999996</v>
      </c>
      <c r="F1382" s="125">
        <v>15.5463</v>
      </c>
      <c r="G1382" s="125">
        <v>20.140599999999999</v>
      </c>
      <c r="H1382" s="125">
        <v>30.522300000000001</v>
      </c>
      <c r="I1382" s="125">
        <v>0.58560000000000001</v>
      </c>
      <c r="J1382" s="125">
        <v>2.0249000000000001</v>
      </c>
      <c r="K1382" s="125">
        <v>4.1334999999999997</v>
      </c>
      <c r="L1382" s="125">
        <v>1.0288999999999999</v>
      </c>
      <c r="M1382" s="125">
        <v>2.2023000000000001</v>
      </c>
      <c r="N1382" s="125">
        <v>4.4912999999999998</v>
      </c>
      <c r="O1382" s="125">
        <v>0.53110000000000002</v>
      </c>
      <c r="P1382" s="125">
        <v>1.5955999999999999</v>
      </c>
      <c r="Q1382" s="125">
        <v>4.0816999999999997</v>
      </c>
      <c r="R1382" s="125">
        <v>2.0171999999999999</v>
      </c>
      <c r="S1382" s="125">
        <v>4.1143000000000001</v>
      </c>
      <c r="T1382" s="363">
        <v>8.3835999999999995</v>
      </c>
      <c r="U1382" s="125">
        <v>122</v>
      </c>
    </row>
    <row r="1383" spans="1:21">
      <c r="A1383" s="125">
        <v>121</v>
      </c>
      <c r="B1383" s="125">
        <v>0.48809999999999998</v>
      </c>
      <c r="C1383" s="125">
        <v>1.4287000000000001</v>
      </c>
      <c r="D1383" s="125">
        <v>3.4830000000000001</v>
      </c>
      <c r="E1383" s="125">
        <v>7.516</v>
      </c>
      <c r="F1383" s="125">
        <v>15.5543</v>
      </c>
      <c r="G1383" s="125">
        <v>20.1508</v>
      </c>
      <c r="H1383" s="125">
        <v>30.537800000000001</v>
      </c>
      <c r="I1383" s="125">
        <v>0.58620000000000005</v>
      </c>
      <c r="J1383" s="125">
        <v>2.0261</v>
      </c>
      <c r="K1383" s="125">
        <v>4.1356999999999999</v>
      </c>
      <c r="L1383" s="125">
        <v>1.0294000000000001</v>
      </c>
      <c r="M1383" s="125">
        <v>2.2035999999999998</v>
      </c>
      <c r="N1383" s="125">
        <v>4.4939</v>
      </c>
      <c r="O1383" s="125">
        <v>0.53159999999999996</v>
      </c>
      <c r="P1383" s="125">
        <v>1.5967</v>
      </c>
      <c r="Q1383" s="125">
        <v>4.0838000000000001</v>
      </c>
      <c r="R1383" s="125">
        <v>2.0183</v>
      </c>
      <c r="S1383" s="125">
        <v>4.1163999999999996</v>
      </c>
      <c r="T1383" s="363">
        <v>8.3879000000000001</v>
      </c>
      <c r="U1383" s="125">
        <v>121</v>
      </c>
    </row>
    <row r="1384" spans="1:21">
      <c r="A1384" s="125">
        <v>120</v>
      </c>
      <c r="B1384" s="125">
        <v>0.48849999999999999</v>
      </c>
      <c r="C1384" s="125">
        <v>1.4296</v>
      </c>
      <c r="D1384" s="125">
        <v>3.4849999999999999</v>
      </c>
      <c r="E1384" s="125">
        <v>7.52</v>
      </c>
      <c r="F1384" s="125">
        <v>15.5623</v>
      </c>
      <c r="G1384" s="125">
        <v>20.161000000000001</v>
      </c>
      <c r="H1384" s="125">
        <v>30.5534</v>
      </c>
      <c r="I1384" s="125">
        <v>0.5867</v>
      </c>
      <c r="J1384" s="125">
        <v>2.0272000000000001</v>
      </c>
      <c r="K1384" s="125">
        <v>4.1379999999999999</v>
      </c>
      <c r="L1384" s="125">
        <v>1.03</v>
      </c>
      <c r="M1384" s="125">
        <v>2.2050000000000001</v>
      </c>
      <c r="N1384" s="125">
        <v>4.4965000000000002</v>
      </c>
      <c r="O1384" s="125">
        <v>0.53210000000000002</v>
      </c>
      <c r="P1384" s="125">
        <v>1.5978000000000001</v>
      </c>
      <c r="Q1384" s="125">
        <v>4.0860000000000003</v>
      </c>
      <c r="R1384" s="125">
        <v>2.0192999999999999</v>
      </c>
      <c r="S1384" s="125">
        <v>4.1185999999999998</v>
      </c>
      <c r="T1384" s="363">
        <v>8.3923000000000005</v>
      </c>
      <c r="U1384" s="125">
        <v>120</v>
      </c>
    </row>
    <row r="1385" spans="1:21">
      <c r="A1385" s="125">
        <v>119</v>
      </c>
      <c r="B1385" s="125">
        <v>0.48899999999999999</v>
      </c>
      <c r="C1385" s="125">
        <v>1.4305000000000001</v>
      </c>
      <c r="D1385" s="125">
        <v>3.4870000000000001</v>
      </c>
      <c r="E1385" s="125">
        <v>7.524</v>
      </c>
      <c r="F1385" s="125">
        <v>15.570399999999999</v>
      </c>
      <c r="G1385" s="125">
        <v>20.171199999999999</v>
      </c>
      <c r="H1385" s="125">
        <v>30.569099999999999</v>
      </c>
      <c r="I1385" s="125">
        <v>0.58730000000000004</v>
      </c>
      <c r="J1385" s="125">
        <v>2.0284</v>
      </c>
      <c r="K1385" s="125">
        <v>4.1402000000000001</v>
      </c>
      <c r="L1385" s="125">
        <v>1.0306</v>
      </c>
      <c r="M1385" s="125">
        <v>2.2063000000000001</v>
      </c>
      <c r="N1385" s="125">
        <v>4.4991000000000003</v>
      </c>
      <c r="O1385" s="125">
        <v>0.53259999999999996</v>
      </c>
      <c r="P1385" s="125">
        <v>1.5989</v>
      </c>
      <c r="Q1385" s="125">
        <v>4.0881999999999996</v>
      </c>
      <c r="R1385" s="125">
        <v>2.0204</v>
      </c>
      <c r="S1385" s="125">
        <v>4.1208</v>
      </c>
      <c r="T1385" s="363">
        <v>8.3966999999999992</v>
      </c>
      <c r="U1385" s="125">
        <v>119</v>
      </c>
    </row>
    <row r="1386" spans="1:21">
      <c r="A1386" s="125">
        <v>118</v>
      </c>
      <c r="B1386" s="125">
        <v>0.4894</v>
      </c>
      <c r="C1386" s="125">
        <v>1.4313</v>
      </c>
      <c r="D1386" s="125">
        <v>3.4889999999999999</v>
      </c>
      <c r="E1386" s="125">
        <v>7.5281000000000002</v>
      </c>
      <c r="F1386" s="125">
        <v>15.5784</v>
      </c>
      <c r="G1386" s="125">
        <v>20.1815</v>
      </c>
      <c r="H1386" s="125">
        <v>30.584800000000001</v>
      </c>
      <c r="I1386" s="125">
        <v>0.58789999999999998</v>
      </c>
      <c r="J1386" s="125">
        <v>2.0295000000000001</v>
      </c>
      <c r="K1386" s="125">
        <v>4.1425000000000001</v>
      </c>
      <c r="L1386" s="125">
        <v>1.0311999999999999</v>
      </c>
      <c r="M1386" s="125">
        <v>2.2075999999999998</v>
      </c>
      <c r="N1386" s="125">
        <v>4.5016999999999996</v>
      </c>
      <c r="O1386" s="125">
        <v>0.53300000000000003</v>
      </c>
      <c r="P1386" s="125">
        <v>1.6</v>
      </c>
      <c r="Q1386" s="125">
        <v>4.0903</v>
      </c>
      <c r="R1386" s="125">
        <v>2.0215000000000001</v>
      </c>
      <c r="S1386" s="125">
        <v>4.1230000000000002</v>
      </c>
      <c r="T1386" s="363">
        <v>8.4010999999999996</v>
      </c>
      <c r="U1386" s="125">
        <v>118</v>
      </c>
    </row>
    <row r="1387" spans="1:21">
      <c r="A1387" s="125">
        <v>117</v>
      </c>
      <c r="B1387" s="125">
        <v>0.48980000000000001</v>
      </c>
      <c r="C1387" s="125">
        <v>1.4321999999999999</v>
      </c>
      <c r="D1387" s="125">
        <v>3.4910000000000001</v>
      </c>
      <c r="E1387" s="125">
        <v>7.5320999999999998</v>
      </c>
      <c r="F1387" s="125">
        <v>15.586499999999999</v>
      </c>
      <c r="G1387" s="125">
        <v>20.191800000000001</v>
      </c>
      <c r="H1387" s="125">
        <v>31.000599999999999</v>
      </c>
      <c r="I1387" s="125">
        <v>0.58840000000000003</v>
      </c>
      <c r="J1387" s="125">
        <v>2.0306999999999999</v>
      </c>
      <c r="K1387" s="125">
        <v>4.1448</v>
      </c>
      <c r="L1387" s="125">
        <v>1.0317000000000001</v>
      </c>
      <c r="M1387" s="125">
        <v>2.2088999999999999</v>
      </c>
      <c r="N1387" s="125">
        <v>4.5044000000000004</v>
      </c>
      <c r="O1387" s="125">
        <v>0.53349999999999997</v>
      </c>
      <c r="P1387" s="125">
        <v>2.0011000000000001</v>
      </c>
      <c r="Q1387" s="125">
        <v>4.0925000000000002</v>
      </c>
      <c r="R1387" s="125">
        <v>2.0226000000000002</v>
      </c>
      <c r="S1387" s="125">
        <v>4.1252000000000004</v>
      </c>
      <c r="T1387" s="363">
        <v>8.4055</v>
      </c>
      <c r="U1387" s="125">
        <v>117</v>
      </c>
    </row>
    <row r="1388" spans="1:21">
      <c r="A1388" s="125">
        <v>116</v>
      </c>
      <c r="B1388" s="125">
        <v>0.49030000000000001</v>
      </c>
      <c r="C1388" s="125">
        <v>1.4331</v>
      </c>
      <c r="D1388" s="125">
        <v>3.4929999999999999</v>
      </c>
      <c r="E1388" s="125">
        <v>7.5362</v>
      </c>
      <c r="F1388" s="125">
        <v>15.5947</v>
      </c>
      <c r="G1388" s="125">
        <v>20.202200000000001</v>
      </c>
      <c r="H1388" s="125">
        <v>31.016500000000001</v>
      </c>
      <c r="I1388" s="125">
        <v>0.58899999999999997</v>
      </c>
      <c r="J1388" s="125">
        <v>2.0318000000000001</v>
      </c>
      <c r="K1388" s="125">
        <v>4.1471</v>
      </c>
      <c r="L1388" s="125">
        <v>1.0323</v>
      </c>
      <c r="M1388" s="125">
        <v>2.2103000000000002</v>
      </c>
      <c r="N1388" s="125">
        <v>4.5069999999999997</v>
      </c>
      <c r="O1388" s="125">
        <v>0.53400000000000003</v>
      </c>
      <c r="P1388" s="125">
        <v>2.0022000000000002</v>
      </c>
      <c r="Q1388" s="125">
        <v>4.0946999999999996</v>
      </c>
      <c r="R1388" s="125">
        <v>2.0236999999999998</v>
      </c>
      <c r="S1388" s="125">
        <v>4.1273999999999997</v>
      </c>
      <c r="T1388" s="363">
        <v>8.41</v>
      </c>
      <c r="U1388" s="125">
        <v>116</v>
      </c>
    </row>
    <row r="1389" spans="1:21">
      <c r="A1389" s="125">
        <v>115</v>
      </c>
      <c r="B1389" s="125">
        <v>0.49070000000000003</v>
      </c>
      <c r="C1389" s="125">
        <v>1.4339999999999999</v>
      </c>
      <c r="D1389" s="125">
        <v>3.4950000000000001</v>
      </c>
      <c r="E1389" s="125">
        <v>7.5403000000000002</v>
      </c>
      <c r="F1389" s="125">
        <v>16.0029</v>
      </c>
      <c r="G1389" s="125">
        <v>20.212599999999998</v>
      </c>
      <c r="H1389" s="125">
        <v>31.032399999999999</v>
      </c>
      <c r="I1389" s="125">
        <v>0.58960000000000001</v>
      </c>
      <c r="J1389" s="125">
        <v>2.0329999999999999</v>
      </c>
      <c r="K1389" s="125">
        <v>4.1494</v>
      </c>
      <c r="L1389" s="125">
        <v>1.0328999999999999</v>
      </c>
      <c r="M1389" s="125">
        <v>2.2115999999999998</v>
      </c>
      <c r="N1389" s="125">
        <v>4.5096999999999996</v>
      </c>
      <c r="O1389" s="125">
        <v>0.53449999999999998</v>
      </c>
      <c r="P1389" s="125">
        <v>2.0034000000000001</v>
      </c>
      <c r="Q1389" s="125">
        <v>4.0968999999999998</v>
      </c>
      <c r="R1389" s="125">
        <v>2.0249000000000001</v>
      </c>
      <c r="S1389" s="125">
        <v>4.1295999999999999</v>
      </c>
      <c r="T1389" s="363">
        <v>8.4145000000000003</v>
      </c>
      <c r="U1389" s="125">
        <v>115</v>
      </c>
    </row>
    <row r="1390" spans="1:21">
      <c r="A1390" s="125">
        <v>114</v>
      </c>
      <c r="B1390" s="125">
        <v>0.49120000000000003</v>
      </c>
      <c r="C1390" s="125">
        <v>1.4349000000000001</v>
      </c>
      <c r="D1390" s="125">
        <v>3.4971000000000001</v>
      </c>
      <c r="E1390" s="125">
        <v>7.5444000000000004</v>
      </c>
      <c r="F1390" s="125">
        <v>16.011099999999999</v>
      </c>
      <c r="G1390" s="125">
        <v>20.223099999999999</v>
      </c>
      <c r="H1390" s="125">
        <v>31.048500000000001</v>
      </c>
      <c r="I1390" s="125">
        <v>0.59009999999999996</v>
      </c>
      <c r="J1390" s="125">
        <v>2.0341999999999998</v>
      </c>
      <c r="K1390" s="125">
        <v>4.1517999999999997</v>
      </c>
      <c r="L1390" s="125">
        <v>1.0335000000000001</v>
      </c>
      <c r="M1390" s="125">
        <v>2.2130000000000001</v>
      </c>
      <c r="N1390" s="125">
        <v>4.5122999999999998</v>
      </c>
      <c r="O1390" s="125">
        <v>0.53500000000000003</v>
      </c>
      <c r="P1390" s="125">
        <v>2.0045000000000002</v>
      </c>
      <c r="Q1390" s="125">
        <v>4.0991</v>
      </c>
      <c r="R1390" s="125">
        <v>2.0259999999999998</v>
      </c>
      <c r="S1390" s="125">
        <v>4.1318999999999999</v>
      </c>
      <c r="T1390" s="363">
        <v>8.4189000000000007</v>
      </c>
      <c r="U1390" s="125">
        <v>114</v>
      </c>
    </row>
    <row r="1391" spans="1:21">
      <c r="A1391" s="125">
        <v>113</v>
      </c>
      <c r="B1391" s="125">
        <v>0.49159999999999998</v>
      </c>
      <c r="C1391" s="125">
        <v>1.4358</v>
      </c>
      <c r="D1391" s="125">
        <v>3.4990999999999999</v>
      </c>
      <c r="E1391" s="125">
        <v>7.5484999999999998</v>
      </c>
      <c r="F1391" s="125">
        <v>16.019300000000001</v>
      </c>
      <c r="G1391" s="125">
        <v>20.233599999999999</v>
      </c>
      <c r="H1391" s="125">
        <v>31.064499999999999</v>
      </c>
      <c r="I1391" s="125">
        <v>0.5907</v>
      </c>
      <c r="J1391" s="125">
        <v>2.0352999999999999</v>
      </c>
      <c r="K1391" s="125">
        <v>4.1540999999999997</v>
      </c>
      <c r="L1391" s="125">
        <v>1.0341</v>
      </c>
      <c r="M1391" s="125">
        <v>2.2143000000000002</v>
      </c>
      <c r="N1391" s="125">
        <v>4.5149999999999997</v>
      </c>
      <c r="O1391" s="125">
        <v>0.53549999999999998</v>
      </c>
      <c r="P1391" s="125">
        <v>2.0055999999999998</v>
      </c>
      <c r="Q1391" s="125">
        <v>4.1013000000000002</v>
      </c>
      <c r="R1391" s="125">
        <v>2.0270999999999999</v>
      </c>
      <c r="S1391" s="125">
        <v>4.1341000000000001</v>
      </c>
      <c r="T1391" s="363">
        <v>8.4235000000000007</v>
      </c>
      <c r="U1391" s="125">
        <v>113</v>
      </c>
    </row>
    <row r="1392" spans="1:21">
      <c r="A1392" s="125">
        <v>112</v>
      </c>
      <c r="B1392" s="125">
        <v>0.49209999999999998</v>
      </c>
      <c r="C1392" s="125">
        <v>1.4367000000000001</v>
      </c>
      <c r="D1392" s="125">
        <v>3.5011999999999999</v>
      </c>
      <c r="E1392" s="125">
        <v>7.5526999999999997</v>
      </c>
      <c r="F1392" s="125">
        <v>16.0276</v>
      </c>
      <c r="G1392" s="125">
        <v>20.244199999999999</v>
      </c>
      <c r="H1392" s="125">
        <v>31.0807</v>
      </c>
      <c r="I1392" s="125">
        <v>0.59130000000000005</v>
      </c>
      <c r="J1392" s="125">
        <v>2.0365000000000002</v>
      </c>
      <c r="K1392" s="125">
        <v>4.1563999999999997</v>
      </c>
      <c r="L1392" s="125">
        <v>1.0347</v>
      </c>
      <c r="M1392" s="125">
        <v>2.2157</v>
      </c>
      <c r="N1392" s="125">
        <v>4.5176999999999996</v>
      </c>
      <c r="O1392" s="125">
        <v>0.53600000000000003</v>
      </c>
      <c r="P1392" s="125">
        <v>2.0066999999999999</v>
      </c>
      <c r="Q1392" s="125">
        <v>4.1035000000000004</v>
      </c>
      <c r="R1392" s="125">
        <v>2.0282</v>
      </c>
      <c r="S1392" s="125">
        <v>4.1364000000000001</v>
      </c>
      <c r="T1392" s="363">
        <v>8.4280000000000008</v>
      </c>
      <c r="U1392" s="125">
        <v>112</v>
      </c>
    </row>
    <row r="1393" spans="1:21">
      <c r="A1393" s="125">
        <v>111</v>
      </c>
      <c r="B1393" s="125">
        <v>0.49249999999999999</v>
      </c>
      <c r="C1393" s="125">
        <v>1.4376</v>
      </c>
      <c r="D1393" s="125">
        <v>3.5032000000000001</v>
      </c>
      <c r="E1393" s="125">
        <v>7.5568999999999997</v>
      </c>
      <c r="F1393" s="125">
        <v>16.035900000000002</v>
      </c>
      <c r="G1393" s="125">
        <v>20.254799999999999</v>
      </c>
      <c r="H1393" s="125">
        <v>31.096900000000002</v>
      </c>
      <c r="I1393" s="125">
        <v>0.59189999999999998</v>
      </c>
      <c r="J1393" s="125">
        <v>2.0377000000000001</v>
      </c>
      <c r="K1393" s="125">
        <v>4.1588000000000003</v>
      </c>
      <c r="L1393" s="125">
        <v>1.0353000000000001</v>
      </c>
      <c r="M1393" s="125">
        <v>2.2170999999999998</v>
      </c>
      <c r="N1393" s="125">
        <v>4.5204000000000004</v>
      </c>
      <c r="O1393" s="125">
        <v>0.53649999999999998</v>
      </c>
      <c r="P1393" s="125">
        <v>2.0078999999999998</v>
      </c>
      <c r="Q1393" s="125">
        <v>4.1056999999999997</v>
      </c>
      <c r="R1393" s="125">
        <v>2.0293999999999999</v>
      </c>
      <c r="S1393" s="125">
        <v>4.1386000000000003</v>
      </c>
      <c r="T1393" s="363">
        <v>8.4324999999999992</v>
      </c>
      <c r="U1393" s="125">
        <v>111</v>
      </c>
    </row>
    <row r="1394" spans="1:21">
      <c r="A1394" s="125">
        <v>110</v>
      </c>
      <c r="B1394" s="125">
        <v>0.49299999999999999</v>
      </c>
      <c r="C1394" s="125">
        <v>1.4386000000000001</v>
      </c>
      <c r="D1394" s="125">
        <v>3.5053000000000001</v>
      </c>
      <c r="E1394" s="125">
        <v>7.5609999999999999</v>
      </c>
      <c r="F1394" s="125">
        <v>16.0443</v>
      </c>
      <c r="G1394" s="125">
        <v>20.265499999999999</v>
      </c>
      <c r="H1394" s="125">
        <v>31.113199999999999</v>
      </c>
      <c r="I1394" s="125">
        <v>0.59240000000000004</v>
      </c>
      <c r="J1394" s="125">
        <v>2.0388999999999999</v>
      </c>
      <c r="K1394" s="125">
        <v>4.1611000000000002</v>
      </c>
      <c r="L1394" s="125">
        <v>1.0359</v>
      </c>
      <c r="M1394" s="125">
        <v>2.2183999999999999</v>
      </c>
      <c r="N1394" s="125">
        <v>4.5231000000000003</v>
      </c>
      <c r="O1394" s="125">
        <v>0.53700000000000003</v>
      </c>
      <c r="P1394" s="125">
        <v>2.0089999999999999</v>
      </c>
      <c r="Q1394" s="125">
        <v>4.1079999999999997</v>
      </c>
      <c r="R1394" s="125">
        <v>2.0305</v>
      </c>
      <c r="S1394" s="125">
        <v>4.1409000000000002</v>
      </c>
      <c r="T1394" s="363">
        <v>8.4370999999999992</v>
      </c>
      <c r="U1394" s="125">
        <v>110</v>
      </c>
    </row>
    <row r="1395" spans="1:21">
      <c r="A1395" s="125">
        <v>109</v>
      </c>
      <c r="B1395" s="125">
        <v>0.49340000000000001</v>
      </c>
      <c r="C1395" s="125">
        <v>1.4395</v>
      </c>
      <c r="D1395" s="125">
        <v>3.5074000000000001</v>
      </c>
      <c r="E1395" s="125">
        <v>7.5651999999999999</v>
      </c>
      <c r="F1395" s="125">
        <v>16.052700000000002</v>
      </c>
      <c r="G1395" s="125">
        <v>20.276199999999999</v>
      </c>
      <c r="H1395" s="125">
        <v>31.1296</v>
      </c>
      <c r="I1395" s="125">
        <v>0.59299999999999997</v>
      </c>
      <c r="J1395" s="125">
        <v>2.0400999999999998</v>
      </c>
      <c r="K1395" s="125">
        <v>4.1635</v>
      </c>
      <c r="L1395" s="125">
        <v>1.0365</v>
      </c>
      <c r="M1395" s="125">
        <v>2.2198000000000002</v>
      </c>
      <c r="N1395" s="125">
        <v>4.5259</v>
      </c>
      <c r="O1395" s="125">
        <v>0.53749999999999998</v>
      </c>
      <c r="P1395" s="125">
        <v>2.0102000000000002</v>
      </c>
      <c r="Q1395" s="125">
        <v>4.1101999999999999</v>
      </c>
      <c r="R1395" s="125">
        <v>2.0316000000000001</v>
      </c>
      <c r="S1395" s="125">
        <v>4.1432000000000002</v>
      </c>
      <c r="T1395" s="363">
        <v>8.4417000000000009</v>
      </c>
      <c r="U1395" s="125">
        <v>109</v>
      </c>
    </row>
    <row r="1396" spans="1:21">
      <c r="A1396" s="125">
        <v>108</v>
      </c>
      <c r="B1396" s="125">
        <v>0.49390000000000001</v>
      </c>
      <c r="C1396" s="125">
        <v>1.4403999999999999</v>
      </c>
      <c r="D1396" s="125">
        <v>3.5095000000000001</v>
      </c>
      <c r="E1396" s="125">
        <v>7.5694999999999997</v>
      </c>
      <c r="F1396" s="125">
        <v>16.0611</v>
      </c>
      <c r="G1396" s="125">
        <v>20.286899999999999</v>
      </c>
      <c r="H1396" s="125">
        <v>31.146000000000001</v>
      </c>
      <c r="I1396" s="125">
        <v>0.59360000000000002</v>
      </c>
      <c r="J1396" s="125">
        <v>2.0413000000000001</v>
      </c>
      <c r="K1396" s="125">
        <v>4.1658999999999997</v>
      </c>
      <c r="L1396" s="125">
        <v>1.0370999999999999</v>
      </c>
      <c r="M1396" s="125">
        <v>2.2212000000000001</v>
      </c>
      <c r="N1396" s="125">
        <v>4.5286</v>
      </c>
      <c r="O1396" s="125">
        <v>0.53800000000000003</v>
      </c>
      <c r="P1396" s="125">
        <v>2.0112999999999999</v>
      </c>
      <c r="Q1396" s="125">
        <v>4.1124999999999998</v>
      </c>
      <c r="R1396" s="125">
        <v>2.0327999999999999</v>
      </c>
      <c r="S1396" s="125">
        <v>4.1455000000000002</v>
      </c>
      <c r="T1396" s="363">
        <v>8.4463000000000008</v>
      </c>
      <c r="U1396" s="125">
        <v>108</v>
      </c>
    </row>
    <row r="1397" spans="1:21">
      <c r="A1397" s="125">
        <v>107</v>
      </c>
      <c r="B1397" s="125">
        <v>0.49430000000000002</v>
      </c>
      <c r="C1397" s="125">
        <v>1.4413</v>
      </c>
      <c r="D1397" s="125">
        <v>3.5116000000000001</v>
      </c>
      <c r="E1397" s="125">
        <v>7.5736999999999997</v>
      </c>
      <c r="F1397" s="125">
        <v>16.069600000000001</v>
      </c>
      <c r="G1397" s="125">
        <v>20.297699999999999</v>
      </c>
      <c r="H1397" s="125">
        <v>31.162500000000001</v>
      </c>
      <c r="I1397" s="125">
        <v>0.59419999999999995</v>
      </c>
      <c r="J1397" s="125">
        <v>2.0425</v>
      </c>
      <c r="K1397" s="125">
        <v>4.1683000000000003</v>
      </c>
      <c r="L1397" s="125">
        <v>1.0377000000000001</v>
      </c>
      <c r="M1397" s="125">
        <v>2.2225999999999999</v>
      </c>
      <c r="N1397" s="125">
        <v>4.5313999999999997</v>
      </c>
      <c r="O1397" s="125">
        <v>0.53849999999999998</v>
      </c>
      <c r="P1397" s="125">
        <v>2.0125000000000002</v>
      </c>
      <c r="Q1397" s="125">
        <v>4.1147999999999998</v>
      </c>
      <c r="R1397" s="125">
        <v>2.0339</v>
      </c>
      <c r="S1397" s="125">
        <v>4.1478000000000002</v>
      </c>
      <c r="T1397" s="363">
        <v>8.4509000000000007</v>
      </c>
      <c r="U1397" s="125">
        <v>107</v>
      </c>
    </row>
    <row r="1398" spans="1:21">
      <c r="A1398" s="125">
        <v>106</v>
      </c>
      <c r="B1398" s="125">
        <v>0.49480000000000002</v>
      </c>
      <c r="C1398" s="125">
        <v>1.4422999999999999</v>
      </c>
      <c r="D1398" s="125">
        <v>3.5137</v>
      </c>
      <c r="E1398" s="125">
        <v>7.5780000000000003</v>
      </c>
      <c r="F1398" s="125">
        <v>16.078099999999999</v>
      </c>
      <c r="G1398" s="125">
        <v>20.308599999999998</v>
      </c>
      <c r="H1398" s="125">
        <v>31.179099999999998</v>
      </c>
      <c r="I1398" s="125">
        <v>0.5948</v>
      </c>
      <c r="J1398" s="125">
        <v>2.0436999999999999</v>
      </c>
      <c r="K1398" s="125">
        <v>4.1707000000000001</v>
      </c>
      <c r="L1398" s="125">
        <v>1.0383</v>
      </c>
      <c r="M1398" s="125">
        <v>2.2240000000000002</v>
      </c>
      <c r="N1398" s="125">
        <v>4.5340999999999996</v>
      </c>
      <c r="O1398" s="125">
        <v>0.53900000000000003</v>
      </c>
      <c r="P1398" s="125">
        <v>2.0137</v>
      </c>
      <c r="Q1398" s="125">
        <v>4.117</v>
      </c>
      <c r="R1398" s="125">
        <v>2.0350999999999999</v>
      </c>
      <c r="S1398" s="125">
        <v>4.1501000000000001</v>
      </c>
      <c r="T1398" s="363">
        <v>8.4556000000000004</v>
      </c>
      <c r="U1398" s="125">
        <v>106</v>
      </c>
    </row>
    <row r="1399" spans="1:21">
      <c r="A1399" s="125">
        <v>105</v>
      </c>
      <c r="B1399" s="125">
        <v>0.49530000000000002</v>
      </c>
      <c r="C1399" s="125">
        <v>1.4432</v>
      </c>
      <c r="D1399" s="125">
        <v>3.5158</v>
      </c>
      <c r="E1399" s="125">
        <v>7.5823</v>
      </c>
      <c r="F1399" s="125">
        <v>16.0867</v>
      </c>
      <c r="G1399" s="125">
        <v>20.319500000000001</v>
      </c>
      <c r="H1399" s="125">
        <v>31.195799999999998</v>
      </c>
      <c r="I1399" s="125">
        <v>0.59540000000000004</v>
      </c>
      <c r="J1399" s="125">
        <v>2.0449000000000002</v>
      </c>
      <c r="K1399" s="125">
        <v>4.1730999999999998</v>
      </c>
      <c r="L1399" s="125">
        <v>1.0389999999999999</v>
      </c>
      <c r="M1399" s="125">
        <v>2.2254</v>
      </c>
      <c r="N1399" s="125">
        <v>4.5369000000000002</v>
      </c>
      <c r="O1399" s="125">
        <v>0.53959999999999997</v>
      </c>
      <c r="P1399" s="125">
        <v>2.0148000000000001</v>
      </c>
      <c r="Q1399" s="125">
        <v>4.1193</v>
      </c>
      <c r="R1399" s="125">
        <v>2.0363000000000002</v>
      </c>
      <c r="S1399" s="125">
        <v>4.1524000000000001</v>
      </c>
      <c r="T1399" s="363">
        <v>8.4603000000000002</v>
      </c>
      <c r="U1399" s="125">
        <v>105</v>
      </c>
    </row>
    <row r="1400" spans="1:21">
      <c r="A1400" s="125">
        <v>104</v>
      </c>
      <c r="B1400" s="125">
        <v>0.49569999999999997</v>
      </c>
      <c r="C1400" s="125">
        <v>1.4440999999999999</v>
      </c>
      <c r="D1400" s="125">
        <v>3.5179</v>
      </c>
      <c r="E1400" s="125">
        <v>7.5865999999999998</v>
      </c>
      <c r="F1400" s="125">
        <v>16.095300000000002</v>
      </c>
      <c r="G1400" s="125">
        <v>20.330500000000001</v>
      </c>
      <c r="H1400" s="125">
        <v>31.212599999999998</v>
      </c>
      <c r="I1400" s="125">
        <v>0.59599999999999997</v>
      </c>
      <c r="J1400" s="125">
        <v>2.0461</v>
      </c>
      <c r="K1400" s="125">
        <v>4.1756000000000002</v>
      </c>
      <c r="L1400" s="125">
        <v>1.0396000000000001</v>
      </c>
      <c r="M1400" s="125">
        <v>2.2267999999999999</v>
      </c>
      <c r="N1400" s="125">
        <v>4.5396999999999998</v>
      </c>
      <c r="O1400" s="125">
        <v>0.54010000000000002</v>
      </c>
      <c r="P1400" s="125">
        <v>2.016</v>
      </c>
      <c r="Q1400" s="125">
        <v>4.1215999999999999</v>
      </c>
      <c r="R1400" s="125">
        <v>2.0373999999999999</v>
      </c>
      <c r="S1400" s="125">
        <v>4.1547999999999998</v>
      </c>
      <c r="T1400" s="363">
        <v>8.4649999999999999</v>
      </c>
      <c r="U1400" s="125">
        <v>104</v>
      </c>
    </row>
    <row r="1401" spans="1:21">
      <c r="A1401" s="125">
        <v>103</v>
      </c>
      <c r="B1401" s="125">
        <v>0.49619999999999997</v>
      </c>
      <c r="C1401" s="125">
        <v>1.4451000000000001</v>
      </c>
      <c r="D1401" s="125">
        <v>3.5200999999999998</v>
      </c>
      <c r="E1401" s="125">
        <v>7.5909000000000004</v>
      </c>
      <c r="F1401" s="125">
        <v>16.103899999999999</v>
      </c>
      <c r="G1401" s="125">
        <v>20.3415</v>
      </c>
      <c r="H1401" s="125">
        <v>31.229399999999998</v>
      </c>
      <c r="I1401" s="125">
        <v>0.59660000000000002</v>
      </c>
      <c r="J1401" s="125">
        <v>2.0474000000000001</v>
      </c>
      <c r="K1401" s="125">
        <v>4.1779999999999999</v>
      </c>
      <c r="L1401" s="125">
        <v>1.0402</v>
      </c>
      <c r="M1401" s="125">
        <v>2.2282000000000002</v>
      </c>
      <c r="N1401" s="125">
        <v>4.5425000000000004</v>
      </c>
      <c r="O1401" s="125">
        <v>0.54059999999999997</v>
      </c>
      <c r="P1401" s="125">
        <v>2.0171999999999999</v>
      </c>
      <c r="Q1401" s="125">
        <v>4.1239999999999997</v>
      </c>
      <c r="R1401" s="125">
        <v>2.0386000000000002</v>
      </c>
      <c r="S1401" s="125">
        <v>4.1570999999999998</v>
      </c>
      <c r="T1401" s="363">
        <v>8.4696999999999996</v>
      </c>
      <c r="U1401" s="125">
        <v>103</v>
      </c>
    </row>
    <row r="1402" spans="1:21">
      <c r="A1402" s="125">
        <v>102</v>
      </c>
      <c r="B1402" s="125">
        <v>0.49669999999999997</v>
      </c>
      <c r="C1402" s="125">
        <v>1.446</v>
      </c>
      <c r="D1402" s="125">
        <v>3.5222000000000002</v>
      </c>
      <c r="E1402" s="125">
        <v>7.5952000000000002</v>
      </c>
      <c r="F1402" s="125">
        <v>16.1126</v>
      </c>
      <c r="G1402" s="125">
        <v>20.352599999999999</v>
      </c>
      <c r="H1402" s="125">
        <v>31.246300000000002</v>
      </c>
      <c r="I1402" s="125">
        <v>0.59719999999999995</v>
      </c>
      <c r="J1402" s="125">
        <v>2.0486</v>
      </c>
      <c r="K1402" s="125">
        <v>4.1805000000000003</v>
      </c>
      <c r="L1402" s="125">
        <v>1.0407999999999999</v>
      </c>
      <c r="M1402" s="125">
        <v>2.2296999999999998</v>
      </c>
      <c r="N1402" s="125">
        <v>4.5453999999999999</v>
      </c>
      <c r="O1402" s="125">
        <v>0.54110000000000003</v>
      </c>
      <c r="P1402" s="125">
        <v>2.0184000000000002</v>
      </c>
      <c r="Q1402" s="125">
        <v>4.1262999999999996</v>
      </c>
      <c r="R1402" s="125">
        <v>2.0398000000000001</v>
      </c>
      <c r="S1402" s="125">
        <v>4.1595000000000004</v>
      </c>
      <c r="T1402" s="363">
        <v>8.4743999999999993</v>
      </c>
      <c r="U1402" s="125">
        <v>102</v>
      </c>
    </row>
    <row r="1403" spans="1:21">
      <c r="A1403" s="125">
        <v>101</v>
      </c>
      <c r="B1403" s="125">
        <v>0.49709999999999999</v>
      </c>
      <c r="C1403" s="125">
        <v>1.4470000000000001</v>
      </c>
      <c r="D1403" s="125">
        <v>3.5244</v>
      </c>
      <c r="E1403" s="125">
        <v>7.5995999999999997</v>
      </c>
      <c r="F1403" s="125">
        <v>16.121400000000001</v>
      </c>
      <c r="G1403" s="125">
        <v>20.363700000000001</v>
      </c>
      <c r="H1403" s="125">
        <v>31.263300000000001</v>
      </c>
      <c r="I1403" s="125">
        <v>0.5978</v>
      </c>
      <c r="J1403" s="125">
        <v>2.0497999999999998</v>
      </c>
      <c r="K1403" s="125">
        <v>4.1829000000000001</v>
      </c>
      <c r="L1403" s="125">
        <v>1.0414000000000001</v>
      </c>
      <c r="M1403" s="125">
        <v>2.2311000000000001</v>
      </c>
      <c r="N1403" s="125">
        <v>4.5481999999999996</v>
      </c>
      <c r="O1403" s="125">
        <v>0.54159999999999997</v>
      </c>
      <c r="P1403" s="125">
        <v>2.0196000000000001</v>
      </c>
      <c r="Q1403" s="125">
        <v>4.1285999999999996</v>
      </c>
      <c r="R1403" s="125">
        <v>2.0409999999999999</v>
      </c>
      <c r="S1403" s="125">
        <v>4.1619000000000002</v>
      </c>
      <c r="T1403" s="363">
        <v>8.4792000000000005</v>
      </c>
      <c r="U1403" s="125">
        <v>101</v>
      </c>
    </row>
    <row r="1404" spans="1:21">
      <c r="A1404" s="125">
        <v>100</v>
      </c>
      <c r="B1404" s="125">
        <v>0.49759999999999999</v>
      </c>
      <c r="C1404" s="125">
        <v>1.4479</v>
      </c>
      <c r="D1404" s="125">
        <v>3.5266000000000002</v>
      </c>
      <c r="E1404" s="125">
        <v>8.0039999999999996</v>
      </c>
      <c r="F1404" s="125">
        <v>16.130099999999999</v>
      </c>
      <c r="G1404" s="125">
        <v>20.3749</v>
      </c>
      <c r="H1404" s="125">
        <v>31.2804</v>
      </c>
      <c r="I1404" s="125">
        <v>0.59840000000000004</v>
      </c>
      <c r="J1404" s="125">
        <v>2.0510999999999999</v>
      </c>
      <c r="K1404" s="125">
        <v>4.1853999999999996</v>
      </c>
      <c r="L1404" s="125">
        <v>1.0421</v>
      </c>
      <c r="M1404" s="125">
        <v>2.2324999999999999</v>
      </c>
      <c r="N1404" s="125">
        <v>4.5510000000000002</v>
      </c>
      <c r="O1404" s="125">
        <v>0.54220000000000002</v>
      </c>
      <c r="P1404" s="125">
        <v>2.0207999999999999</v>
      </c>
      <c r="Q1404" s="125">
        <v>4.1310000000000002</v>
      </c>
      <c r="R1404" s="125">
        <v>2.0421999999999998</v>
      </c>
      <c r="S1404" s="125">
        <v>4.1642000000000001</v>
      </c>
      <c r="T1404" s="363">
        <v>8.484</v>
      </c>
      <c r="U1404" s="125">
        <v>100</v>
      </c>
    </row>
    <row r="1405" spans="1:21">
      <c r="A1405" s="125">
        <v>99</v>
      </c>
      <c r="B1405" s="125">
        <v>0.49809999999999999</v>
      </c>
      <c r="C1405" s="125">
        <v>1.4489000000000001</v>
      </c>
      <c r="D1405" s="125">
        <v>3.5287000000000002</v>
      </c>
      <c r="E1405" s="125">
        <v>8.0084</v>
      </c>
      <c r="F1405" s="125">
        <v>16.1389</v>
      </c>
      <c r="G1405" s="125">
        <v>20.386099999999999</v>
      </c>
      <c r="H1405" s="125">
        <v>31.297599999999999</v>
      </c>
      <c r="I1405" s="125">
        <v>0.59899999999999998</v>
      </c>
      <c r="J1405" s="125">
        <v>2.0522999999999998</v>
      </c>
      <c r="K1405" s="125">
        <v>4.1879</v>
      </c>
      <c r="L1405" s="125">
        <v>1.0427</v>
      </c>
      <c r="M1405" s="125">
        <v>2.234</v>
      </c>
      <c r="N1405" s="125">
        <v>4.5538999999999996</v>
      </c>
      <c r="O1405" s="125">
        <v>0.54269999999999996</v>
      </c>
      <c r="P1405" s="125">
        <v>2.0219999999999998</v>
      </c>
      <c r="Q1405" s="125">
        <v>4.1333000000000002</v>
      </c>
      <c r="R1405" s="125">
        <v>2.0434000000000001</v>
      </c>
      <c r="S1405" s="125">
        <v>4.1665999999999999</v>
      </c>
      <c r="T1405" s="363">
        <v>8.4887999999999995</v>
      </c>
      <c r="U1405" s="125">
        <v>99</v>
      </c>
    </row>
    <row r="1406" spans="1:21">
      <c r="A1406" s="125">
        <v>98</v>
      </c>
      <c r="B1406" s="125">
        <v>0.4985</v>
      </c>
      <c r="C1406" s="125">
        <v>1.4499</v>
      </c>
      <c r="D1406" s="125">
        <v>3.5308999999999999</v>
      </c>
      <c r="E1406" s="125">
        <v>8.0129000000000001</v>
      </c>
      <c r="F1406" s="125">
        <v>16.1478</v>
      </c>
      <c r="G1406" s="125">
        <v>20.397400000000001</v>
      </c>
      <c r="H1406" s="125">
        <v>31.314900000000002</v>
      </c>
      <c r="I1406" s="125">
        <v>0.59960000000000002</v>
      </c>
      <c r="J1406" s="125">
        <v>2.0535999999999999</v>
      </c>
      <c r="K1406" s="125">
        <v>4.1904000000000003</v>
      </c>
      <c r="L1406" s="125">
        <v>1.0432999999999999</v>
      </c>
      <c r="M1406" s="125">
        <v>2.2353999999999998</v>
      </c>
      <c r="N1406" s="125">
        <v>4.5568</v>
      </c>
      <c r="O1406" s="125">
        <v>0.54320000000000002</v>
      </c>
      <c r="P1406" s="125">
        <v>2.0232000000000001</v>
      </c>
      <c r="Q1406" s="125">
        <v>4.1356999999999999</v>
      </c>
      <c r="R1406" s="125">
        <v>2.0446</v>
      </c>
      <c r="S1406" s="125">
        <v>4.1691000000000003</v>
      </c>
      <c r="T1406" s="363">
        <v>8.4936000000000007</v>
      </c>
      <c r="U1406" s="125">
        <v>98</v>
      </c>
    </row>
    <row r="1407" spans="1:21">
      <c r="A1407" s="125">
        <v>97</v>
      </c>
      <c r="B1407" s="125">
        <v>0.499</v>
      </c>
      <c r="C1407" s="125">
        <v>1.4509000000000001</v>
      </c>
      <c r="D1407" s="125">
        <v>3.5331000000000001</v>
      </c>
      <c r="E1407" s="125">
        <v>8.0173000000000005</v>
      </c>
      <c r="F1407" s="125">
        <v>16.156700000000001</v>
      </c>
      <c r="G1407" s="125">
        <v>20.4087</v>
      </c>
      <c r="H1407" s="125">
        <v>31.3322</v>
      </c>
      <c r="I1407" s="125">
        <v>1.0003</v>
      </c>
      <c r="J1407" s="125">
        <v>2.0548999999999999</v>
      </c>
      <c r="K1407" s="125">
        <v>4.1928999999999998</v>
      </c>
      <c r="L1407" s="125">
        <v>1.044</v>
      </c>
      <c r="M1407" s="125">
        <v>2.2368999999999999</v>
      </c>
      <c r="N1407" s="125">
        <v>4.5597000000000003</v>
      </c>
      <c r="O1407" s="125">
        <v>0.54379999999999995</v>
      </c>
      <c r="P1407" s="125">
        <v>2.0244</v>
      </c>
      <c r="Q1407" s="125">
        <v>4.1380999999999997</v>
      </c>
      <c r="R1407" s="125">
        <v>2.0457999999999998</v>
      </c>
      <c r="S1407" s="125">
        <v>4.1715</v>
      </c>
      <c r="T1407" s="363">
        <v>8.4984999999999999</v>
      </c>
      <c r="U1407" s="125">
        <v>97</v>
      </c>
    </row>
    <row r="1408" spans="1:21">
      <c r="A1408" s="125">
        <v>96</v>
      </c>
      <c r="B1408" s="125">
        <v>0.4995</v>
      </c>
      <c r="C1408" s="125">
        <v>1.4518</v>
      </c>
      <c r="D1408" s="125">
        <v>3.5354000000000001</v>
      </c>
      <c r="E1408" s="125">
        <v>8.0218000000000007</v>
      </c>
      <c r="F1408" s="125">
        <v>16.165700000000001</v>
      </c>
      <c r="G1408" s="125">
        <v>20.420100000000001</v>
      </c>
      <c r="H1408" s="125">
        <v>31.349699999999999</v>
      </c>
      <c r="I1408" s="125">
        <v>1.0008999999999999</v>
      </c>
      <c r="J1408" s="125">
        <v>2.0562</v>
      </c>
      <c r="K1408" s="125">
        <v>4.1954000000000002</v>
      </c>
      <c r="L1408" s="125">
        <v>1.0446</v>
      </c>
      <c r="M1408" s="125">
        <v>2.2383999999999999</v>
      </c>
      <c r="N1408" s="125">
        <v>4.5625999999999998</v>
      </c>
      <c r="O1408" s="125">
        <v>0.54430000000000001</v>
      </c>
      <c r="P1408" s="125">
        <v>2.0255999999999998</v>
      </c>
      <c r="Q1408" s="125">
        <v>4.1405000000000003</v>
      </c>
      <c r="R1408" s="125">
        <v>2.0470000000000002</v>
      </c>
      <c r="S1408" s="125">
        <v>4.1738999999999997</v>
      </c>
      <c r="T1408" s="363">
        <v>8.5033999999999992</v>
      </c>
      <c r="U1408" s="125">
        <v>96</v>
      </c>
    </row>
    <row r="1409" spans="1:21">
      <c r="A1409" s="125">
        <v>95</v>
      </c>
      <c r="B1409" s="125">
        <v>0.5</v>
      </c>
      <c r="C1409" s="125">
        <v>1.4528000000000001</v>
      </c>
      <c r="D1409" s="125">
        <v>3.5375999999999999</v>
      </c>
      <c r="E1409" s="125">
        <v>8.0263000000000009</v>
      </c>
      <c r="F1409" s="125">
        <v>16.174700000000001</v>
      </c>
      <c r="G1409" s="125">
        <v>20.4316</v>
      </c>
      <c r="H1409" s="125">
        <v>31.3672</v>
      </c>
      <c r="I1409" s="125">
        <v>1.0015000000000001</v>
      </c>
      <c r="J1409" s="125">
        <v>2.0573999999999999</v>
      </c>
      <c r="K1409" s="125">
        <v>4.1980000000000004</v>
      </c>
      <c r="L1409" s="125">
        <v>1.0452999999999999</v>
      </c>
      <c r="M1409" s="125">
        <v>2.2397999999999998</v>
      </c>
      <c r="N1409" s="125">
        <v>4.5655000000000001</v>
      </c>
      <c r="O1409" s="125">
        <v>0.54490000000000005</v>
      </c>
      <c r="P1409" s="125">
        <v>2.0268999999999999</v>
      </c>
      <c r="Q1409" s="125">
        <v>4.1429</v>
      </c>
      <c r="R1409" s="125">
        <v>2.0482</v>
      </c>
      <c r="S1409" s="125">
        <v>4.1764000000000001</v>
      </c>
      <c r="T1409" s="363">
        <v>8.5083000000000002</v>
      </c>
      <c r="U1409" s="125">
        <v>95</v>
      </c>
    </row>
    <row r="1410" spans="1:21">
      <c r="A1410" s="125">
        <v>94</v>
      </c>
      <c r="B1410" s="125">
        <v>0.50049999999999994</v>
      </c>
      <c r="C1410" s="125">
        <v>1.4538</v>
      </c>
      <c r="D1410" s="125">
        <v>3.5398000000000001</v>
      </c>
      <c r="E1410" s="125">
        <v>8.0307999999999993</v>
      </c>
      <c r="F1410" s="125">
        <v>16.183700000000002</v>
      </c>
      <c r="G1410" s="125">
        <v>20.443100000000001</v>
      </c>
      <c r="H1410" s="125">
        <v>31.384799999999998</v>
      </c>
      <c r="I1410" s="125">
        <v>1.0021</v>
      </c>
      <c r="J1410" s="125">
        <v>2.0587</v>
      </c>
      <c r="K1410" s="125">
        <v>4.2005999999999997</v>
      </c>
      <c r="L1410" s="125">
        <v>1.0459000000000001</v>
      </c>
      <c r="M1410" s="125">
        <v>2.2412999999999998</v>
      </c>
      <c r="N1410" s="125">
        <v>4.5685000000000002</v>
      </c>
      <c r="O1410" s="125">
        <v>0.5454</v>
      </c>
      <c r="P1410" s="125">
        <v>2.0280999999999998</v>
      </c>
      <c r="Q1410" s="125">
        <v>4.1452999999999998</v>
      </c>
      <c r="R1410" s="125">
        <v>2.0493999999999999</v>
      </c>
      <c r="S1410" s="125">
        <v>4.1787999999999998</v>
      </c>
      <c r="T1410" s="363">
        <v>8.5132999999999992</v>
      </c>
      <c r="U1410" s="125">
        <v>94</v>
      </c>
    </row>
    <row r="1411" spans="1:21">
      <c r="A1411" s="125">
        <v>93</v>
      </c>
      <c r="B1411" s="125">
        <v>0.501</v>
      </c>
      <c r="C1411" s="125">
        <v>1.4548000000000001</v>
      </c>
      <c r="D1411" s="125">
        <v>3.5421</v>
      </c>
      <c r="E1411" s="125">
        <v>8.0353999999999992</v>
      </c>
      <c r="F1411" s="125">
        <v>16.192799999999998</v>
      </c>
      <c r="G1411" s="125">
        <v>20.454699999999999</v>
      </c>
      <c r="H1411" s="125">
        <v>31.4026</v>
      </c>
      <c r="I1411" s="125">
        <v>1.0027999999999999</v>
      </c>
      <c r="J1411" s="125">
        <v>2.06</v>
      </c>
      <c r="K1411" s="125">
        <v>4.2031000000000001</v>
      </c>
      <c r="L1411" s="125">
        <v>1.0466</v>
      </c>
      <c r="M1411" s="125">
        <v>2.2427999999999999</v>
      </c>
      <c r="N1411" s="125">
        <v>4.5713999999999997</v>
      </c>
      <c r="O1411" s="125">
        <v>0.54590000000000005</v>
      </c>
      <c r="P1411" s="125">
        <v>2.0293000000000001</v>
      </c>
      <c r="Q1411" s="125">
        <v>4.1478000000000002</v>
      </c>
      <c r="R1411" s="125">
        <v>2.0507</v>
      </c>
      <c r="S1411" s="125">
        <v>4.1813000000000002</v>
      </c>
      <c r="T1411" s="363">
        <v>8.5182000000000002</v>
      </c>
      <c r="U1411" s="125">
        <v>93</v>
      </c>
    </row>
    <row r="1412" spans="1:21">
      <c r="A1412" s="125">
        <v>92</v>
      </c>
      <c r="B1412" s="125">
        <v>0.50149999999999995</v>
      </c>
      <c r="C1412" s="125">
        <v>1.4558</v>
      </c>
      <c r="D1412" s="125">
        <v>3.5444</v>
      </c>
      <c r="E1412" s="125">
        <v>8.0399999999999991</v>
      </c>
      <c r="F1412" s="125">
        <v>16.202000000000002</v>
      </c>
      <c r="G1412" s="125">
        <v>20.4664</v>
      </c>
      <c r="H1412" s="125">
        <v>31.420400000000001</v>
      </c>
      <c r="I1412" s="125">
        <v>1.0034000000000001</v>
      </c>
      <c r="J1412" s="125">
        <v>2.0613000000000001</v>
      </c>
      <c r="K1412" s="125">
        <v>4.2057000000000002</v>
      </c>
      <c r="L1412" s="125">
        <v>1.0471999999999999</v>
      </c>
      <c r="M1412" s="125">
        <v>2.2443</v>
      </c>
      <c r="N1412" s="125">
        <v>4.5743999999999998</v>
      </c>
      <c r="O1412" s="125">
        <v>0.54649999999999999</v>
      </c>
      <c r="P1412" s="125">
        <v>2.0306000000000002</v>
      </c>
      <c r="Q1412" s="125">
        <v>4.1501999999999999</v>
      </c>
      <c r="R1412" s="125">
        <v>2.0518999999999998</v>
      </c>
      <c r="S1412" s="125">
        <v>4.1837999999999997</v>
      </c>
      <c r="T1412" s="363">
        <v>8.5231999999999992</v>
      </c>
      <c r="U1412" s="125">
        <v>92</v>
      </c>
    </row>
    <row r="1413" spans="1:21">
      <c r="A1413" s="125">
        <v>91</v>
      </c>
      <c r="B1413" s="125">
        <v>0.502</v>
      </c>
      <c r="C1413" s="125">
        <v>1.4568000000000001</v>
      </c>
      <c r="D1413" s="125">
        <v>3.5466000000000002</v>
      </c>
      <c r="E1413" s="125">
        <v>8.0446000000000009</v>
      </c>
      <c r="F1413" s="125">
        <v>16.211099999999998</v>
      </c>
      <c r="G1413" s="125">
        <v>20.478100000000001</v>
      </c>
      <c r="H1413" s="125">
        <v>31.438300000000002</v>
      </c>
      <c r="I1413" s="125">
        <v>1.004</v>
      </c>
      <c r="J1413" s="125">
        <v>2.0626000000000002</v>
      </c>
      <c r="K1413" s="125">
        <v>4.2083000000000004</v>
      </c>
      <c r="L1413" s="125">
        <v>1.0479000000000001</v>
      </c>
      <c r="M1413" s="125">
        <v>2.2458</v>
      </c>
      <c r="N1413" s="125">
        <v>4.5773999999999999</v>
      </c>
      <c r="O1413" s="125">
        <v>0.54700000000000004</v>
      </c>
      <c r="P1413" s="125">
        <v>2.0318000000000001</v>
      </c>
      <c r="Q1413" s="125">
        <v>4.1527000000000003</v>
      </c>
      <c r="R1413" s="125">
        <v>2.0531999999999999</v>
      </c>
      <c r="S1413" s="125">
        <v>4.1863000000000001</v>
      </c>
      <c r="T1413" s="363">
        <v>8.5282999999999998</v>
      </c>
      <c r="U1413" s="125">
        <v>91</v>
      </c>
    </row>
    <row r="1414" spans="1:21">
      <c r="A1414" s="125">
        <v>90</v>
      </c>
      <c r="B1414" s="125">
        <v>0.50249999999999995</v>
      </c>
      <c r="C1414" s="125">
        <v>1.4578</v>
      </c>
      <c r="D1414" s="125">
        <v>3.5489000000000002</v>
      </c>
      <c r="E1414" s="125">
        <v>8.0492000000000008</v>
      </c>
      <c r="F1414" s="125">
        <v>16.220400000000001</v>
      </c>
      <c r="G1414" s="125">
        <v>20.489899999999999</v>
      </c>
      <c r="H1414" s="125">
        <v>31.456299999999999</v>
      </c>
      <c r="I1414" s="125">
        <v>1.0046999999999999</v>
      </c>
      <c r="J1414" s="125">
        <v>2.0638999999999998</v>
      </c>
      <c r="K1414" s="125">
        <v>4.2108999999999996</v>
      </c>
      <c r="L1414" s="125">
        <v>1.0486</v>
      </c>
      <c r="M1414" s="125">
        <v>2.2473999999999998</v>
      </c>
      <c r="N1414" s="125">
        <v>4.5804</v>
      </c>
      <c r="O1414" s="125">
        <v>0.54759999999999998</v>
      </c>
      <c r="P1414" s="125">
        <v>2.0331000000000001</v>
      </c>
      <c r="Q1414" s="125">
        <v>4.1551999999999998</v>
      </c>
      <c r="R1414" s="125">
        <v>2.0543999999999998</v>
      </c>
      <c r="S1414" s="125">
        <v>4.1887999999999996</v>
      </c>
      <c r="T1414" s="363">
        <v>8.5333000000000006</v>
      </c>
      <c r="U1414" s="125">
        <v>90</v>
      </c>
    </row>
    <row r="1415" spans="1:21">
      <c r="A1415" s="125">
        <v>89</v>
      </c>
      <c r="B1415" s="125">
        <v>0.503</v>
      </c>
      <c r="C1415" s="125">
        <v>1.4588000000000001</v>
      </c>
      <c r="D1415" s="125">
        <v>3.5512000000000001</v>
      </c>
      <c r="E1415" s="125">
        <v>8.0539000000000005</v>
      </c>
      <c r="F1415" s="125">
        <v>16.229700000000001</v>
      </c>
      <c r="G1415" s="125">
        <v>20.5017</v>
      </c>
      <c r="H1415" s="125">
        <v>31.474399999999999</v>
      </c>
      <c r="I1415" s="125">
        <v>1.0053000000000001</v>
      </c>
      <c r="J1415" s="125">
        <v>2.0653000000000001</v>
      </c>
      <c r="K1415" s="125">
        <v>4.2134999999999998</v>
      </c>
      <c r="L1415" s="125">
        <v>1.0491999999999999</v>
      </c>
      <c r="M1415" s="125">
        <v>2.2488999999999999</v>
      </c>
      <c r="N1415" s="125">
        <v>4.5834000000000001</v>
      </c>
      <c r="O1415" s="125">
        <v>0.54820000000000002</v>
      </c>
      <c r="P1415" s="125">
        <v>2.0344000000000002</v>
      </c>
      <c r="Q1415" s="125">
        <v>4.1577000000000002</v>
      </c>
      <c r="R1415" s="125">
        <v>2.0556999999999999</v>
      </c>
      <c r="S1415" s="125">
        <v>4.1913</v>
      </c>
      <c r="T1415" s="363">
        <v>8.5383999999999993</v>
      </c>
      <c r="U1415" s="125">
        <v>89</v>
      </c>
    </row>
    <row r="1416" spans="1:21">
      <c r="A1416" s="125">
        <v>88</v>
      </c>
      <c r="B1416" s="125">
        <v>0.50349999999999995</v>
      </c>
      <c r="C1416" s="125">
        <v>1.4599</v>
      </c>
      <c r="D1416" s="125">
        <v>3.5535000000000001</v>
      </c>
      <c r="E1416" s="125">
        <v>8.0585000000000004</v>
      </c>
      <c r="F1416" s="125">
        <v>16.239000000000001</v>
      </c>
      <c r="G1416" s="125">
        <v>20.5137</v>
      </c>
      <c r="H1416" s="125">
        <v>31.492599999999999</v>
      </c>
      <c r="I1416" s="125">
        <v>1.006</v>
      </c>
      <c r="J1416" s="125">
        <v>2.0666000000000002</v>
      </c>
      <c r="K1416" s="125">
        <v>4.2161999999999997</v>
      </c>
      <c r="L1416" s="125">
        <v>1.0499000000000001</v>
      </c>
      <c r="M1416" s="125">
        <v>2.2504</v>
      </c>
      <c r="N1416" s="125">
        <v>4.5865</v>
      </c>
      <c r="O1416" s="125">
        <v>0.54869999999999997</v>
      </c>
      <c r="P1416" s="125">
        <v>2.0356999999999998</v>
      </c>
      <c r="Q1416" s="125">
        <v>4.1601999999999997</v>
      </c>
      <c r="R1416" s="125">
        <v>2.0569999999999999</v>
      </c>
      <c r="S1416" s="125">
        <v>4.1939000000000002</v>
      </c>
      <c r="T1416" s="363">
        <v>8.5434999999999999</v>
      </c>
      <c r="U1416" s="125">
        <v>88</v>
      </c>
    </row>
    <row r="1417" spans="1:21">
      <c r="A1417" s="125">
        <v>87</v>
      </c>
      <c r="B1417" s="125">
        <v>0.504</v>
      </c>
      <c r="C1417" s="125">
        <v>1.4609000000000001</v>
      </c>
      <c r="D1417" s="125">
        <v>3.5558999999999998</v>
      </c>
      <c r="E1417" s="125">
        <v>8.0632000000000001</v>
      </c>
      <c r="F1417" s="125">
        <v>16.2484</v>
      </c>
      <c r="G1417" s="125">
        <v>20.525600000000001</v>
      </c>
      <c r="H1417" s="125">
        <v>31.510999999999999</v>
      </c>
      <c r="I1417" s="125">
        <v>1.0065999999999999</v>
      </c>
      <c r="J1417" s="125">
        <v>2.0678999999999998</v>
      </c>
      <c r="K1417" s="125">
        <v>4.2187999999999999</v>
      </c>
      <c r="L1417" s="125">
        <v>1.0506</v>
      </c>
      <c r="M1417" s="125">
        <v>2.2519999999999998</v>
      </c>
      <c r="N1417" s="125">
        <v>4.5895000000000001</v>
      </c>
      <c r="O1417" s="125">
        <v>0.54930000000000001</v>
      </c>
      <c r="P1417" s="125">
        <v>2.0369000000000002</v>
      </c>
      <c r="Q1417" s="125">
        <v>4.1627000000000001</v>
      </c>
      <c r="R1417" s="125">
        <v>2.0581999999999998</v>
      </c>
      <c r="S1417" s="125">
        <v>4.1963999999999997</v>
      </c>
      <c r="T1417" s="363">
        <v>8.5486000000000004</v>
      </c>
      <c r="U1417" s="125">
        <v>87</v>
      </c>
    </row>
    <row r="1418" spans="1:21">
      <c r="A1418" s="125">
        <v>86</v>
      </c>
      <c r="B1418" s="125">
        <v>0.50449999999999995</v>
      </c>
      <c r="C1418" s="125">
        <v>1.4619</v>
      </c>
      <c r="D1418" s="125">
        <v>3.5581999999999998</v>
      </c>
      <c r="E1418" s="125">
        <v>8.0679999999999996</v>
      </c>
      <c r="F1418" s="125">
        <v>16.257899999999999</v>
      </c>
      <c r="G1418" s="125">
        <v>20.537700000000001</v>
      </c>
      <c r="H1418" s="125">
        <v>31.529399999999999</v>
      </c>
      <c r="I1418" s="125">
        <v>1.0073000000000001</v>
      </c>
      <c r="J1418" s="125">
        <v>2.0693000000000001</v>
      </c>
      <c r="K1418" s="125">
        <v>4.2214999999999998</v>
      </c>
      <c r="L1418" s="125">
        <v>1.0512999999999999</v>
      </c>
      <c r="M1418" s="125">
        <v>2.2534999999999998</v>
      </c>
      <c r="N1418" s="125">
        <v>4.5926</v>
      </c>
      <c r="O1418" s="125">
        <v>0.54990000000000006</v>
      </c>
      <c r="P1418" s="125">
        <v>2.0381999999999998</v>
      </c>
      <c r="Q1418" s="125">
        <v>4.1651999999999996</v>
      </c>
      <c r="R1418" s="125">
        <v>2.0594999999999999</v>
      </c>
      <c r="S1418" s="125">
        <v>4.1989999999999998</v>
      </c>
      <c r="T1418" s="363">
        <v>8.5538000000000007</v>
      </c>
      <c r="U1418" s="125">
        <v>86</v>
      </c>
    </row>
    <row r="1419" spans="1:21">
      <c r="A1419" s="125">
        <v>85</v>
      </c>
      <c r="B1419" s="125">
        <v>0.505</v>
      </c>
      <c r="C1419" s="125">
        <v>1.4630000000000001</v>
      </c>
      <c r="D1419" s="125">
        <v>3.5606</v>
      </c>
      <c r="E1419" s="125">
        <v>8.0726999999999993</v>
      </c>
      <c r="F1419" s="125">
        <v>16.267399999999999</v>
      </c>
      <c r="G1419" s="125">
        <v>20.549800000000001</v>
      </c>
      <c r="H1419" s="125">
        <v>31.547899999999998</v>
      </c>
      <c r="I1419" s="125">
        <v>1.0079</v>
      </c>
      <c r="J1419" s="125">
        <v>2.0706000000000002</v>
      </c>
      <c r="K1419" s="125">
        <v>4.2241999999999997</v>
      </c>
      <c r="L1419" s="125">
        <v>1.0519000000000001</v>
      </c>
      <c r="M1419" s="125">
        <v>2.2551000000000001</v>
      </c>
      <c r="N1419" s="125">
        <v>4.5956999999999999</v>
      </c>
      <c r="O1419" s="125">
        <v>0.5504</v>
      </c>
      <c r="P1419" s="125">
        <v>2.0394999999999999</v>
      </c>
      <c r="Q1419" s="125">
        <v>4.1677999999999997</v>
      </c>
      <c r="R1419" s="125">
        <v>2.0608</v>
      </c>
      <c r="S1419" s="125">
        <v>4.2016</v>
      </c>
      <c r="T1419" s="363">
        <v>8.5589999999999993</v>
      </c>
      <c r="U1419" s="125">
        <v>85</v>
      </c>
    </row>
    <row r="1420" spans="1:21">
      <c r="A1420" s="125">
        <v>84</v>
      </c>
      <c r="B1420" s="125">
        <v>0.50549999999999995</v>
      </c>
      <c r="C1420" s="125">
        <v>1.464</v>
      </c>
      <c r="D1420" s="125">
        <v>3.5629</v>
      </c>
      <c r="E1420" s="125">
        <v>8.0775000000000006</v>
      </c>
      <c r="F1420" s="125">
        <v>16.277000000000001</v>
      </c>
      <c r="G1420" s="125">
        <v>20.562000000000001</v>
      </c>
      <c r="H1420" s="125">
        <v>31.566600000000001</v>
      </c>
      <c r="I1420" s="125">
        <v>1.0085999999999999</v>
      </c>
      <c r="J1420" s="125">
        <v>2.0720000000000001</v>
      </c>
      <c r="K1420" s="125">
        <v>4.2268999999999997</v>
      </c>
      <c r="L1420" s="125">
        <v>1.0526</v>
      </c>
      <c r="M1420" s="125">
        <v>2.2566999999999999</v>
      </c>
      <c r="N1420" s="125">
        <v>4.5987999999999998</v>
      </c>
      <c r="O1420" s="125">
        <v>0.55100000000000005</v>
      </c>
      <c r="P1420" s="125">
        <v>2.0409000000000002</v>
      </c>
      <c r="Q1420" s="125">
        <v>4.1703999999999999</v>
      </c>
      <c r="R1420" s="125">
        <v>2.0621</v>
      </c>
      <c r="S1420" s="125">
        <v>4.2042000000000002</v>
      </c>
      <c r="T1420" s="363">
        <v>8.5641999999999996</v>
      </c>
      <c r="U1420" s="125">
        <v>84</v>
      </c>
    </row>
    <row r="1421" spans="1:21">
      <c r="A1421" s="125">
        <v>83</v>
      </c>
      <c r="B1421" s="125">
        <v>0.50600000000000001</v>
      </c>
      <c r="C1421" s="125">
        <v>1.4651000000000001</v>
      </c>
      <c r="D1421" s="125">
        <v>3.5653000000000001</v>
      </c>
      <c r="E1421" s="125">
        <v>8.0823999999999998</v>
      </c>
      <c r="F1421" s="125">
        <v>16.2866</v>
      </c>
      <c r="G1421" s="125">
        <v>20.574300000000001</v>
      </c>
      <c r="H1421" s="125">
        <v>31.5853</v>
      </c>
      <c r="I1421" s="125">
        <v>1.0093000000000001</v>
      </c>
      <c r="J1421" s="125">
        <v>2.0733999999999999</v>
      </c>
      <c r="K1421" s="125">
        <v>4.2295999999999996</v>
      </c>
      <c r="L1421" s="125">
        <v>1.0532999999999999</v>
      </c>
      <c r="M1421" s="125">
        <v>2.2582</v>
      </c>
      <c r="N1421" s="125">
        <v>5.0019</v>
      </c>
      <c r="O1421" s="125">
        <v>0.55159999999999998</v>
      </c>
      <c r="P1421" s="125">
        <v>2.0421999999999998</v>
      </c>
      <c r="Q1421" s="125">
        <v>4.1729000000000003</v>
      </c>
      <c r="R1421" s="125">
        <v>2.0634000000000001</v>
      </c>
      <c r="S1421" s="125">
        <v>4.2068000000000003</v>
      </c>
      <c r="T1421" s="363">
        <v>8.5694999999999997</v>
      </c>
      <c r="U1421" s="125">
        <v>83</v>
      </c>
    </row>
    <row r="1422" spans="1:21">
      <c r="A1422" s="125">
        <v>82</v>
      </c>
      <c r="B1422" s="125">
        <v>0.50660000000000005</v>
      </c>
      <c r="C1422" s="125">
        <v>1.4661</v>
      </c>
      <c r="D1422" s="125">
        <v>3.5676999999999999</v>
      </c>
      <c r="E1422" s="125">
        <v>8.0871999999999993</v>
      </c>
      <c r="F1422" s="125">
        <v>16.296299999999999</v>
      </c>
      <c r="G1422" s="125">
        <v>20.586600000000001</v>
      </c>
      <c r="H1422" s="125">
        <v>32.004199999999997</v>
      </c>
      <c r="I1422" s="125">
        <v>1.01</v>
      </c>
      <c r="J1422" s="125">
        <v>2.0747</v>
      </c>
      <c r="K1422" s="125">
        <v>4.2324000000000002</v>
      </c>
      <c r="L1422" s="125">
        <v>1.054</v>
      </c>
      <c r="M1422" s="125">
        <v>2.2597999999999998</v>
      </c>
      <c r="N1422" s="125">
        <v>5.0050999999999997</v>
      </c>
      <c r="O1422" s="125">
        <v>0.55220000000000002</v>
      </c>
      <c r="P1422" s="125">
        <v>2.0434999999999999</v>
      </c>
      <c r="Q1422" s="125">
        <v>4.1755000000000004</v>
      </c>
      <c r="R1422" s="125">
        <v>2.0648</v>
      </c>
      <c r="S1422" s="125">
        <v>4.2093999999999996</v>
      </c>
      <c r="T1422" s="363">
        <v>8.5747999999999998</v>
      </c>
      <c r="U1422" s="125">
        <v>82</v>
      </c>
    </row>
    <row r="1423" spans="1:21">
      <c r="A1423" s="125">
        <v>81</v>
      </c>
      <c r="B1423" s="125">
        <v>0.5071</v>
      </c>
      <c r="C1423" s="125">
        <v>1.4672000000000001</v>
      </c>
      <c r="D1423" s="125">
        <v>3.5701000000000001</v>
      </c>
      <c r="E1423" s="125">
        <v>8.0921000000000003</v>
      </c>
      <c r="F1423" s="125">
        <v>16.306100000000001</v>
      </c>
      <c r="G1423" s="125">
        <v>20.5991</v>
      </c>
      <c r="H1423" s="125">
        <v>32.023200000000003</v>
      </c>
      <c r="I1423" s="125">
        <v>1.0105999999999999</v>
      </c>
      <c r="J1423" s="125">
        <v>2.0760999999999998</v>
      </c>
      <c r="K1423" s="125">
        <v>4.2351000000000001</v>
      </c>
      <c r="L1423" s="125">
        <v>1.0547</v>
      </c>
      <c r="M1423" s="125">
        <v>2.2614000000000001</v>
      </c>
      <c r="N1423" s="125">
        <v>5.0082000000000004</v>
      </c>
      <c r="O1423" s="125">
        <v>0.55279999999999996</v>
      </c>
      <c r="P1423" s="125">
        <v>2.0448</v>
      </c>
      <c r="Q1423" s="125">
        <v>4.1780999999999997</v>
      </c>
      <c r="R1423" s="125">
        <v>2.0661</v>
      </c>
      <c r="S1423" s="125">
        <v>4.2121000000000004</v>
      </c>
      <c r="T1423" s="363">
        <v>8.5800999999999998</v>
      </c>
      <c r="U1423" s="125">
        <v>81</v>
      </c>
    </row>
    <row r="1424" spans="1:21">
      <c r="A1424" s="125">
        <v>80</v>
      </c>
      <c r="B1424" s="125">
        <v>0.50760000000000005</v>
      </c>
      <c r="C1424" s="125">
        <v>1.4682999999999999</v>
      </c>
      <c r="D1424" s="125">
        <v>3.5726</v>
      </c>
      <c r="E1424" s="125">
        <v>8.0969999999999995</v>
      </c>
      <c r="F1424" s="125">
        <v>16.315899999999999</v>
      </c>
      <c r="G1424" s="125">
        <v>21.011600000000001</v>
      </c>
      <c r="H1424" s="125">
        <v>32.042299999999997</v>
      </c>
      <c r="I1424" s="125">
        <v>1.0113000000000001</v>
      </c>
      <c r="J1424" s="125">
        <v>2.0775000000000001</v>
      </c>
      <c r="K1424" s="125">
        <v>4.2378999999999998</v>
      </c>
      <c r="L1424" s="125">
        <v>1.0553999999999999</v>
      </c>
      <c r="M1424" s="125">
        <v>2.2629999999999999</v>
      </c>
      <c r="N1424" s="125">
        <v>5.0114000000000001</v>
      </c>
      <c r="O1424" s="125">
        <v>0.5534</v>
      </c>
      <c r="P1424" s="125">
        <v>2.0461999999999998</v>
      </c>
      <c r="Q1424" s="125">
        <v>4.1807999999999996</v>
      </c>
      <c r="R1424" s="125">
        <v>2.0674000000000001</v>
      </c>
      <c r="S1424" s="125">
        <v>4.2148000000000003</v>
      </c>
      <c r="T1424" s="363">
        <v>8.5854999999999997</v>
      </c>
      <c r="U1424" s="125">
        <v>80</v>
      </c>
    </row>
    <row r="1425" spans="1:21">
      <c r="A1425" s="125">
        <v>79</v>
      </c>
      <c r="B1425" s="125">
        <v>0.5081</v>
      </c>
      <c r="C1425" s="125">
        <v>1.4694</v>
      </c>
      <c r="D1425" s="125">
        <v>3.5750000000000002</v>
      </c>
      <c r="E1425" s="125">
        <v>8.1019000000000005</v>
      </c>
      <c r="F1425" s="125">
        <v>16.325700000000001</v>
      </c>
      <c r="G1425" s="125">
        <v>21.024100000000001</v>
      </c>
      <c r="H1425" s="125">
        <v>32.061500000000002</v>
      </c>
      <c r="I1425" s="125">
        <v>1.012</v>
      </c>
      <c r="J1425" s="125">
        <v>2.0789</v>
      </c>
      <c r="K1425" s="125">
        <v>4.2407000000000004</v>
      </c>
      <c r="L1425" s="125">
        <v>1.0561</v>
      </c>
      <c r="M1425" s="125">
        <v>2.2646999999999999</v>
      </c>
      <c r="N1425" s="125">
        <v>5.0145999999999997</v>
      </c>
      <c r="O1425" s="125">
        <v>0.55389999999999995</v>
      </c>
      <c r="P1425" s="125">
        <v>2.0474999999999999</v>
      </c>
      <c r="Q1425" s="125">
        <v>4.1833999999999998</v>
      </c>
      <c r="R1425" s="125">
        <v>2.0688</v>
      </c>
      <c r="S1425" s="125">
        <v>4.2173999999999996</v>
      </c>
      <c r="T1425" s="363">
        <v>8.5907999999999998</v>
      </c>
      <c r="U1425" s="125">
        <v>79</v>
      </c>
    </row>
    <row r="1426" spans="1:21">
      <c r="A1426" s="125">
        <v>78</v>
      </c>
      <c r="B1426" s="125">
        <v>0.50870000000000004</v>
      </c>
      <c r="C1426" s="125">
        <v>1.4703999999999999</v>
      </c>
      <c r="D1426" s="125">
        <v>3.5775000000000001</v>
      </c>
      <c r="E1426" s="125">
        <v>8.1068999999999996</v>
      </c>
      <c r="F1426" s="125">
        <v>16.335699999999999</v>
      </c>
      <c r="G1426" s="125">
        <v>21.036799999999999</v>
      </c>
      <c r="H1426" s="125">
        <v>32.0809</v>
      </c>
      <c r="I1426" s="125">
        <v>1.0126999999999999</v>
      </c>
      <c r="J1426" s="125">
        <v>2.0802999999999998</v>
      </c>
      <c r="K1426" s="125">
        <v>4.2435</v>
      </c>
      <c r="L1426" s="125">
        <v>1.0569</v>
      </c>
      <c r="M1426" s="125">
        <v>2.2663000000000002</v>
      </c>
      <c r="N1426" s="125">
        <v>5.0179</v>
      </c>
      <c r="O1426" s="125">
        <v>0.55449999999999999</v>
      </c>
      <c r="P1426" s="125">
        <v>2.0489000000000002</v>
      </c>
      <c r="Q1426" s="125">
        <v>4.1860999999999997</v>
      </c>
      <c r="R1426" s="125">
        <v>2.0701000000000001</v>
      </c>
      <c r="S1426" s="125">
        <v>4.2201000000000004</v>
      </c>
      <c r="T1426" s="363">
        <v>8.5962999999999994</v>
      </c>
      <c r="U1426" s="125">
        <v>78</v>
      </c>
    </row>
    <row r="1427" spans="1:21">
      <c r="A1427" s="125">
        <v>77</v>
      </c>
      <c r="B1427" s="125">
        <v>0.50919999999999999</v>
      </c>
      <c r="C1427" s="125">
        <v>1.4715</v>
      </c>
      <c r="D1427" s="125">
        <v>3.5798999999999999</v>
      </c>
      <c r="E1427" s="125">
        <v>8.1119000000000003</v>
      </c>
      <c r="F1427" s="125">
        <v>16.345700000000001</v>
      </c>
      <c r="G1427" s="125">
        <v>21.049499999999998</v>
      </c>
      <c r="H1427" s="125">
        <v>32.1004</v>
      </c>
      <c r="I1427" s="125">
        <v>1.0134000000000001</v>
      </c>
      <c r="J1427" s="125">
        <v>2.0817999999999999</v>
      </c>
      <c r="K1427" s="125">
        <v>4.2462999999999997</v>
      </c>
      <c r="L1427" s="125">
        <v>1.0576000000000001</v>
      </c>
      <c r="M1427" s="125">
        <v>2.2679</v>
      </c>
      <c r="N1427" s="125">
        <v>5.0210999999999997</v>
      </c>
      <c r="O1427" s="125">
        <v>0.55510000000000004</v>
      </c>
      <c r="P1427" s="125">
        <v>2.0501999999999998</v>
      </c>
      <c r="Q1427" s="125">
        <v>4.1887999999999996</v>
      </c>
      <c r="R1427" s="125">
        <v>2.0714999999999999</v>
      </c>
      <c r="S1427" s="125">
        <v>4.2229000000000001</v>
      </c>
      <c r="T1427" s="363">
        <v>9.0016999999999996</v>
      </c>
      <c r="U1427" s="125">
        <v>77</v>
      </c>
    </row>
    <row r="1428" spans="1:21">
      <c r="A1428" s="125">
        <v>76</v>
      </c>
      <c r="B1428" s="125">
        <v>0.50980000000000003</v>
      </c>
      <c r="C1428" s="125">
        <v>1.4725999999999999</v>
      </c>
      <c r="D1428" s="125">
        <v>3.5823999999999998</v>
      </c>
      <c r="E1428" s="125">
        <v>8.1168999999999993</v>
      </c>
      <c r="F1428" s="125">
        <v>16.355699999999999</v>
      </c>
      <c r="G1428" s="125">
        <v>21.0624</v>
      </c>
      <c r="H1428" s="125">
        <v>32.119999999999997</v>
      </c>
      <c r="I1428" s="125">
        <v>1.0141</v>
      </c>
      <c r="J1428" s="125">
        <v>2.0832000000000002</v>
      </c>
      <c r="K1428" s="125">
        <v>4.2492000000000001</v>
      </c>
      <c r="L1428" s="125">
        <v>1.0583</v>
      </c>
      <c r="M1428" s="125">
        <v>2.2696000000000001</v>
      </c>
      <c r="N1428" s="125">
        <v>5.0244</v>
      </c>
      <c r="O1428" s="125">
        <v>0.55579999999999996</v>
      </c>
      <c r="P1428" s="125">
        <v>2.0516000000000001</v>
      </c>
      <c r="Q1428" s="125">
        <v>4.1914999999999996</v>
      </c>
      <c r="R1428" s="125">
        <v>2.0728</v>
      </c>
      <c r="S1428" s="125">
        <v>4.2256</v>
      </c>
      <c r="T1428" s="363">
        <v>9.0071999999999992</v>
      </c>
      <c r="U1428" s="125">
        <v>76</v>
      </c>
    </row>
    <row r="1429" spans="1:21">
      <c r="A1429" s="125">
        <v>75</v>
      </c>
      <c r="B1429" s="125">
        <v>0.51029999999999998</v>
      </c>
      <c r="C1429" s="125">
        <v>1.4738</v>
      </c>
      <c r="D1429" s="125">
        <v>3.5849000000000002</v>
      </c>
      <c r="E1429" s="125">
        <v>8.1219999999999999</v>
      </c>
      <c r="F1429" s="125">
        <v>16.3658</v>
      </c>
      <c r="G1429" s="125">
        <v>21.075299999999999</v>
      </c>
      <c r="H1429" s="125">
        <v>32.139699999999998</v>
      </c>
      <c r="I1429" s="125">
        <v>1.0147999999999999</v>
      </c>
      <c r="J1429" s="125">
        <v>2.0846</v>
      </c>
      <c r="K1429" s="125">
        <v>4.2519999999999998</v>
      </c>
      <c r="L1429" s="125">
        <v>1.0589999999999999</v>
      </c>
      <c r="M1429" s="125">
        <v>2.2713000000000001</v>
      </c>
      <c r="N1429" s="125">
        <v>5.0277000000000003</v>
      </c>
      <c r="O1429" s="125">
        <v>0.55640000000000001</v>
      </c>
      <c r="P1429" s="125">
        <v>2.0529999999999999</v>
      </c>
      <c r="Q1429" s="125">
        <v>4.1942000000000004</v>
      </c>
      <c r="R1429" s="125">
        <v>2.0741999999999998</v>
      </c>
      <c r="S1429" s="125">
        <v>4.2282999999999999</v>
      </c>
      <c r="T1429" s="363">
        <v>9.0128000000000004</v>
      </c>
      <c r="U1429" s="125">
        <v>75</v>
      </c>
    </row>
    <row r="1430" spans="1:21">
      <c r="A1430" s="125">
        <v>74</v>
      </c>
      <c r="B1430" s="125">
        <v>0.51090000000000002</v>
      </c>
      <c r="C1430" s="125">
        <v>1.4749000000000001</v>
      </c>
      <c r="D1430" s="125">
        <v>3.5874999999999999</v>
      </c>
      <c r="E1430" s="125">
        <v>8.1271000000000004</v>
      </c>
      <c r="F1430" s="125">
        <v>16.376000000000001</v>
      </c>
      <c r="G1430" s="125">
        <v>21.0883</v>
      </c>
      <c r="H1430" s="125">
        <v>32.159599999999998</v>
      </c>
      <c r="I1430" s="125">
        <v>1.0155000000000001</v>
      </c>
      <c r="J1430" s="125">
        <v>2.0861000000000001</v>
      </c>
      <c r="K1430" s="125">
        <v>4.2549000000000001</v>
      </c>
      <c r="L1430" s="125">
        <v>1.0598000000000001</v>
      </c>
      <c r="M1430" s="125">
        <v>2.2728999999999999</v>
      </c>
      <c r="N1430" s="125">
        <v>5.0309999999999997</v>
      </c>
      <c r="O1430" s="125">
        <v>0.55700000000000005</v>
      </c>
      <c r="P1430" s="125">
        <v>2.0543999999999998</v>
      </c>
      <c r="Q1430" s="125">
        <v>4.1969000000000003</v>
      </c>
      <c r="R1430" s="125">
        <v>2.0756000000000001</v>
      </c>
      <c r="S1430" s="125">
        <v>4.2310999999999996</v>
      </c>
      <c r="T1430" s="363">
        <v>9.0183</v>
      </c>
      <c r="U1430" s="125">
        <v>74</v>
      </c>
    </row>
    <row r="1431" spans="1:21">
      <c r="A1431" s="125">
        <v>73</v>
      </c>
      <c r="B1431" s="125">
        <v>0.51139999999999997</v>
      </c>
      <c r="C1431" s="125">
        <v>1.476</v>
      </c>
      <c r="D1431" s="125">
        <v>3.59</v>
      </c>
      <c r="E1431" s="125">
        <v>8.1323000000000008</v>
      </c>
      <c r="F1431" s="125">
        <v>16.386299999999999</v>
      </c>
      <c r="G1431" s="125">
        <v>21.101299999999998</v>
      </c>
      <c r="H1431" s="125">
        <v>32.179600000000001</v>
      </c>
      <c r="I1431" s="125">
        <v>1.0162</v>
      </c>
      <c r="J1431" s="125">
        <v>2.0874999999999999</v>
      </c>
      <c r="K1431" s="125">
        <v>4.2577999999999996</v>
      </c>
      <c r="L1431" s="125">
        <v>1.0605</v>
      </c>
      <c r="M1431" s="125">
        <v>2.2746</v>
      </c>
      <c r="N1431" s="125">
        <v>5.0343</v>
      </c>
      <c r="O1431" s="125">
        <v>0.55759999999999998</v>
      </c>
      <c r="P1431" s="125">
        <v>2.0558000000000001</v>
      </c>
      <c r="Q1431" s="125">
        <v>4.1997</v>
      </c>
      <c r="R1431" s="125">
        <v>2.077</v>
      </c>
      <c r="S1431" s="125">
        <v>4.2339000000000002</v>
      </c>
      <c r="T1431" s="363">
        <v>9.0238999999999994</v>
      </c>
      <c r="U1431" s="125">
        <v>73</v>
      </c>
    </row>
    <row r="1432" spans="1:21">
      <c r="A1432" s="125">
        <v>72</v>
      </c>
      <c r="B1432" s="125">
        <v>0.51200000000000001</v>
      </c>
      <c r="C1432" s="125">
        <v>1.4771000000000001</v>
      </c>
      <c r="D1432" s="125">
        <v>3.5926</v>
      </c>
      <c r="E1432" s="125">
        <v>8.1373999999999995</v>
      </c>
      <c r="F1432" s="125">
        <v>16.396599999999999</v>
      </c>
      <c r="G1432" s="125">
        <v>21.1145</v>
      </c>
      <c r="H1432" s="125">
        <v>32.1997</v>
      </c>
      <c r="I1432" s="125">
        <v>1.0168999999999999</v>
      </c>
      <c r="J1432" s="125">
        <v>2.089</v>
      </c>
      <c r="K1432" s="125">
        <v>4.2606999999999999</v>
      </c>
      <c r="L1432" s="125">
        <v>1.0611999999999999</v>
      </c>
      <c r="M1432" s="125">
        <v>2.2763</v>
      </c>
      <c r="N1432" s="125">
        <v>5.0377000000000001</v>
      </c>
      <c r="O1432" s="125">
        <v>0.55820000000000003</v>
      </c>
      <c r="P1432" s="125">
        <v>2.0571999999999999</v>
      </c>
      <c r="Q1432" s="125">
        <v>4.2023999999999999</v>
      </c>
      <c r="R1432" s="125">
        <v>2.0783999999999998</v>
      </c>
      <c r="S1432" s="125">
        <v>4.2366999999999999</v>
      </c>
      <c r="T1432" s="363">
        <v>9.0296000000000003</v>
      </c>
      <c r="U1432" s="125">
        <v>72</v>
      </c>
    </row>
    <row r="1433" spans="1:21">
      <c r="A1433" s="125">
        <v>71</v>
      </c>
      <c r="B1433" s="125">
        <v>0.51249999999999996</v>
      </c>
      <c r="C1433" s="125">
        <v>1.4782999999999999</v>
      </c>
      <c r="D1433" s="125">
        <v>3.5952000000000002</v>
      </c>
      <c r="E1433" s="125">
        <v>8.1426999999999996</v>
      </c>
      <c r="F1433" s="125">
        <v>16.4071</v>
      </c>
      <c r="G1433" s="125">
        <v>21.127800000000001</v>
      </c>
      <c r="H1433" s="125">
        <v>32.22</v>
      </c>
      <c r="I1433" s="125">
        <v>1.0177</v>
      </c>
      <c r="J1433" s="125">
        <v>2.0905</v>
      </c>
      <c r="K1433" s="125">
        <v>4.2637</v>
      </c>
      <c r="L1433" s="125">
        <v>1.0620000000000001</v>
      </c>
      <c r="M1433" s="125">
        <v>2.278</v>
      </c>
      <c r="N1433" s="125">
        <v>5.0411000000000001</v>
      </c>
      <c r="O1433" s="125">
        <v>0.55879999999999996</v>
      </c>
      <c r="P1433" s="125">
        <v>2.0586000000000002</v>
      </c>
      <c r="Q1433" s="125">
        <v>4.2051999999999996</v>
      </c>
      <c r="R1433" s="125">
        <v>2.0798000000000001</v>
      </c>
      <c r="S1433" s="125">
        <v>4.2394999999999996</v>
      </c>
      <c r="T1433" s="363">
        <v>9.0352999999999994</v>
      </c>
      <c r="U1433" s="125">
        <v>71</v>
      </c>
    </row>
    <row r="1434" spans="1:21">
      <c r="A1434" s="125">
        <v>70</v>
      </c>
      <c r="B1434" s="125">
        <v>0.5131</v>
      </c>
      <c r="C1434" s="125">
        <v>1.4794</v>
      </c>
      <c r="D1434" s="125">
        <v>3.5977999999999999</v>
      </c>
      <c r="E1434" s="125">
        <v>8.1478999999999999</v>
      </c>
      <c r="F1434" s="125">
        <v>16.4175</v>
      </c>
      <c r="G1434" s="125">
        <v>21.141200000000001</v>
      </c>
      <c r="H1434" s="125">
        <v>32.240400000000001</v>
      </c>
      <c r="I1434" s="125">
        <v>1.0184</v>
      </c>
      <c r="J1434" s="125">
        <v>2.0920000000000001</v>
      </c>
      <c r="K1434" s="125">
        <v>4.2666000000000004</v>
      </c>
      <c r="L1434" s="125">
        <v>1.0627</v>
      </c>
      <c r="M1434" s="125">
        <v>2.2797000000000001</v>
      </c>
      <c r="N1434" s="125">
        <v>5.0445000000000002</v>
      </c>
      <c r="O1434" s="125">
        <v>0.5595</v>
      </c>
      <c r="P1434" s="125">
        <v>2.0600999999999998</v>
      </c>
      <c r="Q1434" s="125">
        <v>4.2080000000000002</v>
      </c>
      <c r="R1434" s="125">
        <v>2.0811999999999999</v>
      </c>
      <c r="S1434" s="125">
        <v>4.2423999999999999</v>
      </c>
      <c r="T1434" s="363">
        <v>9.0410000000000004</v>
      </c>
      <c r="U1434" s="125">
        <v>70</v>
      </c>
    </row>
    <row r="1435" spans="1:21">
      <c r="A1435" s="125">
        <v>69</v>
      </c>
      <c r="B1435" s="125">
        <v>0.51370000000000005</v>
      </c>
      <c r="C1435" s="125">
        <v>1.4805999999999999</v>
      </c>
      <c r="D1435" s="125">
        <v>4.0004</v>
      </c>
      <c r="E1435" s="125">
        <v>8.1532</v>
      </c>
      <c r="F1435" s="125">
        <v>16.428100000000001</v>
      </c>
      <c r="G1435" s="125">
        <v>21.154599999999999</v>
      </c>
      <c r="H1435" s="125">
        <v>32.261000000000003</v>
      </c>
      <c r="I1435" s="125">
        <v>1.0190999999999999</v>
      </c>
      <c r="J1435" s="125">
        <v>2.0935000000000001</v>
      </c>
      <c r="K1435" s="125">
        <v>4.2695999999999996</v>
      </c>
      <c r="L1435" s="125">
        <v>1.0634999999999999</v>
      </c>
      <c r="M1435" s="125">
        <v>2.2814999999999999</v>
      </c>
      <c r="N1435" s="125">
        <v>5.0479000000000003</v>
      </c>
      <c r="O1435" s="125">
        <v>0.56010000000000004</v>
      </c>
      <c r="P1435" s="125">
        <v>2.0615000000000001</v>
      </c>
      <c r="Q1435" s="125">
        <v>4.2108999999999996</v>
      </c>
      <c r="R1435" s="125">
        <v>2.0827</v>
      </c>
      <c r="S1435" s="125">
        <v>4.2453000000000003</v>
      </c>
      <c r="T1435" s="363">
        <v>9.0467999999999993</v>
      </c>
      <c r="U1435" s="125">
        <v>69</v>
      </c>
    </row>
    <row r="1436" spans="1:21">
      <c r="A1436" s="125">
        <v>68</v>
      </c>
      <c r="B1436" s="125">
        <v>0.51419999999999999</v>
      </c>
      <c r="C1436" s="125">
        <v>1.4817</v>
      </c>
      <c r="D1436" s="125">
        <v>4.0030000000000001</v>
      </c>
      <c r="E1436" s="125">
        <v>8.1585000000000001</v>
      </c>
      <c r="F1436" s="125">
        <v>16.438700000000001</v>
      </c>
      <c r="G1436" s="125">
        <v>21.168199999999999</v>
      </c>
      <c r="H1436" s="125">
        <v>32.281700000000001</v>
      </c>
      <c r="I1436" s="125">
        <v>1.0199</v>
      </c>
      <c r="J1436" s="125">
        <v>2.0950000000000002</v>
      </c>
      <c r="K1436" s="125">
        <v>4.2725999999999997</v>
      </c>
      <c r="L1436" s="125">
        <v>1.0643</v>
      </c>
      <c r="M1436" s="125">
        <v>2.2831999999999999</v>
      </c>
      <c r="N1436" s="125">
        <v>5.0514000000000001</v>
      </c>
      <c r="O1436" s="125">
        <v>0.56069999999999998</v>
      </c>
      <c r="P1436" s="125">
        <v>2.0630000000000002</v>
      </c>
      <c r="Q1436" s="125">
        <v>4.2137000000000002</v>
      </c>
      <c r="R1436" s="125">
        <v>2.0840999999999998</v>
      </c>
      <c r="S1436" s="125">
        <v>4.2481999999999998</v>
      </c>
      <c r="T1436" s="363">
        <v>9.0526</v>
      </c>
      <c r="U1436" s="125">
        <v>68</v>
      </c>
    </row>
    <row r="1437" spans="1:21">
      <c r="A1437" s="125">
        <v>67</v>
      </c>
      <c r="B1437" s="125">
        <v>0.51480000000000004</v>
      </c>
      <c r="C1437" s="125">
        <v>1.4829000000000001</v>
      </c>
      <c r="D1437" s="125">
        <v>4.0057</v>
      </c>
      <c r="E1437" s="125">
        <v>8.1638999999999999</v>
      </c>
      <c r="F1437" s="125">
        <v>16.4495</v>
      </c>
      <c r="G1437" s="125">
        <v>21.181799999999999</v>
      </c>
      <c r="H1437" s="125">
        <v>32.302599999999998</v>
      </c>
      <c r="I1437" s="125">
        <v>1.0206</v>
      </c>
      <c r="J1437" s="125">
        <v>2.0964999999999998</v>
      </c>
      <c r="K1437" s="125">
        <v>4.2756999999999996</v>
      </c>
      <c r="L1437" s="125">
        <v>1.0649999999999999</v>
      </c>
      <c r="M1437" s="125">
        <v>2.2850000000000001</v>
      </c>
      <c r="N1437" s="125">
        <v>5.0548999999999999</v>
      </c>
      <c r="O1437" s="125">
        <v>0.56140000000000001</v>
      </c>
      <c r="P1437" s="125">
        <v>2.0644</v>
      </c>
      <c r="Q1437" s="125">
        <v>4.2165999999999997</v>
      </c>
      <c r="R1437" s="125">
        <v>2.0855999999999999</v>
      </c>
      <c r="S1437" s="125">
        <v>4.2511000000000001</v>
      </c>
      <c r="T1437" s="363">
        <v>9.0584000000000007</v>
      </c>
      <c r="U1437" s="125">
        <v>67</v>
      </c>
    </row>
    <row r="1438" spans="1:21">
      <c r="A1438" s="125">
        <v>66</v>
      </c>
      <c r="B1438" s="125">
        <v>0.51539999999999997</v>
      </c>
      <c r="C1438" s="125">
        <v>1.4841</v>
      </c>
      <c r="D1438" s="125">
        <v>4.0083000000000002</v>
      </c>
      <c r="E1438" s="125">
        <v>8.1692999999999998</v>
      </c>
      <c r="F1438" s="125">
        <v>16.4602</v>
      </c>
      <c r="G1438" s="125">
        <v>21.195599999999999</v>
      </c>
      <c r="H1438" s="125">
        <v>32.323700000000002</v>
      </c>
      <c r="I1438" s="125">
        <v>1.0213000000000001</v>
      </c>
      <c r="J1438" s="125">
        <v>2.0981000000000001</v>
      </c>
      <c r="K1438" s="125">
        <v>4.2786999999999997</v>
      </c>
      <c r="L1438" s="125">
        <v>1.0658000000000001</v>
      </c>
      <c r="M1438" s="125">
        <v>2.2867999999999999</v>
      </c>
      <c r="N1438" s="125">
        <v>5.0583999999999998</v>
      </c>
      <c r="O1438" s="125">
        <v>0.56200000000000006</v>
      </c>
      <c r="P1438" s="125">
        <v>2.0659000000000001</v>
      </c>
      <c r="Q1438" s="125">
        <v>4.2195</v>
      </c>
      <c r="R1438" s="125">
        <v>2.0870000000000002</v>
      </c>
      <c r="S1438" s="125">
        <v>4.2539999999999996</v>
      </c>
      <c r="T1438" s="363">
        <v>9.0642999999999994</v>
      </c>
      <c r="U1438" s="125">
        <v>66</v>
      </c>
    </row>
    <row r="1439" spans="1:21">
      <c r="A1439" s="125">
        <v>65</v>
      </c>
      <c r="B1439" s="125">
        <v>0.51600000000000001</v>
      </c>
      <c r="C1439" s="125">
        <v>1.4853000000000001</v>
      </c>
      <c r="D1439" s="125">
        <v>4.0110000000000001</v>
      </c>
      <c r="E1439" s="125">
        <v>8.1746999999999996</v>
      </c>
      <c r="F1439" s="125">
        <v>16.4711</v>
      </c>
      <c r="G1439" s="125">
        <v>21.209399999999999</v>
      </c>
      <c r="H1439" s="125">
        <v>32.344900000000003</v>
      </c>
      <c r="I1439" s="125">
        <v>1.0221</v>
      </c>
      <c r="J1439" s="125">
        <v>2.0996000000000001</v>
      </c>
      <c r="K1439" s="125">
        <v>4.2817999999999996</v>
      </c>
      <c r="L1439" s="125">
        <v>1.0666</v>
      </c>
      <c r="M1439" s="125">
        <v>2.2885</v>
      </c>
      <c r="N1439" s="125">
        <v>5.0618999999999996</v>
      </c>
      <c r="O1439" s="125">
        <v>0.56269999999999998</v>
      </c>
      <c r="P1439" s="125">
        <v>2.0674000000000001</v>
      </c>
      <c r="Q1439" s="125">
        <v>4.2224000000000004</v>
      </c>
      <c r="R1439" s="125">
        <v>2.0884999999999998</v>
      </c>
      <c r="S1439" s="125">
        <v>4.2569999999999997</v>
      </c>
      <c r="T1439" s="363">
        <v>9.0702999999999996</v>
      </c>
      <c r="U1439" s="125">
        <v>65</v>
      </c>
    </row>
    <row r="1440" spans="1:21">
      <c r="A1440" s="125">
        <v>64</v>
      </c>
      <c r="B1440" s="125">
        <v>0.51659999999999995</v>
      </c>
      <c r="C1440" s="125">
        <v>1.4864999999999999</v>
      </c>
      <c r="D1440" s="125">
        <v>4.0137</v>
      </c>
      <c r="E1440" s="125">
        <v>8.1801999999999992</v>
      </c>
      <c r="F1440" s="125">
        <v>16.482099999999999</v>
      </c>
      <c r="G1440" s="125">
        <v>21.223400000000002</v>
      </c>
      <c r="H1440" s="125">
        <v>32.366199999999999</v>
      </c>
      <c r="I1440" s="125">
        <v>1.0228999999999999</v>
      </c>
      <c r="J1440" s="125">
        <v>2.1012</v>
      </c>
      <c r="K1440" s="125">
        <v>4.2849000000000004</v>
      </c>
      <c r="L1440" s="125">
        <v>1.0673999999999999</v>
      </c>
      <c r="M1440" s="125">
        <v>2.2902999999999998</v>
      </c>
      <c r="N1440" s="125">
        <v>5.0655000000000001</v>
      </c>
      <c r="O1440" s="125">
        <v>0.56340000000000001</v>
      </c>
      <c r="P1440" s="125">
        <v>2.0689000000000002</v>
      </c>
      <c r="Q1440" s="125">
        <v>4.2252999999999998</v>
      </c>
      <c r="R1440" s="125">
        <v>2.09</v>
      </c>
      <c r="S1440" s="125">
        <v>4.26</v>
      </c>
      <c r="T1440" s="363">
        <v>9.0762999999999998</v>
      </c>
      <c r="U1440" s="125">
        <v>64</v>
      </c>
    </row>
    <row r="1441" spans="1:21">
      <c r="A1441" s="125">
        <v>63</v>
      </c>
      <c r="B1441" s="125">
        <v>0.51719999999999999</v>
      </c>
      <c r="C1441" s="125">
        <v>1.4877</v>
      </c>
      <c r="D1441" s="125">
        <v>4.0164999999999997</v>
      </c>
      <c r="E1441" s="125">
        <v>8.1858000000000004</v>
      </c>
      <c r="F1441" s="125">
        <v>16.493099999999998</v>
      </c>
      <c r="G1441" s="125">
        <v>21.237500000000001</v>
      </c>
      <c r="H1441" s="125">
        <v>32.387700000000002</v>
      </c>
      <c r="I1441" s="125">
        <v>1.0236000000000001</v>
      </c>
      <c r="J1441" s="125">
        <v>2.1027</v>
      </c>
      <c r="K1441" s="125">
        <v>4.2880000000000003</v>
      </c>
      <c r="L1441" s="125">
        <v>1.0682</v>
      </c>
      <c r="M1441" s="125">
        <v>2.2921999999999998</v>
      </c>
      <c r="N1441" s="125">
        <v>5.0690999999999997</v>
      </c>
      <c r="O1441" s="125">
        <v>0.56399999999999995</v>
      </c>
      <c r="P1441" s="125">
        <v>2.0703999999999998</v>
      </c>
      <c r="Q1441" s="125">
        <v>4.2282999999999999</v>
      </c>
      <c r="R1441" s="125">
        <v>2.0914999999999999</v>
      </c>
      <c r="S1441" s="125">
        <v>4.2629999999999999</v>
      </c>
      <c r="T1441" s="363">
        <v>9.0823</v>
      </c>
      <c r="U1441" s="125">
        <v>63</v>
      </c>
    </row>
    <row r="1442" spans="1:21">
      <c r="A1442" s="125">
        <v>62</v>
      </c>
      <c r="B1442" s="125">
        <v>0.51780000000000004</v>
      </c>
      <c r="C1442" s="125">
        <v>1.4888999999999999</v>
      </c>
      <c r="D1442" s="125">
        <v>4.0191999999999997</v>
      </c>
      <c r="E1442" s="125">
        <v>8.1913</v>
      </c>
      <c r="F1442" s="125">
        <v>16.504300000000001</v>
      </c>
      <c r="G1442" s="125">
        <v>21.2517</v>
      </c>
      <c r="H1442" s="125">
        <v>32.409500000000001</v>
      </c>
      <c r="I1442" s="125">
        <v>1.0244</v>
      </c>
      <c r="J1442" s="125">
        <v>2.1042999999999998</v>
      </c>
      <c r="K1442" s="125">
        <v>4.2911999999999999</v>
      </c>
      <c r="L1442" s="125">
        <v>1.069</v>
      </c>
      <c r="M1442" s="125">
        <v>2.294</v>
      </c>
      <c r="N1442" s="125">
        <v>5.0727000000000002</v>
      </c>
      <c r="O1442" s="125">
        <v>0.56469999999999998</v>
      </c>
      <c r="P1442" s="125">
        <v>2.0718999999999999</v>
      </c>
      <c r="Q1442" s="125">
        <v>4.2313000000000001</v>
      </c>
      <c r="R1442" s="125">
        <v>2.093</v>
      </c>
      <c r="S1442" s="125">
        <v>4.266</v>
      </c>
      <c r="T1442" s="363">
        <v>9.0884</v>
      </c>
      <c r="U1442" s="125">
        <v>62</v>
      </c>
    </row>
    <row r="1443" spans="1:21">
      <c r="A1443" s="125">
        <v>61</v>
      </c>
      <c r="B1443" s="125">
        <v>0.51839999999999997</v>
      </c>
      <c r="C1443" s="125">
        <v>1.4901</v>
      </c>
      <c r="D1443" s="125">
        <v>4.0220000000000002</v>
      </c>
      <c r="E1443" s="125">
        <v>8.1969999999999992</v>
      </c>
      <c r="F1443" s="125">
        <v>16.515499999999999</v>
      </c>
      <c r="G1443" s="125">
        <v>21.265999999999998</v>
      </c>
      <c r="H1443" s="125">
        <v>32.4313</v>
      </c>
      <c r="I1443" s="125">
        <v>1.0251999999999999</v>
      </c>
      <c r="J1443" s="125">
        <v>2.1059000000000001</v>
      </c>
      <c r="K1443" s="125">
        <v>4.2942999999999998</v>
      </c>
      <c r="L1443" s="125">
        <v>1.0698000000000001</v>
      </c>
      <c r="M1443" s="125">
        <v>2.2957999999999998</v>
      </c>
      <c r="N1443" s="125">
        <v>5.0763999999999996</v>
      </c>
      <c r="O1443" s="125">
        <v>0.56540000000000001</v>
      </c>
      <c r="P1443" s="125">
        <v>2.0735000000000001</v>
      </c>
      <c r="Q1443" s="125">
        <v>4.2343000000000002</v>
      </c>
      <c r="R1443" s="125">
        <v>2.0945999999999998</v>
      </c>
      <c r="S1443" s="125">
        <v>4.2690000000000001</v>
      </c>
      <c r="T1443" s="363">
        <v>9.0945</v>
      </c>
      <c r="U1443" s="125">
        <v>61</v>
      </c>
    </row>
    <row r="1444" spans="1:21">
      <c r="A1444" s="125">
        <v>60</v>
      </c>
      <c r="B1444" s="125">
        <v>0.51900000000000002</v>
      </c>
      <c r="C1444" s="125">
        <v>1.4914000000000001</v>
      </c>
      <c r="D1444" s="125">
        <v>4.0247999999999999</v>
      </c>
      <c r="E1444" s="125">
        <v>8.2026000000000003</v>
      </c>
      <c r="F1444" s="125">
        <v>16.526800000000001</v>
      </c>
      <c r="G1444" s="125">
        <v>21.2805</v>
      </c>
      <c r="H1444" s="125">
        <v>32.453400000000002</v>
      </c>
      <c r="I1444" s="125">
        <v>1.026</v>
      </c>
      <c r="J1444" s="125">
        <v>2.1074999999999999</v>
      </c>
      <c r="K1444" s="125">
        <v>4.2975000000000003</v>
      </c>
      <c r="L1444" s="125">
        <v>1.0706</v>
      </c>
      <c r="M1444" s="125">
        <v>2.2976999999999999</v>
      </c>
      <c r="N1444" s="125">
        <v>5.08</v>
      </c>
      <c r="O1444" s="125">
        <v>0.56610000000000005</v>
      </c>
      <c r="P1444" s="125">
        <v>2.0750000000000002</v>
      </c>
      <c r="Q1444" s="125">
        <v>4.2373000000000003</v>
      </c>
      <c r="R1444" s="125">
        <v>2.0960999999999999</v>
      </c>
      <c r="S1444" s="125">
        <v>4.2721</v>
      </c>
      <c r="T1444" s="363">
        <v>9.1006999999999998</v>
      </c>
      <c r="U1444" s="125">
        <v>60</v>
      </c>
    </row>
    <row r="1445" spans="1:21">
      <c r="A1445" s="125">
        <v>59</v>
      </c>
      <c r="B1445" s="125">
        <v>0.51959999999999995</v>
      </c>
      <c r="C1445" s="125">
        <v>1.4925999999999999</v>
      </c>
      <c r="D1445" s="125">
        <v>4.0277000000000003</v>
      </c>
      <c r="E1445" s="125">
        <v>8.2082999999999995</v>
      </c>
      <c r="F1445" s="125">
        <v>16.5383</v>
      </c>
      <c r="G1445" s="125">
        <v>21.295000000000002</v>
      </c>
      <c r="H1445" s="125">
        <v>32.4756</v>
      </c>
      <c r="I1445" s="125">
        <v>1.0267999999999999</v>
      </c>
      <c r="J1445" s="125">
        <v>2.1092</v>
      </c>
      <c r="K1445" s="125">
        <v>4.3007999999999997</v>
      </c>
      <c r="L1445" s="125">
        <v>1.0713999999999999</v>
      </c>
      <c r="M1445" s="125">
        <v>2.2995999999999999</v>
      </c>
      <c r="N1445" s="125">
        <v>5.0837000000000003</v>
      </c>
      <c r="O1445" s="125">
        <v>0.56669999999999998</v>
      </c>
      <c r="P1445" s="125">
        <v>2.0766</v>
      </c>
      <c r="Q1445" s="125">
        <v>4.2404000000000002</v>
      </c>
      <c r="R1445" s="125">
        <v>2.0975999999999999</v>
      </c>
      <c r="S1445" s="125">
        <v>4.2751999999999999</v>
      </c>
      <c r="T1445" s="363">
        <v>9.1069999999999993</v>
      </c>
      <c r="U1445" s="125">
        <v>59</v>
      </c>
    </row>
    <row r="1446" spans="1:21">
      <c r="A1446" s="125">
        <v>58</v>
      </c>
      <c r="B1446" s="125">
        <v>0.5202</v>
      </c>
      <c r="C1446" s="125">
        <v>1.4939</v>
      </c>
      <c r="D1446" s="125">
        <v>4.0305</v>
      </c>
      <c r="E1446" s="125">
        <v>8.2141000000000002</v>
      </c>
      <c r="F1446" s="125">
        <v>16.549800000000001</v>
      </c>
      <c r="G1446" s="125">
        <v>21.309699999999999</v>
      </c>
      <c r="H1446" s="125">
        <v>32.498100000000001</v>
      </c>
      <c r="I1446" s="125">
        <v>1.0276000000000001</v>
      </c>
      <c r="J1446" s="125">
        <v>2.1107999999999998</v>
      </c>
      <c r="K1446" s="125">
        <v>4.3040000000000003</v>
      </c>
      <c r="L1446" s="125">
        <v>1.0722</v>
      </c>
      <c r="M1446" s="125">
        <v>2.3014999999999999</v>
      </c>
      <c r="N1446" s="125">
        <v>5.0875000000000004</v>
      </c>
      <c r="O1446" s="125">
        <v>0.56740000000000002</v>
      </c>
      <c r="P1446" s="125">
        <v>2.0781999999999998</v>
      </c>
      <c r="Q1446" s="125">
        <v>4.2435</v>
      </c>
      <c r="R1446" s="125">
        <v>2.0992000000000002</v>
      </c>
      <c r="S1446" s="125">
        <v>4.2784000000000004</v>
      </c>
      <c r="T1446" s="363">
        <v>9.1133000000000006</v>
      </c>
      <c r="U1446" s="125">
        <v>58</v>
      </c>
    </row>
    <row r="1447" spans="1:21">
      <c r="A1447" s="125">
        <v>57</v>
      </c>
      <c r="B1447" s="125">
        <v>0.52090000000000003</v>
      </c>
      <c r="C1447" s="125">
        <v>1.4952000000000001</v>
      </c>
      <c r="D1447" s="125">
        <v>4.0334000000000003</v>
      </c>
      <c r="E1447" s="125">
        <v>8.2199000000000009</v>
      </c>
      <c r="F1447" s="125">
        <v>16.561399999999999</v>
      </c>
      <c r="G1447" s="125">
        <v>21.3245</v>
      </c>
      <c r="H1447" s="125">
        <v>32.520699999999998</v>
      </c>
      <c r="I1447" s="125">
        <v>1.0284</v>
      </c>
      <c r="J1447" s="125">
        <v>2.1124999999999998</v>
      </c>
      <c r="K1447" s="125">
        <v>4.3072999999999997</v>
      </c>
      <c r="L1447" s="125">
        <v>1.0730999999999999</v>
      </c>
      <c r="M1447" s="125">
        <v>2.3033999999999999</v>
      </c>
      <c r="N1447" s="125">
        <v>5.0913000000000004</v>
      </c>
      <c r="O1447" s="125">
        <v>0.56810000000000005</v>
      </c>
      <c r="P1447" s="125">
        <v>2.0796999999999999</v>
      </c>
      <c r="Q1447" s="125">
        <v>4.2465999999999999</v>
      </c>
      <c r="R1447" s="125">
        <v>2.1008</v>
      </c>
      <c r="S1447" s="125">
        <v>4.2815000000000003</v>
      </c>
      <c r="T1447" s="363">
        <v>9.1196000000000002</v>
      </c>
      <c r="U1447" s="125">
        <v>57</v>
      </c>
    </row>
    <row r="1448" spans="1:21">
      <c r="A1448" s="125">
        <v>56</v>
      </c>
      <c r="B1448" s="125">
        <v>0.52149999999999996</v>
      </c>
      <c r="C1448" s="125">
        <v>1.4964</v>
      </c>
      <c r="D1448" s="125">
        <v>4.0362999999999998</v>
      </c>
      <c r="E1448" s="125">
        <v>8.2257999999999996</v>
      </c>
      <c r="F1448" s="125">
        <v>16.5731</v>
      </c>
      <c r="G1448" s="125">
        <v>21.339400000000001</v>
      </c>
      <c r="H1448" s="125">
        <v>32.543599999999998</v>
      </c>
      <c r="I1448" s="125">
        <v>1.0291999999999999</v>
      </c>
      <c r="J1448" s="125">
        <v>2.1141000000000001</v>
      </c>
      <c r="K1448" s="125">
        <v>4.3106</v>
      </c>
      <c r="L1448" s="125">
        <v>1.0739000000000001</v>
      </c>
      <c r="M1448" s="125">
        <v>2.3052999999999999</v>
      </c>
      <c r="N1448" s="125">
        <v>5.0951000000000004</v>
      </c>
      <c r="O1448" s="125">
        <v>0.56879999999999997</v>
      </c>
      <c r="P1448" s="125">
        <v>2.0813999999999999</v>
      </c>
      <c r="Q1448" s="125">
        <v>4.2496999999999998</v>
      </c>
      <c r="R1448" s="125">
        <v>2.1023999999999998</v>
      </c>
      <c r="S1448" s="125">
        <v>4.2847</v>
      </c>
      <c r="T1448" s="363">
        <v>9.1259999999999994</v>
      </c>
      <c r="U1448" s="125">
        <v>56</v>
      </c>
    </row>
    <row r="1449" spans="1:21">
      <c r="A1449" s="125">
        <v>55</v>
      </c>
      <c r="B1449" s="125">
        <v>0.52210000000000001</v>
      </c>
      <c r="C1449" s="125">
        <v>1.4977</v>
      </c>
      <c r="D1449" s="125">
        <v>4.0392000000000001</v>
      </c>
      <c r="E1449" s="125">
        <v>8.2317</v>
      </c>
      <c r="F1449" s="125">
        <v>16.584900000000001</v>
      </c>
      <c r="G1449" s="125">
        <v>21.354500000000002</v>
      </c>
      <c r="H1449" s="125">
        <v>32.566600000000001</v>
      </c>
      <c r="I1449" s="125">
        <v>1.03</v>
      </c>
      <c r="J1449" s="125">
        <v>2.1158000000000001</v>
      </c>
      <c r="K1449" s="125">
        <v>4.3140000000000001</v>
      </c>
      <c r="L1449" s="125">
        <v>1.0748</v>
      </c>
      <c r="M1449" s="125">
        <v>2.3071999999999999</v>
      </c>
      <c r="N1449" s="125">
        <v>5.0989000000000004</v>
      </c>
      <c r="O1449" s="125">
        <v>0.5696</v>
      </c>
      <c r="P1449" s="125">
        <v>2.0830000000000002</v>
      </c>
      <c r="Q1449" s="125">
        <v>4.2529000000000003</v>
      </c>
      <c r="R1449" s="125">
        <v>2.1040000000000001</v>
      </c>
      <c r="S1449" s="125">
        <v>4.2878999999999996</v>
      </c>
      <c r="T1449" s="363">
        <v>9.1325000000000003</v>
      </c>
      <c r="U1449" s="125">
        <v>55</v>
      </c>
    </row>
    <row r="1450" spans="1:21">
      <c r="A1450" s="125">
        <v>54</v>
      </c>
      <c r="B1450" s="125">
        <v>0.52280000000000004</v>
      </c>
      <c r="C1450" s="125">
        <v>1.4990000000000001</v>
      </c>
      <c r="D1450" s="125">
        <v>4.0422000000000002</v>
      </c>
      <c r="E1450" s="125">
        <v>8.2377000000000002</v>
      </c>
      <c r="F1450" s="125">
        <v>16.596900000000002</v>
      </c>
      <c r="G1450" s="125">
        <v>21.369700000000002</v>
      </c>
      <c r="H1450" s="125">
        <v>32.5899</v>
      </c>
      <c r="I1450" s="125">
        <v>1.0307999999999999</v>
      </c>
      <c r="J1450" s="125">
        <v>2.1175000000000002</v>
      </c>
      <c r="K1450" s="125">
        <v>4.3173000000000004</v>
      </c>
      <c r="L1450" s="125">
        <v>1.0755999999999999</v>
      </c>
      <c r="M1450" s="125">
        <v>2.3092000000000001</v>
      </c>
      <c r="N1450" s="125">
        <v>5.1028000000000002</v>
      </c>
      <c r="O1450" s="125">
        <v>0.57030000000000003</v>
      </c>
      <c r="P1450" s="125">
        <v>2.0846</v>
      </c>
      <c r="Q1450" s="125">
        <v>4.2561</v>
      </c>
      <c r="R1450" s="125">
        <v>2.1055999999999999</v>
      </c>
      <c r="S1450" s="125">
        <v>4.2911999999999999</v>
      </c>
      <c r="T1450" s="363">
        <v>9.1389999999999993</v>
      </c>
      <c r="U1450" s="125">
        <v>54</v>
      </c>
    </row>
    <row r="1451" spans="1:21">
      <c r="A1451" s="125">
        <v>53</v>
      </c>
      <c r="B1451" s="125">
        <v>0.52339999999999998</v>
      </c>
      <c r="C1451" s="125">
        <v>1.5004</v>
      </c>
      <c r="D1451" s="125">
        <v>4.0452000000000004</v>
      </c>
      <c r="E1451" s="125">
        <v>8.2437000000000005</v>
      </c>
      <c r="F1451" s="125">
        <v>17.008900000000001</v>
      </c>
      <c r="G1451" s="125">
        <v>21.385100000000001</v>
      </c>
      <c r="H1451" s="125">
        <v>33.013300000000001</v>
      </c>
      <c r="I1451" s="125">
        <v>1.0317000000000001</v>
      </c>
      <c r="J1451" s="125">
        <v>2.1192000000000002</v>
      </c>
      <c r="K1451" s="125">
        <v>4.3207000000000004</v>
      </c>
      <c r="L1451" s="125">
        <v>1.0765</v>
      </c>
      <c r="M1451" s="125">
        <v>2.3111999999999999</v>
      </c>
      <c r="N1451" s="125">
        <v>5.1067</v>
      </c>
      <c r="O1451" s="125">
        <v>0.57099999999999995</v>
      </c>
      <c r="P1451" s="125">
        <v>2.0863</v>
      </c>
      <c r="Q1451" s="125">
        <v>4.2592999999999996</v>
      </c>
      <c r="R1451" s="125">
        <v>2.1073</v>
      </c>
      <c r="S1451" s="125">
        <v>4.2944000000000004</v>
      </c>
      <c r="T1451" s="363">
        <v>9.1456</v>
      </c>
      <c r="U1451" s="125">
        <v>53</v>
      </c>
    </row>
    <row r="1452" spans="1:21">
      <c r="A1452" s="125">
        <v>52</v>
      </c>
      <c r="B1452" s="125">
        <v>0.52410000000000001</v>
      </c>
      <c r="C1452" s="125">
        <v>1.5017</v>
      </c>
      <c r="D1452" s="125">
        <v>4.0481999999999996</v>
      </c>
      <c r="E1452" s="125">
        <v>8.2498000000000005</v>
      </c>
      <c r="F1452" s="125">
        <v>17.021100000000001</v>
      </c>
      <c r="G1452" s="125">
        <v>21.400600000000001</v>
      </c>
      <c r="H1452" s="125">
        <v>33.036999999999999</v>
      </c>
      <c r="I1452" s="125">
        <v>1.0325</v>
      </c>
      <c r="J1452" s="125">
        <v>2.121</v>
      </c>
      <c r="K1452" s="125">
        <v>4.3242000000000003</v>
      </c>
      <c r="L1452" s="125">
        <v>1.0773999999999999</v>
      </c>
      <c r="M1452" s="125">
        <v>2.3132000000000001</v>
      </c>
      <c r="N1452" s="125">
        <v>5.1106999999999996</v>
      </c>
      <c r="O1452" s="125">
        <v>0.57169999999999999</v>
      </c>
      <c r="P1452" s="125">
        <v>2.0878999999999999</v>
      </c>
      <c r="Q1452" s="125">
        <v>4.2625999999999999</v>
      </c>
      <c r="R1452" s="125">
        <v>2.1089000000000002</v>
      </c>
      <c r="S1452" s="125">
        <v>4.2977999999999996</v>
      </c>
      <c r="T1452" s="363">
        <v>9.1522000000000006</v>
      </c>
      <c r="U1452" s="125">
        <v>52</v>
      </c>
    </row>
    <row r="1453" spans="1:21">
      <c r="A1453" s="125">
        <v>51</v>
      </c>
      <c r="B1453" s="125">
        <v>0.52470000000000006</v>
      </c>
      <c r="C1453" s="125">
        <v>1.5029999999999999</v>
      </c>
      <c r="D1453" s="125">
        <v>4.0511999999999997</v>
      </c>
      <c r="E1453" s="125">
        <v>8.2560000000000002</v>
      </c>
      <c r="F1453" s="125">
        <v>17.0334</v>
      </c>
      <c r="G1453" s="125">
        <v>21.4162</v>
      </c>
      <c r="H1453" s="125">
        <v>33.061</v>
      </c>
      <c r="I1453" s="125">
        <v>1.0334000000000001</v>
      </c>
      <c r="J1453" s="125">
        <v>2.1227</v>
      </c>
      <c r="K1453" s="125">
        <v>4.3276000000000003</v>
      </c>
      <c r="L1453" s="125">
        <v>1.0783</v>
      </c>
      <c r="M1453" s="125">
        <v>2.3151999999999999</v>
      </c>
      <c r="N1453" s="125">
        <v>5.1147</v>
      </c>
      <c r="O1453" s="125">
        <v>0.57250000000000001</v>
      </c>
      <c r="P1453" s="125">
        <v>2.0895999999999999</v>
      </c>
      <c r="Q1453" s="125">
        <v>4.2659000000000002</v>
      </c>
      <c r="R1453" s="125">
        <v>2.1105999999999998</v>
      </c>
      <c r="S1453" s="125">
        <v>4.3010999999999999</v>
      </c>
      <c r="T1453" s="363">
        <v>9.1588999999999992</v>
      </c>
      <c r="U1453" s="125">
        <v>51</v>
      </c>
    </row>
    <row r="1454" spans="1:21">
      <c r="A1454" s="125">
        <v>50</v>
      </c>
      <c r="B1454" s="125">
        <v>0.52539999999999998</v>
      </c>
      <c r="C1454" s="125">
        <v>1.5044</v>
      </c>
      <c r="D1454" s="125">
        <v>4.0542999999999996</v>
      </c>
      <c r="E1454" s="125">
        <v>8.2622</v>
      </c>
      <c r="F1454" s="125">
        <v>17.0458</v>
      </c>
      <c r="G1454" s="125">
        <v>21.431999999999999</v>
      </c>
      <c r="H1454" s="125">
        <v>33.0852</v>
      </c>
      <c r="I1454" s="125">
        <v>1.0342</v>
      </c>
      <c r="J1454" s="125">
        <v>2.1244999999999998</v>
      </c>
      <c r="K1454" s="125">
        <v>4.3311999999999999</v>
      </c>
      <c r="L1454" s="125">
        <v>1.0790999999999999</v>
      </c>
      <c r="M1454" s="125">
        <v>2.3172000000000001</v>
      </c>
      <c r="N1454" s="125">
        <v>5.1186999999999996</v>
      </c>
      <c r="O1454" s="125">
        <v>0.57320000000000004</v>
      </c>
      <c r="P1454" s="125">
        <v>2.0912999999999999</v>
      </c>
      <c r="Q1454" s="125">
        <v>4.2691999999999997</v>
      </c>
      <c r="R1454" s="125">
        <v>2.1122999999999998</v>
      </c>
      <c r="S1454" s="125">
        <v>4.3045</v>
      </c>
      <c r="T1454" s="363">
        <v>9.1656999999999993</v>
      </c>
      <c r="U1454" s="125">
        <v>50</v>
      </c>
    </row>
    <row r="1455" spans="1:21">
      <c r="A1455" s="125">
        <v>49</v>
      </c>
      <c r="B1455" s="125">
        <v>0.52610000000000001</v>
      </c>
      <c r="C1455" s="125">
        <v>1.5058</v>
      </c>
      <c r="D1455" s="125">
        <v>4.0574000000000003</v>
      </c>
      <c r="E1455" s="125">
        <v>8.2683999999999997</v>
      </c>
      <c r="F1455" s="125">
        <v>17.058299999999999</v>
      </c>
      <c r="G1455" s="125">
        <v>21.448</v>
      </c>
      <c r="H1455" s="125">
        <v>33.1096</v>
      </c>
      <c r="I1455" s="125">
        <v>1.0350999999999999</v>
      </c>
      <c r="J1455" s="125">
        <v>2.1261999999999999</v>
      </c>
      <c r="K1455" s="125">
        <v>4.3346999999999998</v>
      </c>
      <c r="L1455" s="125">
        <v>1.08</v>
      </c>
      <c r="M1455" s="125">
        <v>2.3193000000000001</v>
      </c>
      <c r="N1455" s="125">
        <v>5.1227999999999998</v>
      </c>
      <c r="O1455" s="125">
        <v>0.57399999999999995</v>
      </c>
      <c r="P1455" s="125">
        <v>2.093</v>
      </c>
      <c r="Q1455" s="125">
        <v>4.2725999999999997</v>
      </c>
      <c r="R1455" s="125">
        <v>2.1139999999999999</v>
      </c>
      <c r="S1455" s="125">
        <v>4.3079000000000001</v>
      </c>
      <c r="T1455" s="363">
        <v>9.1725999999999992</v>
      </c>
      <c r="U1455" s="125">
        <v>49</v>
      </c>
    </row>
    <row r="1456" spans="1:21">
      <c r="A1456" s="125">
        <v>48</v>
      </c>
      <c r="B1456" s="125">
        <v>0.52680000000000005</v>
      </c>
      <c r="C1456" s="125">
        <v>1.5072000000000001</v>
      </c>
      <c r="D1456" s="125">
        <v>4.0605000000000002</v>
      </c>
      <c r="E1456" s="125">
        <v>8.2748000000000008</v>
      </c>
      <c r="F1456" s="125">
        <v>17.071000000000002</v>
      </c>
      <c r="G1456" s="125">
        <v>21.464099999999998</v>
      </c>
      <c r="H1456" s="125">
        <v>33.1342</v>
      </c>
      <c r="I1456" s="125">
        <v>1.036</v>
      </c>
      <c r="J1456" s="125">
        <v>2.1280000000000001</v>
      </c>
      <c r="K1456" s="125">
        <v>4.3383000000000003</v>
      </c>
      <c r="L1456" s="125">
        <v>1.081</v>
      </c>
      <c r="M1456" s="125">
        <v>2.3214000000000001</v>
      </c>
      <c r="N1456" s="125">
        <v>5.1269</v>
      </c>
      <c r="O1456" s="125">
        <v>0.57469999999999999</v>
      </c>
      <c r="P1456" s="125">
        <v>2.0947</v>
      </c>
      <c r="Q1456" s="125">
        <v>4.2759999999999998</v>
      </c>
      <c r="R1456" s="125">
        <v>2.1156999999999999</v>
      </c>
      <c r="S1456" s="125">
        <v>4.3113000000000001</v>
      </c>
      <c r="T1456" s="363">
        <v>9.1795000000000009</v>
      </c>
      <c r="U1456" s="125">
        <v>48</v>
      </c>
    </row>
    <row r="1457" spans="1:21">
      <c r="A1457" s="125">
        <v>47</v>
      </c>
      <c r="B1457" s="125">
        <v>0.52749999999999997</v>
      </c>
      <c r="C1457" s="125">
        <v>1.5085999999999999</v>
      </c>
      <c r="D1457" s="125">
        <v>4.0636999999999999</v>
      </c>
      <c r="E1457" s="125">
        <v>8.2812000000000001</v>
      </c>
      <c r="F1457" s="125">
        <v>17.0838</v>
      </c>
      <c r="G1457" s="125">
        <v>21.480499999999999</v>
      </c>
      <c r="H1457" s="125">
        <v>33.159199999999998</v>
      </c>
      <c r="I1457" s="125">
        <v>1.0368999999999999</v>
      </c>
      <c r="J1457" s="125">
        <v>2.1299000000000001</v>
      </c>
      <c r="K1457" s="125">
        <v>4.3418999999999999</v>
      </c>
      <c r="L1457" s="125">
        <v>1.0819000000000001</v>
      </c>
      <c r="M1457" s="125">
        <v>2.3235000000000001</v>
      </c>
      <c r="N1457" s="125">
        <v>5.1311</v>
      </c>
      <c r="O1457" s="125">
        <v>0.57550000000000001</v>
      </c>
      <c r="P1457" s="125">
        <v>2.0964999999999998</v>
      </c>
      <c r="Q1457" s="125">
        <v>4.2793999999999999</v>
      </c>
      <c r="R1457" s="125">
        <v>2.1173999999999999</v>
      </c>
      <c r="S1457" s="125">
        <v>4.3148</v>
      </c>
      <c r="T1457" s="363">
        <v>9.1865000000000006</v>
      </c>
      <c r="U1457" s="125">
        <v>47</v>
      </c>
    </row>
    <row r="1458" spans="1:21">
      <c r="A1458" s="125">
        <v>46</v>
      </c>
      <c r="B1458" s="125">
        <v>0.5282</v>
      </c>
      <c r="C1458" s="125">
        <v>1.51</v>
      </c>
      <c r="D1458" s="125">
        <v>4.0669000000000004</v>
      </c>
      <c r="E1458" s="125">
        <v>8.2876999999999992</v>
      </c>
      <c r="F1458" s="125">
        <v>17.096699999999998</v>
      </c>
      <c r="G1458" s="125">
        <v>21.4969</v>
      </c>
      <c r="H1458" s="125">
        <v>33.184399999999997</v>
      </c>
      <c r="I1458" s="125">
        <v>1.0378000000000001</v>
      </c>
      <c r="J1458" s="125">
        <v>2.1316999999999999</v>
      </c>
      <c r="K1458" s="125">
        <v>4.3455000000000004</v>
      </c>
      <c r="L1458" s="125">
        <v>1.0828</v>
      </c>
      <c r="M1458" s="125">
        <v>2.3256000000000001</v>
      </c>
      <c r="N1458" s="125">
        <v>5.1353</v>
      </c>
      <c r="O1458" s="125">
        <v>0.57630000000000003</v>
      </c>
      <c r="P1458" s="125">
        <v>2.0983000000000001</v>
      </c>
      <c r="Q1458" s="125">
        <v>4.2828999999999997</v>
      </c>
      <c r="R1458" s="125">
        <v>2.1192000000000002</v>
      </c>
      <c r="S1458" s="125">
        <v>4.3182999999999998</v>
      </c>
      <c r="T1458" s="363">
        <v>9.1935000000000002</v>
      </c>
      <c r="U1458" s="125">
        <v>46</v>
      </c>
    </row>
    <row r="1459" spans="1:21">
      <c r="A1459" s="125">
        <v>45</v>
      </c>
      <c r="B1459" s="125">
        <v>0.52890000000000004</v>
      </c>
      <c r="C1459" s="125">
        <v>1.5114000000000001</v>
      </c>
      <c r="D1459" s="125">
        <v>4.0701000000000001</v>
      </c>
      <c r="E1459" s="125">
        <v>8.2942</v>
      </c>
      <c r="F1459" s="125">
        <v>17.1098</v>
      </c>
      <c r="G1459" s="125">
        <v>21.5136</v>
      </c>
      <c r="H1459" s="125">
        <v>33.209800000000001</v>
      </c>
      <c r="I1459" s="125">
        <v>1.0387</v>
      </c>
      <c r="J1459" s="125">
        <v>2.1335999999999999</v>
      </c>
      <c r="K1459" s="125">
        <v>4.3491999999999997</v>
      </c>
      <c r="L1459" s="125">
        <v>1.0837000000000001</v>
      </c>
      <c r="M1459" s="125">
        <v>2.3277999999999999</v>
      </c>
      <c r="N1459" s="125">
        <v>5.1395</v>
      </c>
      <c r="O1459" s="125">
        <v>0.57709999999999995</v>
      </c>
      <c r="P1459" s="125">
        <v>2.1</v>
      </c>
      <c r="Q1459" s="125">
        <v>4.2864000000000004</v>
      </c>
      <c r="R1459" s="125">
        <v>2.121</v>
      </c>
      <c r="S1459" s="125">
        <v>4.3219000000000003</v>
      </c>
      <c r="T1459" s="363">
        <v>9.2006999999999994</v>
      </c>
      <c r="U1459" s="125">
        <v>45</v>
      </c>
    </row>
    <row r="1460" spans="1:21">
      <c r="A1460" s="125">
        <v>44</v>
      </c>
      <c r="B1460" s="125">
        <v>0.52959999999999996</v>
      </c>
      <c r="C1460" s="125">
        <v>1.5128999999999999</v>
      </c>
      <c r="D1460" s="125">
        <v>4.0734000000000004</v>
      </c>
      <c r="E1460" s="125">
        <v>8.3008000000000006</v>
      </c>
      <c r="F1460" s="125">
        <v>17.123000000000001</v>
      </c>
      <c r="G1460" s="125">
        <v>21.5305</v>
      </c>
      <c r="H1460" s="125">
        <v>33.235599999999998</v>
      </c>
      <c r="I1460" s="125">
        <v>1.0396000000000001</v>
      </c>
      <c r="J1460" s="125">
        <v>2.1355</v>
      </c>
      <c r="K1460" s="125">
        <v>4.3529999999999998</v>
      </c>
      <c r="L1460" s="125">
        <v>1.0847</v>
      </c>
      <c r="M1460" s="125">
        <v>2.3298999999999999</v>
      </c>
      <c r="N1460" s="125">
        <v>5.1437999999999997</v>
      </c>
      <c r="O1460" s="125">
        <v>0.57789999999999997</v>
      </c>
      <c r="P1460" s="125">
        <v>2.1019000000000001</v>
      </c>
      <c r="Q1460" s="125">
        <v>4.2899000000000003</v>
      </c>
      <c r="R1460" s="125">
        <v>2.1227999999999998</v>
      </c>
      <c r="S1460" s="125">
        <v>4.3254999999999999</v>
      </c>
      <c r="T1460" s="363">
        <v>9.2079000000000004</v>
      </c>
      <c r="U1460" s="125">
        <v>44</v>
      </c>
    </row>
    <row r="1461" spans="1:21">
      <c r="A1461" s="125">
        <v>43</v>
      </c>
      <c r="B1461" s="125">
        <v>0.53029999999999999</v>
      </c>
      <c r="C1461" s="125">
        <v>1.5143</v>
      </c>
      <c r="D1461" s="125">
        <v>4.0766999999999998</v>
      </c>
      <c r="E1461" s="125">
        <v>8.3074999999999992</v>
      </c>
      <c r="F1461" s="125">
        <v>17.136399999999998</v>
      </c>
      <c r="G1461" s="125">
        <v>21.547499999999999</v>
      </c>
      <c r="H1461" s="125">
        <v>33.261699999999998</v>
      </c>
      <c r="I1461" s="125">
        <v>1.0405</v>
      </c>
      <c r="J1461" s="125">
        <v>2.1374</v>
      </c>
      <c r="K1461" s="125">
        <v>4.3567999999999998</v>
      </c>
      <c r="L1461" s="125">
        <v>1.0857000000000001</v>
      </c>
      <c r="M1461" s="125">
        <v>2.3321000000000001</v>
      </c>
      <c r="N1461" s="125">
        <v>5.1482000000000001</v>
      </c>
      <c r="O1461" s="125">
        <v>0.57869999999999999</v>
      </c>
      <c r="P1461" s="125">
        <v>2.1036999999999999</v>
      </c>
      <c r="Q1461" s="125">
        <v>4.2934999999999999</v>
      </c>
      <c r="R1461" s="125">
        <v>2.1246</v>
      </c>
      <c r="S1461" s="125">
        <v>4.3291000000000004</v>
      </c>
      <c r="T1461" s="363">
        <v>9.2151999999999994</v>
      </c>
      <c r="U1461" s="125">
        <v>43</v>
      </c>
    </row>
    <row r="1462" spans="1:21">
      <c r="A1462" s="125">
        <v>42</v>
      </c>
      <c r="B1462" s="125">
        <v>0.53100000000000003</v>
      </c>
      <c r="C1462" s="125">
        <v>1.5158</v>
      </c>
      <c r="D1462" s="125">
        <v>4.0800999999999998</v>
      </c>
      <c r="E1462" s="125">
        <v>8.3142999999999994</v>
      </c>
      <c r="F1462" s="125">
        <v>17.149899999999999</v>
      </c>
      <c r="G1462" s="125">
        <v>21.564800000000002</v>
      </c>
      <c r="H1462" s="125">
        <v>33.287999999999997</v>
      </c>
      <c r="I1462" s="125">
        <v>1.0415000000000001</v>
      </c>
      <c r="J1462" s="125">
        <v>2.1393</v>
      </c>
      <c r="K1462" s="125">
        <v>4.3605999999999998</v>
      </c>
      <c r="L1462" s="125">
        <v>1.0866</v>
      </c>
      <c r="M1462" s="125">
        <v>2.3342999999999998</v>
      </c>
      <c r="N1462" s="125">
        <v>5.1525999999999996</v>
      </c>
      <c r="O1462" s="125">
        <v>0.57950000000000002</v>
      </c>
      <c r="P1462" s="125">
        <v>2.1055000000000001</v>
      </c>
      <c r="Q1462" s="125">
        <v>4.2971000000000004</v>
      </c>
      <c r="R1462" s="125">
        <v>2.1263999999999998</v>
      </c>
      <c r="S1462" s="125">
        <v>4.3327999999999998</v>
      </c>
      <c r="T1462" s="363">
        <v>9.2225999999999999</v>
      </c>
      <c r="U1462" s="125">
        <v>42</v>
      </c>
    </row>
    <row r="1463" spans="1:21">
      <c r="A1463" s="125">
        <v>41</v>
      </c>
      <c r="B1463" s="125">
        <v>0.53180000000000005</v>
      </c>
      <c r="C1463" s="125">
        <v>1.5173000000000001</v>
      </c>
      <c r="D1463" s="125">
        <v>4.0834999999999999</v>
      </c>
      <c r="E1463" s="125">
        <v>8.3211999999999993</v>
      </c>
      <c r="F1463" s="125">
        <v>17.163599999999999</v>
      </c>
      <c r="G1463" s="125">
        <v>21.5822</v>
      </c>
      <c r="H1463" s="125">
        <v>33.314700000000002</v>
      </c>
      <c r="I1463" s="125">
        <v>1.0424</v>
      </c>
      <c r="J1463" s="125">
        <v>2.1412</v>
      </c>
      <c r="K1463" s="125">
        <v>4.3644999999999996</v>
      </c>
      <c r="L1463" s="125">
        <v>1.0875999999999999</v>
      </c>
      <c r="M1463" s="125">
        <v>2.3365999999999998</v>
      </c>
      <c r="N1463" s="125">
        <v>5.157</v>
      </c>
      <c r="O1463" s="125">
        <v>0.58030000000000004</v>
      </c>
      <c r="P1463" s="125">
        <v>2.1074000000000002</v>
      </c>
      <c r="Q1463" s="125">
        <v>4.3007999999999997</v>
      </c>
      <c r="R1463" s="125">
        <v>2.1282999999999999</v>
      </c>
      <c r="S1463" s="125">
        <v>4.3365</v>
      </c>
      <c r="T1463" s="363">
        <v>9.2301000000000002</v>
      </c>
      <c r="U1463" s="125">
        <v>41</v>
      </c>
    </row>
    <row r="1464" spans="1:21">
      <c r="A1464" s="125">
        <v>40</v>
      </c>
      <c r="B1464" s="125">
        <v>0.53249999999999997</v>
      </c>
      <c r="C1464" s="125">
        <v>1.5187999999999999</v>
      </c>
      <c r="D1464" s="125">
        <v>4.0869</v>
      </c>
      <c r="E1464" s="125">
        <v>8.3280999999999992</v>
      </c>
      <c r="F1464" s="125">
        <v>17.177499999999998</v>
      </c>
      <c r="G1464" s="125">
        <v>21.599900000000002</v>
      </c>
      <c r="H1464" s="125">
        <v>33.341799999999999</v>
      </c>
      <c r="I1464" s="125">
        <v>1.0434000000000001</v>
      </c>
      <c r="J1464" s="125">
        <v>2.1432000000000002</v>
      </c>
      <c r="K1464" s="125">
        <v>4.3684000000000003</v>
      </c>
      <c r="L1464" s="125">
        <v>1.0886</v>
      </c>
      <c r="M1464" s="125">
        <v>2.3389000000000002</v>
      </c>
      <c r="N1464" s="125">
        <v>5.1615000000000002</v>
      </c>
      <c r="O1464" s="125">
        <v>0.58109999999999995</v>
      </c>
      <c r="P1464" s="125">
        <v>2.1093000000000002</v>
      </c>
      <c r="Q1464" s="125">
        <v>4.3045</v>
      </c>
      <c r="R1464" s="125">
        <v>2.1301999999999999</v>
      </c>
      <c r="S1464" s="125">
        <v>4.3403</v>
      </c>
      <c r="T1464" s="363">
        <v>9.2377000000000002</v>
      </c>
      <c r="U1464" s="125">
        <v>40</v>
      </c>
    </row>
    <row r="1465" spans="1:21">
      <c r="A1465" s="125">
        <v>39</v>
      </c>
      <c r="B1465" s="125">
        <v>0.5333</v>
      </c>
      <c r="C1465" s="125">
        <v>1.5204</v>
      </c>
      <c r="D1465" s="125">
        <v>4.0903999999999998</v>
      </c>
      <c r="E1465" s="125">
        <v>8.3351000000000006</v>
      </c>
      <c r="F1465" s="125">
        <v>17.191500000000001</v>
      </c>
      <c r="G1465" s="125">
        <v>22.017800000000001</v>
      </c>
      <c r="H1465" s="125">
        <v>33.369100000000003</v>
      </c>
      <c r="I1465" s="125">
        <v>1.0444</v>
      </c>
      <c r="J1465" s="125">
        <v>2.1452</v>
      </c>
      <c r="K1465" s="125">
        <v>4.3723000000000001</v>
      </c>
      <c r="L1465" s="125">
        <v>1.0895999999999999</v>
      </c>
      <c r="M1465" s="125">
        <v>2.3412000000000002</v>
      </c>
      <c r="N1465" s="125">
        <v>5.1661000000000001</v>
      </c>
      <c r="O1465" s="125">
        <v>0.58199999999999996</v>
      </c>
      <c r="P1465" s="125">
        <v>2.1112000000000002</v>
      </c>
      <c r="Q1465" s="125">
        <v>4.3083</v>
      </c>
      <c r="R1465" s="125">
        <v>2.1320999999999999</v>
      </c>
      <c r="S1465" s="125">
        <v>4.3441000000000001</v>
      </c>
      <c r="T1465" s="363">
        <v>9.2453000000000003</v>
      </c>
      <c r="U1465" s="125">
        <v>39</v>
      </c>
    </row>
    <row r="1466" spans="1:21">
      <c r="A1466" s="125">
        <v>38</v>
      </c>
      <c r="B1466" s="125">
        <v>0.53400000000000003</v>
      </c>
      <c r="C1466" s="125">
        <v>1.5219</v>
      </c>
      <c r="D1466" s="125">
        <v>4.0938999999999997</v>
      </c>
      <c r="E1466" s="125">
        <v>8.3422999999999998</v>
      </c>
      <c r="F1466" s="125">
        <v>17.2058</v>
      </c>
      <c r="G1466" s="125">
        <v>22.035900000000002</v>
      </c>
      <c r="H1466" s="125">
        <v>33.396900000000002</v>
      </c>
      <c r="I1466" s="125">
        <v>1.0454000000000001</v>
      </c>
      <c r="J1466" s="125">
        <v>2.1472000000000002</v>
      </c>
      <c r="K1466" s="125">
        <v>4.3764000000000003</v>
      </c>
      <c r="L1466" s="125">
        <v>1.0906</v>
      </c>
      <c r="M1466" s="125">
        <v>2.3435000000000001</v>
      </c>
      <c r="N1466" s="125">
        <v>5.1707000000000001</v>
      </c>
      <c r="O1466" s="125">
        <v>0.58279999999999998</v>
      </c>
      <c r="P1466" s="125">
        <v>2.1132</v>
      </c>
      <c r="Q1466" s="125">
        <v>4.3121</v>
      </c>
      <c r="R1466" s="125">
        <v>2.1339999999999999</v>
      </c>
      <c r="S1466" s="125">
        <v>4.3479999999999999</v>
      </c>
      <c r="T1466" s="363">
        <v>9.2530999999999999</v>
      </c>
      <c r="U1466" s="125">
        <v>38</v>
      </c>
    </row>
    <row r="1467" spans="1:21">
      <c r="A1467" s="125">
        <v>37</v>
      </c>
      <c r="B1467" s="125">
        <v>0.53480000000000005</v>
      </c>
      <c r="C1467" s="125">
        <v>1.5235000000000001</v>
      </c>
      <c r="D1467" s="125">
        <v>4.0975000000000001</v>
      </c>
      <c r="E1467" s="125">
        <v>8.3495000000000008</v>
      </c>
      <c r="F1467" s="125">
        <v>17.220199999999998</v>
      </c>
      <c r="G1467" s="125">
        <v>22.054300000000001</v>
      </c>
      <c r="H1467" s="125">
        <v>33.424999999999997</v>
      </c>
      <c r="I1467" s="125">
        <v>1.0464</v>
      </c>
      <c r="J1467" s="125">
        <v>2.1493000000000002</v>
      </c>
      <c r="K1467" s="125">
        <v>4.3803999999999998</v>
      </c>
      <c r="L1467" s="125">
        <v>1.0916999999999999</v>
      </c>
      <c r="M1467" s="125">
        <v>2.3458999999999999</v>
      </c>
      <c r="N1467" s="125">
        <v>5.1753999999999998</v>
      </c>
      <c r="O1467" s="125">
        <v>0.5837</v>
      </c>
      <c r="P1467" s="125">
        <v>2.1151</v>
      </c>
      <c r="Q1467" s="125">
        <v>4.3159999999999998</v>
      </c>
      <c r="R1467" s="125">
        <v>2.1360000000000001</v>
      </c>
      <c r="S1467" s="125">
        <v>4.3518999999999997</v>
      </c>
      <c r="T1467" s="363">
        <v>9.2609999999999992</v>
      </c>
      <c r="U1467" s="125">
        <v>37</v>
      </c>
    </row>
    <row r="1468" spans="1:21">
      <c r="A1468" s="125">
        <v>36</v>
      </c>
      <c r="B1468" s="125">
        <v>0.53559999999999997</v>
      </c>
      <c r="C1468" s="125">
        <v>1.5250999999999999</v>
      </c>
      <c r="D1468" s="125">
        <v>4.1010999999999997</v>
      </c>
      <c r="E1468" s="125">
        <v>8.3567999999999998</v>
      </c>
      <c r="F1468" s="125">
        <v>17.2348</v>
      </c>
      <c r="G1468" s="125">
        <v>22.072900000000001</v>
      </c>
      <c r="H1468" s="125">
        <v>33.453400000000002</v>
      </c>
      <c r="I1468" s="125">
        <v>1.0474000000000001</v>
      </c>
      <c r="J1468" s="125">
        <v>2.1514000000000002</v>
      </c>
      <c r="K1468" s="125">
        <v>4.3845999999999998</v>
      </c>
      <c r="L1468" s="125">
        <v>1.0927</v>
      </c>
      <c r="M1468" s="125">
        <v>2.3483000000000001</v>
      </c>
      <c r="N1468" s="125">
        <v>5.1802000000000001</v>
      </c>
      <c r="O1468" s="125">
        <v>0.58460000000000001</v>
      </c>
      <c r="P1468" s="125">
        <v>2.1171000000000002</v>
      </c>
      <c r="Q1468" s="125">
        <v>4.3198999999999996</v>
      </c>
      <c r="R1468" s="125">
        <v>2.1379999999999999</v>
      </c>
      <c r="S1468" s="125">
        <v>4.3559000000000001</v>
      </c>
      <c r="T1468" s="363">
        <v>9.2690000000000001</v>
      </c>
      <c r="U1468" s="125">
        <v>36</v>
      </c>
    </row>
    <row r="1469" spans="1:21">
      <c r="A1469" s="125">
        <v>35</v>
      </c>
      <c r="B1469" s="125">
        <v>0.53639999999999999</v>
      </c>
      <c r="C1469" s="125">
        <v>1.5266999999999999</v>
      </c>
      <c r="D1469" s="125">
        <v>4.1048</v>
      </c>
      <c r="E1469" s="125">
        <v>8.3642000000000003</v>
      </c>
      <c r="F1469" s="125">
        <v>17.249600000000001</v>
      </c>
      <c r="G1469" s="125">
        <v>22.091799999999999</v>
      </c>
      <c r="H1469" s="125">
        <v>33.482300000000002</v>
      </c>
      <c r="I1469" s="125">
        <v>1.0484</v>
      </c>
      <c r="J1469" s="125">
        <v>2.1535000000000002</v>
      </c>
      <c r="K1469" s="125">
        <v>4.3887999999999998</v>
      </c>
      <c r="L1469" s="125">
        <v>1.0938000000000001</v>
      </c>
      <c r="M1469" s="125">
        <v>2.3506999999999998</v>
      </c>
      <c r="N1469" s="125">
        <v>5.1849999999999996</v>
      </c>
      <c r="O1469" s="125">
        <v>0.58550000000000002</v>
      </c>
      <c r="P1469" s="125">
        <v>2.1192000000000002</v>
      </c>
      <c r="Q1469" s="125">
        <v>4.3239000000000001</v>
      </c>
      <c r="R1469" s="125">
        <v>2.14</v>
      </c>
      <c r="S1469" s="125">
        <v>4.3598999999999997</v>
      </c>
      <c r="T1469" s="363">
        <v>9.2771000000000008</v>
      </c>
      <c r="U1469" s="125">
        <v>35</v>
      </c>
    </row>
    <row r="1470" spans="1:21">
      <c r="A1470" s="125">
        <v>34</v>
      </c>
      <c r="B1470" s="125">
        <v>0.53720000000000001</v>
      </c>
      <c r="C1470" s="125">
        <v>1.5284</v>
      </c>
      <c r="D1470" s="125">
        <v>4.1085000000000003</v>
      </c>
      <c r="E1470" s="125">
        <v>8.3718000000000004</v>
      </c>
      <c r="F1470" s="125">
        <v>17.264700000000001</v>
      </c>
      <c r="G1470" s="125">
        <v>22.111000000000001</v>
      </c>
      <c r="H1470" s="125">
        <v>33.511600000000001</v>
      </c>
      <c r="I1470" s="125">
        <v>1.0494000000000001</v>
      </c>
      <c r="J1470" s="125">
        <v>2.1556000000000002</v>
      </c>
      <c r="K1470" s="125">
        <v>4.3929999999999998</v>
      </c>
      <c r="L1470" s="125">
        <v>1.0949</v>
      </c>
      <c r="M1470" s="125">
        <v>2.3532000000000002</v>
      </c>
      <c r="N1470" s="125">
        <v>5.1898999999999997</v>
      </c>
      <c r="O1470" s="125">
        <v>0.58640000000000003</v>
      </c>
      <c r="P1470" s="125">
        <v>2.1212</v>
      </c>
      <c r="Q1470" s="125">
        <v>4.3278999999999996</v>
      </c>
      <c r="R1470" s="125">
        <v>2.1419999999999999</v>
      </c>
      <c r="S1470" s="125">
        <v>4.3639999999999999</v>
      </c>
      <c r="T1470" s="363">
        <v>9.2852999999999994</v>
      </c>
      <c r="U1470" s="125">
        <v>34</v>
      </c>
    </row>
    <row r="1471" spans="1:21">
      <c r="A1471" s="125">
        <v>33</v>
      </c>
      <c r="B1471" s="125">
        <v>0.53800000000000003</v>
      </c>
      <c r="C1471" s="125">
        <v>1.53</v>
      </c>
      <c r="D1471" s="125">
        <v>4.1123000000000003</v>
      </c>
      <c r="E1471" s="125">
        <v>8.3794000000000004</v>
      </c>
      <c r="F1471" s="125">
        <v>17.279900000000001</v>
      </c>
      <c r="G1471" s="125">
        <v>22.130500000000001</v>
      </c>
      <c r="H1471" s="125">
        <v>33.541400000000003</v>
      </c>
      <c r="I1471" s="125">
        <v>1.0505</v>
      </c>
      <c r="J1471" s="125">
        <v>2.1577999999999999</v>
      </c>
      <c r="K1471" s="125">
        <v>4.3973000000000004</v>
      </c>
      <c r="L1471" s="125">
        <v>1.0960000000000001</v>
      </c>
      <c r="M1471" s="125">
        <v>2.3557000000000001</v>
      </c>
      <c r="N1471" s="125">
        <v>5.1947999999999999</v>
      </c>
      <c r="O1471" s="125">
        <v>0.58730000000000004</v>
      </c>
      <c r="P1471" s="125">
        <v>2.1233</v>
      </c>
      <c r="Q1471" s="125">
        <v>4.3319999999999999</v>
      </c>
      <c r="R1471" s="125">
        <v>2.1440999999999999</v>
      </c>
      <c r="S1471" s="125">
        <v>4.3681000000000001</v>
      </c>
      <c r="T1471" s="363">
        <v>9.2935999999999996</v>
      </c>
      <c r="U1471" s="125">
        <v>33</v>
      </c>
    </row>
    <row r="1472" spans="1:21">
      <c r="A1472" s="125">
        <v>32</v>
      </c>
      <c r="B1472" s="125">
        <v>0.53890000000000005</v>
      </c>
      <c r="C1472" s="125">
        <v>1.5317000000000001</v>
      </c>
      <c r="D1472" s="125">
        <v>4.1161000000000003</v>
      </c>
      <c r="E1472" s="125">
        <v>8.3872</v>
      </c>
      <c r="F1472" s="125">
        <v>17.295400000000001</v>
      </c>
      <c r="G1472" s="125">
        <v>22.150200000000002</v>
      </c>
      <c r="H1472" s="125">
        <v>33.571599999999997</v>
      </c>
      <c r="I1472" s="125">
        <v>1.0516000000000001</v>
      </c>
      <c r="J1472" s="125">
        <v>2.16</v>
      </c>
      <c r="K1472" s="125">
        <v>4.4016999999999999</v>
      </c>
      <c r="L1472" s="125">
        <v>1.0971</v>
      </c>
      <c r="M1472" s="125">
        <v>2.3582999999999998</v>
      </c>
      <c r="N1472" s="125">
        <v>5.1999000000000004</v>
      </c>
      <c r="O1472" s="125">
        <v>0.58819999999999995</v>
      </c>
      <c r="P1472" s="125">
        <v>2.1254</v>
      </c>
      <c r="Q1472" s="125">
        <v>4.3361000000000001</v>
      </c>
      <c r="R1472" s="125">
        <v>2.1461999999999999</v>
      </c>
      <c r="S1472" s="125">
        <v>4.3723999999999998</v>
      </c>
      <c r="T1472" s="363">
        <v>9.3020999999999994</v>
      </c>
      <c r="U1472" s="125">
        <v>32</v>
      </c>
    </row>
    <row r="1473" spans="1:21">
      <c r="A1473" s="125">
        <v>31</v>
      </c>
      <c r="B1473" s="125">
        <v>0.53969999999999996</v>
      </c>
      <c r="C1473" s="125">
        <v>1.5335000000000001</v>
      </c>
      <c r="D1473" s="125">
        <v>4.12</v>
      </c>
      <c r="E1473" s="125">
        <v>8.3949999999999996</v>
      </c>
      <c r="F1473" s="125">
        <v>17.311199999999999</v>
      </c>
      <c r="G1473" s="125">
        <v>22.170300000000001</v>
      </c>
      <c r="H1473" s="125">
        <v>34.002299999999998</v>
      </c>
      <c r="I1473" s="125">
        <v>1.0527</v>
      </c>
      <c r="J1473" s="125">
        <v>2.1621999999999999</v>
      </c>
      <c r="K1473" s="125">
        <v>4.4062000000000001</v>
      </c>
      <c r="L1473" s="125">
        <v>1.0982000000000001</v>
      </c>
      <c r="M1473" s="125">
        <v>2.3607999999999998</v>
      </c>
      <c r="N1473" s="125">
        <v>5.2050000000000001</v>
      </c>
      <c r="O1473" s="125">
        <v>0.58919999999999995</v>
      </c>
      <c r="P1473" s="125">
        <v>2.1276000000000002</v>
      </c>
      <c r="Q1473" s="125">
        <v>4.3403999999999998</v>
      </c>
      <c r="R1473" s="125">
        <v>2.1482999999999999</v>
      </c>
      <c r="S1473" s="125">
        <v>4.3765999999999998</v>
      </c>
      <c r="T1473" s="363">
        <v>9.3107000000000006</v>
      </c>
      <c r="U1473" s="125">
        <v>31</v>
      </c>
    </row>
    <row r="1474" spans="1:21">
      <c r="A1474" s="125">
        <v>30</v>
      </c>
      <c r="B1474" s="125">
        <v>0.54059999999999997</v>
      </c>
      <c r="C1474" s="125">
        <v>1.5351999999999999</v>
      </c>
      <c r="D1474" s="125">
        <v>4.1239999999999997</v>
      </c>
      <c r="E1474" s="125">
        <v>8.4031000000000002</v>
      </c>
      <c r="F1474" s="125">
        <v>17.327200000000001</v>
      </c>
      <c r="G1474" s="125">
        <v>22.1907</v>
      </c>
      <c r="H1474" s="125">
        <v>34.033499999999997</v>
      </c>
      <c r="I1474" s="125">
        <v>1.0538000000000001</v>
      </c>
      <c r="J1474" s="125">
        <v>2.1644999999999999</v>
      </c>
      <c r="K1474" s="125">
        <v>4.4107000000000003</v>
      </c>
      <c r="L1474" s="125">
        <v>1.0993999999999999</v>
      </c>
      <c r="M1474" s="125">
        <v>2.3635000000000002</v>
      </c>
      <c r="N1474" s="125">
        <v>5.2102000000000004</v>
      </c>
      <c r="O1474" s="125">
        <v>0.59019999999999995</v>
      </c>
      <c r="P1474" s="125">
        <v>2.1297999999999999</v>
      </c>
      <c r="Q1474" s="125">
        <v>4.3446999999999996</v>
      </c>
      <c r="R1474" s="125">
        <v>2.1505000000000001</v>
      </c>
      <c r="S1474" s="125">
        <v>4.3810000000000002</v>
      </c>
      <c r="T1474" s="363">
        <v>9.3194999999999997</v>
      </c>
      <c r="U1474" s="125">
        <v>30</v>
      </c>
    </row>
    <row r="1475" spans="1:21">
      <c r="A1475" s="125">
        <v>29</v>
      </c>
      <c r="B1475" s="125">
        <v>0.54149999999999998</v>
      </c>
      <c r="C1475" s="125">
        <v>1.5369999999999999</v>
      </c>
      <c r="D1475" s="125">
        <v>4.1280000000000001</v>
      </c>
      <c r="E1475" s="125">
        <v>8.4111999999999991</v>
      </c>
      <c r="F1475" s="125">
        <v>17.343499999999999</v>
      </c>
      <c r="G1475" s="125">
        <v>22.211500000000001</v>
      </c>
      <c r="H1475" s="125">
        <v>34.065199999999997</v>
      </c>
      <c r="I1475" s="125">
        <v>1.0548999999999999</v>
      </c>
      <c r="J1475" s="125">
        <v>2.1667999999999998</v>
      </c>
      <c r="K1475" s="125">
        <v>4.4153000000000002</v>
      </c>
      <c r="L1475" s="125">
        <v>1.1006</v>
      </c>
      <c r="M1475" s="125">
        <v>2.3662000000000001</v>
      </c>
      <c r="N1475" s="125">
        <v>5.2154999999999996</v>
      </c>
      <c r="O1475" s="125">
        <v>0.59109999999999996</v>
      </c>
      <c r="P1475" s="125">
        <v>2.1320000000000001</v>
      </c>
      <c r="Q1475" s="125">
        <v>4.3490000000000002</v>
      </c>
      <c r="R1475" s="125">
        <v>2.1526999999999998</v>
      </c>
      <c r="S1475" s="125">
        <v>4.3853999999999997</v>
      </c>
      <c r="T1475" s="363">
        <v>9.3284000000000002</v>
      </c>
      <c r="U1475" s="125">
        <v>29</v>
      </c>
    </row>
    <row r="1476" spans="1:21">
      <c r="A1476" s="125">
        <v>28</v>
      </c>
      <c r="B1476" s="125">
        <v>0.54239999999999999</v>
      </c>
      <c r="C1476" s="125">
        <v>1.5387999999999999</v>
      </c>
      <c r="D1476" s="125">
        <v>4.1321000000000003</v>
      </c>
      <c r="E1476" s="125">
        <v>8.4194999999999993</v>
      </c>
      <c r="F1476" s="125">
        <v>17.360099999999999</v>
      </c>
      <c r="G1476" s="125">
        <v>22.232600000000001</v>
      </c>
      <c r="H1476" s="125">
        <v>34.097499999999997</v>
      </c>
      <c r="I1476" s="125">
        <v>1.0561</v>
      </c>
      <c r="J1476" s="125">
        <v>2.1692</v>
      </c>
      <c r="K1476" s="125">
        <v>4.42</v>
      </c>
      <c r="L1476" s="125">
        <v>1.1016999999999999</v>
      </c>
      <c r="M1476" s="125">
        <v>2.3689</v>
      </c>
      <c r="N1476" s="125">
        <v>5.2209000000000003</v>
      </c>
      <c r="O1476" s="125">
        <v>0.59209999999999996</v>
      </c>
      <c r="P1476" s="125">
        <v>2.1343000000000001</v>
      </c>
      <c r="Q1476" s="125">
        <v>4.3535000000000004</v>
      </c>
      <c r="R1476" s="125">
        <v>2.1549999999999998</v>
      </c>
      <c r="S1476" s="125">
        <v>4.3898999999999999</v>
      </c>
      <c r="T1476" s="363">
        <v>9.3374000000000006</v>
      </c>
      <c r="U1476" s="125">
        <v>28</v>
      </c>
    </row>
    <row r="1477" spans="1:21">
      <c r="A1477" s="125">
        <v>27</v>
      </c>
      <c r="B1477" s="125">
        <v>0.54330000000000001</v>
      </c>
      <c r="C1477" s="125">
        <v>1.5407</v>
      </c>
      <c r="D1477" s="125">
        <v>4.1363000000000003</v>
      </c>
      <c r="E1477" s="125">
        <v>8.4280000000000008</v>
      </c>
      <c r="F1477" s="125">
        <v>17.376999999999999</v>
      </c>
      <c r="G1477" s="125">
        <v>22.254100000000001</v>
      </c>
      <c r="H1477" s="125">
        <v>34.130400000000002</v>
      </c>
      <c r="I1477" s="125">
        <v>1.0572999999999999</v>
      </c>
      <c r="J1477" s="125">
        <v>2.1716000000000002</v>
      </c>
      <c r="K1477" s="125">
        <v>4.4248000000000003</v>
      </c>
      <c r="L1477" s="125">
        <v>1.103</v>
      </c>
      <c r="M1477" s="125">
        <v>2.3715999999999999</v>
      </c>
      <c r="N1477" s="125">
        <v>5.2263999999999999</v>
      </c>
      <c r="O1477" s="125">
        <v>0.59309999999999996</v>
      </c>
      <c r="P1477" s="125">
        <v>2.1366000000000001</v>
      </c>
      <c r="Q1477" s="125">
        <v>4.3579999999999997</v>
      </c>
      <c r="R1477" s="125">
        <v>2.1573000000000002</v>
      </c>
      <c r="S1477" s="125">
        <v>4.3944999999999999</v>
      </c>
      <c r="T1477" s="363">
        <v>9.3466000000000005</v>
      </c>
      <c r="U1477" s="125">
        <v>27</v>
      </c>
    </row>
    <row r="1478" spans="1:21">
      <c r="A1478" s="125">
        <v>26</v>
      </c>
      <c r="B1478" s="125">
        <v>0.54420000000000002</v>
      </c>
      <c r="C1478" s="125">
        <v>1.5425</v>
      </c>
      <c r="D1478" s="125">
        <v>4.1406000000000001</v>
      </c>
      <c r="E1478" s="125">
        <v>8.4366000000000003</v>
      </c>
      <c r="F1478" s="125">
        <v>17.394200000000001</v>
      </c>
      <c r="G1478" s="125">
        <v>22.276</v>
      </c>
      <c r="H1478" s="125">
        <v>34.164000000000001</v>
      </c>
      <c r="I1478" s="125">
        <v>1.0584</v>
      </c>
      <c r="J1478" s="125">
        <v>2.1739999999999999</v>
      </c>
      <c r="K1478" s="125">
        <v>4.4295999999999998</v>
      </c>
      <c r="L1478" s="125">
        <v>1.1042000000000001</v>
      </c>
      <c r="M1478" s="125">
        <v>2.3744999999999998</v>
      </c>
      <c r="N1478" s="125">
        <v>5.2320000000000002</v>
      </c>
      <c r="O1478" s="125">
        <v>0.59419999999999995</v>
      </c>
      <c r="P1478" s="125">
        <v>2.1389</v>
      </c>
      <c r="Q1478" s="125">
        <v>4.3625999999999996</v>
      </c>
      <c r="R1478" s="125">
        <v>2.1596000000000002</v>
      </c>
      <c r="S1478" s="125">
        <v>4.3992000000000004</v>
      </c>
      <c r="T1478" s="363">
        <v>9.3559999999999999</v>
      </c>
      <c r="U1478" s="125">
        <v>26</v>
      </c>
    </row>
    <row r="1479" spans="1:21">
      <c r="A1479" s="125">
        <v>25</v>
      </c>
      <c r="B1479" s="125">
        <v>0.54520000000000002</v>
      </c>
      <c r="C1479" s="125">
        <v>1.5445</v>
      </c>
      <c r="D1479" s="125">
        <v>4.1448999999999998</v>
      </c>
      <c r="E1479" s="125">
        <v>8.4453999999999994</v>
      </c>
      <c r="F1479" s="125">
        <v>17.4117</v>
      </c>
      <c r="G1479" s="125">
        <v>22.298400000000001</v>
      </c>
      <c r="H1479" s="125">
        <v>34.198099999999997</v>
      </c>
      <c r="I1479" s="125">
        <v>1.0597000000000001</v>
      </c>
      <c r="J1479" s="125">
        <v>2.1764999999999999</v>
      </c>
      <c r="K1479" s="125">
        <v>4.4345999999999997</v>
      </c>
      <c r="L1479" s="125">
        <v>1.1054999999999999</v>
      </c>
      <c r="M1479" s="125">
        <v>2.3774000000000002</v>
      </c>
      <c r="N1479" s="125">
        <v>5.2377000000000002</v>
      </c>
      <c r="O1479" s="125">
        <v>0.59519999999999995</v>
      </c>
      <c r="P1479" s="125">
        <v>2.1413000000000002</v>
      </c>
      <c r="Q1479" s="125">
        <v>4.3673000000000002</v>
      </c>
      <c r="R1479" s="125">
        <v>2.1619999999999999</v>
      </c>
      <c r="S1479" s="125">
        <v>4.4039999999999999</v>
      </c>
      <c r="T1479" s="363">
        <v>9.3656000000000006</v>
      </c>
      <c r="U1479" s="125">
        <v>25</v>
      </c>
    </row>
    <row r="1480" spans="1:21">
      <c r="A1480" s="125">
        <v>24</v>
      </c>
      <c r="B1480" s="125">
        <v>0.54610000000000003</v>
      </c>
      <c r="C1480" s="125">
        <v>1.5464</v>
      </c>
      <c r="D1480" s="125">
        <v>4.1494</v>
      </c>
      <c r="E1480" s="125">
        <v>8.4542999999999999</v>
      </c>
      <c r="F1480" s="125">
        <v>17.429600000000001</v>
      </c>
      <c r="G1480" s="125">
        <v>22.321200000000001</v>
      </c>
      <c r="H1480" s="125">
        <v>34.232999999999997</v>
      </c>
      <c r="I1480" s="125">
        <v>1.0609</v>
      </c>
      <c r="J1480" s="125">
        <v>2.1791</v>
      </c>
      <c r="K1480" s="125">
        <v>4.4396000000000004</v>
      </c>
      <c r="L1480" s="125">
        <v>1.1067</v>
      </c>
      <c r="M1480" s="125">
        <v>2.3803000000000001</v>
      </c>
      <c r="N1480" s="125">
        <v>5.2435</v>
      </c>
      <c r="O1480" s="125">
        <v>0.59630000000000005</v>
      </c>
      <c r="P1480" s="125">
        <v>2.1438000000000001</v>
      </c>
      <c r="Q1480" s="125">
        <v>4.3720999999999997</v>
      </c>
      <c r="R1480" s="125">
        <v>2.1644000000000001</v>
      </c>
      <c r="S1480" s="125">
        <v>4.4088000000000003</v>
      </c>
      <c r="T1480" s="363">
        <v>9.3754000000000008</v>
      </c>
      <c r="U1480" s="125">
        <v>24</v>
      </c>
    </row>
    <row r="1481" spans="1:21">
      <c r="A1481" s="125">
        <v>23</v>
      </c>
      <c r="B1481" s="125">
        <v>0.54710000000000003</v>
      </c>
      <c r="C1481" s="125">
        <v>1.5484</v>
      </c>
      <c r="D1481" s="125">
        <v>4.1539000000000001</v>
      </c>
      <c r="E1481" s="125">
        <v>8.4634999999999998</v>
      </c>
      <c r="F1481" s="125">
        <v>17.447900000000001</v>
      </c>
      <c r="G1481" s="125">
        <v>22.3445</v>
      </c>
      <c r="H1481" s="125">
        <v>34.268700000000003</v>
      </c>
      <c r="I1481" s="125">
        <v>1.0622</v>
      </c>
      <c r="J1481" s="125">
        <v>2.1817000000000002</v>
      </c>
      <c r="K1481" s="125">
        <v>4.4447999999999999</v>
      </c>
      <c r="L1481" s="125">
        <v>1.1081000000000001</v>
      </c>
      <c r="M1481" s="125">
        <v>2.3833000000000002</v>
      </c>
      <c r="N1481" s="125">
        <v>5.2495000000000003</v>
      </c>
      <c r="O1481" s="125">
        <v>0.59740000000000004</v>
      </c>
      <c r="P1481" s="125">
        <v>2.1463000000000001</v>
      </c>
      <c r="Q1481" s="125">
        <v>4.3769999999999998</v>
      </c>
      <c r="R1481" s="125">
        <v>2.1669</v>
      </c>
      <c r="S1481" s="125">
        <v>4.4138000000000002</v>
      </c>
      <c r="T1481" s="363">
        <v>9.3854000000000006</v>
      </c>
      <c r="U1481" s="125">
        <v>23</v>
      </c>
    </row>
    <row r="1482" spans="1:21">
      <c r="A1482" s="125">
        <v>22</v>
      </c>
      <c r="B1482" s="125">
        <v>0.54810000000000003</v>
      </c>
      <c r="C1482" s="125">
        <v>1.5505</v>
      </c>
      <c r="D1482" s="125">
        <v>4.1585000000000001</v>
      </c>
      <c r="E1482" s="125">
        <v>8.4728999999999992</v>
      </c>
      <c r="F1482" s="125">
        <v>17.4666</v>
      </c>
      <c r="G1482" s="125">
        <v>22.368400000000001</v>
      </c>
      <c r="H1482" s="125">
        <v>34.305100000000003</v>
      </c>
      <c r="I1482" s="125">
        <v>1.0634999999999999</v>
      </c>
      <c r="J1482" s="125">
        <v>2.1842999999999999</v>
      </c>
      <c r="K1482" s="125">
        <v>4.4500999999999999</v>
      </c>
      <c r="L1482" s="125">
        <v>1.1093999999999999</v>
      </c>
      <c r="M1482" s="125">
        <v>2.3864000000000001</v>
      </c>
      <c r="N1482" s="125">
        <v>5.2554999999999996</v>
      </c>
      <c r="O1482" s="125">
        <v>0.59850000000000003</v>
      </c>
      <c r="P1482" s="125">
        <v>2.1488</v>
      </c>
      <c r="Q1482" s="125">
        <v>4.3819999999999997</v>
      </c>
      <c r="R1482" s="125">
        <v>2.1695000000000002</v>
      </c>
      <c r="S1482" s="125">
        <v>4.4188999999999998</v>
      </c>
      <c r="T1482" s="363">
        <v>9.3956</v>
      </c>
      <c r="U1482" s="125">
        <v>22</v>
      </c>
    </row>
    <row r="1483" spans="1:21">
      <c r="A1483" s="125">
        <v>21</v>
      </c>
      <c r="B1483" s="125">
        <v>0.54920000000000002</v>
      </c>
      <c r="C1483" s="125">
        <v>1.5526</v>
      </c>
      <c r="D1483" s="125">
        <v>4.1632999999999996</v>
      </c>
      <c r="E1483" s="125">
        <v>8.4824000000000002</v>
      </c>
      <c r="F1483" s="125">
        <v>17.485700000000001</v>
      </c>
      <c r="G1483" s="125">
        <v>22.392800000000001</v>
      </c>
      <c r="H1483" s="125">
        <v>34.342399999999998</v>
      </c>
      <c r="I1483" s="125">
        <v>1.0648</v>
      </c>
      <c r="J1483" s="125">
        <v>2.1871</v>
      </c>
      <c r="K1483" s="125">
        <v>4.4554999999999998</v>
      </c>
      <c r="L1483" s="125">
        <v>1.1108</v>
      </c>
      <c r="M1483" s="125">
        <v>2.3895</v>
      </c>
      <c r="N1483" s="125">
        <v>5.2618</v>
      </c>
      <c r="O1483" s="125">
        <v>0.59970000000000001</v>
      </c>
      <c r="P1483" s="125">
        <v>2.1515</v>
      </c>
      <c r="Q1483" s="125">
        <v>4.3871000000000002</v>
      </c>
      <c r="R1483" s="125">
        <v>2.1720999999999999</v>
      </c>
      <c r="S1483" s="125">
        <v>4.4241000000000001</v>
      </c>
      <c r="T1483" s="363">
        <v>9.4061000000000003</v>
      </c>
      <c r="U1483" s="125">
        <v>21</v>
      </c>
    </row>
    <row r="1484" spans="1:21">
      <c r="A1484" s="125">
        <v>20</v>
      </c>
      <c r="B1484" s="125">
        <v>0.55020000000000002</v>
      </c>
      <c r="C1484" s="125">
        <v>1.5547</v>
      </c>
      <c r="D1484" s="125">
        <v>4.1680999999999999</v>
      </c>
      <c r="E1484" s="125">
        <v>8.4923000000000002</v>
      </c>
      <c r="F1484" s="125">
        <v>17.505400000000002</v>
      </c>
      <c r="G1484" s="125">
        <v>22.4178</v>
      </c>
      <c r="H1484" s="125">
        <v>34.380600000000001</v>
      </c>
      <c r="I1484" s="125">
        <v>1.0662</v>
      </c>
      <c r="J1484" s="125">
        <v>2.1899000000000002</v>
      </c>
      <c r="K1484" s="125">
        <v>4.4611000000000001</v>
      </c>
      <c r="L1484" s="125">
        <v>1.1122000000000001</v>
      </c>
      <c r="M1484" s="125">
        <v>2.3927</v>
      </c>
      <c r="N1484" s="125">
        <v>5.2680999999999996</v>
      </c>
      <c r="O1484" s="125">
        <v>1.0008999999999999</v>
      </c>
      <c r="P1484" s="125">
        <v>2.1541000000000001</v>
      </c>
      <c r="Q1484" s="125">
        <v>4.3924000000000003</v>
      </c>
      <c r="R1484" s="125">
        <v>2.1747000000000001</v>
      </c>
      <c r="S1484" s="125">
        <v>4.4294000000000002</v>
      </c>
      <c r="T1484" s="363">
        <v>9.4168000000000003</v>
      </c>
      <c r="U1484" s="125">
        <v>20</v>
      </c>
    </row>
    <row r="1485" spans="1:21">
      <c r="A1485" s="125">
        <v>19</v>
      </c>
      <c r="B1485" s="125">
        <v>0.55130000000000001</v>
      </c>
      <c r="C1485" s="125">
        <v>1.5569</v>
      </c>
      <c r="D1485" s="125">
        <v>4.1730999999999998</v>
      </c>
      <c r="E1485" s="125">
        <v>8.5023</v>
      </c>
      <c r="F1485" s="125">
        <v>17.525500000000001</v>
      </c>
      <c r="G1485" s="125">
        <v>22.4434</v>
      </c>
      <c r="H1485" s="125">
        <v>34.419800000000002</v>
      </c>
      <c r="I1485" s="125">
        <v>1.0676000000000001</v>
      </c>
      <c r="J1485" s="125">
        <v>2.1926999999999999</v>
      </c>
      <c r="K1485" s="125">
        <v>4.4667000000000003</v>
      </c>
      <c r="L1485" s="125">
        <v>1.1135999999999999</v>
      </c>
      <c r="M1485" s="125">
        <v>2.3961000000000001</v>
      </c>
      <c r="N1485" s="125">
        <v>5.2747000000000002</v>
      </c>
      <c r="O1485" s="125">
        <v>1.0021</v>
      </c>
      <c r="P1485" s="125">
        <v>2.1568999999999998</v>
      </c>
      <c r="Q1485" s="125">
        <v>4.3978000000000002</v>
      </c>
      <c r="R1485" s="125">
        <v>2.1775000000000002</v>
      </c>
      <c r="S1485" s="125">
        <v>4.4348999999999998</v>
      </c>
      <c r="T1485" s="363">
        <v>9.4277999999999995</v>
      </c>
      <c r="U1485" s="125">
        <v>19</v>
      </c>
    </row>
    <row r="1486" spans="1:21">
      <c r="A1486" s="125">
        <v>18</v>
      </c>
      <c r="B1486" s="125">
        <v>0.5524</v>
      </c>
      <c r="C1486" s="125">
        <v>1.5591999999999999</v>
      </c>
      <c r="D1486" s="125">
        <v>4.1782000000000004</v>
      </c>
      <c r="E1486" s="125">
        <v>8.5127000000000006</v>
      </c>
      <c r="F1486" s="125">
        <v>17.546199999999999</v>
      </c>
      <c r="G1486" s="125">
        <v>22.469799999999999</v>
      </c>
      <c r="H1486" s="125">
        <v>34.460099999999997</v>
      </c>
      <c r="I1486" s="125">
        <v>1.069</v>
      </c>
      <c r="J1486" s="125">
        <v>2.1957</v>
      </c>
      <c r="K1486" s="125">
        <v>4.4725999999999999</v>
      </c>
      <c r="L1486" s="125">
        <v>1.1151</v>
      </c>
      <c r="M1486" s="125">
        <v>2.3994</v>
      </c>
      <c r="N1486" s="125">
        <v>5.2813999999999997</v>
      </c>
      <c r="O1486" s="125">
        <v>1.0033000000000001</v>
      </c>
      <c r="P1486" s="125">
        <v>2.1597</v>
      </c>
      <c r="Q1486" s="125">
        <v>4.4032999999999998</v>
      </c>
      <c r="R1486" s="125">
        <v>2.1802999999999999</v>
      </c>
      <c r="S1486" s="125">
        <v>4.4405000000000001</v>
      </c>
      <c r="T1486" s="363">
        <v>9.4390999999999998</v>
      </c>
      <c r="U1486" s="125">
        <v>18</v>
      </c>
    </row>
    <row r="1487" spans="1:21">
      <c r="A1487" s="125">
        <v>17</v>
      </c>
      <c r="B1487" s="125">
        <v>0.55359999999999998</v>
      </c>
      <c r="C1487" s="125">
        <v>1.5615000000000001</v>
      </c>
      <c r="D1487" s="125">
        <v>4.1835000000000004</v>
      </c>
      <c r="E1487" s="125">
        <v>8.5233000000000008</v>
      </c>
      <c r="F1487" s="125">
        <v>17.567399999999999</v>
      </c>
      <c r="G1487" s="125">
        <v>22.4969</v>
      </c>
      <c r="H1487" s="125">
        <v>34.501600000000003</v>
      </c>
      <c r="I1487" s="125">
        <v>1.0705</v>
      </c>
      <c r="J1487" s="125">
        <v>2.1987000000000001</v>
      </c>
      <c r="K1487" s="125">
        <v>4.4786000000000001</v>
      </c>
      <c r="L1487" s="125">
        <v>1.1167</v>
      </c>
      <c r="M1487" s="125">
        <v>2.4028999999999998</v>
      </c>
      <c r="N1487" s="125">
        <v>5.2882999999999996</v>
      </c>
      <c r="O1487" s="125">
        <v>1.0045999999999999</v>
      </c>
      <c r="P1487" s="125">
        <v>2.1625999999999999</v>
      </c>
      <c r="Q1487" s="125">
        <v>4.4089999999999998</v>
      </c>
      <c r="R1487" s="125">
        <v>2.1831999999999998</v>
      </c>
      <c r="S1487" s="125">
        <v>4.4462999999999999</v>
      </c>
      <c r="T1487" s="363">
        <v>9.4506999999999994</v>
      </c>
      <c r="U1487" s="125">
        <v>17</v>
      </c>
    </row>
    <row r="1488" spans="1:21">
      <c r="A1488" s="125">
        <v>16</v>
      </c>
      <c r="B1488" s="125">
        <v>0.55469999999999997</v>
      </c>
      <c r="C1488" s="125">
        <v>1.5639000000000001</v>
      </c>
      <c r="D1488" s="125">
        <v>4.1889000000000003</v>
      </c>
      <c r="E1488" s="125">
        <v>8.5343</v>
      </c>
      <c r="F1488" s="125">
        <v>17.589400000000001</v>
      </c>
      <c r="G1488" s="125">
        <v>22.524799999999999</v>
      </c>
      <c r="H1488" s="125">
        <v>34.5443</v>
      </c>
      <c r="I1488" s="125">
        <v>1.0720000000000001</v>
      </c>
      <c r="J1488" s="125">
        <v>2.2018</v>
      </c>
      <c r="K1488" s="125">
        <v>4.4847999999999999</v>
      </c>
      <c r="L1488" s="125">
        <v>1.1182000000000001</v>
      </c>
      <c r="M1488" s="125">
        <v>2.4064999999999999</v>
      </c>
      <c r="N1488" s="125">
        <v>5.2954999999999997</v>
      </c>
      <c r="O1488" s="125">
        <v>1.0059</v>
      </c>
      <c r="P1488" s="125">
        <v>2.1656</v>
      </c>
      <c r="Q1488" s="125">
        <v>4.4149000000000003</v>
      </c>
      <c r="R1488" s="125">
        <v>2.1861999999999999</v>
      </c>
      <c r="S1488" s="125">
        <v>4.4523000000000001</v>
      </c>
      <c r="T1488" s="363">
        <v>9.4626999999999999</v>
      </c>
      <c r="U1488" s="125">
        <v>16</v>
      </c>
    </row>
    <row r="1489" spans="1:21">
      <c r="A1489" s="125">
        <v>15</v>
      </c>
      <c r="B1489" s="125">
        <v>0.55600000000000005</v>
      </c>
      <c r="C1489" s="125">
        <v>1.5664</v>
      </c>
      <c r="D1489" s="125">
        <v>4.1944999999999997</v>
      </c>
      <c r="E1489" s="125">
        <v>8.5457000000000001</v>
      </c>
      <c r="F1489" s="125">
        <v>18.012</v>
      </c>
      <c r="G1489" s="125">
        <v>22.553699999999999</v>
      </c>
      <c r="H1489" s="125">
        <v>34.5884</v>
      </c>
      <c r="I1489" s="125">
        <v>1.0736000000000001</v>
      </c>
      <c r="J1489" s="125">
        <v>2.2050000000000001</v>
      </c>
      <c r="K1489" s="125">
        <v>4.4912000000000001</v>
      </c>
      <c r="L1489" s="125">
        <v>1.1198999999999999</v>
      </c>
      <c r="M1489" s="125">
        <v>2.4102999999999999</v>
      </c>
      <c r="N1489" s="125">
        <v>5.3028000000000004</v>
      </c>
      <c r="O1489" s="125">
        <v>1.0073000000000001</v>
      </c>
      <c r="P1489" s="125">
        <v>2.1686999999999999</v>
      </c>
      <c r="Q1489" s="125">
        <v>4.4210000000000003</v>
      </c>
      <c r="R1489" s="125">
        <v>2.1892</v>
      </c>
      <c r="S1489" s="125">
        <v>4.4584000000000001</v>
      </c>
      <c r="T1489" s="363">
        <v>9.4750999999999994</v>
      </c>
      <c r="U1489" s="125">
        <v>15</v>
      </c>
    </row>
    <row r="1490" spans="1:21">
      <c r="A1490" s="125">
        <v>14</v>
      </c>
      <c r="B1490" s="125">
        <v>0.55720000000000003</v>
      </c>
      <c r="C1490" s="125">
        <v>1.569</v>
      </c>
      <c r="D1490" s="125">
        <v>4.2003000000000004</v>
      </c>
      <c r="E1490" s="125">
        <v>8.5573999999999995</v>
      </c>
      <c r="F1490" s="125">
        <v>18.035499999999999</v>
      </c>
      <c r="G1490" s="125">
        <v>22.583600000000001</v>
      </c>
      <c r="H1490" s="125">
        <v>35.034100000000002</v>
      </c>
      <c r="I1490" s="125">
        <v>1.0751999999999999</v>
      </c>
      <c r="J1490" s="125">
        <v>2.2084000000000001</v>
      </c>
      <c r="K1490" s="125">
        <v>4.4977999999999998</v>
      </c>
      <c r="L1490" s="125">
        <v>1.1214999999999999</v>
      </c>
      <c r="M1490" s="125">
        <v>2.4140999999999999</v>
      </c>
      <c r="N1490" s="125">
        <v>5.3103999999999996</v>
      </c>
      <c r="O1490" s="125">
        <v>1.0086999999999999</v>
      </c>
      <c r="P1490" s="125">
        <v>2.1718999999999999</v>
      </c>
      <c r="Q1490" s="125">
        <v>4.4272999999999998</v>
      </c>
      <c r="R1490" s="125">
        <v>2.1924000000000001</v>
      </c>
      <c r="S1490" s="125">
        <v>4.4648000000000003</v>
      </c>
      <c r="T1490" s="363">
        <v>9.4878999999999998</v>
      </c>
      <c r="U1490" s="125">
        <v>14</v>
      </c>
    </row>
    <row r="1491" spans="1:21">
      <c r="A1491" s="125">
        <v>13</v>
      </c>
      <c r="B1491" s="125">
        <v>0.5585</v>
      </c>
      <c r="C1491" s="125">
        <v>1.5716000000000001</v>
      </c>
      <c r="D1491" s="125">
        <v>4.2064000000000004</v>
      </c>
      <c r="E1491" s="125">
        <v>8.5695999999999994</v>
      </c>
      <c r="F1491" s="125">
        <v>18.059799999999999</v>
      </c>
      <c r="G1491" s="125">
        <v>23.014600000000002</v>
      </c>
      <c r="H1491" s="125">
        <v>35.081499999999998</v>
      </c>
      <c r="I1491" s="125">
        <v>1.0769</v>
      </c>
      <c r="J1491" s="125">
        <v>2.2118000000000002</v>
      </c>
      <c r="K1491" s="125">
        <v>4.5046999999999997</v>
      </c>
      <c r="L1491" s="125">
        <v>1.1233</v>
      </c>
      <c r="M1491" s="125">
        <v>2.4180999999999999</v>
      </c>
      <c r="N1491" s="125">
        <v>5.3183999999999996</v>
      </c>
      <c r="O1491" s="125">
        <v>1.0102</v>
      </c>
      <c r="P1491" s="125">
        <v>2.1753</v>
      </c>
      <c r="Q1491" s="125">
        <v>4.4337999999999997</v>
      </c>
      <c r="R1491" s="125">
        <v>2.1957</v>
      </c>
      <c r="S1491" s="125">
        <v>4.4714</v>
      </c>
      <c r="T1491" s="363">
        <v>9.5012000000000008</v>
      </c>
      <c r="U1491" s="125">
        <v>13</v>
      </c>
    </row>
    <row r="1492" spans="1:21">
      <c r="A1492" s="125">
        <v>12</v>
      </c>
      <c r="B1492" s="125">
        <v>0.55989999999999995</v>
      </c>
      <c r="C1492" s="125">
        <v>1.5744</v>
      </c>
      <c r="D1492" s="125">
        <v>4.2126000000000001</v>
      </c>
      <c r="E1492" s="125">
        <v>8.5823</v>
      </c>
      <c r="F1492" s="125">
        <v>18.085100000000001</v>
      </c>
      <c r="G1492" s="125">
        <v>23.046900000000001</v>
      </c>
      <c r="H1492" s="125">
        <v>35.130899999999997</v>
      </c>
      <c r="I1492" s="125">
        <v>1.0787</v>
      </c>
      <c r="J1492" s="125">
        <v>2.2153999999999998</v>
      </c>
      <c r="K1492" s="125">
        <v>4.5118999999999998</v>
      </c>
      <c r="L1492" s="125">
        <v>1.1251</v>
      </c>
      <c r="M1492" s="125">
        <v>2.4222999999999999</v>
      </c>
      <c r="N1492" s="125">
        <v>5.3266</v>
      </c>
      <c r="O1492" s="125">
        <v>1.0117</v>
      </c>
      <c r="P1492" s="125">
        <v>2.1787000000000001</v>
      </c>
      <c r="Q1492" s="125">
        <v>4.4405999999999999</v>
      </c>
      <c r="R1492" s="125">
        <v>2.1991999999999998</v>
      </c>
      <c r="S1492" s="125">
        <v>4.4782999999999999</v>
      </c>
      <c r="T1492" s="363">
        <v>9.5150000000000006</v>
      </c>
      <c r="U1492" s="125">
        <v>12</v>
      </c>
    </row>
    <row r="1493" spans="1:21">
      <c r="A1493" s="125">
        <v>11</v>
      </c>
      <c r="B1493" s="125">
        <v>0.56130000000000002</v>
      </c>
      <c r="C1493" s="125">
        <v>1.5772999999999999</v>
      </c>
      <c r="D1493" s="125">
        <v>4.2191999999999998</v>
      </c>
      <c r="E1493" s="125">
        <v>8.5954999999999995</v>
      </c>
      <c r="F1493" s="125">
        <v>18.111599999999999</v>
      </c>
      <c r="G1493" s="125">
        <v>23.0806</v>
      </c>
      <c r="H1493" s="125">
        <v>35.182400000000001</v>
      </c>
      <c r="I1493" s="125">
        <v>1.0805</v>
      </c>
      <c r="J1493" s="125">
        <v>2.2191999999999998</v>
      </c>
      <c r="K1493" s="125">
        <v>4.5193000000000003</v>
      </c>
      <c r="L1493" s="125">
        <v>1.127</v>
      </c>
      <c r="M1493" s="125">
        <v>2.4266000000000001</v>
      </c>
      <c r="N1493" s="125">
        <v>5.3352000000000004</v>
      </c>
      <c r="O1493" s="125">
        <v>1.0133000000000001</v>
      </c>
      <c r="P1493" s="125">
        <v>2.1823999999999999</v>
      </c>
      <c r="Q1493" s="125">
        <v>4.4477000000000002</v>
      </c>
      <c r="R1493" s="125">
        <v>2.2027999999999999</v>
      </c>
      <c r="S1493" s="125">
        <v>4.4855</v>
      </c>
      <c r="T1493" s="363">
        <v>9.5295000000000005</v>
      </c>
      <c r="U1493" s="125">
        <v>11</v>
      </c>
    </row>
    <row r="1494" spans="1:21">
      <c r="A1494" s="125">
        <v>10</v>
      </c>
      <c r="B1494" s="125">
        <v>0.56279999999999997</v>
      </c>
      <c r="C1494" s="125">
        <v>1.5803</v>
      </c>
      <c r="D1494" s="125">
        <v>4.2260999999999997</v>
      </c>
      <c r="E1494" s="125">
        <v>9.0093999999999994</v>
      </c>
      <c r="F1494" s="125">
        <v>18.139299999999999</v>
      </c>
      <c r="G1494" s="125">
        <v>23.116</v>
      </c>
      <c r="H1494" s="125">
        <v>35.236499999999999</v>
      </c>
      <c r="I1494" s="125">
        <v>1.0824</v>
      </c>
      <c r="J1494" s="125">
        <v>2.2231000000000001</v>
      </c>
      <c r="K1494" s="125">
        <v>4.5271999999999997</v>
      </c>
      <c r="L1494" s="125">
        <v>1.129</v>
      </c>
      <c r="M1494" s="125">
        <v>2.4312</v>
      </c>
      <c r="N1494" s="125">
        <v>5.3441999999999998</v>
      </c>
      <c r="O1494" s="125">
        <v>1.0149999999999999</v>
      </c>
      <c r="P1494" s="125">
        <v>2.1861000000000002</v>
      </c>
      <c r="Q1494" s="125">
        <v>4.4550999999999998</v>
      </c>
      <c r="R1494" s="125">
        <v>2.2065999999999999</v>
      </c>
      <c r="S1494" s="125">
        <v>4.4931000000000001</v>
      </c>
      <c r="T1494" s="363">
        <v>9.5446000000000009</v>
      </c>
      <c r="U1494" s="125">
        <v>10</v>
      </c>
    </row>
    <row r="1495" spans="1:21">
      <c r="A1495" s="125">
        <v>9</v>
      </c>
      <c r="B1495" s="125">
        <v>0.56440000000000001</v>
      </c>
      <c r="C1495" s="125">
        <v>1.5834999999999999</v>
      </c>
      <c r="D1495" s="125">
        <v>4.2332999999999998</v>
      </c>
      <c r="E1495" s="125">
        <v>9.0239999999999991</v>
      </c>
      <c r="F1495" s="125">
        <v>18.168600000000001</v>
      </c>
      <c r="G1495" s="125">
        <v>23.153199999999998</v>
      </c>
      <c r="H1495" s="125">
        <v>35.293500000000002</v>
      </c>
      <c r="I1495" s="125">
        <v>1.0845</v>
      </c>
      <c r="J1495" s="125">
        <v>2.2273000000000001</v>
      </c>
      <c r="K1495" s="125">
        <v>4.5354000000000001</v>
      </c>
      <c r="L1495" s="125">
        <v>1.1311</v>
      </c>
      <c r="M1495" s="125">
        <v>2.4359999999999999</v>
      </c>
      <c r="N1495" s="125">
        <v>5.3536999999999999</v>
      </c>
      <c r="O1495" s="125">
        <v>1.0166999999999999</v>
      </c>
      <c r="P1495" s="125">
        <v>2.1901000000000002</v>
      </c>
      <c r="Q1495" s="125">
        <v>4.4630000000000001</v>
      </c>
      <c r="R1495" s="125">
        <v>2.2105000000000001</v>
      </c>
      <c r="S1495" s="125">
        <v>4.5010000000000003</v>
      </c>
      <c r="T1495" s="363">
        <v>9.5606000000000009</v>
      </c>
      <c r="U1495" s="125">
        <v>9</v>
      </c>
    </row>
    <row r="1496" spans="1:21">
      <c r="A1496" s="125">
        <v>8</v>
      </c>
      <c r="B1496" s="125">
        <v>0.56610000000000005</v>
      </c>
      <c r="C1496" s="125">
        <v>1.5869</v>
      </c>
      <c r="D1496" s="125">
        <v>4.2409999999999997</v>
      </c>
      <c r="E1496" s="125">
        <v>9.0396000000000001</v>
      </c>
      <c r="F1496" s="125">
        <v>18.1996</v>
      </c>
      <c r="G1496" s="125">
        <v>23.192799999999998</v>
      </c>
      <c r="H1496" s="125">
        <v>35.353900000000003</v>
      </c>
      <c r="I1496" s="125">
        <v>1.0866</v>
      </c>
      <c r="J1496" s="125">
        <v>2.2317</v>
      </c>
      <c r="K1496" s="125">
        <v>4.5442</v>
      </c>
      <c r="L1496" s="125">
        <v>1.1333</v>
      </c>
      <c r="M1496" s="125">
        <v>2.4411</v>
      </c>
      <c r="N1496" s="125">
        <v>5.3638000000000003</v>
      </c>
      <c r="O1496" s="125">
        <v>1.0185999999999999</v>
      </c>
      <c r="P1496" s="125">
        <v>2.1943999999999999</v>
      </c>
      <c r="Q1496" s="125">
        <v>4.4713000000000003</v>
      </c>
      <c r="R1496" s="125">
        <v>2.2147999999999999</v>
      </c>
      <c r="S1496" s="125">
        <v>4.5094000000000003</v>
      </c>
      <c r="T1496" s="363">
        <v>9.5775000000000006</v>
      </c>
      <c r="U1496" s="125">
        <v>8</v>
      </c>
    </row>
    <row r="1497" spans="1:21">
      <c r="A1497" s="125">
        <v>7</v>
      </c>
      <c r="B1497" s="125">
        <v>0.56789999999999996</v>
      </c>
      <c r="C1497" s="125">
        <v>1.5906</v>
      </c>
      <c r="D1497" s="125">
        <v>4.2492000000000001</v>
      </c>
      <c r="E1497" s="125">
        <v>9.0562000000000005</v>
      </c>
      <c r="F1497" s="125">
        <v>18.232800000000001</v>
      </c>
      <c r="G1497" s="125">
        <v>23.235099999999999</v>
      </c>
      <c r="H1497" s="125">
        <v>35.418599999999998</v>
      </c>
      <c r="I1497" s="125">
        <v>1.0889</v>
      </c>
      <c r="J1497" s="125">
        <v>2.2364000000000002</v>
      </c>
      <c r="K1497" s="125">
        <v>4.5536000000000003</v>
      </c>
      <c r="L1497" s="125">
        <v>1.1356999999999999</v>
      </c>
      <c r="M1497" s="125">
        <v>2.4464999999999999</v>
      </c>
      <c r="N1497" s="125">
        <v>5.3746</v>
      </c>
      <c r="O1497" s="125">
        <v>1.0206</v>
      </c>
      <c r="P1497" s="125">
        <v>2.1989000000000001</v>
      </c>
      <c r="Q1497" s="125">
        <v>4.4802</v>
      </c>
      <c r="R1497" s="125">
        <v>2.2193000000000001</v>
      </c>
      <c r="S1497" s="125">
        <v>4.5185000000000004</v>
      </c>
      <c r="T1497" s="363">
        <v>9.5957000000000008</v>
      </c>
      <c r="U1497" s="125">
        <v>7</v>
      </c>
    </row>
    <row r="1498" spans="1:21">
      <c r="A1498" s="125">
        <v>6</v>
      </c>
      <c r="B1498" s="125">
        <v>0.56979999999999997</v>
      </c>
      <c r="C1498" s="125">
        <v>1.5945</v>
      </c>
      <c r="D1498" s="125">
        <v>4.2580999999999998</v>
      </c>
      <c r="E1498" s="125">
        <v>9.0740999999999996</v>
      </c>
      <c r="F1498" s="125">
        <v>18.268599999999999</v>
      </c>
      <c r="G1498" s="125">
        <v>23.2807</v>
      </c>
      <c r="H1498" s="125">
        <v>35.488399999999999</v>
      </c>
      <c r="I1498" s="125">
        <v>1.0913999999999999</v>
      </c>
      <c r="J1498" s="125">
        <v>2.2414999999999998</v>
      </c>
      <c r="K1498" s="125">
        <v>4.5636999999999999</v>
      </c>
      <c r="L1498" s="125">
        <v>1.1383000000000001</v>
      </c>
      <c r="M1498" s="125">
        <v>2.4523999999999999</v>
      </c>
      <c r="N1498" s="125">
        <v>5.3863000000000003</v>
      </c>
      <c r="O1498" s="125">
        <v>1.0226999999999999</v>
      </c>
      <c r="P1498" s="125">
        <v>2.2038000000000002</v>
      </c>
      <c r="Q1498" s="125">
        <v>4.4897999999999998</v>
      </c>
      <c r="R1498" s="125">
        <v>2.2241</v>
      </c>
      <c r="S1498" s="125">
        <v>4.5282</v>
      </c>
      <c r="T1498" s="363">
        <v>10.0153</v>
      </c>
      <c r="U1498" s="125">
        <v>6</v>
      </c>
    </row>
    <row r="1499" spans="1:21">
      <c r="A1499" s="125">
        <v>5</v>
      </c>
      <c r="B1499" s="125">
        <v>0.57189999999999996</v>
      </c>
      <c r="C1499" s="125">
        <v>1.5988</v>
      </c>
      <c r="D1499" s="125">
        <v>4.2678000000000003</v>
      </c>
      <c r="E1499" s="125">
        <v>9.0937999999999999</v>
      </c>
      <c r="F1499" s="125">
        <v>18.3079</v>
      </c>
      <c r="G1499" s="125">
        <v>23.3308</v>
      </c>
      <c r="H1499" s="125">
        <v>35.564900000000002</v>
      </c>
      <c r="I1499" s="125">
        <v>1.0941000000000001</v>
      </c>
      <c r="J1499" s="125">
        <v>2.2471000000000001</v>
      </c>
      <c r="K1499" s="125">
        <v>4.5747999999999998</v>
      </c>
      <c r="L1499" s="125">
        <v>1.1411</v>
      </c>
      <c r="M1499" s="125">
        <v>2.4588999999999999</v>
      </c>
      <c r="N1499" s="125">
        <v>5.399</v>
      </c>
      <c r="O1499" s="125">
        <v>1.0250999999999999</v>
      </c>
      <c r="P1499" s="125">
        <v>2.2092000000000001</v>
      </c>
      <c r="Q1499" s="125">
        <v>4.5003000000000002</v>
      </c>
      <c r="R1499" s="125">
        <v>2.2294999999999998</v>
      </c>
      <c r="S1499" s="125">
        <v>4.5388999999999999</v>
      </c>
      <c r="T1499" s="363">
        <v>10.0367</v>
      </c>
      <c r="U1499" s="125">
        <v>5</v>
      </c>
    </row>
    <row r="1500" spans="1:21">
      <c r="A1500" s="125">
        <v>4</v>
      </c>
      <c r="B1500" s="125">
        <v>0.57430000000000003</v>
      </c>
      <c r="C1500" s="125">
        <v>2.0036</v>
      </c>
      <c r="D1500" s="125">
        <v>4.2786999999999997</v>
      </c>
      <c r="E1500" s="125">
        <v>9.1158000000000001</v>
      </c>
      <c r="F1500" s="125">
        <v>18.351800000000001</v>
      </c>
      <c r="G1500" s="125">
        <v>23.386800000000001</v>
      </c>
      <c r="H1500" s="125">
        <v>36.050600000000003</v>
      </c>
      <c r="I1500" s="125">
        <v>1.0972</v>
      </c>
      <c r="J1500" s="125">
        <v>2.2534000000000001</v>
      </c>
      <c r="K1500" s="125">
        <v>4.5872000000000002</v>
      </c>
      <c r="L1500" s="125">
        <v>1.1443000000000001</v>
      </c>
      <c r="M1500" s="125">
        <v>2.4661</v>
      </c>
      <c r="N1500" s="125">
        <v>5.4132999999999996</v>
      </c>
      <c r="O1500" s="125">
        <v>1.0278</v>
      </c>
      <c r="P1500" s="125">
        <v>2.2151999999999998</v>
      </c>
      <c r="Q1500" s="125">
        <v>4.5121000000000002</v>
      </c>
      <c r="R1500" s="125">
        <v>2.2353999999999998</v>
      </c>
      <c r="S1500" s="125">
        <v>4.5507999999999997</v>
      </c>
      <c r="T1500" s="363">
        <v>10.060700000000001</v>
      </c>
      <c r="U1500" s="125">
        <v>4</v>
      </c>
    </row>
    <row r="1501" spans="1:21">
      <c r="A1501" s="125">
        <v>3</v>
      </c>
      <c r="B1501" s="125">
        <v>0.57699999999999996</v>
      </c>
      <c r="C1501" s="125">
        <v>2.0091999999999999</v>
      </c>
      <c r="D1501" s="125">
        <v>4.2912999999999997</v>
      </c>
      <c r="E1501" s="125">
        <v>9.1411999999999995</v>
      </c>
      <c r="F1501" s="125">
        <v>18.402699999999999</v>
      </c>
      <c r="G1501" s="125">
        <v>23.451599999999999</v>
      </c>
      <c r="H1501" s="125">
        <v>36.1496</v>
      </c>
      <c r="I1501" s="125">
        <v>1.1007</v>
      </c>
      <c r="J1501" s="125">
        <v>2.2606000000000002</v>
      </c>
      <c r="K1501" s="125">
        <v>5.0015999999999998</v>
      </c>
      <c r="L1501" s="125">
        <v>1.1478999999999999</v>
      </c>
      <c r="M1501" s="125">
        <v>2.4744000000000002</v>
      </c>
      <c r="N1501" s="125">
        <v>5.4298000000000002</v>
      </c>
      <c r="O1501" s="125">
        <v>1.0307999999999999</v>
      </c>
      <c r="P1501" s="125">
        <v>2.2222</v>
      </c>
      <c r="Q1501" s="125">
        <v>4.5256999999999996</v>
      </c>
      <c r="R1501" s="125">
        <v>2.2423999999999999</v>
      </c>
      <c r="S1501" s="125">
        <v>4.5647000000000002</v>
      </c>
      <c r="T1501" s="363">
        <v>10.0885</v>
      </c>
      <c r="U1501" s="125">
        <v>3</v>
      </c>
    </row>
    <row r="1502" spans="1:21">
      <c r="A1502" s="125">
        <v>2</v>
      </c>
      <c r="B1502" s="125">
        <v>0.58040000000000003</v>
      </c>
      <c r="C1502" s="125">
        <v>2.016</v>
      </c>
      <c r="D1502" s="125">
        <v>4.3068</v>
      </c>
      <c r="E1502" s="125">
        <v>9.1724999999999994</v>
      </c>
      <c r="F1502" s="125">
        <v>18.465199999999999</v>
      </c>
      <c r="G1502" s="125">
        <v>23.531300000000002</v>
      </c>
      <c r="H1502" s="125">
        <v>36.2714</v>
      </c>
      <c r="I1502" s="125">
        <v>1.1051</v>
      </c>
      <c r="J1502" s="125">
        <v>2.2694999999999999</v>
      </c>
      <c r="K1502" s="125">
        <v>5.0193000000000003</v>
      </c>
      <c r="L1502" s="125">
        <v>1.1524000000000001</v>
      </c>
      <c r="M1502" s="125">
        <v>2.4847000000000001</v>
      </c>
      <c r="N1502" s="125">
        <v>5.4501999999999997</v>
      </c>
      <c r="O1502" s="125">
        <v>1.0346</v>
      </c>
      <c r="P1502" s="125">
        <v>2.2307000000000001</v>
      </c>
      <c r="Q1502" s="125">
        <v>4.5425000000000004</v>
      </c>
      <c r="R1502" s="125">
        <v>2.2509000000000001</v>
      </c>
      <c r="S1502" s="125">
        <v>4.5816999999999997</v>
      </c>
      <c r="T1502" s="363">
        <v>10.1226</v>
      </c>
      <c r="U1502" s="125">
        <v>2</v>
      </c>
    </row>
    <row r="1503" spans="1:21">
      <c r="A1503" s="125">
        <v>1</v>
      </c>
      <c r="B1503" s="125">
        <v>59.999899999999997</v>
      </c>
      <c r="C1503" s="125">
        <v>59.999899999999997</v>
      </c>
      <c r="D1503" s="125">
        <v>59.999899999999997</v>
      </c>
      <c r="E1503" s="125">
        <v>59.999899999999997</v>
      </c>
      <c r="F1503" s="125">
        <v>59.999899999999997</v>
      </c>
      <c r="G1503" s="125">
        <v>59.999899999999997</v>
      </c>
      <c r="H1503" s="125">
        <v>59.999899999999997</v>
      </c>
      <c r="I1503" s="125">
        <v>59.999899999999997</v>
      </c>
      <c r="J1503" s="125">
        <v>59.999899999999997</v>
      </c>
      <c r="K1503" s="125">
        <v>59.999899999999997</v>
      </c>
      <c r="L1503" s="125">
        <v>59.999899999999997</v>
      </c>
      <c r="M1503" s="125">
        <v>59.999899999999997</v>
      </c>
      <c r="N1503" s="125">
        <v>59.999899999999997</v>
      </c>
      <c r="O1503" s="125">
        <v>59.999899999999997</v>
      </c>
      <c r="P1503" s="125">
        <v>59.999899999999997</v>
      </c>
      <c r="Q1503" s="125">
        <v>59.999899999999997</v>
      </c>
      <c r="R1503" s="125">
        <v>59.999899999999997</v>
      </c>
      <c r="S1503" s="125">
        <v>59.999899999999997</v>
      </c>
      <c r="T1503" s="363">
        <v>59.999899999999997</v>
      </c>
      <c r="U1503" s="125">
        <v>1</v>
      </c>
    </row>
  </sheetData>
  <pageMargins left="0.7" right="0.7" top="0.75" bottom="0.75" header="0.3" footer="0.3"/>
  <pageSetup paperSize="9" scale="10" orientation="portrait" horizontalDpi="4294967292" verticalDpi="4294967292" r:id="rId1"/>
  <ignoredErrors>
    <ignoredError sqref="B2:F2 I2:U2 G2:H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3</vt:i4>
      </vt:variant>
    </vt:vector>
  </HeadingPairs>
  <TitlesOfParts>
    <vt:vector size="15" baseType="lpstr">
      <vt:lpstr>Récapitulatif Dames</vt:lpstr>
      <vt:lpstr>Récapitulatif Messieurs</vt:lpstr>
      <vt:lpstr>Top Dames</vt:lpstr>
      <vt:lpstr>Top Messieurs</vt:lpstr>
      <vt:lpstr>Classement général</vt:lpstr>
      <vt:lpstr>Tous les résultats</vt:lpstr>
      <vt:lpstr>Classement général points</vt:lpstr>
      <vt:lpstr>CAT</vt:lpstr>
      <vt:lpstr>PTD</vt:lpstr>
      <vt:lpstr>PTM</vt:lpstr>
      <vt:lpstr>CPTD</vt:lpstr>
      <vt:lpstr>CPTM</vt:lpstr>
      <vt:lpstr>CAT</vt:lpstr>
      <vt:lpstr>categorie</vt:lpstr>
      <vt:lpstr>CSE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2018-08-21T10:33:09Z</dcterms:modified>
</cp:coreProperties>
</file>